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noori\surfdrive\STUDY\SQ3\JIE\"/>
    </mc:Choice>
  </mc:AlternateContent>
  <bookViews>
    <workbookView xWindow="0" yWindow="0" windowWidth="23040" windowHeight="9192" activeTab="1"/>
  </bookViews>
  <sheets>
    <sheet name="CoverSheet" sheetId="2" r:id="rId1"/>
    <sheet name="Figure 2" sheetId="4" r:id="rId2"/>
    <sheet name="Figure 3" sheetId="5" r:id="rId3"/>
    <sheet name="Figure 4" sheetId="6" r:id="rId4"/>
    <sheet name="Figure 5" sheetId="7" r:id="rId5"/>
    <sheet name="Other results" sheetId="8" r:id="rId6"/>
  </sheets>
  <externalReferences>
    <externalReference r:id="rId7"/>
  </externalReferenc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6" i="7" l="1"/>
  <c r="M6" i="7"/>
  <c r="L6" i="7"/>
  <c r="K6" i="7"/>
  <c r="J6" i="7"/>
  <c r="I6" i="7"/>
  <c r="N5" i="7"/>
  <c r="M5" i="7"/>
  <c r="L5" i="7"/>
  <c r="K5" i="7"/>
  <c r="J5" i="7"/>
  <c r="I5" i="7"/>
  <c r="N4" i="7"/>
  <c r="M4" i="7"/>
  <c r="L4" i="7"/>
  <c r="K4" i="7"/>
  <c r="J4" i="7"/>
  <c r="I4" i="7"/>
  <c r="N3" i="7"/>
  <c r="M3" i="7"/>
  <c r="L3" i="7"/>
  <c r="K3" i="7"/>
  <c r="J3" i="7"/>
  <c r="I3" i="7"/>
  <c r="O6" i="6"/>
  <c r="N6" i="6"/>
  <c r="M6" i="6"/>
  <c r="L6" i="6"/>
  <c r="K6" i="6"/>
  <c r="J6" i="6"/>
  <c r="O5" i="6"/>
  <c r="N5" i="6"/>
  <c r="M5" i="6"/>
  <c r="L5" i="6"/>
  <c r="K5" i="6"/>
  <c r="J5" i="6"/>
  <c r="O4" i="6"/>
  <c r="N4" i="6"/>
  <c r="M4" i="6"/>
  <c r="L4" i="6"/>
  <c r="K4" i="6"/>
  <c r="J4" i="6"/>
</calcChain>
</file>

<file path=xl/sharedStrings.xml><?xml version="1.0" encoding="utf-8"?>
<sst xmlns="http://schemas.openxmlformats.org/spreadsheetml/2006/main" count="108" uniqueCount="45">
  <si>
    <r>
      <t xml:space="preserve">           </t>
    </r>
    <r>
      <rPr>
        <sz val="10.5"/>
        <color rgb="FF000000"/>
        <rFont val="Arial Rounded MT Bold"/>
        <family val="2"/>
      </rPr>
      <t>SUPPORTING INFORMATION FOR:</t>
    </r>
  </si>
  <si>
    <t>If you are providing the data that are used in figures or charts in the main article, please label them as “data_from_figure_1_in_manuscript”, etc.</t>
  </si>
  <si>
    <t>2021 Journal of Industrial Ecology – www.wileyonlinelibrary.com/journal/jie</t>
  </si>
  <si>
    <r>
      <t>Noori, S., Korevaar, G., Stikkelman, R., &amp; Ramírez, A. (2022.) Exploring the emergence of waste recovery and exchange in industrial clusters. Journal of Industrial Ecology.</t>
    </r>
    <r>
      <rPr>
        <i/>
        <sz val="14"/>
        <color rgb="FF000000"/>
        <rFont val="Arial"/>
        <family val="2"/>
      </rPr>
      <t xml:space="preserve"> </t>
    </r>
  </si>
  <si>
    <t>This supporting information provides data used in figure 2 to 5 in the manuscript plus other results obtained from the model.</t>
  </si>
  <si>
    <t>P16</t>
  </si>
  <si>
    <t>P18</t>
  </si>
  <si>
    <t>t</t>
  </si>
  <si>
    <t>(EN0RA0)</t>
  </si>
  <si>
    <t>(EN+RA0)</t>
  </si>
  <si>
    <t>(EN*RA0)</t>
  </si>
  <si>
    <t>EN0RA0</t>
  </si>
  <si>
    <t>EN0RA-</t>
  </si>
  <si>
    <t>EN+RA0</t>
  </si>
  <si>
    <t>EN+RA-</t>
  </si>
  <si>
    <t>EN*RA0</t>
  </si>
  <si>
    <t>EN*RA-</t>
  </si>
  <si>
    <t>EL,r-HPP to BAC</t>
  </si>
  <si>
    <t>B</t>
  </si>
  <si>
    <t>EL,r-HPP to SKS</t>
  </si>
  <si>
    <t>EL,r-HPP to HOS</t>
  </si>
  <si>
    <t>EL,r-HPP to SAB</t>
  </si>
  <si>
    <t>EL,r-HPP to AAC</t>
  </si>
  <si>
    <t>C</t>
  </si>
  <si>
    <t>CL,r-SKS internal use</t>
  </si>
  <si>
    <t>D</t>
  </si>
  <si>
    <t>EL,r-SKS internal use</t>
  </si>
  <si>
    <t>Configuration</t>
  </si>
  <si>
    <t>IS</t>
  </si>
  <si>
    <t>Scenario</t>
  </si>
  <si>
    <t>Configuration A</t>
  </si>
  <si>
    <t>Configuration B</t>
  </si>
  <si>
    <t>Configuration C</t>
  </si>
  <si>
    <t>Configuration D</t>
  </si>
  <si>
    <t>Electricity intake from the grid in 20 years under different configurations and scenarios</t>
  </si>
  <si>
    <t>A</t>
  </si>
  <si>
    <t>P1</t>
  </si>
  <si>
    <t>P2</t>
  </si>
  <si>
    <t>P3</t>
  </si>
  <si>
    <t>P4</t>
  </si>
  <si>
    <t>P5</t>
  </si>
  <si>
    <t>P6</t>
  </si>
  <si>
    <t>P7</t>
  </si>
  <si>
    <t>P8</t>
  </si>
  <si>
    <t>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</si>
</sst>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name val="Arial"/>
      <family val="2"/>
    </font>
    <font>
      <sz val="10"/>
      <name val="Arial"/>
      <family val="2"/>
    </font>
    <font>
      <sz val="14"/>
      <color rgb="FF000000"/>
      <name val="Arial"/>
      <family val="2"/>
    </font>
    <font>
      <sz val="10.5"/>
      <color rgb="FF000000"/>
      <name val="Arial Rounded MT Bold"/>
      <family val="2"/>
    </font>
    <font>
      <i/>
      <sz val="14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i/>
      <sz val="12"/>
      <color theme="1"/>
      <name val="Garamond"/>
      <family val="1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rgb="FFC0C0C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 applyNumberFormat="0" applyFill="0" applyBorder="0" applyAlignment="0" applyProtection="0"/>
  </cellStyleXfs>
  <cellXfs count="28">
    <xf numFmtId="0" fontId="0" fillId="0" borderId="0" xfId="0"/>
    <xf numFmtId="0" fontId="18" fillId="0" borderId="0" xfId="0" applyFont="1" applyAlignment="1">
      <alignment vertical="center"/>
    </xf>
    <xf numFmtId="0" fontId="24" fillId="0" borderId="0" xfId="42" applyAlignment="1">
      <alignment vertical="center"/>
    </xf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3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0" fontId="23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26" fillId="0" borderId="0" xfId="0" applyFont="1"/>
    <xf numFmtId="3" fontId="27" fillId="0" borderId="10" xfId="0" applyNumberFormat="1" applyFont="1" applyBorder="1" applyAlignment="1">
      <alignment horizontal="center" vertical="center"/>
    </xf>
    <xf numFmtId="3" fontId="0" fillId="0" borderId="0" xfId="0" applyNumberFormat="1"/>
    <xf numFmtId="0" fontId="28" fillId="0" borderId="0" xfId="0" applyFont="1" applyAlignment="1">
      <alignment wrapText="1"/>
    </xf>
    <xf numFmtId="3" fontId="28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wrapText="1"/>
    </xf>
    <xf numFmtId="3" fontId="29" fillId="0" borderId="0" xfId="0" applyNumberFormat="1" applyFont="1" applyAlignment="1">
      <alignment horizontal="center" vertical="center" wrapText="1"/>
    </xf>
    <xf numFmtId="3" fontId="28" fillId="0" borderId="0" xfId="0" applyNumberFormat="1" applyFont="1" applyFill="1" applyAlignment="1">
      <alignment horizontal="center" vertical="center" wrapText="1"/>
    </xf>
    <xf numFmtId="3" fontId="29" fillId="0" borderId="0" xfId="0" applyNumberFormat="1" applyFont="1" applyFill="1" applyAlignment="1">
      <alignment horizontal="center" vertical="center" wrapText="1"/>
    </xf>
    <xf numFmtId="0" fontId="0" fillId="0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EN+RA0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2'!$D$2</c:f>
              <c:strCache>
                <c:ptCount val="1"/>
                <c:pt idx="0">
                  <c:v>P1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'Figure 2'!$D$3:$D$22</c:f>
              <c:numCache>
                <c:formatCode>#,##0</c:formatCode>
                <c:ptCount val="20"/>
                <c:pt idx="0">
                  <c:v>1707</c:v>
                </c:pt>
                <c:pt idx="1">
                  <c:v>1707</c:v>
                </c:pt>
                <c:pt idx="2">
                  <c:v>1707</c:v>
                </c:pt>
                <c:pt idx="3">
                  <c:v>1707</c:v>
                </c:pt>
                <c:pt idx="4">
                  <c:v>1707</c:v>
                </c:pt>
                <c:pt idx="5">
                  <c:v>1707</c:v>
                </c:pt>
                <c:pt idx="6">
                  <c:v>1707</c:v>
                </c:pt>
                <c:pt idx="7">
                  <c:v>1707</c:v>
                </c:pt>
                <c:pt idx="8">
                  <c:v>1707</c:v>
                </c:pt>
                <c:pt idx="9">
                  <c:v>1707</c:v>
                </c:pt>
                <c:pt idx="10">
                  <c:v>1707</c:v>
                </c:pt>
                <c:pt idx="11">
                  <c:v>1175</c:v>
                </c:pt>
                <c:pt idx="12">
                  <c:v>1175</c:v>
                </c:pt>
                <c:pt idx="13">
                  <c:v>1175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83-49F2-9D5A-B0FE25CCAE83}"/>
            </c:ext>
          </c:extLst>
        </c:ser>
        <c:ser>
          <c:idx val="1"/>
          <c:order val="1"/>
          <c:tx>
            <c:strRef>
              <c:f>'Figure 2'!$E$2</c:f>
              <c:strCache>
                <c:ptCount val="1"/>
                <c:pt idx="0">
                  <c:v>P2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'Figure 2'!$E$3:$E$22</c:f>
              <c:numCache>
                <c:formatCode>#,##0</c:formatCode>
                <c:ptCount val="20"/>
                <c:pt idx="0">
                  <c:v>1200</c:v>
                </c:pt>
                <c:pt idx="1">
                  <c:v>1200</c:v>
                </c:pt>
                <c:pt idx="2">
                  <c:v>1200</c:v>
                </c:pt>
                <c:pt idx="3">
                  <c:v>1200</c:v>
                </c:pt>
                <c:pt idx="4">
                  <c:v>1200</c:v>
                </c:pt>
                <c:pt idx="5">
                  <c:v>1200</c:v>
                </c:pt>
                <c:pt idx="6">
                  <c:v>1200</c:v>
                </c:pt>
                <c:pt idx="7">
                  <c:v>1200</c:v>
                </c:pt>
                <c:pt idx="8">
                  <c:v>1200</c:v>
                </c:pt>
                <c:pt idx="9">
                  <c:v>1200</c:v>
                </c:pt>
                <c:pt idx="10">
                  <c:v>1200</c:v>
                </c:pt>
                <c:pt idx="11">
                  <c:v>777.77777777777703</c:v>
                </c:pt>
                <c:pt idx="12">
                  <c:v>932.53968253968196</c:v>
                </c:pt>
                <c:pt idx="13">
                  <c:v>932.53968253968196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83-49F2-9D5A-B0FE25CCAE83}"/>
            </c:ext>
          </c:extLst>
        </c:ser>
        <c:ser>
          <c:idx val="2"/>
          <c:order val="2"/>
          <c:tx>
            <c:strRef>
              <c:f>'Figure 2'!$F$2</c:f>
              <c:strCache>
                <c:ptCount val="1"/>
                <c:pt idx="0">
                  <c:v>P3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'Figure 2'!$F$3:$F$22</c:f>
              <c:numCache>
                <c:formatCode>#,##0</c:formatCode>
                <c:ptCount val="20"/>
                <c:pt idx="0">
                  <c:v>1650</c:v>
                </c:pt>
                <c:pt idx="1">
                  <c:v>1650</c:v>
                </c:pt>
                <c:pt idx="2">
                  <c:v>1650</c:v>
                </c:pt>
                <c:pt idx="3">
                  <c:v>1650</c:v>
                </c:pt>
                <c:pt idx="4">
                  <c:v>1650</c:v>
                </c:pt>
                <c:pt idx="5">
                  <c:v>1650</c:v>
                </c:pt>
                <c:pt idx="6">
                  <c:v>1650</c:v>
                </c:pt>
                <c:pt idx="7">
                  <c:v>1650</c:v>
                </c:pt>
                <c:pt idx="8">
                  <c:v>1650</c:v>
                </c:pt>
                <c:pt idx="9">
                  <c:v>1650</c:v>
                </c:pt>
                <c:pt idx="10">
                  <c:v>1650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83-49F2-9D5A-B0FE25CCAE83}"/>
            </c:ext>
          </c:extLst>
        </c:ser>
        <c:ser>
          <c:idx val="3"/>
          <c:order val="3"/>
          <c:tx>
            <c:strRef>
              <c:f>'Figure 2'!$G$2</c:f>
              <c:strCache>
                <c:ptCount val="1"/>
                <c:pt idx="0">
                  <c:v>P4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'Figure 2'!$G$3:$G$22</c:f>
              <c:numCache>
                <c:formatCode>#,##0</c:formatCode>
                <c:ptCount val="20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  <c:pt idx="4">
                  <c:v>1500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1500</c:v>
                </c:pt>
                <c:pt idx="10">
                  <c:v>1500</c:v>
                </c:pt>
                <c:pt idx="11">
                  <c:v>158.536585365853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83-49F2-9D5A-B0FE25CCAE83}"/>
            </c:ext>
          </c:extLst>
        </c:ser>
        <c:ser>
          <c:idx val="4"/>
          <c:order val="4"/>
          <c:tx>
            <c:strRef>
              <c:f>'Figure 2'!$H$2</c:f>
              <c:strCache>
                <c:ptCount val="1"/>
                <c:pt idx="0">
                  <c:v>P5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'Figure 2'!$H$3:$H$22</c:f>
              <c:numCache>
                <c:formatCode>#,##0</c:formatCode>
                <c:ptCount val="20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83-49F2-9D5A-B0FE25CCAE83}"/>
            </c:ext>
          </c:extLst>
        </c:ser>
        <c:ser>
          <c:idx val="5"/>
          <c:order val="5"/>
          <c:tx>
            <c:strRef>
              <c:f>'Figure 2'!$I$2</c:f>
              <c:strCache>
                <c:ptCount val="1"/>
                <c:pt idx="0">
                  <c:v>P6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'Figure 2'!$I$3:$I$22</c:f>
              <c:numCache>
                <c:formatCode>#,##0</c:formatCode>
                <c:ptCount val="20"/>
                <c:pt idx="0">
                  <c:v>4147</c:v>
                </c:pt>
                <c:pt idx="1">
                  <c:v>4147</c:v>
                </c:pt>
                <c:pt idx="2">
                  <c:v>4147</c:v>
                </c:pt>
                <c:pt idx="3">
                  <c:v>4147</c:v>
                </c:pt>
                <c:pt idx="4">
                  <c:v>4147</c:v>
                </c:pt>
                <c:pt idx="5">
                  <c:v>4147</c:v>
                </c:pt>
                <c:pt idx="6">
                  <c:v>4147</c:v>
                </c:pt>
                <c:pt idx="7">
                  <c:v>4147</c:v>
                </c:pt>
                <c:pt idx="8">
                  <c:v>4147</c:v>
                </c:pt>
                <c:pt idx="9">
                  <c:v>4147</c:v>
                </c:pt>
                <c:pt idx="10">
                  <c:v>4147</c:v>
                </c:pt>
                <c:pt idx="11">
                  <c:v>4147</c:v>
                </c:pt>
                <c:pt idx="12">
                  <c:v>4147</c:v>
                </c:pt>
                <c:pt idx="13">
                  <c:v>4147</c:v>
                </c:pt>
                <c:pt idx="14">
                  <c:v>4147</c:v>
                </c:pt>
                <c:pt idx="15">
                  <c:v>4147</c:v>
                </c:pt>
                <c:pt idx="16">
                  <c:v>4147</c:v>
                </c:pt>
                <c:pt idx="17">
                  <c:v>4147</c:v>
                </c:pt>
                <c:pt idx="18">
                  <c:v>4147</c:v>
                </c:pt>
                <c:pt idx="19">
                  <c:v>4147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C83-49F2-9D5A-B0FE25CCAE83}"/>
            </c:ext>
          </c:extLst>
        </c:ser>
        <c:ser>
          <c:idx val="6"/>
          <c:order val="6"/>
          <c:tx>
            <c:strRef>
              <c:f>'Figure 2'!$J$2</c:f>
              <c:strCache>
                <c:ptCount val="1"/>
                <c:pt idx="0">
                  <c:v>P7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'Figure 2'!$J$3:$J$22</c:f>
              <c:numCache>
                <c:formatCode>#,##0</c:formatCode>
                <c:ptCount val="20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  <c:pt idx="4">
                  <c:v>1500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1500</c:v>
                </c:pt>
                <c:pt idx="10">
                  <c:v>1500</c:v>
                </c:pt>
                <c:pt idx="11">
                  <c:v>1500</c:v>
                </c:pt>
                <c:pt idx="12">
                  <c:v>1500</c:v>
                </c:pt>
                <c:pt idx="13">
                  <c:v>1500</c:v>
                </c:pt>
                <c:pt idx="14">
                  <c:v>1500</c:v>
                </c:pt>
                <c:pt idx="15">
                  <c:v>1500</c:v>
                </c:pt>
                <c:pt idx="16">
                  <c:v>1500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C83-49F2-9D5A-B0FE25CCAE83}"/>
            </c:ext>
          </c:extLst>
        </c:ser>
        <c:ser>
          <c:idx val="7"/>
          <c:order val="7"/>
          <c:tx>
            <c:strRef>
              <c:f>'Figure 2'!$K$2</c:f>
              <c:strCache>
                <c:ptCount val="1"/>
                <c:pt idx="0">
                  <c:v>P8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'Figure 2'!$K$3:$K$22</c:f>
              <c:numCache>
                <c:formatCode>#,##0</c:formatCode>
                <c:ptCount val="20"/>
                <c:pt idx="0">
                  <c:v>103.2</c:v>
                </c:pt>
                <c:pt idx="1">
                  <c:v>103.2</c:v>
                </c:pt>
                <c:pt idx="2">
                  <c:v>103.2</c:v>
                </c:pt>
                <c:pt idx="3">
                  <c:v>103.2</c:v>
                </c:pt>
                <c:pt idx="4">
                  <c:v>103.2</c:v>
                </c:pt>
                <c:pt idx="5">
                  <c:v>103.2</c:v>
                </c:pt>
                <c:pt idx="6">
                  <c:v>103.2</c:v>
                </c:pt>
                <c:pt idx="7">
                  <c:v>103.2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C83-49F2-9D5A-B0FE25CCAE83}"/>
            </c:ext>
          </c:extLst>
        </c:ser>
        <c:ser>
          <c:idx val="8"/>
          <c:order val="8"/>
          <c:tx>
            <c:strRef>
              <c:f>'Figure 2'!$L$2</c:f>
              <c:strCache>
                <c:ptCount val="1"/>
                <c:pt idx="0">
                  <c:v>P9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'Figure 2'!$L$3:$L$22</c:f>
              <c:numCache>
                <c:formatCode>#,##0</c:formatCode>
                <c:ptCount val="20"/>
                <c:pt idx="0">
                  <c:v>172</c:v>
                </c:pt>
                <c:pt idx="1">
                  <c:v>172</c:v>
                </c:pt>
                <c:pt idx="2">
                  <c:v>172</c:v>
                </c:pt>
                <c:pt idx="3">
                  <c:v>172</c:v>
                </c:pt>
                <c:pt idx="4">
                  <c:v>172</c:v>
                </c:pt>
                <c:pt idx="5">
                  <c:v>172</c:v>
                </c:pt>
                <c:pt idx="6">
                  <c:v>172</c:v>
                </c:pt>
                <c:pt idx="7">
                  <c:v>172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C83-49F2-9D5A-B0FE25CCA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0943856"/>
        <c:axId val="558223488"/>
      </c:lineChart>
      <c:catAx>
        <c:axId val="24094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223488"/>
        <c:crosses val="autoZero"/>
        <c:auto val="1"/>
        <c:lblAlgn val="ctr"/>
        <c:lblOffset val="100"/>
        <c:noMultiLvlLbl val="0"/>
      </c:catAx>
      <c:valAx>
        <c:axId val="5582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943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EN*R0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2'!$O$2</c:f>
              <c:strCache>
                <c:ptCount val="1"/>
                <c:pt idx="0">
                  <c:v>P1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'Figure 2'!$O$3:$O$22</c:f>
              <c:numCache>
                <c:formatCode>#,##0</c:formatCode>
                <c:ptCount val="20"/>
                <c:pt idx="0">
                  <c:v>1707</c:v>
                </c:pt>
                <c:pt idx="1">
                  <c:v>1707</c:v>
                </c:pt>
                <c:pt idx="2">
                  <c:v>1707</c:v>
                </c:pt>
                <c:pt idx="3">
                  <c:v>1707</c:v>
                </c:pt>
                <c:pt idx="4">
                  <c:v>1175</c:v>
                </c:pt>
                <c:pt idx="5">
                  <c:v>1175</c:v>
                </c:pt>
                <c:pt idx="6">
                  <c:v>1175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12-4E42-8A1A-7A0E2B3C9958}"/>
            </c:ext>
          </c:extLst>
        </c:ser>
        <c:ser>
          <c:idx val="1"/>
          <c:order val="1"/>
          <c:tx>
            <c:strRef>
              <c:f>'Figure 2'!$P$2</c:f>
              <c:strCache>
                <c:ptCount val="1"/>
                <c:pt idx="0">
                  <c:v>P2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'Figure 2'!$P$3:$P$22</c:f>
              <c:numCache>
                <c:formatCode>#,##0</c:formatCode>
                <c:ptCount val="20"/>
                <c:pt idx="0">
                  <c:v>1200</c:v>
                </c:pt>
                <c:pt idx="1">
                  <c:v>1200</c:v>
                </c:pt>
                <c:pt idx="2">
                  <c:v>1200</c:v>
                </c:pt>
                <c:pt idx="3">
                  <c:v>1200</c:v>
                </c:pt>
                <c:pt idx="4">
                  <c:v>932.53968253968196</c:v>
                </c:pt>
                <c:pt idx="5">
                  <c:v>932.53968253968196</c:v>
                </c:pt>
                <c:pt idx="6">
                  <c:v>932.53968253968196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12-4E42-8A1A-7A0E2B3C9958}"/>
            </c:ext>
          </c:extLst>
        </c:ser>
        <c:ser>
          <c:idx val="2"/>
          <c:order val="2"/>
          <c:tx>
            <c:strRef>
              <c:f>'Figure 2'!$Q$2</c:f>
              <c:strCache>
                <c:ptCount val="1"/>
                <c:pt idx="0">
                  <c:v>P3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'Figure 2'!$Q$3:$Q$22</c:f>
              <c:numCache>
                <c:formatCode>#,##0</c:formatCode>
                <c:ptCount val="20"/>
                <c:pt idx="0">
                  <c:v>1650</c:v>
                </c:pt>
                <c:pt idx="1">
                  <c:v>1650</c:v>
                </c:pt>
                <c:pt idx="2">
                  <c:v>1650</c:v>
                </c:pt>
                <c:pt idx="3">
                  <c:v>1650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12-4E42-8A1A-7A0E2B3C9958}"/>
            </c:ext>
          </c:extLst>
        </c:ser>
        <c:ser>
          <c:idx val="3"/>
          <c:order val="3"/>
          <c:tx>
            <c:strRef>
              <c:f>'Figure 2'!$R$2</c:f>
              <c:strCache>
                <c:ptCount val="1"/>
                <c:pt idx="0">
                  <c:v>P4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'Figure 2'!$R$3:$R$22</c:f>
              <c:numCache>
                <c:formatCode>#,##0</c:formatCode>
                <c:ptCount val="20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12-4E42-8A1A-7A0E2B3C9958}"/>
            </c:ext>
          </c:extLst>
        </c:ser>
        <c:ser>
          <c:idx val="4"/>
          <c:order val="4"/>
          <c:tx>
            <c:strRef>
              <c:f>'Figure 2'!$S$2</c:f>
              <c:strCache>
                <c:ptCount val="1"/>
                <c:pt idx="0">
                  <c:v>P5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'Figure 2'!$S$3:$S$22</c:f>
              <c:numCache>
                <c:formatCode>#,##0</c:formatCode>
                <c:ptCount val="20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12-4E42-8A1A-7A0E2B3C9958}"/>
            </c:ext>
          </c:extLst>
        </c:ser>
        <c:ser>
          <c:idx val="5"/>
          <c:order val="5"/>
          <c:tx>
            <c:strRef>
              <c:f>'Figure 2'!$T$2</c:f>
              <c:strCache>
                <c:ptCount val="1"/>
                <c:pt idx="0">
                  <c:v>P6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'Figure 2'!$T$3:$T$22</c:f>
              <c:numCache>
                <c:formatCode>#,##0</c:formatCode>
                <c:ptCount val="20"/>
                <c:pt idx="0">
                  <c:v>4147</c:v>
                </c:pt>
                <c:pt idx="1">
                  <c:v>4147</c:v>
                </c:pt>
                <c:pt idx="2">
                  <c:v>4147</c:v>
                </c:pt>
                <c:pt idx="3">
                  <c:v>4147</c:v>
                </c:pt>
                <c:pt idx="4">
                  <c:v>4147</c:v>
                </c:pt>
                <c:pt idx="5">
                  <c:v>4147</c:v>
                </c:pt>
                <c:pt idx="6">
                  <c:v>4147</c:v>
                </c:pt>
                <c:pt idx="7">
                  <c:v>4147</c:v>
                </c:pt>
                <c:pt idx="8">
                  <c:v>4147</c:v>
                </c:pt>
                <c:pt idx="9">
                  <c:v>4147</c:v>
                </c:pt>
                <c:pt idx="10">
                  <c:v>4147</c:v>
                </c:pt>
                <c:pt idx="11">
                  <c:v>4147</c:v>
                </c:pt>
                <c:pt idx="12">
                  <c:v>4147</c:v>
                </c:pt>
                <c:pt idx="13">
                  <c:v>4147</c:v>
                </c:pt>
                <c:pt idx="14">
                  <c:v>4147</c:v>
                </c:pt>
                <c:pt idx="15">
                  <c:v>4147</c:v>
                </c:pt>
                <c:pt idx="16">
                  <c:v>4147</c:v>
                </c:pt>
                <c:pt idx="17">
                  <c:v>4147</c:v>
                </c:pt>
                <c:pt idx="18">
                  <c:v>4147</c:v>
                </c:pt>
                <c:pt idx="19">
                  <c:v>4147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512-4E42-8A1A-7A0E2B3C9958}"/>
            </c:ext>
          </c:extLst>
        </c:ser>
        <c:ser>
          <c:idx val="6"/>
          <c:order val="6"/>
          <c:tx>
            <c:strRef>
              <c:f>'Figure 2'!$U$2</c:f>
              <c:strCache>
                <c:ptCount val="1"/>
                <c:pt idx="0">
                  <c:v>P7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'Figure 2'!$U$3:$U$22</c:f>
              <c:numCache>
                <c:formatCode>#,##0</c:formatCode>
                <c:ptCount val="20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  <c:pt idx="4">
                  <c:v>1500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1500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512-4E42-8A1A-7A0E2B3C9958}"/>
            </c:ext>
          </c:extLst>
        </c:ser>
        <c:ser>
          <c:idx val="7"/>
          <c:order val="7"/>
          <c:tx>
            <c:strRef>
              <c:f>'Figure 2'!$V$2</c:f>
              <c:strCache>
                <c:ptCount val="1"/>
                <c:pt idx="0">
                  <c:v>P8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'Figure 2'!$V$3:$V$22</c:f>
              <c:numCache>
                <c:formatCode>#,##0</c:formatCode>
                <c:ptCount val="20"/>
                <c:pt idx="0">
                  <c:v>103.2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512-4E42-8A1A-7A0E2B3C9958}"/>
            </c:ext>
          </c:extLst>
        </c:ser>
        <c:ser>
          <c:idx val="8"/>
          <c:order val="8"/>
          <c:tx>
            <c:strRef>
              <c:f>'Figure 2'!$W$2</c:f>
              <c:strCache>
                <c:ptCount val="1"/>
                <c:pt idx="0">
                  <c:v>P9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'Figure 2'!$W$3:$W$22</c:f>
              <c:numCache>
                <c:formatCode>#,##0</c:formatCode>
                <c:ptCount val="20"/>
                <c:pt idx="0">
                  <c:v>172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512-4E42-8A1A-7A0E2B3C9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323568"/>
        <c:axId val="567323896"/>
      </c:lineChart>
      <c:catAx>
        <c:axId val="56732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323896"/>
        <c:crosses val="autoZero"/>
        <c:auto val="1"/>
        <c:lblAlgn val="ctr"/>
        <c:lblOffset val="100"/>
        <c:noMultiLvlLbl val="0"/>
      </c:catAx>
      <c:valAx>
        <c:axId val="567323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32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Configuration B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3'!$C$3</c:f>
              <c:strCache>
                <c:ptCount val="1"/>
                <c:pt idx="0">
                  <c:v>EL,r-HPP to BAC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3'!$D$2:$I$2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3'!$D$3:$I$3</c:f>
              <c:numCache>
                <c:formatCode>#,##0.0</c:formatCode>
                <c:ptCount val="6"/>
                <c:pt idx="0">
                  <c:v>5.5650000000000004</c:v>
                </c:pt>
                <c:pt idx="1">
                  <c:v>5.5650000000000004</c:v>
                </c:pt>
                <c:pt idx="2">
                  <c:v>5.5650000000000004</c:v>
                </c:pt>
                <c:pt idx="3">
                  <c:v>5.5650000000000004</c:v>
                </c:pt>
                <c:pt idx="4">
                  <c:v>5.5650000000000004</c:v>
                </c:pt>
                <c:pt idx="5">
                  <c:v>5.5650000000000004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8-410C-95F0-5A1ED421EC99}"/>
            </c:ext>
          </c:extLst>
        </c:ser>
        <c:ser>
          <c:idx val="1"/>
          <c:order val="1"/>
          <c:tx>
            <c:strRef>
              <c:f>'Figure 3'!$C$4</c:f>
              <c:strCache>
                <c:ptCount val="1"/>
                <c:pt idx="0">
                  <c:v>EL,r-HPP to SKS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3'!$D$2:$I$2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3'!$D$4:$I$4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34.011000000000003</c:v>
                </c:pt>
                <c:pt idx="3">
                  <c:v>43.011000000000003</c:v>
                </c:pt>
                <c:pt idx="4">
                  <c:v>25.888000000000002</c:v>
                </c:pt>
                <c:pt idx="5">
                  <c:v>25.888000000000002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8-410C-95F0-5A1ED421EC99}"/>
            </c:ext>
          </c:extLst>
        </c:ser>
        <c:ser>
          <c:idx val="2"/>
          <c:order val="2"/>
          <c:tx>
            <c:strRef>
              <c:f>'Figure 3'!$C$5</c:f>
              <c:strCache>
                <c:ptCount val="1"/>
                <c:pt idx="0">
                  <c:v>EL,r-HPP to HOS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3'!$D$2:$I$2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3'!$D$5:$I$5</c:f>
              <c:numCache>
                <c:formatCode>#,##0.0</c:formatCode>
                <c:ptCount val="6"/>
                <c:pt idx="0">
                  <c:v>49.195999999999998</c:v>
                </c:pt>
                <c:pt idx="1">
                  <c:v>49.197000000000003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68-410C-95F0-5A1ED421EC99}"/>
            </c:ext>
          </c:extLst>
        </c:ser>
        <c:ser>
          <c:idx val="3"/>
          <c:order val="3"/>
          <c:tx>
            <c:strRef>
              <c:f>'Figure 3'!$C$6</c:f>
              <c:strCache>
                <c:ptCount val="1"/>
                <c:pt idx="0">
                  <c:v>EL,r-HPP to SAB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3'!$D$2:$I$2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3'!$D$6:$I$6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12.75</c:v>
                </c:pt>
                <c:pt idx="3">
                  <c:v>3.75</c:v>
                </c:pt>
                <c:pt idx="4">
                  <c:v>3.75</c:v>
                </c:pt>
                <c:pt idx="5">
                  <c:v>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68-410C-95F0-5A1ED421EC99}"/>
            </c:ext>
          </c:extLst>
        </c:ser>
        <c:ser>
          <c:idx val="4"/>
          <c:order val="4"/>
          <c:tx>
            <c:strRef>
              <c:f>'Figure 3'!$C$7</c:f>
              <c:strCache>
                <c:ptCount val="1"/>
                <c:pt idx="0">
                  <c:v>EL,r-HPP to AAC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3'!$D$2:$I$2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3'!$D$7:$I$7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2.4359999999999999</c:v>
                </c:pt>
                <c:pt idx="3">
                  <c:v>2.4359999999999999</c:v>
                </c:pt>
                <c:pt idx="4">
                  <c:v>19.558</c:v>
                </c:pt>
                <c:pt idx="5">
                  <c:v>19.558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68-410C-95F0-5A1ED421E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1136088"/>
        <c:axId val="601138056"/>
      </c:barChart>
      <c:catAx>
        <c:axId val="601136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138056"/>
        <c:crosses val="autoZero"/>
        <c:auto val="1"/>
        <c:lblAlgn val="ctr"/>
        <c:lblOffset val="100"/>
        <c:noMultiLvlLbl val="0"/>
      </c:catAx>
      <c:valAx>
        <c:axId val="60113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136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Configuration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3'!$C$10</c:f>
              <c:strCache>
                <c:ptCount val="1"/>
                <c:pt idx="0">
                  <c:v>EL,r-HPP to BAC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3'!$D$9:$I$9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3'!$D$10:$I$10</c:f>
              <c:numCache>
                <c:formatCode>#,##0.0</c:formatCode>
                <c:ptCount val="6"/>
                <c:pt idx="0">
                  <c:v>5.5650000000000004</c:v>
                </c:pt>
                <c:pt idx="1">
                  <c:v>5.5650000000000004</c:v>
                </c:pt>
                <c:pt idx="2">
                  <c:v>5.5650000000000004</c:v>
                </c:pt>
                <c:pt idx="3">
                  <c:v>5.5650000000000004</c:v>
                </c:pt>
                <c:pt idx="4">
                  <c:v>5.5650000000000004</c:v>
                </c:pt>
                <c:pt idx="5">
                  <c:v>5.5650000000000004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8-4B8F-A727-952CEA3FD31B}"/>
            </c:ext>
          </c:extLst>
        </c:ser>
        <c:ser>
          <c:idx val="1"/>
          <c:order val="1"/>
          <c:tx>
            <c:strRef>
              <c:f>'Figure 3'!$C$11</c:f>
              <c:strCache>
                <c:ptCount val="1"/>
                <c:pt idx="0">
                  <c:v>EL,r-HPP to SKS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3'!$D$9:$I$9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3'!$D$11:$I$11</c:f>
              <c:numCache>
                <c:formatCode>#,##0.0</c:formatCode>
                <c:ptCount val="6"/>
                <c:pt idx="0">
                  <c:v>0</c:v>
                </c:pt>
                <c:pt idx="1">
                  <c:v>2E-3</c:v>
                </c:pt>
                <c:pt idx="2">
                  <c:v>43.011000000000003</c:v>
                </c:pt>
                <c:pt idx="3">
                  <c:v>43.011000000000003</c:v>
                </c:pt>
                <c:pt idx="4">
                  <c:v>25.888000000000002</c:v>
                </c:pt>
                <c:pt idx="5">
                  <c:v>25.888000000000002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38-4B8F-A727-952CEA3FD31B}"/>
            </c:ext>
          </c:extLst>
        </c:ser>
        <c:ser>
          <c:idx val="2"/>
          <c:order val="2"/>
          <c:tx>
            <c:strRef>
              <c:f>'Figure 3'!$C$12</c:f>
              <c:strCache>
                <c:ptCount val="1"/>
                <c:pt idx="0">
                  <c:v>EL,r-HPP to HOS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3'!$D$9:$I$9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3'!$D$12:$I$12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38-4B8F-A727-952CEA3FD31B}"/>
            </c:ext>
          </c:extLst>
        </c:ser>
        <c:ser>
          <c:idx val="3"/>
          <c:order val="3"/>
          <c:tx>
            <c:strRef>
              <c:f>'Figure 3'!$C$13</c:f>
              <c:strCache>
                <c:ptCount val="1"/>
                <c:pt idx="0">
                  <c:v>EL,r-HPP to SAB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3'!$D$9:$I$9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3'!$D$13:$I$13</c:f>
              <c:numCache>
                <c:formatCode>#,##0.0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3.75</c:v>
                </c:pt>
                <c:pt idx="3">
                  <c:v>3.75</c:v>
                </c:pt>
                <c:pt idx="4">
                  <c:v>3.75</c:v>
                </c:pt>
                <c:pt idx="5">
                  <c:v>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38-4B8F-A727-952CEA3FD31B}"/>
            </c:ext>
          </c:extLst>
        </c:ser>
        <c:ser>
          <c:idx val="4"/>
          <c:order val="4"/>
          <c:tx>
            <c:strRef>
              <c:f>'Figure 3'!$C$14</c:f>
              <c:strCache>
                <c:ptCount val="1"/>
                <c:pt idx="0">
                  <c:v>EL,r-HPP to AAC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3'!$D$9:$I$9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3'!$D$14:$I$14</c:f>
              <c:numCache>
                <c:formatCode>#,##0.0</c:formatCode>
                <c:ptCount val="6"/>
                <c:pt idx="0">
                  <c:v>49.195999999999998</c:v>
                </c:pt>
                <c:pt idx="1">
                  <c:v>49.195</c:v>
                </c:pt>
                <c:pt idx="2">
                  <c:v>2.4359999999999999</c:v>
                </c:pt>
                <c:pt idx="3">
                  <c:v>2.4359999999999999</c:v>
                </c:pt>
                <c:pt idx="4">
                  <c:v>19.558</c:v>
                </c:pt>
                <c:pt idx="5">
                  <c:v>19.558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38-4B8F-A727-952CEA3FD31B}"/>
            </c:ext>
          </c:extLst>
        </c:ser>
        <c:ser>
          <c:idx val="5"/>
          <c:order val="5"/>
          <c:tx>
            <c:strRef>
              <c:f>'Figure 3'!$C$15</c:f>
              <c:strCache>
                <c:ptCount val="1"/>
                <c:pt idx="0">
                  <c:v>CL,r-SKS internal use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3'!$D$9:$I$9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3'!$D$15:$I$15</c:f>
              <c:numCache>
                <c:formatCode>#,##0.0</c:formatCode>
                <c:ptCount val="6"/>
                <c:pt idx="0">
                  <c:v>8.1219999999999999</c:v>
                </c:pt>
                <c:pt idx="1">
                  <c:v>8.1219999999999999</c:v>
                </c:pt>
                <c:pt idx="2">
                  <c:v>6.2759999999999998</c:v>
                </c:pt>
                <c:pt idx="3">
                  <c:v>6.2759999999999998</c:v>
                </c:pt>
                <c:pt idx="4">
                  <c:v>3.4420000000000002</c:v>
                </c:pt>
                <c:pt idx="5">
                  <c:v>3.4420000000000002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538-4B8F-A727-952CEA3FD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0874904"/>
        <c:axId val="590875560"/>
      </c:barChart>
      <c:catAx>
        <c:axId val="590874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875560"/>
        <c:crosses val="autoZero"/>
        <c:auto val="1"/>
        <c:lblAlgn val="ctr"/>
        <c:lblOffset val="100"/>
        <c:noMultiLvlLbl val="0"/>
      </c:catAx>
      <c:valAx>
        <c:axId val="590875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874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Configuration 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3'!$C$18</c:f>
              <c:strCache>
                <c:ptCount val="1"/>
                <c:pt idx="0">
                  <c:v>EL,r-HPP to BAC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3'!$D$17:$I$17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3'!$D$18:$I$18</c:f>
              <c:numCache>
                <c:formatCode>#,##0.0</c:formatCode>
                <c:ptCount val="6"/>
                <c:pt idx="0">
                  <c:v>5.5650000000000004</c:v>
                </c:pt>
                <c:pt idx="1">
                  <c:v>5.5650000000000004</c:v>
                </c:pt>
                <c:pt idx="2">
                  <c:v>5.5650000000000004</c:v>
                </c:pt>
                <c:pt idx="3">
                  <c:v>5.5650000000000004</c:v>
                </c:pt>
                <c:pt idx="4">
                  <c:v>5.5650000000000004</c:v>
                </c:pt>
                <c:pt idx="5">
                  <c:v>5.5650000000000004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1F-4AC8-B868-183AEAB5F725}"/>
            </c:ext>
          </c:extLst>
        </c:ser>
        <c:ser>
          <c:idx val="1"/>
          <c:order val="1"/>
          <c:tx>
            <c:strRef>
              <c:f>'Figure 3'!$C$19</c:f>
              <c:strCache>
                <c:ptCount val="1"/>
                <c:pt idx="0">
                  <c:v>EL,r-HPP to SKS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3'!$D$17:$I$17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3'!$D$19:$I$19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41.511000000000003</c:v>
                </c:pt>
                <c:pt idx="3">
                  <c:v>41.511000000000003</c:v>
                </c:pt>
                <c:pt idx="4">
                  <c:v>25.888000000000002</c:v>
                </c:pt>
                <c:pt idx="5">
                  <c:v>25.888000000000002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1F-4AC8-B868-183AEAB5F725}"/>
            </c:ext>
          </c:extLst>
        </c:ser>
        <c:ser>
          <c:idx val="2"/>
          <c:order val="2"/>
          <c:tx>
            <c:strRef>
              <c:f>'Figure 3'!$C$20</c:f>
              <c:strCache>
                <c:ptCount val="1"/>
                <c:pt idx="0">
                  <c:v>EL,r-HPP to HOS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 3'!$D$17:$I$17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3'!$D$20:$I$20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1F-4AC8-B868-183AEAB5F725}"/>
            </c:ext>
          </c:extLst>
        </c:ser>
        <c:ser>
          <c:idx val="3"/>
          <c:order val="3"/>
          <c:tx>
            <c:strRef>
              <c:f>'Figure 3'!$C$21</c:f>
              <c:strCache>
                <c:ptCount val="1"/>
                <c:pt idx="0">
                  <c:v>EL,r-HPP to SAB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'Figure 3'!$D$17:$I$17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3'!$D$21:$I$21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5.25</c:v>
                </c:pt>
                <c:pt idx="3">
                  <c:v>5.25</c:v>
                </c:pt>
                <c:pt idx="4">
                  <c:v>3.75</c:v>
                </c:pt>
                <c:pt idx="5">
                  <c:v>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1F-4AC8-B868-183AEAB5F725}"/>
            </c:ext>
          </c:extLst>
        </c:ser>
        <c:ser>
          <c:idx val="4"/>
          <c:order val="4"/>
          <c:tx>
            <c:strRef>
              <c:f>'Figure 3'!$C$22</c:f>
              <c:strCache>
                <c:ptCount val="1"/>
                <c:pt idx="0">
                  <c:v>EL,r-HPP to AAC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'Figure 3'!$D$17:$I$17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3'!$D$22:$I$22</c:f>
              <c:numCache>
                <c:formatCode>#,##0.0</c:formatCode>
                <c:ptCount val="6"/>
                <c:pt idx="0">
                  <c:v>49.197000000000003</c:v>
                </c:pt>
                <c:pt idx="1">
                  <c:v>49.197000000000003</c:v>
                </c:pt>
                <c:pt idx="2">
                  <c:v>2.4359999999999999</c:v>
                </c:pt>
                <c:pt idx="3">
                  <c:v>2.4359999999999999</c:v>
                </c:pt>
                <c:pt idx="4">
                  <c:v>19.558</c:v>
                </c:pt>
                <c:pt idx="5">
                  <c:v>19.558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1F-4AC8-B868-183AEAB5F725}"/>
            </c:ext>
          </c:extLst>
        </c:ser>
        <c:ser>
          <c:idx val="5"/>
          <c:order val="5"/>
          <c:tx>
            <c:strRef>
              <c:f>'Figure 3'!$C$23</c:f>
              <c:strCache>
                <c:ptCount val="1"/>
                <c:pt idx="0">
                  <c:v>EL,r-SKS internal use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3'!$D$17:$I$17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'Figure 3'!$D$23:$I$23</c:f>
              <c:numCache>
                <c:formatCode>#,##0.0</c:formatCode>
                <c:ptCount val="6"/>
                <c:pt idx="0">
                  <c:v>2.7</c:v>
                </c:pt>
                <c:pt idx="1">
                  <c:v>2.7</c:v>
                </c:pt>
                <c:pt idx="2">
                  <c:v>2.149</c:v>
                </c:pt>
                <c:pt idx="3">
                  <c:v>2.149</c:v>
                </c:pt>
                <c:pt idx="4">
                  <c:v>1.1819999999999999</c:v>
                </c:pt>
                <c:pt idx="5">
                  <c:v>1.1819999999999999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1F-4AC8-B868-183AEAB5F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4454096"/>
        <c:axId val="564456720"/>
      </c:barChart>
      <c:catAx>
        <c:axId val="56445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456720"/>
        <c:crosses val="autoZero"/>
        <c:auto val="1"/>
        <c:lblAlgn val="ctr"/>
        <c:lblOffset val="100"/>
        <c:noMultiLvlLbl val="0"/>
      </c:catAx>
      <c:valAx>
        <c:axId val="56445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45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91466170895305"/>
          <c:y val="7.2930072930072934E-2"/>
          <c:w val="0.85662237532808394"/>
          <c:h val="0.823259254755317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'[1]EL-visual'!$B$3</c:f>
              <c:strCache>
                <c:ptCount val="1"/>
                <c:pt idx="0">
                  <c:v>Configuration 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5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'[1]EL-visual'!$C$2:$H$2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'[1]EL-visual'!$C$3:$H$3</c:f>
              <c:numCache>
                <c:formatCode>General</c:formatCode>
                <c:ptCount val="6"/>
                <c:pt idx="0">
                  <c:v>313.565</c:v>
                </c:pt>
                <c:pt idx="1">
                  <c:v>159.565</c:v>
                </c:pt>
                <c:pt idx="2">
                  <c:v>121.965</c:v>
                </c:pt>
                <c:pt idx="3">
                  <c:v>60.365000000000002</c:v>
                </c:pt>
                <c:pt idx="4">
                  <c:v>-14.864000000000001</c:v>
                </c:pt>
                <c:pt idx="5">
                  <c:v>-22.564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10-45E7-AEA8-E06362FEC576}"/>
            </c:ext>
          </c:extLst>
        </c:ser>
        <c:ser>
          <c:idx val="1"/>
          <c:order val="1"/>
          <c:tx>
            <c:strRef>
              <c:f>'[1]EL-visual'!$B$4</c:f>
              <c:strCache>
                <c:ptCount val="1"/>
                <c:pt idx="0">
                  <c:v>Configuration B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'[1]EL-visual'!$C$2:$H$2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'[1]EL-visual'!$C$4:$H$4</c:f>
              <c:numCache>
                <c:formatCode>General</c:formatCode>
                <c:ptCount val="6"/>
                <c:pt idx="0">
                  <c:v>258.82499999999999</c:v>
                </c:pt>
                <c:pt idx="1">
                  <c:v>154</c:v>
                </c:pt>
                <c:pt idx="2">
                  <c:v>79.628</c:v>
                </c:pt>
                <c:pt idx="3">
                  <c:v>37.816000000000003</c:v>
                </c:pt>
                <c:pt idx="4">
                  <c:v>-39.997</c:v>
                </c:pt>
                <c:pt idx="5">
                  <c:v>-45.215000000000003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10-45E7-AEA8-E06362FEC576}"/>
            </c:ext>
          </c:extLst>
        </c:ser>
        <c:ser>
          <c:idx val="2"/>
          <c:order val="2"/>
          <c:tx>
            <c:strRef>
              <c:f>'[1]EL-visual'!$B$5</c:f>
              <c:strCache>
                <c:ptCount val="1"/>
                <c:pt idx="0">
                  <c:v>Configuration C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bg2">
                  <a:lumMod val="2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'[1]EL-visual'!$C$2:$H$2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'[1]EL-visual'!$C$5:$H$5</c:f>
              <c:numCache>
                <c:formatCode>General</c:formatCode>
                <c:ptCount val="6"/>
                <c:pt idx="0">
                  <c:v>258.72899999999998</c:v>
                </c:pt>
                <c:pt idx="1">
                  <c:v>154</c:v>
                </c:pt>
                <c:pt idx="2">
                  <c:v>79.563000000000002</c:v>
                </c:pt>
                <c:pt idx="3">
                  <c:v>37.790999999999997</c:v>
                </c:pt>
                <c:pt idx="4">
                  <c:v>-40.027000000000001</c:v>
                </c:pt>
                <c:pt idx="5">
                  <c:v>-45.24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10-45E7-AEA8-E06362FEC576}"/>
            </c:ext>
          </c:extLst>
        </c:ser>
        <c:ser>
          <c:idx val="3"/>
          <c:order val="3"/>
          <c:tx>
            <c:strRef>
              <c:f>'[1]EL-visual'!$B$6</c:f>
              <c:strCache>
                <c:ptCount val="1"/>
                <c:pt idx="0">
                  <c:v>Configuration D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'[1]EL-visual'!$C$2:$H$2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'[1]EL-visual'!$C$6:$H$6</c:f>
              <c:numCache>
                <c:formatCode>General</c:formatCode>
                <c:ptCount val="6"/>
                <c:pt idx="0">
                  <c:v>256.125</c:v>
                </c:pt>
                <c:pt idx="1">
                  <c:v>154</c:v>
                </c:pt>
                <c:pt idx="2">
                  <c:v>78.506</c:v>
                </c:pt>
                <c:pt idx="3">
                  <c:v>37.774000000000001</c:v>
                </c:pt>
                <c:pt idx="4">
                  <c:v>-40.865000000000002</c:v>
                </c:pt>
                <c:pt idx="5">
                  <c:v>-45.948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10-45E7-AEA8-E06362FEC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16192520"/>
        <c:axId val="516188912"/>
      </c:barChart>
      <c:catAx>
        <c:axId val="51619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88912"/>
        <c:crosses val="autoZero"/>
        <c:auto val="1"/>
        <c:lblAlgn val="ctr"/>
        <c:lblOffset val="100"/>
        <c:noMultiLvlLbl val="0"/>
      </c:catAx>
      <c:valAx>
        <c:axId val="516188912"/>
        <c:scaling>
          <c:orientation val="minMax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Grid electricity intake in 20 years (PJ)</a:t>
                </a:r>
              </a:p>
            </c:rich>
          </c:tx>
          <c:layout>
            <c:manualLayout>
              <c:xMode val="edge"/>
              <c:yMode val="edge"/>
              <c:x val="6.4814814814814813E-3"/>
              <c:y val="0.119918793934541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92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274478710994457"/>
          <c:y val="7.9859949938690097E-2"/>
          <c:w val="0.17016641149023037"/>
          <c:h val="0.28957731634896994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'[1]CF-visual'!$H$3</c:f>
              <c:strCache>
                <c:ptCount val="1"/>
                <c:pt idx="0">
                  <c:v>Configuration 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5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'[1]CF-visual'!$I$2:$N$2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'[1]CF-visual'!$I$3:$N$3</c:f>
              <c:numCache>
                <c:formatCode>General</c:formatCode>
                <c:ptCount val="6"/>
                <c:pt idx="0">
                  <c:v>4968.9859999999999</c:v>
                </c:pt>
                <c:pt idx="1">
                  <c:v>4221.5320000000002</c:v>
                </c:pt>
                <c:pt idx="2">
                  <c:v>2421.2649999999999</c:v>
                </c:pt>
                <c:pt idx="3">
                  <c:v>2240.578</c:v>
                </c:pt>
                <c:pt idx="4">
                  <c:v>1213.751</c:v>
                </c:pt>
                <c:pt idx="5">
                  <c:v>1210.808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EB-4615-BE07-08A9645ADBF0}"/>
            </c:ext>
          </c:extLst>
        </c:ser>
        <c:ser>
          <c:idx val="1"/>
          <c:order val="1"/>
          <c:tx>
            <c:strRef>
              <c:f>'[1]CF-visual'!$H$4</c:f>
              <c:strCache>
                <c:ptCount val="1"/>
                <c:pt idx="0">
                  <c:v>Configuration B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'[1]CF-visual'!$I$2:$N$2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'[1]CF-visual'!$I$4:$N$4</c:f>
              <c:numCache>
                <c:formatCode>General</c:formatCode>
                <c:ptCount val="6"/>
                <c:pt idx="0">
                  <c:v>5316.799</c:v>
                </c:pt>
                <c:pt idx="1">
                  <c:v>4808.0200000000004</c:v>
                </c:pt>
                <c:pt idx="2">
                  <c:v>2888.6260000000002</c:v>
                </c:pt>
                <c:pt idx="3">
                  <c:v>2766.0450000000001</c:v>
                </c:pt>
                <c:pt idx="4">
                  <c:v>1932.133</c:v>
                </c:pt>
                <c:pt idx="5">
                  <c:v>1930.1379999999999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EB-4615-BE07-08A9645ADBF0}"/>
            </c:ext>
          </c:extLst>
        </c:ser>
        <c:ser>
          <c:idx val="2"/>
          <c:order val="2"/>
          <c:tx>
            <c:strRef>
              <c:f>'[1]CF-visual'!$H$5</c:f>
              <c:strCache>
                <c:ptCount val="1"/>
                <c:pt idx="0">
                  <c:v>Configuration C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'[1]CF-visual'!$I$2:$N$2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'[1]CF-visual'!$I$5:$N$5</c:f>
              <c:numCache>
                <c:formatCode>General</c:formatCode>
                <c:ptCount val="6"/>
                <c:pt idx="0">
                  <c:v>5317.8739999999998</c:v>
                </c:pt>
                <c:pt idx="1">
                  <c:v>4809.5619999999999</c:v>
                </c:pt>
                <c:pt idx="2">
                  <c:v>2889.81</c:v>
                </c:pt>
                <c:pt idx="3">
                  <c:v>2767.3409999999999</c:v>
                </c:pt>
                <c:pt idx="4">
                  <c:v>1932.894</c:v>
                </c:pt>
                <c:pt idx="5">
                  <c:v>1930.9010000000001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EB-4615-BE07-08A9645ADBF0}"/>
            </c:ext>
          </c:extLst>
        </c:ser>
        <c:ser>
          <c:idx val="3"/>
          <c:order val="3"/>
          <c:tx>
            <c:strRef>
              <c:f>'[1]CF-visual'!$H$6</c:f>
              <c:strCache>
                <c:ptCount val="1"/>
                <c:pt idx="0">
                  <c:v>Configuration D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'[1]CF-visual'!$I$2:$N$2</c:f>
              <c:strCache>
                <c:ptCount val="6"/>
                <c:pt idx="0">
                  <c:v>EN0RA0</c:v>
                </c:pt>
                <c:pt idx="1">
                  <c:v>EN0RA-</c:v>
                </c:pt>
                <c:pt idx="2">
                  <c:v>EN+RA0</c:v>
                </c:pt>
                <c:pt idx="3">
                  <c:v>EN+RA-</c:v>
                </c:pt>
                <c:pt idx="4">
                  <c:v>EN*RA0</c:v>
                </c:pt>
                <c:pt idx="5">
                  <c:v>EN*RA-</c:v>
                </c:pt>
              </c:strCache>
            </c:strRef>
          </c:cat>
          <c:val>
            <c:numRef>
              <c:f>'[1]CF-visual'!$I$6:$N$6</c:f>
              <c:numCache>
                <c:formatCode>General</c:formatCode>
                <c:ptCount val="6"/>
                <c:pt idx="0">
                  <c:v>5329.0140000000001</c:v>
                </c:pt>
                <c:pt idx="1">
                  <c:v>4833.34</c:v>
                </c:pt>
                <c:pt idx="2">
                  <c:v>2908.538</c:v>
                </c:pt>
                <c:pt idx="3">
                  <c:v>2789.123</c:v>
                </c:pt>
                <c:pt idx="4">
                  <c:v>1946.325</c:v>
                </c:pt>
                <c:pt idx="5">
                  <c:v>1944.3820000000001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EB-4615-BE07-08A9645AD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451355400"/>
        <c:axId val="451356056"/>
      </c:barChart>
      <c:catAx>
        <c:axId val="45135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356056"/>
        <c:crosses val="autoZero"/>
        <c:auto val="1"/>
        <c:lblAlgn val="ctr"/>
        <c:lblOffset val="100"/>
        <c:noMultiLvlLbl val="0"/>
      </c:catAx>
      <c:valAx>
        <c:axId val="451356056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cluster cash flow over 20 years (M€)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6.9444444444444441E-3"/>
              <c:y val="9.24188675634295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355400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228182414698168"/>
          <c:y val="8.3332308070866126E-2"/>
          <c:w val="0.17016641149023037"/>
          <c:h val="0.2929708005249344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Production level of waste recovery plants under different energy price scenarios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results'!$C$2:$C$3</c:f>
              <c:strCache>
                <c:ptCount val="2"/>
                <c:pt idx="0">
                  <c:v>P16</c:v>
                </c:pt>
                <c:pt idx="1">
                  <c:v>(EN0RA0)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'Other results'!$C$4:$C$23</c:f>
              <c:numCache>
                <c:formatCode>#,##0</c:formatCode>
                <c:ptCount val="20"/>
                <c:pt idx="0">
                  <c:v>406</c:v>
                </c:pt>
                <c:pt idx="1">
                  <c:v>406</c:v>
                </c:pt>
                <c:pt idx="2">
                  <c:v>406</c:v>
                </c:pt>
                <c:pt idx="3">
                  <c:v>406</c:v>
                </c:pt>
                <c:pt idx="4">
                  <c:v>406</c:v>
                </c:pt>
                <c:pt idx="5">
                  <c:v>406</c:v>
                </c:pt>
                <c:pt idx="6">
                  <c:v>406</c:v>
                </c:pt>
                <c:pt idx="7">
                  <c:v>406</c:v>
                </c:pt>
                <c:pt idx="8">
                  <c:v>406</c:v>
                </c:pt>
                <c:pt idx="9">
                  <c:v>406</c:v>
                </c:pt>
                <c:pt idx="10">
                  <c:v>406</c:v>
                </c:pt>
                <c:pt idx="11">
                  <c:v>406</c:v>
                </c:pt>
                <c:pt idx="12">
                  <c:v>406</c:v>
                </c:pt>
                <c:pt idx="13">
                  <c:v>406</c:v>
                </c:pt>
                <c:pt idx="14">
                  <c:v>406</c:v>
                </c:pt>
                <c:pt idx="15">
                  <c:v>406</c:v>
                </c:pt>
                <c:pt idx="16">
                  <c:v>406</c:v>
                </c:pt>
                <c:pt idx="17">
                  <c:v>406</c:v>
                </c:pt>
                <c:pt idx="18">
                  <c:v>406</c:v>
                </c:pt>
                <c:pt idx="19">
                  <c:v>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9-4DAF-88F7-98BF4F7F9B3A}"/>
            </c:ext>
          </c:extLst>
        </c:ser>
        <c:ser>
          <c:idx val="1"/>
          <c:order val="1"/>
          <c:tx>
            <c:strRef>
              <c:f>'Other results'!$D$2:$D$3</c:f>
              <c:strCache>
                <c:ptCount val="2"/>
                <c:pt idx="0">
                  <c:v>P16</c:v>
                </c:pt>
                <c:pt idx="1">
                  <c:v>(EN+RA0)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'Other results'!$D$4:$D$23</c:f>
              <c:numCache>
                <c:formatCode>#,##0</c:formatCode>
                <c:ptCount val="20"/>
                <c:pt idx="0">
                  <c:v>406.08</c:v>
                </c:pt>
                <c:pt idx="1">
                  <c:v>406.08</c:v>
                </c:pt>
                <c:pt idx="2">
                  <c:v>406.08</c:v>
                </c:pt>
                <c:pt idx="3">
                  <c:v>406.08</c:v>
                </c:pt>
                <c:pt idx="4">
                  <c:v>406.08</c:v>
                </c:pt>
                <c:pt idx="5">
                  <c:v>406.08</c:v>
                </c:pt>
                <c:pt idx="6">
                  <c:v>406.08</c:v>
                </c:pt>
                <c:pt idx="7">
                  <c:v>406.08</c:v>
                </c:pt>
                <c:pt idx="8">
                  <c:v>406.08</c:v>
                </c:pt>
                <c:pt idx="9">
                  <c:v>406.08</c:v>
                </c:pt>
                <c:pt idx="10">
                  <c:v>406.08</c:v>
                </c:pt>
                <c:pt idx="11">
                  <c:v>315.57142857142799</c:v>
                </c:pt>
                <c:pt idx="12">
                  <c:v>315.57142857142799</c:v>
                </c:pt>
                <c:pt idx="13">
                  <c:v>315.57142857142799</c:v>
                </c:pt>
                <c:pt idx="14">
                  <c:v>172.92993825619601</c:v>
                </c:pt>
                <c:pt idx="15">
                  <c:v>172.664884990118</c:v>
                </c:pt>
                <c:pt idx="16">
                  <c:v>172.39744624464501</c:v>
                </c:pt>
                <c:pt idx="17">
                  <c:v>172.127600550464</c:v>
                </c:pt>
                <c:pt idx="18">
                  <c:v>171.85532624503401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9-4DAF-88F7-98BF4F7F9B3A}"/>
            </c:ext>
          </c:extLst>
        </c:ser>
        <c:ser>
          <c:idx val="2"/>
          <c:order val="2"/>
          <c:tx>
            <c:strRef>
              <c:f>'Other results'!$E$2:$E$3</c:f>
              <c:strCache>
                <c:ptCount val="2"/>
                <c:pt idx="0">
                  <c:v>P16</c:v>
                </c:pt>
                <c:pt idx="1">
                  <c:v>(EN*RA0)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'Other results'!$E$4:$E$23</c:f>
              <c:numCache>
                <c:formatCode>#,##0</c:formatCode>
                <c:ptCount val="20"/>
                <c:pt idx="0">
                  <c:v>406.08</c:v>
                </c:pt>
                <c:pt idx="1">
                  <c:v>406.08</c:v>
                </c:pt>
                <c:pt idx="2">
                  <c:v>406.08</c:v>
                </c:pt>
                <c:pt idx="3">
                  <c:v>406.08</c:v>
                </c:pt>
                <c:pt idx="4">
                  <c:v>315.57142857142799</c:v>
                </c:pt>
                <c:pt idx="5">
                  <c:v>315.57142857142799</c:v>
                </c:pt>
                <c:pt idx="6">
                  <c:v>315.57142857142799</c:v>
                </c:pt>
                <c:pt idx="7">
                  <c:v>174.72028133030801</c:v>
                </c:pt>
                <c:pt idx="8">
                  <c:v>174.47134115189701</c:v>
                </c:pt>
                <c:pt idx="9">
                  <c:v>174.22016051188101</c:v>
                </c:pt>
                <c:pt idx="10">
                  <c:v>173.96671924610399</c:v>
                </c:pt>
                <c:pt idx="11">
                  <c:v>173.71099700893501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9-4DAF-88F7-98BF4F7F9B3A}"/>
            </c:ext>
          </c:extLst>
        </c:ser>
        <c:ser>
          <c:idx val="3"/>
          <c:order val="3"/>
          <c:tx>
            <c:strRef>
              <c:f>'Other results'!$F$2:$F$3</c:f>
              <c:strCache>
                <c:ptCount val="2"/>
                <c:pt idx="0">
                  <c:v>P18</c:v>
                </c:pt>
                <c:pt idx="1">
                  <c:v>(EN0RA0)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'Other results'!$F$4:$F$23</c:f>
              <c:numCache>
                <c:formatCode>#,##0</c:formatCode>
                <c:ptCount val="20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9-4DAF-88F7-98BF4F7F9B3A}"/>
            </c:ext>
          </c:extLst>
        </c:ser>
        <c:ser>
          <c:idx val="4"/>
          <c:order val="4"/>
          <c:tx>
            <c:strRef>
              <c:f>'Other results'!$G$2:$G$3</c:f>
              <c:strCache>
                <c:ptCount val="2"/>
                <c:pt idx="0">
                  <c:v>P18</c:v>
                </c:pt>
                <c:pt idx="1">
                  <c:v>(EN+RA0)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'Other results'!$G$4:$G$23</c:f>
              <c:numCache>
                <c:formatCode>#,##0</c:formatCode>
                <c:ptCount val="20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109.666666666666</c:v>
                </c:pt>
                <c:pt idx="13">
                  <c:v>109.666666666666</c:v>
                </c:pt>
                <c:pt idx="14">
                  <c:v>62.222414433994103</c:v>
                </c:pt>
                <c:pt idx="15">
                  <c:v>62.127044862158897</c:v>
                </c:pt>
                <c:pt idx="16">
                  <c:v>62.030816964177198</c:v>
                </c:pt>
                <c:pt idx="17">
                  <c:v>61.9337230151136</c:v>
                </c:pt>
                <c:pt idx="18">
                  <c:v>61.835755220508503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59-4DAF-88F7-98BF4F7F9B3A}"/>
            </c:ext>
          </c:extLst>
        </c:ser>
        <c:ser>
          <c:idx val="5"/>
          <c:order val="5"/>
          <c:tx>
            <c:strRef>
              <c:f>'Other results'!$H$2:$H$3</c:f>
              <c:strCache>
                <c:ptCount val="2"/>
                <c:pt idx="0">
                  <c:v>P18</c:v>
                </c:pt>
                <c:pt idx="1">
                  <c:v>(EN*RA0)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'Other results'!$H$4:$H$23</c:f>
              <c:numCache>
                <c:formatCode>#,##0</c:formatCode>
                <c:ptCount val="20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109.666666666666</c:v>
                </c:pt>
                <c:pt idx="5">
                  <c:v>109.666666666666</c:v>
                </c:pt>
                <c:pt idx="6">
                  <c:v>109.666666666666</c:v>
                </c:pt>
                <c:pt idx="7">
                  <c:v>62.866602883141702</c:v>
                </c:pt>
                <c:pt idx="8">
                  <c:v>62.777031007348803</c:v>
                </c:pt>
                <c:pt idx="9">
                  <c:v>62.686652984673799</c:v>
                </c:pt>
                <c:pt idx="10">
                  <c:v>62.5954615597947</c:v>
                </c:pt>
                <c:pt idx="11">
                  <c:v>62.503449412091697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59-4DAF-88F7-98BF4F7F9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8907360"/>
        <c:axId val="588913592"/>
      </c:lineChart>
      <c:catAx>
        <c:axId val="588907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13592"/>
        <c:crosses val="autoZero"/>
        <c:auto val="1"/>
        <c:lblAlgn val="ctr"/>
        <c:lblOffset val="100"/>
        <c:noMultiLvlLbl val="0"/>
      </c:catAx>
      <c:valAx>
        <c:axId val="588913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Production level (TJ)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07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8</xdr:row>
      <xdr:rowOff>139700</xdr:rowOff>
    </xdr:from>
    <xdr:to>
      <xdr:col>9</xdr:col>
      <xdr:colOff>114300</xdr:colOff>
      <xdr:row>10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2133600"/>
          <a:ext cx="33909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</xdr:row>
      <xdr:rowOff>101600</xdr:rowOff>
    </xdr:from>
    <xdr:to>
      <xdr:col>7</xdr:col>
      <xdr:colOff>254000</xdr:colOff>
      <xdr:row>4</xdr:row>
      <xdr:rowOff>0</xdr:rowOff>
    </xdr:to>
    <xdr:pic>
      <xdr:nvPicPr>
        <xdr:cNvPr id="3" name="Picture 2" descr="esupp new graphic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2100"/>
          <a:ext cx="6032500" cy="54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114300</xdr:rowOff>
    </xdr:from>
    <xdr:to>
      <xdr:col>4</xdr:col>
      <xdr:colOff>342900</xdr:colOff>
      <xdr:row>7</xdr:row>
      <xdr:rowOff>25400</xdr:rowOff>
    </xdr:to>
    <xdr:pic>
      <xdr:nvPicPr>
        <xdr:cNvPr id="4" name="Object 5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35100"/>
          <a:ext cx="3644900" cy="101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22</xdr:row>
      <xdr:rowOff>156210</xdr:rowOff>
    </xdr:from>
    <xdr:to>
      <xdr:col>10</xdr:col>
      <xdr:colOff>304800</xdr:colOff>
      <xdr:row>42</xdr:row>
      <xdr:rowOff>22860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601980</xdr:colOff>
      <xdr:row>22</xdr:row>
      <xdr:rowOff>179070</xdr:rowOff>
    </xdr:from>
    <xdr:to>
      <xdr:col>21</xdr:col>
      <xdr:colOff>297180</xdr:colOff>
      <xdr:row>42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304800</xdr:colOff>
      <xdr:row>0</xdr:row>
      <xdr:rowOff>110490</xdr:rowOff>
    </xdr:from>
    <xdr:to>
      <xdr:col>17</xdr:col>
      <xdr:colOff>0</xdr:colOff>
      <xdr:row>15</xdr:row>
      <xdr:rowOff>110490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297180</xdr:colOff>
      <xdr:row>15</xdr:row>
      <xdr:rowOff>171450</xdr:rowOff>
    </xdr:from>
    <xdr:to>
      <xdr:col>17</xdr:col>
      <xdr:colOff>220980</xdr:colOff>
      <xdr:row>30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289560</xdr:colOff>
      <xdr:row>31</xdr:row>
      <xdr:rowOff>102870</xdr:rowOff>
    </xdr:from>
    <xdr:to>
      <xdr:col>17</xdr:col>
      <xdr:colOff>228600</xdr:colOff>
      <xdr:row>46</xdr:row>
      <xdr:rowOff>102870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396240</xdr:colOff>
      <xdr:row>7</xdr:row>
      <xdr:rowOff>3810</xdr:rowOff>
    </xdr:from>
    <xdr:to>
      <xdr:col>11</xdr:col>
      <xdr:colOff>53340</xdr:colOff>
      <xdr:row>23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274320</xdr:colOff>
      <xdr:row>7</xdr:row>
      <xdr:rowOff>156210</xdr:rowOff>
    </xdr:from>
    <xdr:to>
      <xdr:col>11</xdr:col>
      <xdr:colOff>541020</xdr:colOff>
      <xdr:row>23</xdr:row>
      <xdr:rowOff>156210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487680</xdr:colOff>
      <xdr:row>3</xdr:row>
      <xdr:rowOff>3810</xdr:rowOff>
    </xdr:from>
    <xdr:to>
      <xdr:col>16</xdr:col>
      <xdr:colOff>182880</xdr:colOff>
      <xdr:row>23</xdr:row>
      <xdr:rowOff>15240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noori/surfdrive/STUDY/SQ3/Results/Results-202112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R"/>
      <sheetName val="CF-detailed"/>
      <sheetName val="CF-visual"/>
      <sheetName val="IS-HPP"/>
      <sheetName val="Internal use"/>
      <sheetName val="IS-visual"/>
      <sheetName val="IS-visual sensitivity"/>
      <sheetName val="EL,Grid"/>
      <sheetName val="EL-visual"/>
    </sheetNames>
    <sheetDataSet>
      <sheetData sheetId="0" refreshError="1"/>
      <sheetData sheetId="1" refreshError="1"/>
      <sheetData sheetId="2">
        <row r="2">
          <cell r="I2" t="str">
            <v>EN0RA0</v>
          </cell>
          <cell r="J2" t="str">
            <v>EN0RA-</v>
          </cell>
          <cell r="K2" t="str">
            <v>EN+RA0</v>
          </cell>
          <cell r="L2" t="str">
            <v>EN+RA-</v>
          </cell>
          <cell r="M2" t="str">
            <v>EN*RA0</v>
          </cell>
          <cell r="N2" t="str">
            <v>EN*RA-</v>
          </cell>
        </row>
        <row r="3">
          <cell r="H3" t="str">
            <v>Configuration A</v>
          </cell>
          <cell r="I3">
            <v>4968.9859999999999</v>
          </cell>
          <cell r="J3">
            <v>4221.5320000000002</v>
          </cell>
          <cell r="K3">
            <v>2421.2649999999999</v>
          </cell>
          <cell r="L3">
            <v>2240.578</v>
          </cell>
          <cell r="M3">
            <v>1213.751</v>
          </cell>
          <cell r="N3">
            <v>1210.808</v>
          </cell>
        </row>
        <row r="4">
          <cell r="H4" t="str">
            <v>Configuration B</v>
          </cell>
          <cell r="I4">
            <v>5316.799</v>
          </cell>
          <cell r="J4">
            <v>4808.0200000000004</v>
          </cell>
          <cell r="K4">
            <v>2888.6260000000002</v>
          </cell>
          <cell r="L4">
            <v>2766.0450000000001</v>
          </cell>
          <cell r="M4">
            <v>1932.133</v>
          </cell>
          <cell r="N4">
            <v>1930.1379999999999</v>
          </cell>
        </row>
        <row r="5">
          <cell r="H5" t="str">
            <v>Configuration C</v>
          </cell>
          <cell r="I5">
            <v>5317.8739999999998</v>
          </cell>
          <cell r="J5">
            <v>4809.5619999999999</v>
          </cell>
          <cell r="K5">
            <v>2889.81</v>
          </cell>
          <cell r="L5">
            <v>2767.3409999999999</v>
          </cell>
          <cell r="M5">
            <v>1932.894</v>
          </cell>
          <cell r="N5">
            <v>1930.9010000000001</v>
          </cell>
        </row>
        <row r="6">
          <cell r="H6" t="str">
            <v>Configuration D</v>
          </cell>
          <cell r="I6">
            <v>5329.0140000000001</v>
          </cell>
          <cell r="J6">
            <v>4833.34</v>
          </cell>
          <cell r="K6">
            <v>2908.538</v>
          </cell>
          <cell r="L6">
            <v>2789.123</v>
          </cell>
          <cell r="M6">
            <v>1946.325</v>
          </cell>
          <cell r="N6">
            <v>1944.3820000000001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C2" t="str">
            <v>EN0RA0</v>
          </cell>
          <cell r="D2" t="str">
            <v>EN0RA-</v>
          </cell>
          <cell r="E2" t="str">
            <v>EN+RA0</v>
          </cell>
          <cell r="F2" t="str">
            <v>EN+RA-</v>
          </cell>
          <cell r="G2" t="str">
            <v>EN*RA0</v>
          </cell>
          <cell r="H2" t="str">
            <v>EN*RA-</v>
          </cell>
        </row>
        <row r="3">
          <cell r="B3" t="str">
            <v>Configuration A</v>
          </cell>
          <cell r="C3">
            <v>313.565</v>
          </cell>
          <cell r="D3">
            <v>159.565</v>
          </cell>
          <cell r="E3">
            <v>121.965</v>
          </cell>
          <cell r="F3">
            <v>60.365000000000002</v>
          </cell>
          <cell r="G3">
            <v>-14.864000000000001</v>
          </cell>
          <cell r="H3">
            <v>-22.564</v>
          </cell>
        </row>
        <row r="4">
          <cell r="B4" t="str">
            <v>Configuration B</v>
          </cell>
          <cell r="C4">
            <v>258.82499999999999</v>
          </cell>
          <cell r="D4">
            <v>154</v>
          </cell>
          <cell r="E4">
            <v>79.628</v>
          </cell>
          <cell r="F4">
            <v>37.816000000000003</v>
          </cell>
          <cell r="G4">
            <v>-39.997</v>
          </cell>
          <cell r="H4">
            <v>-45.215000000000003</v>
          </cell>
        </row>
        <row r="5">
          <cell r="B5" t="str">
            <v>Configuration C</v>
          </cell>
          <cell r="C5">
            <v>258.72899999999998</v>
          </cell>
          <cell r="D5">
            <v>154</v>
          </cell>
          <cell r="E5">
            <v>79.563000000000002</v>
          </cell>
          <cell r="F5">
            <v>37.790999999999997</v>
          </cell>
          <cell r="G5">
            <v>-40.027000000000001</v>
          </cell>
          <cell r="H5">
            <v>-45.24</v>
          </cell>
        </row>
        <row r="6">
          <cell r="B6" t="str">
            <v>Configuration D</v>
          </cell>
          <cell r="C6">
            <v>256.125</v>
          </cell>
          <cell r="D6">
            <v>154</v>
          </cell>
          <cell r="E6">
            <v>78.506</v>
          </cell>
          <cell r="F6">
            <v>37.774000000000001</v>
          </cell>
          <cell r="G6">
            <v>-40.865000000000002</v>
          </cell>
          <cell r="H6">
            <v>-45.948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leyonlinelibrary.com/journal/ji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D21" sqref="D21"/>
    </sheetView>
  </sheetViews>
  <sheetFormatPr defaultColWidth="10.88671875" defaultRowHeight="14.4" x14ac:dyDescent="0.3"/>
  <sheetData>
    <row r="1" spans="1:13" x14ac:dyDescent="0.3">
      <c r="A1" s="2" t="s">
        <v>2</v>
      </c>
      <c r="B1" s="1"/>
      <c r="C1" s="1"/>
      <c r="D1" s="1"/>
      <c r="E1" s="1"/>
      <c r="F1" s="1"/>
      <c r="G1" s="1"/>
      <c r="H1" s="3"/>
      <c r="I1" s="3"/>
      <c r="J1" s="3"/>
      <c r="K1" s="3"/>
      <c r="L1" s="3"/>
      <c r="M1" s="3"/>
    </row>
    <row r="2" spans="1:13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7.399999999999999" x14ac:dyDescent="0.3">
      <c r="A3" s="4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7.399999999999999" x14ac:dyDescent="0.3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36" customHeight="1" x14ac:dyDescent="0.3">
      <c r="A5" s="9" t="s">
        <v>3</v>
      </c>
      <c r="B5" s="9"/>
      <c r="C5" s="9"/>
      <c r="D5" s="9"/>
      <c r="E5" s="9"/>
      <c r="F5" s="9"/>
      <c r="G5" s="9"/>
      <c r="H5" s="9"/>
      <c r="I5" s="9"/>
      <c r="J5" s="5"/>
      <c r="K5" s="5"/>
      <c r="L5" s="5"/>
      <c r="M5" s="5"/>
    </row>
    <row r="6" spans="1:13" x14ac:dyDescent="0.3">
      <c r="A6" s="9"/>
      <c r="B6" s="9"/>
      <c r="C6" s="9"/>
      <c r="D6" s="9"/>
      <c r="E6" s="9"/>
      <c r="F6" s="9"/>
      <c r="G6" s="9"/>
      <c r="H6" s="9"/>
      <c r="I6" s="9"/>
    </row>
    <row r="7" spans="1:13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4.9" customHeight="1" x14ac:dyDescent="0.3">
      <c r="A8" s="8" t="s">
        <v>4</v>
      </c>
      <c r="B8" s="8"/>
      <c r="C8" s="8"/>
      <c r="D8" s="8"/>
      <c r="E8" s="8"/>
      <c r="F8" s="8"/>
      <c r="G8" s="8"/>
      <c r="H8" s="8"/>
      <c r="I8" s="6"/>
      <c r="J8" s="6"/>
      <c r="K8" s="6"/>
      <c r="L8" s="6"/>
      <c r="M8" s="6"/>
    </row>
    <row r="9" spans="1:13" x14ac:dyDescent="0.3">
      <c r="A9" s="8"/>
      <c r="B9" s="8"/>
      <c r="C9" s="8"/>
      <c r="D9" s="8"/>
      <c r="E9" s="8"/>
      <c r="F9" s="8"/>
      <c r="G9" s="8"/>
      <c r="H9" s="8"/>
      <c r="I9" s="6"/>
      <c r="J9" s="6"/>
      <c r="K9" s="6"/>
      <c r="L9" s="6"/>
      <c r="M9" s="6"/>
    </row>
    <row r="10" spans="1:13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3" spans="1:13" ht="15.6" x14ac:dyDescent="0.3">
      <c r="A13" s="7" t="s">
        <v>1</v>
      </c>
    </row>
  </sheetData>
  <mergeCells count="2">
    <mergeCell ref="A8:H9"/>
    <mergeCell ref="A5:I6"/>
  </mergeCells>
  <hyperlinks>
    <hyperlink ref="A1" r:id="rId1" display="2017 Journal of Industrial Ecology – www.wileyonlinelibrary.com/journal/jie"/>
  </hyperlinks>
  <pageMargins left="0.7" right="0.7" top="0.75" bottom="0.75" header="0.3" footer="0.3"/>
  <pageSetup orientation="portrait" horizontalDpi="1200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2"/>
  <sheetViews>
    <sheetView tabSelected="1" topLeftCell="G19" workbookViewId="0">
      <selection activeCell="M32" sqref="M32"/>
    </sheetView>
  </sheetViews>
  <sheetFormatPr defaultRowHeight="14.4" x14ac:dyDescent="0.3"/>
  <cols>
    <col min="3" max="3" width="8.88671875" style="27"/>
    <col min="14" max="14" width="8.88671875" style="27"/>
  </cols>
  <sheetData>
    <row r="2" spans="2:23" x14ac:dyDescent="0.3">
      <c r="B2" s="21"/>
      <c r="C2" s="25" t="s">
        <v>7</v>
      </c>
      <c r="D2" s="22" t="s">
        <v>36</v>
      </c>
      <c r="E2" s="22" t="s">
        <v>37</v>
      </c>
      <c r="F2" s="22" t="s">
        <v>38</v>
      </c>
      <c r="G2" s="22" t="s">
        <v>39</v>
      </c>
      <c r="H2" s="22" t="s">
        <v>40</v>
      </c>
      <c r="I2" s="22" t="s">
        <v>41</v>
      </c>
      <c r="J2" s="22" t="s">
        <v>42</v>
      </c>
      <c r="K2" s="22" t="s">
        <v>43</v>
      </c>
      <c r="L2" s="22" t="s">
        <v>44</v>
      </c>
      <c r="M2" s="21"/>
      <c r="N2" s="25" t="s">
        <v>7</v>
      </c>
      <c r="O2" s="22" t="s">
        <v>36</v>
      </c>
      <c r="P2" s="22" t="s">
        <v>37</v>
      </c>
      <c r="Q2" s="22" t="s">
        <v>38</v>
      </c>
      <c r="R2" s="22" t="s">
        <v>39</v>
      </c>
      <c r="S2" s="22" t="s">
        <v>40</v>
      </c>
      <c r="T2" s="22" t="s">
        <v>41</v>
      </c>
      <c r="U2" s="22" t="s">
        <v>42</v>
      </c>
      <c r="V2" s="22" t="s">
        <v>43</v>
      </c>
      <c r="W2" s="22" t="s">
        <v>44</v>
      </c>
    </row>
    <row r="3" spans="2:23" x14ac:dyDescent="0.3">
      <c r="B3" s="23" t="s">
        <v>13</v>
      </c>
      <c r="C3" s="26">
        <v>1</v>
      </c>
      <c r="D3" s="24">
        <v>1707</v>
      </c>
      <c r="E3" s="24">
        <v>1200</v>
      </c>
      <c r="F3" s="24">
        <v>1650</v>
      </c>
      <c r="G3" s="24">
        <v>1500</v>
      </c>
      <c r="H3" s="24">
        <v>75</v>
      </c>
      <c r="I3" s="24">
        <v>4147</v>
      </c>
      <c r="J3" s="24">
        <v>1500</v>
      </c>
      <c r="K3" s="24">
        <v>103.2</v>
      </c>
      <c r="L3" s="24">
        <v>172</v>
      </c>
      <c r="M3" s="23" t="s">
        <v>15</v>
      </c>
      <c r="N3" s="26">
        <v>1</v>
      </c>
      <c r="O3" s="24">
        <v>1707</v>
      </c>
      <c r="P3" s="24">
        <v>1200</v>
      </c>
      <c r="Q3" s="24">
        <v>1650</v>
      </c>
      <c r="R3" s="24">
        <v>1500</v>
      </c>
      <c r="S3" s="24">
        <v>75</v>
      </c>
      <c r="T3" s="24">
        <v>4147</v>
      </c>
      <c r="U3" s="24">
        <v>1500</v>
      </c>
      <c r="V3" s="24">
        <v>103.2</v>
      </c>
      <c r="W3" s="24">
        <v>172</v>
      </c>
    </row>
    <row r="4" spans="2:23" x14ac:dyDescent="0.3">
      <c r="B4" s="23"/>
      <c r="C4" s="26">
        <v>2</v>
      </c>
      <c r="D4" s="24">
        <v>1707</v>
      </c>
      <c r="E4" s="24">
        <v>1200</v>
      </c>
      <c r="F4" s="24">
        <v>1650</v>
      </c>
      <c r="G4" s="24">
        <v>1500</v>
      </c>
      <c r="H4" s="24">
        <v>75</v>
      </c>
      <c r="I4" s="24">
        <v>4147</v>
      </c>
      <c r="J4" s="24">
        <v>1500</v>
      </c>
      <c r="K4" s="24">
        <v>103.2</v>
      </c>
      <c r="L4" s="24">
        <v>172</v>
      </c>
      <c r="M4" s="23"/>
      <c r="N4" s="26">
        <v>2</v>
      </c>
      <c r="O4" s="24">
        <v>1707</v>
      </c>
      <c r="P4" s="24">
        <v>1200</v>
      </c>
      <c r="Q4" s="24">
        <v>1650</v>
      </c>
      <c r="R4" s="24">
        <v>1500</v>
      </c>
      <c r="S4" s="24">
        <v>75</v>
      </c>
      <c r="T4" s="24">
        <v>4147</v>
      </c>
      <c r="U4" s="24">
        <v>1500</v>
      </c>
      <c r="V4" s="24">
        <v>0</v>
      </c>
      <c r="W4" s="24">
        <v>0</v>
      </c>
    </row>
    <row r="5" spans="2:23" x14ac:dyDescent="0.3">
      <c r="B5" s="23"/>
      <c r="C5" s="26">
        <v>3</v>
      </c>
      <c r="D5" s="24">
        <v>1707</v>
      </c>
      <c r="E5" s="24">
        <v>1200</v>
      </c>
      <c r="F5" s="24">
        <v>1650</v>
      </c>
      <c r="G5" s="24">
        <v>1500</v>
      </c>
      <c r="H5" s="24">
        <v>75</v>
      </c>
      <c r="I5" s="24">
        <v>4147</v>
      </c>
      <c r="J5" s="24">
        <v>1500</v>
      </c>
      <c r="K5" s="24">
        <v>103.2</v>
      </c>
      <c r="L5" s="24">
        <v>172</v>
      </c>
      <c r="M5" s="23"/>
      <c r="N5" s="26">
        <v>3</v>
      </c>
      <c r="O5" s="24">
        <v>1707</v>
      </c>
      <c r="P5" s="24">
        <v>1200</v>
      </c>
      <c r="Q5" s="24">
        <v>1650</v>
      </c>
      <c r="R5" s="24">
        <v>1500</v>
      </c>
      <c r="S5" s="24">
        <v>75</v>
      </c>
      <c r="T5" s="24">
        <v>4147</v>
      </c>
      <c r="U5" s="24">
        <v>1500</v>
      </c>
      <c r="V5" s="24">
        <v>0</v>
      </c>
      <c r="W5" s="24">
        <v>0</v>
      </c>
    </row>
    <row r="6" spans="2:23" x14ac:dyDescent="0.3">
      <c r="B6" s="23"/>
      <c r="C6" s="26">
        <v>4</v>
      </c>
      <c r="D6" s="24">
        <v>1707</v>
      </c>
      <c r="E6" s="24">
        <v>1200</v>
      </c>
      <c r="F6" s="24">
        <v>1650</v>
      </c>
      <c r="G6" s="24">
        <v>1500</v>
      </c>
      <c r="H6" s="24">
        <v>75</v>
      </c>
      <c r="I6" s="24">
        <v>4147</v>
      </c>
      <c r="J6" s="24">
        <v>1500</v>
      </c>
      <c r="K6" s="24">
        <v>103.2</v>
      </c>
      <c r="L6" s="24">
        <v>172</v>
      </c>
      <c r="M6" s="23"/>
      <c r="N6" s="26">
        <v>4</v>
      </c>
      <c r="O6" s="24">
        <v>1707</v>
      </c>
      <c r="P6" s="24">
        <v>1200</v>
      </c>
      <c r="Q6" s="24">
        <v>1650</v>
      </c>
      <c r="R6" s="24">
        <v>1500</v>
      </c>
      <c r="S6" s="24">
        <v>75</v>
      </c>
      <c r="T6" s="24">
        <v>4147</v>
      </c>
      <c r="U6" s="24">
        <v>1500</v>
      </c>
      <c r="V6" s="24">
        <v>0</v>
      </c>
      <c r="W6" s="24">
        <v>0</v>
      </c>
    </row>
    <row r="7" spans="2:23" x14ac:dyDescent="0.3">
      <c r="B7" s="23"/>
      <c r="C7" s="26">
        <v>5</v>
      </c>
      <c r="D7" s="24">
        <v>1707</v>
      </c>
      <c r="E7" s="24">
        <v>1200</v>
      </c>
      <c r="F7" s="24">
        <v>1650</v>
      </c>
      <c r="G7" s="24">
        <v>1500</v>
      </c>
      <c r="H7" s="24">
        <v>75</v>
      </c>
      <c r="I7" s="24">
        <v>4147</v>
      </c>
      <c r="J7" s="24">
        <v>1500</v>
      </c>
      <c r="K7" s="24">
        <v>103.2</v>
      </c>
      <c r="L7" s="24">
        <v>172</v>
      </c>
      <c r="M7" s="23"/>
      <c r="N7" s="26">
        <v>5</v>
      </c>
      <c r="O7" s="24">
        <v>1175</v>
      </c>
      <c r="P7" s="24">
        <v>932.53968253968196</v>
      </c>
      <c r="Q7" s="24">
        <v>0</v>
      </c>
      <c r="R7" s="24">
        <v>0</v>
      </c>
      <c r="S7" s="24">
        <v>75</v>
      </c>
      <c r="T7" s="24">
        <v>4147</v>
      </c>
      <c r="U7" s="24">
        <v>1500</v>
      </c>
      <c r="V7" s="24">
        <v>0</v>
      </c>
      <c r="W7" s="24">
        <v>0</v>
      </c>
    </row>
    <row r="8" spans="2:23" x14ac:dyDescent="0.3">
      <c r="B8" s="23"/>
      <c r="C8" s="26">
        <v>6</v>
      </c>
      <c r="D8" s="24">
        <v>1707</v>
      </c>
      <c r="E8" s="24">
        <v>1200</v>
      </c>
      <c r="F8" s="24">
        <v>1650</v>
      </c>
      <c r="G8" s="24">
        <v>1500</v>
      </c>
      <c r="H8" s="24">
        <v>75</v>
      </c>
      <c r="I8" s="24">
        <v>4147</v>
      </c>
      <c r="J8" s="24">
        <v>1500</v>
      </c>
      <c r="K8" s="24">
        <v>103.2</v>
      </c>
      <c r="L8" s="24">
        <v>172</v>
      </c>
      <c r="M8" s="23"/>
      <c r="N8" s="26">
        <v>6</v>
      </c>
      <c r="O8" s="24">
        <v>1175</v>
      </c>
      <c r="P8" s="24">
        <v>932.53968253968196</v>
      </c>
      <c r="Q8" s="24">
        <v>0</v>
      </c>
      <c r="R8" s="24">
        <v>0</v>
      </c>
      <c r="S8" s="24">
        <v>75</v>
      </c>
      <c r="T8" s="24">
        <v>4147</v>
      </c>
      <c r="U8" s="24">
        <v>1500</v>
      </c>
      <c r="V8" s="24">
        <v>0</v>
      </c>
      <c r="W8" s="24">
        <v>0</v>
      </c>
    </row>
    <row r="9" spans="2:23" x14ac:dyDescent="0.3">
      <c r="B9" s="23"/>
      <c r="C9" s="26">
        <v>7</v>
      </c>
      <c r="D9" s="24">
        <v>1707</v>
      </c>
      <c r="E9" s="24">
        <v>1200</v>
      </c>
      <c r="F9" s="24">
        <v>1650</v>
      </c>
      <c r="G9" s="24">
        <v>1500</v>
      </c>
      <c r="H9" s="24">
        <v>75</v>
      </c>
      <c r="I9" s="24">
        <v>4147</v>
      </c>
      <c r="J9" s="24">
        <v>1500</v>
      </c>
      <c r="K9" s="24">
        <v>103.2</v>
      </c>
      <c r="L9" s="24">
        <v>172</v>
      </c>
      <c r="M9" s="23"/>
      <c r="N9" s="26">
        <v>7</v>
      </c>
      <c r="O9" s="24">
        <v>1175</v>
      </c>
      <c r="P9" s="24">
        <v>932.53968253968196</v>
      </c>
      <c r="Q9" s="24">
        <v>0</v>
      </c>
      <c r="R9" s="24">
        <v>0</v>
      </c>
      <c r="S9" s="24">
        <v>75</v>
      </c>
      <c r="T9" s="24">
        <v>4147</v>
      </c>
      <c r="U9" s="24">
        <v>1500</v>
      </c>
      <c r="V9" s="24">
        <v>0</v>
      </c>
      <c r="W9" s="24">
        <v>0</v>
      </c>
    </row>
    <row r="10" spans="2:23" x14ac:dyDescent="0.3">
      <c r="B10" s="23"/>
      <c r="C10" s="26">
        <v>8</v>
      </c>
      <c r="D10" s="24">
        <v>1707</v>
      </c>
      <c r="E10" s="24">
        <v>1200</v>
      </c>
      <c r="F10" s="24">
        <v>1650</v>
      </c>
      <c r="G10" s="24">
        <v>1500</v>
      </c>
      <c r="H10" s="24">
        <v>75</v>
      </c>
      <c r="I10" s="24">
        <v>4147</v>
      </c>
      <c r="J10" s="24">
        <v>1500</v>
      </c>
      <c r="K10" s="24">
        <v>103.2</v>
      </c>
      <c r="L10" s="24">
        <v>172</v>
      </c>
      <c r="M10" s="23"/>
      <c r="N10" s="26">
        <v>8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4147</v>
      </c>
      <c r="U10" s="24">
        <v>1500</v>
      </c>
      <c r="V10" s="24">
        <v>0</v>
      </c>
      <c r="W10" s="24">
        <v>0</v>
      </c>
    </row>
    <row r="11" spans="2:23" x14ac:dyDescent="0.3">
      <c r="B11" s="23"/>
      <c r="C11" s="26">
        <v>9</v>
      </c>
      <c r="D11" s="24">
        <v>1707</v>
      </c>
      <c r="E11" s="24">
        <v>1200</v>
      </c>
      <c r="F11" s="24">
        <v>1650</v>
      </c>
      <c r="G11" s="24">
        <v>1500</v>
      </c>
      <c r="H11" s="24">
        <v>75</v>
      </c>
      <c r="I11" s="24">
        <v>4147</v>
      </c>
      <c r="J11" s="24">
        <v>1500</v>
      </c>
      <c r="K11" s="24">
        <v>0</v>
      </c>
      <c r="L11" s="24">
        <v>0</v>
      </c>
      <c r="M11" s="23"/>
      <c r="N11" s="26">
        <v>9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4147</v>
      </c>
      <c r="U11" s="24">
        <v>1500</v>
      </c>
      <c r="V11" s="24">
        <v>0</v>
      </c>
      <c r="W11" s="24">
        <v>0</v>
      </c>
    </row>
    <row r="12" spans="2:23" x14ac:dyDescent="0.3">
      <c r="B12" s="23"/>
      <c r="C12" s="26">
        <v>10</v>
      </c>
      <c r="D12" s="24">
        <v>1707</v>
      </c>
      <c r="E12" s="24">
        <v>1200</v>
      </c>
      <c r="F12" s="24">
        <v>1650</v>
      </c>
      <c r="G12" s="24">
        <v>1500</v>
      </c>
      <c r="H12" s="24">
        <v>75</v>
      </c>
      <c r="I12" s="24">
        <v>4147</v>
      </c>
      <c r="J12" s="24">
        <v>1500</v>
      </c>
      <c r="K12" s="24">
        <v>0</v>
      </c>
      <c r="L12" s="24">
        <v>0</v>
      </c>
      <c r="M12" s="23"/>
      <c r="N12" s="26">
        <v>10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4147</v>
      </c>
      <c r="U12" s="24">
        <v>1500</v>
      </c>
      <c r="V12" s="24">
        <v>0</v>
      </c>
      <c r="W12" s="24">
        <v>0</v>
      </c>
    </row>
    <row r="13" spans="2:23" x14ac:dyDescent="0.3">
      <c r="B13" s="23"/>
      <c r="C13" s="26">
        <v>11</v>
      </c>
      <c r="D13" s="24">
        <v>1707</v>
      </c>
      <c r="E13" s="24">
        <v>1200</v>
      </c>
      <c r="F13" s="24">
        <v>1650</v>
      </c>
      <c r="G13" s="24">
        <v>1500</v>
      </c>
      <c r="H13" s="24">
        <v>75</v>
      </c>
      <c r="I13" s="24">
        <v>4147</v>
      </c>
      <c r="J13" s="24">
        <v>1500</v>
      </c>
      <c r="K13" s="24">
        <v>0</v>
      </c>
      <c r="L13" s="24">
        <v>0</v>
      </c>
      <c r="M13" s="23"/>
      <c r="N13" s="26">
        <v>11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4147</v>
      </c>
      <c r="U13" s="24">
        <v>0</v>
      </c>
      <c r="V13" s="24">
        <v>0</v>
      </c>
      <c r="W13" s="24">
        <v>0</v>
      </c>
    </row>
    <row r="14" spans="2:23" x14ac:dyDescent="0.3">
      <c r="B14" s="23"/>
      <c r="C14" s="26">
        <v>12</v>
      </c>
      <c r="D14" s="24">
        <v>1175</v>
      </c>
      <c r="E14" s="24">
        <v>777.77777777777703</v>
      </c>
      <c r="F14" s="24">
        <v>0</v>
      </c>
      <c r="G14" s="24">
        <v>158.536585365853</v>
      </c>
      <c r="H14" s="24">
        <v>75</v>
      </c>
      <c r="I14" s="24">
        <v>4147</v>
      </c>
      <c r="J14" s="24">
        <v>1500</v>
      </c>
      <c r="K14" s="24">
        <v>0</v>
      </c>
      <c r="L14" s="24">
        <v>0</v>
      </c>
      <c r="M14" s="23"/>
      <c r="N14" s="26">
        <v>12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4147</v>
      </c>
      <c r="U14" s="24">
        <v>0</v>
      </c>
      <c r="V14" s="24">
        <v>0</v>
      </c>
      <c r="W14" s="24">
        <v>0</v>
      </c>
    </row>
    <row r="15" spans="2:23" x14ac:dyDescent="0.3">
      <c r="B15" s="23"/>
      <c r="C15" s="26">
        <v>13</v>
      </c>
      <c r="D15" s="24">
        <v>1175</v>
      </c>
      <c r="E15" s="24">
        <v>932.53968253968196</v>
      </c>
      <c r="F15" s="24">
        <v>0</v>
      </c>
      <c r="G15" s="24">
        <v>0</v>
      </c>
      <c r="H15" s="24">
        <v>75</v>
      </c>
      <c r="I15" s="24">
        <v>4147</v>
      </c>
      <c r="J15" s="24">
        <v>1500</v>
      </c>
      <c r="K15" s="24">
        <v>0</v>
      </c>
      <c r="L15" s="24">
        <v>0</v>
      </c>
      <c r="M15" s="23"/>
      <c r="N15" s="26">
        <v>13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4147</v>
      </c>
      <c r="U15" s="24">
        <v>0</v>
      </c>
      <c r="V15" s="24">
        <v>0</v>
      </c>
      <c r="W15" s="24">
        <v>0</v>
      </c>
    </row>
    <row r="16" spans="2:23" x14ac:dyDescent="0.3">
      <c r="B16" s="23"/>
      <c r="C16" s="26">
        <v>14</v>
      </c>
      <c r="D16" s="24">
        <v>1175</v>
      </c>
      <c r="E16" s="24">
        <v>932.53968253968196</v>
      </c>
      <c r="F16" s="24">
        <v>0</v>
      </c>
      <c r="G16" s="24">
        <v>0</v>
      </c>
      <c r="H16" s="24">
        <v>75</v>
      </c>
      <c r="I16" s="24">
        <v>4147</v>
      </c>
      <c r="J16" s="24">
        <v>1500</v>
      </c>
      <c r="K16" s="24">
        <v>0</v>
      </c>
      <c r="L16" s="24">
        <v>0</v>
      </c>
      <c r="M16" s="23"/>
      <c r="N16" s="26">
        <v>14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4147</v>
      </c>
      <c r="U16" s="24">
        <v>0</v>
      </c>
      <c r="V16" s="24">
        <v>0</v>
      </c>
      <c r="W16" s="24">
        <v>0</v>
      </c>
    </row>
    <row r="17" spans="2:23" x14ac:dyDescent="0.3">
      <c r="B17" s="23"/>
      <c r="C17" s="26">
        <v>15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4147</v>
      </c>
      <c r="J17" s="24">
        <v>1500</v>
      </c>
      <c r="K17" s="24">
        <v>0</v>
      </c>
      <c r="L17" s="24">
        <v>0</v>
      </c>
      <c r="M17" s="23"/>
      <c r="N17" s="26">
        <v>15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4147</v>
      </c>
      <c r="U17" s="24">
        <v>0</v>
      </c>
      <c r="V17" s="24">
        <v>0</v>
      </c>
      <c r="W17" s="24">
        <v>0</v>
      </c>
    </row>
    <row r="18" spans="2:23" x14ac:dyDescent="0.3">
      <c r="B18" s="23"/>
      <c r="C18" s="26">
        <v>16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4147</v>
      </c>
      <c r="J18" s="24">
        <v>1500</v>
      </c>
      <c r="K18" s="24">
        <v>0</v>
      </c>
      <c r="L18" s="24">
        <v>0</v>
      </c>
      <c r="M18" s="23"/>
      <c r="N18" s="26">
        <v>16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4147</v>
      </c>
      <c r="U18" s="24">
        <v>0</v>
      </c>
      <c r="V18" s="24">
        <v>0</v>
      </c>
      <c r="W18" s="24">
        <v>0</v>
      </c>
    </row>
    <row r="19" spans="2:23" x14ac:dyDescent="0.3">
      <c r="B19" s="23"/>
      <c r="C19" s="26">
        <v>17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4147</v>
      </c>
      <c r="J19" s="24">
        <v>1500</v>
      </c>
      <c r="K19" s="24">
        <v>0</v>
      </c>
      <c r="L19" s="24">
        <v>0</v>
      </c>
      <c r="M19" s="23"/>
      <c r="N19" s="26">
        <v>17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4147</v>
      </c>
      <c r="U19" s="24">
        <v>0</v>
      </c>
      <c r="V19" s="24">
        <v>0</v>
      </c>
      <c r="W19" s="24">
        <v>0</v>
      </c>
    </row>
    <row r="20" spans="2:23" x14ac:dyDescent="0.3">
      <c r="B20" s="23"/>
      <c r="C20" s="26">
        <v>18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4147</v>
      </c>
      <c r="J20" s="24">
        <v>0</v>
      </c>
      <c r="K20" s="24">
        <v>0</v>
      </c>
      <c r="L20" s="24">
        <v>0</v>
      </c>
      <c r="M20" s="23"/>
      <c r="N20" s="26">
        <v>18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4147</v>
      </c>
      <c r="U20" s="24">
        <v>0</v>
      </c>
      <c r="V20" s="24">
        <v>0</v>
      </c>
      <c r="W20" s="24">
        <v>0</v>
      </c>
    </row>
    <row r="21" spans="2:23" x14ac:dyDescent="0.3">
      <c r="B21" s="23"/>
      <c r="C21" s="26">
        <v>19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4147</v>
      </c>
      <c r="J21" s="24">
        <v>0</v>
      </c>
      <c r="K21" s="24">
        <v>0</v>
      </c>
      <c r="L21" s="24">
        <v>0</v>
      </c>
      <c r="M21" s="23"/>
      <c r="N21" s="26">
        <v>19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4147</v>
      </c>
      <c r="U21" s="24">
        <v>0</v>
      </c>
      <c r="V21" s="24">
        <v>0</v>
      </c>
      <c r="W21" s="24">
        <v>0</v>
      </c>
    </row>
    <row r="22" spans="2:23" x14ac:dyDescent="0.3">
      <c r="B22" s="23"/>
      <c r="C22" s="26">
        <v>20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4147</v>
      </c>
      <c r="J22" s="24">
        <v>0</v>
      </c>
      <c r="K22" s="24">
        <v>0</v>
      </c>
      <c r="L22" s="24">
        <v>0</v>
      </c>
      <c r="M22" s="23"/>
      <c r="N22" s="26">
        <v>20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4147</v>
      </c>
      <c r="U22" s="24">
        <v>0</v>
      </c>
      <c r="V22" s="24">
        <v>0</v>
      </c>
      <c r="W22" s="2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topLeftCell="A14" workbookViewId="0">
      <selection activeCell="T28" sqref="T28"/>
    </sheetView>
  </sheetViews>
  <sheetFormatPr defaultRowHeight="14.4" x14ac:dyDescent="0.3"/>
  <cols>
    <col min="2" max="2" width="12.109375" style="10" bestFit="1" customWidth="1"/>
    <col min="3" max="3" width="17.6640625" style="10" bestFit="1" customWidth="1"/>
    <col min="4" max="9" width="8.88671875" style="11"/>
  </cols>
  <sheetData>
    <row r="1" spans="2:9" x14ac:dyDescent="0.3">
      <c r="B1" s="13" t="s">
        <v>27</v>
      </c>
      <c r="C1" s="13" t="s">
        <v>28</v>
      </c>
      <c r="D1" s="14" t="s">
        <v>29</v>
      </c>
      <c r="E1" s="14"/>
      <c r="F1" s="14"/>
      <c r="G1" s="14"/>
      <c r="H1" s="14"/>
      <c r="I1" s="14"/>
    </row>
    <row r="2" spans="2:9" x14ac:dyDescent="0.3">
      <c r="D2" s="15" t="s">
        <v>11</v>
      </c>
      <c r="E2" s="15" t="s">
        <v>12</v>
      </c>
      <c r="F2" s="15" t="s">
        <v>13</v>
      </c>
      <c r="G2" s="15" t="s">
        <v>14</v>
      </c>
      <c r="H2" s="15" t="s">
        <v>15</v>
      </c>
      <c r="I2" s="15" t="s">
        <v>16</v>
      </c>
    </row>
    <row r="3" spans="2:9" x14ac:dyDescent="0.3">
      <c r="C3" s="10" t="s">
        <v>17</v>
      </c>
      <c r="D3" s="15">
        <v>5.5650000000000004</v>
      </c>
      <c r="E3" s="15">
        <v>5.5650000000000004</v>
      </c>
      <c r="F3" s="15">
        <v>5.5650000000000004</v>
      </c>
      <c r="G3" s="15">
        <v>5.5650000000000004</v>
      </c>
      <c r="H3" s="15">
        <v>5.5650000000000004</v>
      </c>
      <c r="I3" s="15">
        <v>5.5650000000000004</v>
      </c>
    </row>
    <row r="4" spans="2:9" x14ac:dyDescent="0.3">
      <c r="B4" s="10" t="s">
        <v>18</v>
      </c>
      <c r="C4" s="10" t="s">
        <v>19</v>
      </c>
      <c r="D4" s="15">
        <v>0</v>
      </c>
      <c r="E4" s="15">
        <v>0</v>
      </c>
      <c r="F4" s="15">
        <v>34.011000000000003</v>
      </c>
      <c r="G4" s="15">
        <v>43.011000000000003</v>
      </c>
      <c r="H4" s="15">
        <v>25.888000000000002</v>
      </c>
      <c r="I4" s="15">
        <v>25.888000000000002</v>
      </c>
    </row>
    <row r="5" spans="2:9" x14ac:dyDescent="0.3">
      <c r="C5" s="10" t="s">
        <v>20</v>
      </c>
      <c r="D5" s="15">
        <v>49.195999999999998</v>
      </c>
      <c r="E5" s="15">
        <v>49.197000000000003</v>
      </c>
      <c r="F5" s="15">
        <v>0</v>
      </c>
      <c r="G5" s="15">
        <v>0</v>
      </c>
      <c r="H5" s="15">
        <v>0</v>
      </c>
      <c r="I5" s="15">
        <v>0</v>
      </c>
    </row>
    <row r="6" spans="2:9" x14ac:dyDescent="0.3">
      <c r="C6" s="10" t="s">
        <v>21</v>
      </c>
      <c r="D6" s="15">
        <v>0</v>
      </c>
      <c r="E6" s="15">
        <v>0</v>
      </c>
      <c r="F6" s="15">
        <v>12.75</v>
      </c>
      <c r="G6" s="15">
        <v>3.75</v>
      </c>
      <c r="H6" s="15">
        <v>3.75</v>
      </c>
      <c r="I6" s="15">
        <v>3.75</v>
      </c>
    </row>
    <row r="7" spans="2:9" x14ac:dyDescent="0.3">
      <c r="C7" s="10" t="s">
        <v>22</v>
      </c>
      <c r="D7" s="15">
        <v>0</v>
      </c>
      <c r="E7" s="15">
        <v>0</v>
      </c>
      <c r="F7" s="15">
        <v>2.4359999999999999</v>
      </c>
      <c r="G7" s="15">
        <v>2.4359999999999999</v>
      </c>
      <c r="H7" s="15">
        <v>19.558</v>
      </c>
      <c r="I7" s="15">
        <v>19.558</v>
      </c>
    </row>
    <row r="8" spans="2:9" x14ac:dyDescent="0.3">
      <c r="D8" s="15"/>
      <c r="E8" s="15"/>
      <c r="F8" s="15"/>
      <c r="G8" s="15"/>
      <c r="H8" s="15"/>
      <c r="I8" s="15"/>
    </row>
    <row r="9" spans="2:9" x14ac:dyDescent="0.3">
      <c r="D9" s="15" t="s">
        <v>11</v>
      </c>
      <c r="E9" s="15" t="s">
        <v>12</v>
      </c>
      <c r="F9" s="15" t="s">
        <v>13</v>
      </c>
      <c r="G9" s="15" t="s">
        <v>14</v>
      </c>
      <c r="H9" s="15" t="s">
        <v>15</v>
      </c>
      <c r="I9" s="15" t="s">
        <v>16</v>
      </c>
    </row>
    <row r="10" spans="2:9" x14ac:dyDescent="0.3">
      <c r="C10" s="10" t="s">
        <v>17</v>
      </c>
      <c r="D10" s="15">
        <v>5.5650000000000004</v>
      </c>
      <c r="E10" s="15">
        <v>5.5650000000000004</v>
      </c>
      <c r="F10" s="15">
        <v>5.5650000000000004</v>
      </c>
      <c r="G10" s="15">
        <v>5.5650000000000004</v>
      </c>
      <c r="H10" s="15">
        <v>5.5650000000000004</v>
      </c>
      <c r="I10" s="15">
        <v>5.5650000000000004</v>
      </c>
    </row>
    <row r="11" spans="2:9" x14ac:dyDescent="0.3">
      <c r="B11" s="10" t="s">
        <v>23</v>
      </c>
      <c r="C11" s="10" t="s">
        <v>19</v>
      </c>
      <c r="D11" s="15">
        <v>0</v>
      </c>
      <c r="E11" s="15">
        <v>2E-3</v>
      </c>
      <c r="F11" s="15">
        <v>43.011000000000003</v>
      </c>
      <c r="G11" s="15">
        <v>43.011000000000003</v>
      </c>
      <c r="H11" s="15">
        <v>25.888000000000002</v>
      </c>
      <c r="I11" s="15">
        <v>25.888000000000002</v>
      </c>
    </row>
    <row r="12" spans="2:9" x14ac:dyDescent="0.3">
      <c r="C12" s="10" t="s">
        <v>20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</row>
    <row r="13" spans="2:9" x14ac:dyDescent="0.3">
      <c r="C13" s="10" t="s">
        <v>21</v>
      </c>
      <c r="D13" s="15">
        <v>1E-3</v>
      </c>
      <c r="E13" s="15">
        <v>0</v>
      </c>
      <c r="F13" s="15">
        <v>3.75</v>
      </c>
      <c r="G13" s="15">
        <v>3.75</v>
      </c>
      <c r="H13" s="15">
        <v>3.75</v>
      </c>
      <c r="I13" s="15">
        <v>3.75</v>
      </c>
    </row>
    <row r="14" spans="2:9" x14ac:dyDescent="0.3">
      <c r="C14" s="10" t="s">
        <v>22</v>
      </c>
      <c r="D14" s="15">
        <v>49.195999999999998</v>
      </c>
      <c r="E14" s="15">
        <v>49.195</v>
      </c>
      <c r="F14" s="15">
        <v>2.4359999999999999</v>
      </c>
      <c r="G14" s="15">
        <v>2.4359999999999999</v>
      </c>
      <c r="H14" s="15">
        <v>19.558</v>
      </c>
      <c r="I14" s="15">
        <v>19.558</v>
      </c>
    </row>
    <row r="15" spans="2:9" x14ac:dyDescent="0.3">
      <c r="C15" s="10" t="s">
        <v>24</v>
      </c>
      <c r="D15" s="15">
        <v>8.1219999999999999</v>
      </c>
      <c r="E15" s="15">
        <v>8.1219999999999999</v>
      </c>
      <c r="F15" s="15">
        <v>6.2759999999999998</v>
      </c>
      <c r="G15" s="15">
        <v>6.2759999999999998</v>
      </c>
      <c r="H15" s="15">
        <v>3.4420000000000002</v>
      </c>
      <c r="I15" s="15">
        <v>3.4420000000000002</v>
      </c>
    </row>
    <row r="16" spans="2:9" x14ac:dyDescent="0.3">
      <c r="D16" s="15"/>
      <c r="E16" s="15"/>
      <c r="F16" s="15"/>
      <c r="G16" s="15"/>
      <c r="H16" s="15"/>
      <c r="I16" s="15"/>
    </row>
    <row r="17" spans="2:9" x14ac:dyDescent="0.3">
      <c r="D17" s="15" t="s">
        <v>11</v>
      </c>
      <c r="E17" s="15" t="s">
        <v>12</v>
      </c>
      <c r="F17" s="15" t="s">
        <v>13</v>
      </c>
      <c r="G17" s="15" t="s">
        <v>14</v>
      </c>
      <c r="H17" s="15" t="s">
        <v>15</v>
      </c>
      <c r="I17" s="15" t="s">
        <v>16</v>
      </c>
    </row>
    <row r="18" spans="2:9" x14ac:dyDescent="0.3">
      <c r="C18" s="10" t="s">
        <v>17</v>
      </c>
      <c r="D18" s="15">
        <v>5.5650000000000004</v>
      </c>
      <c r="E18" s="15">
        <v>5.5650000000000004</v>
      </c>
      <c r="F18" s="15">
        <v>5.5650000000000004</v>
      </c>
      <c r="G18" s="15">
        <v>5.5650000000000004</v>
      </c>
      <c r="H18" s="15">
        <v>5.5650000000000004</v>
      </c>
      <c r="I18" s="15">
        <v>5.5650000000000004</v>
      </c>
    </row>
    <row r="19" spans="2:9" x14ac:dyDescent="0.3">
      <c r="B19" s="10" t="s">
        <v>25</v>
      </c>
      <c r="C19" s="10" t="s">
        <v>19</v>
      </c>
      <c r="D19" s="15">
        <v>0</v>
      </c>
      <c r="E19" s="15">
        <v>0</v>
      </c>
      <c r="F19" s="15">
        <v>41.511000000000003</v>
      </c>
      <c r="G19" s="15">
        <v>41.511000000000003</v>
      </c>
      <c r="H19" s="15">
        <v>25.888000000000002</v>
      </c>
      <c r="I19" s="15">
        <v>25.888000000000002</v>
      </c>
    </row>
    <row r="20" spans="2:9" x14ac:dyDescent="0.3">
      <c r="C20" s="10" t="s">
        <v>20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</row>
    <row r="21" spans="2:9" x14ac:dyDescent="0.3">
      <c r="C21" s="10" t="s">
        <v>21</v>
      </c>
      <c r="D21" s="15">
        <v>0</v>
      </c>
      <c r="E21" s="15">
        <v>0</v>
      </c>
      <c r="F21" s="15">
        <v>5.25</v>
      </c>
      <c r="G21" s="15">
        <v>5.25</v>
      </c>
      <c r="H21" s="15">
        <v>3.75</v>
      </c>
      <c r="I21" s="15">
        <v>3.75</v>
      </c>
    </row>
    <row r="22" spans="2:9" x14ac:dyDescent="0.3">
      <c r="C22" s="10" t="s">
        <v>22</v>
      </c>
      <c r="D22" s="15">
        <v>49.197000000000003</v>
      </c>
      <c r="E22" s="15">
        <v>49.197000000000003</v>
      </c>
      <c r="F22" s="15">
        <v>2.4359999999999999</v>
      </c>
      <c r="G22" s="15">
        <v>2.4359999999999999</v>
      </c>
      <c r="H22" s="15">
        <v>19.558</v>
      </c>
      <c r="I22" s="15">
        <v>19.558</v>
      </c>
    </row>
    <row r="23" spans="2:9" x14ac:dyDescent="0.3">
      <c r="C23" s="10" t="s">
        <v>26</v>
      </c>
      <c r="D23" s="15">
        <v>2.7</v>
      </c>
      <c r="E23" s="15">
        <v>2.7</v>
      </c>
      <c r="F23" s="15">
        <v>2.149</v>
      </c>
      <c r="G23" s="15">
        <v>2.149</v>
      </c>
      <c r="H23" s="15">
        <v>1.1819999999999999</v>
      </c>
      <c r="I23" s="15">
        <v>1.1819999999999999</v>
      </c>
    </row>
  </sheetData>
  <mergeCells count="1">
    <mergeCell ref="D1:I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26"/>
  <sheetViews>
    <sheetView workbookViewId="0">
      <selection activeCell="P17" sqref="P17"/>
    </sheetView>
  </sheetViews>
  <sheetFormatPr defaultRowHeight="14.4" x14ac:dyDescent="0.3"/>
  <sheetData>
    <row r="2" spans="3:15" x14ac:dyDescent="0.3">
      <c r="C2" s="10"/>
      <c r="D2" s="10" t="s">
        <v>11</v>
      </c>
      <c r="E2" s="10" t="s">
        <v>12</v>
      </c>
      <c r="F2" s="10" t="s">
        <v>13</v>
      </c>
      <c r="G2" s="10" t="s">
        <v>14</v>
      </c>
      <c r="H2" s="10" t="s">
        <v>15</v>
      </c>
      <c r="I2" s="10" t="s">
        <v>16</v>
      </c>
    </row>
    <row r="3" spans="3:15" x14ac:dyDescent="0.3">
      <c r="C3" s="10" t="s">
        <v>30</v>
      </c>
      <c r="D3" s="16">
        <v>313.565</v>
      </c>
      <c r="E3" s="16">
        <v>159.565</v>
      </c>
      <c r="F3" s="16">
        <v>121.965</v>
      </c>
      <c r="G3" s="16">
        <v>60.365000000000002</v>
      </c>
      <c r="H3" s="16">
        <v>-14.864000000000001</v>
      </c>
      <c r="I3" s="16">
        <v>-22.564</v>
      </c>
    </row>
    <row r="4" spans="3:15" x14ac:dyDescent="0.3">
      <c r="C4" s="10" t="s">
        <v>31</v>
      </c>
      <c r="D4" s="16">
        <v>258.82499999999999</v>
      </c>
      <c r="E4" s="16">
        <v>154</v>
      </c>
      <c r="F4" s="16">
        <v>79.628</v>
      </c>
      <c r="G4" s="16">
        <v>37.816000000000003</v>
      </c>
      <c r="H4" s="16">
        <v>-39.997</v>
      </c>
      <c r="I4" s="16">
        <v>-45.215000000000003</v>
      </c>
      <c r="J4" s="17">
        <f>D4-D3</f>
        <v>-54.740000000000009</v>
      </c>
      <c r="K4" s="17">
        <f t="shared" ref="K4:O4" si="0">E4-E3</f>
        <v>-5.5649999999999977</v>
      </c>
      <c r="L4" s="17">
        <f t="shared" si="0"/>
        <v>-42.337000000000003</v>
      </c>
      <c r="M4" s="17">
        <f t="shared" si="0"/>
        <v>-22.548999999999999</v>
      </c>
      <c r="N4" s="17">
        <f t="shared" si="0"/>
        <v>-25.132999999999999</v>
      </c>
      <c r="O4" s="17">
        <f t="shared" si="0"/>
        <v>-22.651000000000003</v>
      </c>
    </row>
    <row r="5" spans="3:15" x14ac:dyDescent="0.3">
      <c r="C5" s="10" t="s">
        <v>32</v>
      </c>
      <c r="D5" s="16">
        <v>258.72899999999998</v>
      </c>
      <c r="E5" s="16">
        <v>154</v>
      </c>
      <c r="F5" s="16">
        <v>79.563000000000002</v>
      </c>
      <c r="G5" s="16">
        <v>37.790999999999997</v>
      </c>
      <c r="H5" s="16">
        <v>-40.027000000000001</v>
      </c>
      <c r="I5" s="16">
        <v>-45.24</v>
      </c>
      <c r="J5" s="17">
        <f>D5-D3</f>
        <v>-54.836000000000013</v>
      </c>
      <c r="K5" s="17">
        <f t="shared" ref="K5:O5" si="1">E5-E3</f>
        <v>-5.5649999999999977</v>
      </c>
      <c r="L5" s="17">
        <f t="shared" si="1"/>
        <v>-42.402000000000001</v>
      </c>
      <c r="M5" s="17">
        <f t="shared" si="1"/>
        <v>-22.574000000000005</v>
      </c>
      <c r="N5" s="17">
        <f t="shared" si="1"/>
        <v>-25.163</v>
      </c>
      <c r="O5" s="17">
        <f t="shared" si="1"/>
        <v>-22.676000000000002</v>
      </c>
    </row>
    <row r="6" spans="3:15" x14ac:dyDescent="0.3">
      <c r="C6" s="10" t="s">
        <v>33</v>
      </c>
      <c r="D6" s="16">
        <v>256.125</v>
      </c>
      <c r="E6" s="16">
        <v>154</v>
      </c>
      <c r="F6" s="16">
        <v>78.506</v>
      </c>
      <c r="G6" s="16">
        <v>37.774000000000001</v>
      </c>
      <c r="H6" s="16">
        <v>-40.865000000000002</v>
      </c>
      <c r="I6" s="16">
        <v>-45.948</v>
      </c>
      <c r="J6" s="17">
        <f>D6-D3</f>
        <v>-57.44</v>
      </c>
      <c r="K6" s="17">
        <f t="shared" ref="K6:O6" si="2">E6-E3</f>
        <v>-5.5649999999999977</v>
      </c>
      <c r="L6" s="17">
        <f t="shared" si="2"/>
        <v>-43.459000000000003</v>
      </c>
      <c r="M6" s="17">
        <f t="shared" si="2"/>
        <v>-22.591000000000001</v>
      </c>
      <c r="N6" s="17">
        <f t="shared" si="2"/>
        <v>-26.001000000000001</v>
      </c>
      <c r="O6" s="17">
        <f t="shared" si="2"/>
        <v>-23.384</v>
      </c>
    </row>
    <row r="26" spans="5:5" x14ac:dyDescent="0.3">
      <c r="E26" s="18" t="s">
        <v>34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"/>
  <sheetViews>
    <sheetView workbookViewId="0">
      <selection activeCell="O17" sqref="O17"/>
    </sheetView>
  </sheetViews>
  <sheetFormatPr defaultRowHeight="14.4" x14ac:dyDescent="0.3"/>
  <cols>
    <col min="8" max="8" width="14.33203125" bestFit="1" customWidth="1"/>
  </cols>
  <sheetData>
    <row r="2" spans="1:14" ht="15" thickBot="1" x14ac:dyDescent="0.35">
      <c r="B2" s="19" t="s">
        <v>11</v>
      </c>
      <c r="C2" s="19" t="s">
        <v>12</v>
      </c>
      <c r="D2" s="19" t="s">
        <v>13</v>
      </c>
      <c r="E2" s="19" t="s">
        <v>14</v>
      </c>
      <c r="F2" s="19" t="s">
        <v>15</v>
      </c>
      <c r="G2" s="19" t="s">
        <v>16</v>
      </c>
      <c r="I2" s="19" t="s">
        <v>11</v>
      </c>
      <c r="J2" s="19" t="s">
        <v>12</v>
      </c>
      <c r="K2" s="19" t="s">
        <v>13</v>
      </c>
      <c r="L2" s="19" t="s">
        <v>14</v>
      </c>
      <c r="M2" s="19" t="s">
        <v>15</v>
      </c>
      <c r="N2" s="19" t="s">
        <v>16</v>
      </c>
    </row>
    <row r="3" spans="1:14" x14ac:dyDescent="0.3">
      <c r="A3" t="s">
        <v>35</v>
      </c>
      <c r="B3" s="20">
        <v>4968986</v>
      </c>
      <c r="C3" s="20">
        <v>4221532</v>
      </c>
      <c r="D3" s="20">
        <v>2421265</v>
      </c>
      <c r="E3" s="20">
        <v>2240578</v>
      </c>
      <c r="F3" s="20">
        <v>1213751</v>
      </c>
      <c r="G3" s="20">
        <v>1210808</v>
      </c>
      <c r="H3" s="13" t="s">
        <v>30</v>
      </c>
      <c r="I3" s="11">
        <f>B3/1000</f>
        <v>4968.9859999999999</v>
      </c>
      <c r="J3" s="11">
        <f t="shared" ref="J3:N6" si="0">C3/1000</f>
        <v>4221.5320000000002</v>
      </c>
      <c r="K3" s="11">
        <f t="shared" si="0"/>
        <v>2421.2649999999999</v>
      </c>
      <c r="L3" s="11">
        <f t="shared" si="0"/>
        <v>2240.578</v>
      </c>
      <c r="M3" s="11">
        <f t="shared" si="0"/>
        <v>1213.751</v>
      </c>
      <c r="N3" s="11">
        <f t="shared" si="0"/>
        <v>1210.808</v>
      </c>
    </row>
    <row r="4" spans="1:14" x14ac:dyDescent="0.3">
      <c r="A4" t="s">
        <v>18</v>
      </c>
      <c r="B4" s="20">
        <v>5316799</v>
      </c>
      <c r="C4" s="20">
        <v>4808020</v>
      </c>
      <c r="D4" s="20">
        <v>2888626</v>
      </c>
      <c r="E4" s="20">
        <v>2766045</v>
      </c>
      <c r="F4" s="20">
        <v>1932133</v>
      </c>
      <c r="G4" s="20">
        <v>1930138</v>
      </c>
      <c r="H4" s="13" t="s">
        <v>31</v>
      </c>
      <c r="I4" s="11">
        <f t="shared" ref="I4:I6" si="1">B4/1000</f>
        <v>5316.799</v>
      </c>
      <c r="J4" s="11">
        <f t="shared" si="0"/>
        <v>4808.0200000000004</v>
      </c>
      <c r="K4" s="11">
        <f t="shared" si="0"/>
        <v>2888.6260000000002</v>
      </c>
      <c r="L4" s="11">
        <f t="shared" si="0"/>
        <v>2766.0450000000001</v>
      </c>
      <c r="M4" s="11">
        <f t="shared" si="0"/>
        <v>1932.133</v>
      </c>
      <c r="N4" s="11">
        <f t="shared" si="0"/>
        <v>1930.1379999999999</v>
      </c>
    </row>
    <row r="5" spans="1:14" x14ac:dyDescent="0.3">
      <c r="A5" t="s">
        <v>23</v>
      </c>
      <c r="B5" s="20">
        <v>5317874</v>
      </c>
      <c r="C5" s="20">
        <v>4809562</v>
      </c>
      <c r="D5" s="20">
        <v>2889810</v>
      </c>
      <c r="E5" s="20">
        <v>2767341</v>
      </c>
      <c r="F5" s="20">
        <v>1932894</v>
      </c>
      <c r="G5" s="20">
        <v>1930901</v>
      </c>
      <c r="H5" s="13" t="s">
        <v>32</v>
      </c>
      <c r="I5" s="11">
        <f t="shared" si="1"/>
        <v>5317.8739999999998</v>
      </c>
      <c r="J5" s="11">
        <f t="shared" si="0"/>
        <v>4809.5619999999999</v>
      </c>
      <c r="K5" s="11">
        <f t="shared" si="0"/>
        <v>2889.81</v>
      </c>
      <c r="L5" s="11">
        <f t="shared" si="0"/>
        <v>2767.3409999999999</v>
      </c>
      <c r="M5" s="11">
        <f t="shared" si="0"/>
        <v>1932.894</v>
      </c>
      <c r="N5" s="11">
        <f t="shared" si="0"/>
        <v>1930.9010000000001</v>
      </c>
    </row>
    <row r="6" spans="1:14" x14ac:dyDescent="0.3">
      <c r="A6" t="s">
        <v>25</v>
      </c>
      <c r="B6" s="20">
        <v>5329014</v>
      </c>
      <c r="C6" s="20">
        <v>4833340</v>
      </c>
      <c r="D6" s="20">
        <v>2908538</v>
      </c>
      <c r="E6" s="20">
        <v>2789123</v>
      </c>
      <c r="F6" s="20">
        <v>1946325</v>
      </c>
      <c r="G6" s="20">
        <v>1944382</v>
      </c>
      <c r="H6" s="13" t="s">
        <v>33</v>
      </c>
      <c r="I6" s="11">
        <f t="shared" si="1"/>
        <v>5329.0140000000001</v>
      </c>
      <c r="J6" s="11">
        <f t="shared" si="0"/>
        <v>4833.34</v>
      </c>
      <c r="K6" s="11">
        <f t="shared" si="0"/>
        <v>2908.538</v>
      </c>
      <c r="L6" s="11">
        <f t="shared" si="0"/>
        <v>2789.123</v>
      </c>
      <c r="M6" s="11">
        <f t="shared" si="0"/>
        <v>1946.325</v>
      </c>
      <c r="N6" s="11">
        <f t="shared" si="0"/>
        <v>1944.3820000000001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"/>
  <sheetViews>
    <sheetView workbookViewId="0">
      <selection activeCell="L29" sqref="L29"/>
    </sheetView>
  </sheetViews>
  <sheetFormatPr defaultRowHeight="14.4" x14ac:dyDescent="0.3"/>
  <sheetData>
    <row r="2" spans="2:8" x14ac:dyDescent="0.3">
      <c r="B2" s="11"/>
      <c r="C2" s="12" t="s">
        <v>5</v>
      </c>
      <c r="D2" s="12"/>
      <c r="E2" s="12"/>
      <c r="F2" s="12" t="s">
        <v>6</v>
      </c>
      <c r="G2" s="12"/>
      <c r="H2" s="12"/>
    </row>
    <row r="3" spans="2:8" x14ac:dyDescent="0.3">
      <c r="B3" s="11" t="s">
        <v>7</v>
      </c>
      <c r="C3" s="11" t="s">
        <v>8</v>
      </c>
      <c r="D3" s="11" t="s">
        <v>9</v>
      </c>
      <c r="E3" s="11" t="s">
        <v>10</v>
      </c>
      <c r="F3" s="11" t="s">
        <v>8</v>
      </c>
      <c r="G3" s="11" t="s">
        <v>9</v>
      </c>
      <c r="H3" s="11" t="s">
        <v>10</v>
      </c>
    </row>
    <row r="4" spans="2:8" x14ac:dyDescent="0.3">
      <c r="B4" s="11">
        <v>1</v>
      </c>
      <c r="C4" s="11">
        <v>406</v>
      </c>
      <c r="D4" s="11">
        <v>406.08</v>
      </c>
      <c r="E4" s="11">
        <v>406.08</v>
      </c>
      <c r="F4" s="11">
        <v>135</v>
      </c>
      <c r="G4" s="11">
        <v>135</v>
      </c>
      <c r="H4" s="11">
        <v>135</v>
      </c>
    </row>
    <row r="5" spans="2:8" x14ac:dyDescent="0.3">
      <c r="B5" s="11">
        <v>2</v>
      </c>
      <c r="C5" s="11">
        <v>406</v>
      </c>
      <c r="D5" s="11">
        <v>406.08</v>
      </c>
      <c r="E5" s="11">
        <v>406.08</v>
      </c>
      <c r="F5" s="11">
        <v>135</v>
      </c>
      <c r="G5" s="11">
        <v>135</v>
      </c>
      <c r="H5" s="11">
        <v>135</v>
      </c>
    </row>
    <row r="6" spans="2:8" x14ac:dyDescent="0.3">
      <c r="B6" s="11">
        <v>3</v>
      </c>
      <c r="C6" s="11">
        <v>406</v>
      </c>
      <c r="D6" s="11">
        <v>406.08</v>
      </c>
      <c r="E6" s="11">
        <v>406.08</v>
      </c>
      <c r="F6" s="11">
        <v>135</v>
      </c>
      <c r="G6" s="11">
        <v>135</v>
      </c>
      <c r="H6" s="11">
        <v>135</v>
      </c>
    </row>
    <row r="7" spans="2:8" x14ac:dyDescent="0.3">
      <c r="B7" s="11">
        <v>4</v>
      </c>
      <c r="C7" s="11">
        <v>406</v>
      </c>
      <c r="D7" s="11">
        <v>406.08</v>
      </c>
      <c r="E7" s="11">
        <v>406.08</v>
      </c>
      <c r="F7" s="11">
        <v>135</v>
      </c>
      <c r="G7" s="11">
        <v>135</v>
      </c>
      <c r="H7" s="11">
        <v>135</v>
      </c>
    </row>
    <row r="8" spans="2:8" x14ac:dyDescent="0.3">
      <c r="B8" s="11">
        <v>5</v>
      </c>
      <c r="C8" s="11">
        <v>406</v>
      </c>
      <c r="D8" s="11">
        <v>406.08</v>
      </c>
      <c r="E8" s="11">
        <v>315.57142857142799</v>
      </c>
      <c r="F8" s="11">
        <v>135</v>
      </c>
      <c r="G8" s="11">
        <v>135</v>
      </c>
      <c r="H8" s="11">
        <v>109.666666666666</v>
      </c>
    </row>
    <row r="9" spans="2:8" x14ac:dyDescent="0.3">
      <c r="B9" s="11">
        <v>6</v>
      </c>
      <c r="C9" s="11">
        <v>406</v>
      </c>
      <c r="D9" s="11">
        <v>406.08</v>
      </c>
      <c r="E9" s="11">
        <v>315.57142857142799</v>
      </c>
      <c r="F9" s="11">
        <v>135</v>
      </c>
      <c r="G9" s="11">
        <v>135</v>
      </c>
      <c r="H9" s="11">
        <v>109.666666666666</v>
      </c>
    </row>
    <row r="10" spans="2:8" x14ac:dyDescent="0.3">
      <c r="B10" s="11">
        <v>7</v>
      </c>
      <c r="C10" s="11">
        <v>406</v>
      </c>
      <c r="D10" s="11">
        <v>406.08</v>
      </c>
      <c r="E10" s="11">
        <v>315.57142857142799</v>
      </c>
      <c r="F10" s="11">
        <v>135</v>
      </c>
      <c r="G10" s="11">
        <v>135</v>
      </c>
      <c r="H10" s="11">
        <v>109.666666666666</v>
      </c>
    </row>
    <row r="11" spans="2:8" x14ac:dyDescent="0.3">
      <c r="B11" s="11">
        <v>8</v>
      </c>
      <c r="C11" s="11">
        <v>406</v>
      </c>
      <c r="D11" s="11">
        <v>406.08</v>
      </c>
      <c r="E11" s="11">
        <v>174.72028133030801</v>
      </c>
      <c r="F11" s="11">
        <v>135</v>
      </c>
      <c r="G11" s="11">
        <v>135</v>
      </c>
      <c r="H11" s="11">
        <v>62.866602883141702</v>
      </c>
    </row>
    <row r="12" spans="2:8" x14ac:dyDescent="0.3">
      <c r="B12" s="11">
        <v>9</v>
      </c>
      <c r="C12" s="11">
        <v>406</v>
      </c>
      <c r="D12" s="11">
        <v>406.08</v>
      </c>
      <c r="E12" s="11">
        <v>174.47134115189701</v>
      </c>
      <c r="F12" s="11">
        <v>135</v>
      </c>
      <c r="G12" s="11">
        <v>135</v>
      </c>
      <c r="H12" s="11">
        <v>62.777031007348803</v>
      </c>
    </row>
    <row r="13" spans="2:8" x14ac:dyDescent="0.3">
      <c r="B13" s="11">
        <v>10</v>
      </c>
      <c r="C13" s="11">
        <v>406</v>
      </c>
      <c r="D13" s="11">
        <v>406.08</v>
      </c>
      <c r="E13" s="11">
        <v>174.22016051188101</v>
      </c>
      <c r="F13" s="11">
        <v>135</v>
      </c>
      <c r="G13" s="11">
        <v>135</v>
      </c>
      <c r="H13" s="11">
        <v>62.686652984673799</v>
      </c>
    </row>
    <row r="14" spans="2:8" x14ac:dyDescent="0.3">
      <c r="B14" s="11">
        <v>11</v>
      </c>
      <c r="C14" s="11">
        <v>406</v>
      </c>
      <c r="D14" s="11">
        <v>406.08</v>
      </c>
      <c r="E14" s="11">
        <v>173.96671924610399</v>
      </c>
      <c r="F14" s="11">
        <v>135</v>
      </c>
      <c r="G14" s="11">
        <v>135</v>
      </c>
      <c r="H14" s="11">
        <v>62.5954615597947</v>
      </c>
    </row>
    <row r="15" spans="2:8" x14ac:dyDescent="0.3">
      <c r="B15" s="11">
        <v>12</v>
      </c>
      <c r="C15" s="11">
        <v>406</v>
      </c>
      <c r="D15" s="11">
        <v>315.57142857142799</v>
      </c>
      <c r="E15" s="11">
        <v>173.71099700893501</v>
      </c>
      <c r="F15" s="11">
        <v>135</v>
      </c>
      <c r="G15" s="11">
        <v>135</v>
      </c>
      <c r="H15" s="11">
        <v>62.503449412091697</v>
      </c>
    </row>
    <row r="16" spans="2:8" x14ac:dyDescent="0.3">
      <c r="B16" s="11">
        <v>13</v>
      </c>
      <c r="C16" s="11">
        <v>406</v>
      </c>
      <c r="D16" s="11">
        <v>315.57142857142799</v>
      </c>
      <c r="E16" s="11">
        <v>0</v>
      </c>
      <c r="F16" s="11">
        <v>135</v>
      </c>
      <c r="G16" s="11">
        <v>109.666666666666</v>
      </c>
      <c r="H16" s="11">
        <v>0</v>
      </c>
    </row>
    <row r="17" spans="2:8" x14ac:dyDescent="0.3">
      <c r="B17" s="11">
        <v>14</v>
      </c>
      <c r="C17" s="11">
        <v>406</v>
      </c>
      <c r="D17" s="11">
        <v>315.57142857142799</v>
      </c>
      <c r="E17" s="11">
        <v>0</v>
      </c>
      <c r="F17" s="11">
        <v>135</v>
      </c>
      <c r="G17" s="11">
        <v>109.666666666666</v>
      </c>
      <c r="H17" s="11">
        <v>0</v>
      </c>
    </row>
    <row r="18" spans="2:8" x14ac:dyDescent="0.3">
      <c r="B18" s="11">
        <v>15</v>
      </c>
      <c r="C18" s="11">
        <v>406</v>
      </c>
      <c r="D18" s="11">
        <v>172.92993825619601</v>
      </c>
      <c r="E18" s="11">
        <v>0</v>
      </c>
      <c r="F18" s="11">
        <v>135</v>
      </c>
      <c r="G18" s="11">
        <v>62.222414433994103</v>
      </c>
      <c r="H18" s="11">
        <v>0</v>
      </c>
    </row>
    <row r="19" spans="2:8" x14ac:dyDescent="0.3">
      <c r="B19" s="11">
        <v>16</v>
      </c>
      <c r="C19" s="11">
        <v>406</v>
      </c>
      <c r="D19" s="11">
        <v>172.664884990118</v>
      </c>
      <c r="E19" s="11">
        <v>0</v>
      </c>
      <c r="F19" s="11">
        <v>135</v>
      </c>
      <c r="G19" s="11">
        <v>62.127044862158897</v>
      </c>
      <c r="H19" s="11">
        <v>0</v>
      </c>
    </row>
    <row r="20" spans="2:8" x14ac:dyDescent="0.3">
      <c r="B20" s="11">
        <v>17</v>
      </c>
      <c r="C20" s="11">
        <v>406</v>
      </c>
      <c r="D20" s="11">
        <v>172.39744624464501</v>
      </c>
      <c r="E20" s="11">
        <v>0</v>
      </c>
      <c r="F20" s="11">
        <v>135</v>
      </c>
      <c r="G20" s="11">
        <v>62.030816964177198</v>
      </c>
      <c r="H20" s="11">
        <v>0</v>
      </c>
    </row>
    <row r="21" spans="2:8" x14ac:dyDescent="0.3">
      <c r="B21" s="11">
        <v>18</v>
      </c>
      <c r="C21" s="11">
        <v>406</v>
      </c>
      <c r="D21" s="11">
        <v>172.127600550464</v>
      </c>
      <c r="E21" s="11">
        <v>0</v>
      </c>
      <c r="F21" s="11">
        <v>135</v>
      </c>
      <c r="G21" s="11">
        <v>61.9337230151136</v>
      </c>
      <c r="H21" s="11">
        <v>0</v>
      </c>
    </row>
    <row r="22" spans="2:8" x14ac:dyDescent="0.3">
      <c r="B22" s="11">
        <v>19</v>
      </c>
      <c r="C22" s="11">
        <v>406</v>
      </c>
      <c r="D22" s="11">
        <v>171.85532624503401</v>
      </c>
      <c r="E22" s="11">
        <v>0</v>
      </c>
      <c r="F22" s="11">
        <v>135</v>
      </c>
      <c r="G22" s="11">
        <v>61.835755220508503</v>
      </c>
      <c r="H22" s="11">
        <v>0</v>
      </c>
    </row>
    <row r="23" spans="2:8" x14ac:dyDescent="0.3">
      <c r="B23" s="11">
        <v>20</v>
      </c>
      <c r="C23" s="11">
        <v>406</v>
      </c>
      <c r="D23" s="11">
        <v>0</v>
      </c>
      <c r="E23" s="11">
        <v>0</v>
      </c>
      <c r="F23" s="11">
        <v>135</v>
      </c>
      <c r="G23" s="11">
        <v>0</v>
      </c>
      <c r="H23" s="11">
        <v>0</v>
      </c>
    </row>
  </sheetData>
  <mergeCells count="2">
    <mergeCell ref="C2:E2"/>
    <mergeCell ref="F2:H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CoverSheet</vt:lpstr>
      <vt:lpstr>Figure 2</vt:lpstr>
      <vt:lpstr>Figure 3</vt:lpstr>
      <vt:lpstr>Figure 4</vt:lpstr>
      <vt:lpstr>Figure 5</vt:lpstr>
      <vt:lpstr>Other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 Noori - TBM</dc:creator>
  <cp:lastModifiedBy>Shiva Noori - TBM</cp:lastModifiedBy>
  <dcterms:created xsi:type="dcterms:W3CDTF">2016-04-15T00:06:52Z</dcterms:created>
  <dcterms:modified xsi:type="dcterms:W3CDTF">2022-01-19T15:45:38Z</dcterms:modified>
</cp:coreProperties>
</file>