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lenovo\Desktop\Paper\2023天津市创新课题\行为实验\数据统计\"/>
    </mc:Choice>
  </mc:AlternateContent>
  <xr:revisionPtr revIDLastSave="0" documentId="13_ncr:1_{CEBE487C-8923-4B96-8E57-CD78CE8D1C3E}" xr6:coauthVersionLast="47" xr6:coauthVersionMax="47" xr10:uidLastSave="{00000000-0000-0000-0000-000000000000}"/>
  <bookViews>
    <workbookView xWindow="-108" yWindow="-108" windowWidth="23256" windowHeight="12456" tabRatio="797" firstSheet="2" activeTab="5" xr2:uid="{00000000-000D-0000-FFFF-FFFF00000000}"/>
  </bookViews>
  <sheets>
    <sheet name="107RT" sheetId="1" r:id="rId1"/>
    <sheet name="descriptive" sheetId="2" r:id="rId2"/>
    <sheet name="sig" sheetId="4" r:id="rId3"/>
    <sheet name="agemain" sheetId="3" r:id="rId4"/>
    <sheet name="valid" sheetId="5" r:id="rId5"/>
    <sheet name="saliency" sheetId="6" r:id="rId6"/>
    <sheet name="效应量" sheetId="15" r:id="rId7"/>
    <sheet name="BF" sheetId="7" r:id="rId8"/>
    <sheet name="ACCdata" sheetId="8" r:id="rId9"/>
    <sheet name="ACCsta" sheetId="13" r:id="rId10"/>
    <sheet name="IESsta" sheetId="1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6" l="1"/>
  <c r="I84" i="6"/>
  <c r="I82" i="6"/>
  <c r="H83" i="6"/>
  <c r="H84" i="6"/>
  <c r="H82" i="6"/>
  <c r="G83" i="6"/>
  <c r="G84" i="6"/>
  <c r="G82" i="6"/>
  <c r="D55" i="5"/>
  <c r="D56" i="5"/>
  <c r="D57" i="5"/>
  <c r="D54" i="5"/>
  <c r="P3" i="1"/>
  <c r="Q3" i="1"/>
  <c r="P4" i="1"/>
  <c r="Q4" i="1"/>
  <c r="P5" i="1"/>
  <c r="Q5" i="1"/>
  <c r="P6" i="1"/>
  <c r="Q6" i="1"/>
  <c r="P7" i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65" i="1"/>
  <c r="Q65" i="1"/>
  <c r="P66" i="1"/>
  <c r="Q66" i="1"/>
  <c r="P67" i="1"/>
  <c r="Q67" i="1"/>
  <c r="P68" i="1"/>
  <c r="Q68" i="1"/>
  <c r="P69" i="1"/>
  <c r="Q69" i="1"/>
  <c r="P70" i="1"/>
  <c r="Q70" i="1"/>
  <c r="P71" i="1"/>
  <c r="Q71" i="1"/>
  <c r="P72" i="1"/>
  <c r="Q72" i="1"/>
  <c r="P73" i="1"/>
  <c r="Q73" i="1"/>
  <c r="P74" i="1"/>
  <c r="Q74" i="1"/>
  <c r="P75" i="1"/>
  <c r="Q75" i="1"/>
  <c r="P76" i="1"/>
  <c r="Q76" i="1"/>
  <c r="P77" i="1"/>
  <c r="Q77" i="1"/>
  <c r="P78" i="1"/>
  <c r="Q78" i="1"/>
  <c r="P79" i="1"/>
  <c r="Q79" i="1"/>
  <c r="P80" i="1"/>
  <c r="Q80" i="1"/>
  <c r="P81" i="1"/>
  <c r="Q81" i="1"/>
  <c r="P82" i="1"/>
  <c r="Q82" i="1"/>
  <c r="P83" i="1"/>
  <c r="Q83" i="1"/>
  <c r="P84" i="1"/>
  <c r="Q84" i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P106" i="1"/>
  <c r="Q106" i="1"/>
  <c r="P107" i="1"/>
  <c r="Q107" i="1"/>
  <c r="P108" i="1"/>
  <c r="Q108" i="1"/>
  <c r="Q2" i="1"/>
  <c r="P2" i="1"/>
  <c r="J4" i="15"/>
  <c r="K4" i="15"/>
  <c r="L4" i="15"/>
  <c r="I4" i="15"/>
  <c r="J3" i="15"/>
  <c r="K3" i="15"/>
  <c r="L3" i="15"/>
  <c r="I3" i="15"/>
  <c r="Q3" i="8"/>
  <c r="R3" i="8"/>
  <c r="S3" i="8"/>
  <c r="Q4" i="8"/>
  <c r="R4" i="8"/>
  <c r="S4" i="8"/>
  <c r="Q5" i="8"/>
  <c r="R5" i="8"/>
  <c r="S5" i="8"/>
  <c r="Q6" i="8"/>
  <c r="R6" i="8"/>
  <c r="S6" i="8"/>
  <c r="Q7" i="8"/>
  <c r="R7" i="8"/>
  <c r="S7" i="8"/>
  <c r="Q8" i="8"/>
  <c r="R8" i="8"/>
  <c r="S8" i="8"/>
  <c r="Q9" i="8"/>
  <c r="R9" i="8"/>
  <c r="S9" i="8"/>
  <c r="Q10" i="8"/>
  <c r="R10" i="8"/>
  <c r="S10" i="8"/>
  <c r="Q11" i="8"/>
  <c r="R11" i="8"/>
  <c r="S11" i="8"/>
  <c r="Q12" i="8"/>
  <c r="R12" i="8"/>
  <c r="S12" i="8"/>
  <c r="Q13" i="8"/>
  <c r="R13" i="8"/>
  <c r="S13" i="8"/>
  <c r="Q14" i="8"/>
  <c r="R14" i="8"/>
  <c r="S14" i="8"/>
  <c r="Q15" i="8"/>
  <c r="R15" i="8"/>
  <c r="S15" i="8"/>
  <c r="Q16" i="8"/>
  <c r="R16" i="8"/>
  <c r="S16" i="8"/>
  <c r="Q17" i="8"/>
  <c r="R17" i="8"/>
  <c r="S17" i="8"/>
  <c r="Q18" i="8"/>
  <c r="R18" i="8"/>
  <c r="S18" i="8"/>
  <c r="Q19" i="8"/>
  <c r="R19" i="8"/>
  <c r="S19" i="8"/>
  <c r="Q20" i="8"/>
  <c r="R20" i="8"/>
  <c r="S20" i="8"/>
  <c r="Q21" i="8"/>
  <c r="R21" i="8"/>
  <c r="S21" i="8"/>
  <c r="Q22" i="8"/>
  <c r="R22" i="8"/>
  <c r="S22" i="8"/>
  <c r="Q23" i="8"/>
  <c r="R23" i="8"/>
  <c r="S23" i="8"/>
  <c r="Q24" i="8"/>
  <c r="R24" i="8"/>
  <c r="S24" i="8"/>
  <c r="Q25" i="8"/>
  <c r="R25" i="8"/>
  <c r="S25" i="8"/>
  <c r="Q26" i="8"/>
  <c r="R26" i="8"/>
  <c r="S26" i="8"/>
  <c r="Q27" i="8"/>
  <c r="R27" i="8"/>
  <c r="S27" i="8"/>
  <c r="Q28" i="8"/>
  <c r="R28" i="8"/>
  <c r="S28" i="8"/>
  <c r="Q29" i="8"/>
  <c r="R29" i="8"/>
  <c r="S29" i="8"/>
  <c r="Q30" i="8"/>
  <c r="R30" i="8"/>
  <c r="S30" i="8"/>
  <c r="Q31" i="8"/>
  <c r="R31" i="8"/>
  <c r="S31" i="8"/>
  <c r="Q32" i="8"/>
  <c r="R32" i="8"/>
  <c r="S32" i="8"/>
  <c r="Q33" i="8"/>
  <c r="R33" i="8"/>
  <c r="S33" i="8"/>
  <c r="Q34" i="8"/>
  <c r="R34" i="8"/>
  <c r="S34" i="8"/>
  <c r="Q35" i="8"/>
  <c r="R35" i="8"/>
  <c r="S35" i="8"/>
  <c r="Q36" i="8"/>
  <c r="R36" i="8"/>
  <c r="S36" i="8"/>
  <c r="Q37" i="8"/>
  <c r="R37" i="8"/>
  <c r="S37" i="8"/>
  <c r="Q38" i="8"/>
  <c r="R38" i="8"/>
  <c r="S38" i="8"/>
  <c r="Q39" i="8"/>
  <c r="R39" i="8"/>
  <c r="S39" i="8"/>
  <c r="Q40" i="8"/>
  <c r="R40" i="8"/>
  <c r="S40" i="8"/>
  <c r="Q41" i="8"/>
  <c r="R41" i="8"/>
  <c r="S41" i="8"/>
  <c r="Q42" i="8"/>
  <c r="R42" i="8"/>
  <c r="S42" i="8"/>
  <c r="Q43" i="8"/>
  <c r="R43" i="8"/>
  <c r="S43" i="8"/>
  <c r="Q44" i="8"/>
  <c r="R44" i="8"/>
  <c r="S44" i="8"/>
  <c r="Q45" i="8"/>
  <c r="R45" i="8"/>
  <c r="S45" i="8"/>
  <c r="Q46" i="8"/>
  <c r="R46" i="8"/>
  <c r="S46" i="8"/>
  <c r="Q47" i="8"/>
  <c r="R47" i="8"/>
  <c r="S47" i="8"/>
  <c r="Q48" i="8"/>
  <c r="R48" i="8"/>
  <c r="S48" i="8"/>
  <c r="Q49" i="8"/>
  <c r="R49" i="8"/>
  <c r="S49" i="8"/>
  <c r="Q50" i="8"/>
  <c r="R50" i="8"/>
  <c r="S50" i="8"/>
  <c r="Q51" i="8"/>
  <c r="R51" i="8"/>
  <c r="S51" i="8"/>
  <c r="Q52" i="8"/>
  <c r="R52" i="8"/>
  <c r="S52" i="8"/>
  <c r="Q53" i="8"/>
  <c r="R53" i="8"/>
  <c r="S53" i="8"/>
  <c r="Q54" i="8"/>
  <c r="R54" i="8"/>
  <c r="S54" i="8"/>
  <c r="Q55" i="8"/>
  <c r="R55" i="8"/>
  <c r="S55" i="8"/>
  <c r="Q56" i="8"/>
  <c r="R56" i="8"/>
  <c r="S56" i="8"/>
  <c r="Q57" i="8"/>
  <c r="R57" i="8"/>
  <c r="S57" i="8"/>
  <c r="Q58" i="8"/>
  <c r="R58" i="8"/>
  <c r="S58" i="8"/>
  <c r="Q59" i="8"/>
  <c r="R59" i="8"/>
  <c r="S59" i="8"/>
  <c r="Q60" i="8"/>
  <c r="R60" i="8"/>
  <c r="S60" i="8"/>
  <c r="Q61" i="8"/>
  <c r="R61" i="8"/>
  <c r="S61" i="8"/>
  <c r="Q62" i="8"/>
  <c r="R62" i="8"/>
  <c r="S62" i="8"/>
  <c r="Q63" i="8"/>
  <c r="R63" i="8"/>
  <c r="S63" i="8"/>
  <c r="Q64" i="8"/>
  <c r="R64" i="8"/>
  <c r="S64" i="8"/>
  <c r="Q65" i="8"/>
  <c r="R65" i="8"/>
  <c r="S65" i="8"/>
  <c r="Q66" i="8"/>
  <c r="R66" i="8"/>
  <c r="S66" i="8"/>
  <c r="Q67" i="8"/>
  <c r="R67" i="8"/>
  <c r="S67" i="8"/>
  <c r="Q68" i="8"/>
  <c r="R68" i="8"/>
  <c r="S68" i="8"/>
  <c r="Q69" i="8"/>
  <c r="R69" i="8"/>
  <c r="S69" i="8"/>
  <c r="Q70" i="8"/>
  <c r="R70" i="8"/>
  <c r="S70" i="8"/>
  <c r="Q71" i="8"/>
  <c r="R71" i="8"/>
  <c r="S71" i="8"/>
  <c r="Q72" i="8"/>
  <c r="R72" i="8"/>
  <c r="S72" i="8"/>
  <c r="Q73" i="8"/>
  <c r="R73" i="8"/>
  <c r="S73" i="8"/>
  <c r="Q74" i="8"/>
  <c r="R74" i="8"/>
  <c r="S74" i="8"/>
  <c r="Q75" i="8"/>
  <c r="R75" i="8"/>
  <c r="S75" i="8"/>
  <c r="Q76" i="8"/>
  <c r="R76" i="8"/>
  <c r="S76" i="8"/>
  <c r="Q77" i="8"/>
  <c r="R77" i="8"/>
  <c r="S77" i="8"/>
  <c r="Q78" i="8"/>
  <c r="R78" i="8"/>
  <c r="S78" i="8"/>
  <c r="Q79" i="8"/>
  <c r="R79" i="8"/>
  <c r="S79" i="8"/>
  <c r="Q80" i="8"/>
  <c r="R80" i="8"/>
  <c r="S80" i="8"/>
  <c r="Q81" i="8"/>
  <c r="R81" i="8"/>
  <c r="S81" i="8"/>
  <c r="Q82" i="8"/>
  <c r="R82" i="8"/>
  <c r="S82" i="8"/>
  <c r="Q83" i="8"/>
  <c r="R83" i="8"/>
  <c r="S83" i="8"/>
  <c r="Q84" i="8"/>
  <c r="R84" i="8"/>
  <c r="S84" i="8"/>
  <c r="Q85" i="8"/>
  <c r="R85" i="8"/>
  <c r="S85" i="8"/>
  <c r="Q86" i="8"/>
  <c r="R86" i="8"/>
  <c r="S86" i="8"/>
  <c r="Q87" i="8"/>
  <c r="R87" i="8"/>
  <c r="S87" i="8"/>
  <c r="Q88" i="8"/>
  <c r="R88" i="8"/>
  <c r="S88" i="8"/>
  <c r="Q89" i="8"/>
  <c r="R89" i="8"/>
  <c r="S89" i="8"/>
  <c r="Q90" i="8"/>
  <c r="R90" i="8"/>
  <c r="S90" i="8"/>
  <c r="Q91" i="8"/>
  <c r="R91" i="8"/>
  <c r="S91" i="8"/>
  <c r="Q92" i="8"/>
  <c r="R92" i="8"/>
  <c r="S92" i="8"/>
  <c r="Q93" i="8"/>
  <c r="R93" i="8"/>
  <c r="S93" i="8"/>
  <c r="Q94" i="8"/>
  <c r="R94" i="8"/>
  <c r="S94" i="8"/>
  <c r="Q95" i="8"/>
  <c r="R95" i="8"/>
  <c r="S95" i="8"/>
  <c r="Q96" i="8"/>
  <c r="R96" i="8"/>
  <c r="S96" i="8"/>
  <c r="Q97" i="8"/>
  <c r="R97" i="8"/>
  <c r="S97" i="8"/>
  <c r="Q98" i="8"/>
  <c r="R98" i="8"/>
  <c r="S98" i="8"/>
  <c r="Q99" i="8"/>
  <c r="R99" i="8"/>
  <c r="S99" i="8"/>
  <c r="Q100" i="8"/>
  <c r="R100" i="8"/>
  <c r="S100" i="8"/>
  <c r="Q101" i="8"/>
  <c r="R101" i="8"/>
  <c r="S101" i="8"/>
  <c r="Q102" i="8"/>
  <c r="R102" i="8"/>
  <c r="S102" i="8"/>
  <c r="Q103" i="8"/>
  <c r="R103" i="8"/>
  <c r="S103" i="8"/>
  <c r="Q104" i="8"/>
  <c r="R104" i="8"/>
  <c r="S104" i="8"/>
  <c r="Q105" i="8"/>
  <c r="R105" i="8"/>
  <c r="S105" i="8"/>
  <c r="Q106" i="8"/>
  <c r="R106" i="8"/>
  <c r="S106" i="8"/>
  <c r="Q107" i="8"/>
  <c r="R107" i="8"/>
  <c r="S107" i="8"/>
  <c r="Q108" i="8"/>
  <c r="R108" i="8"/>
  <c r="S108" i="8"/>
  <c r="R2" i="8"/>
  <c r="S2" i="8"/>
  <c r="Q2" i="8"/>
  <c r="P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77" i="8"/>
  <c r="P78" i="8"/>
  <c r="P79" i="8"/>
  <c r="P80" i="8"/>
  <c r="P81" i="8"/>
  <c r="P82" i="8"/>
  <c r="P83" i="8"/>
  <c r="P84" i="8"/>
  <c r="P85" i="8"/>
  <c r="P86" i="8"/>
  <c r="P87" i="8"/>
  <c r="P88" i="8"/>
  <c r="P89" i="8"/>
  <c r="P90" i="8"/>
  <c r="P91" i="8"/>
  <c r="P92" i="8"/>
  <c r="P93" i="8"/>
  <c r="P94" i="8"/>
  <c r="P95" i="8"/>
  <c r="P96" i="8"/>
  <c r="P97" i="8"/>
  <c r="P98" i="8"/>
  <c r="P99" i="8"/>
  <c r="P100" i="8"/>
  <c r="P101" i="8"/>
  <c r="P102" i="8"/>
  <c r="P103" i="8"/>
  <c r="P104" i="8"/>
  <c r="P105" i="8"/>
  <c r="P106" i="8"/>
  <c r="P107" i="8"/>
  <c r="P108" i="8"/>
  <c r="P2" i="8"/>
  <c r="K76" i="1"/>
  <c r="K67" i="1"/>
  <c r="K64" i="1"/>
  <c r="K31" i="1"/>
  <c r="K77" i="1"/>
  <c r="K75" i="1"/>
  <c r="K78" i="1"/>
  <c r="K27" i="1"/>
  <c r="K65" i="1"/>
  <c r="K68" i="1"/>
  <c r="K22" i="1"/>
  <c r="K71" i="1"/>
  <c r="K3" i="1"/>
  <c r="K26" i="1"/>
  <c r="K23" i="1"/>
  <c r="K60" i="1"/>
  <c r="K63" i="1"/>
  <c r="K35" i="1"/>
  <c r="K7" i="1"/>
  <c r="K58" i="1"/>
  <c r="K66" i="1"/>
  <c r="K30" i="1"/>
  <c r="K25" i="1"/>
  <c r="K53" i="1"/>
  <c r="K29" i="1"/>
  <c r="K34" i="1"/>
  <c r="K82" i="1"/>
  <c r="K84" i="1"/>
  <c r="K83" i="1"/>
  <c r="K70" i="1"/>
  <c r="K50" i="1"/>
  <c r="K74" i="1"/>
  <c r="K80" i="1"/>
  <c r="K79" i="1"/>
  <c r="K36" i="1"/>
  <c r="K73" i="1"/>
  <c r="K69" i="1"/>
  <c r="K40" i="1"/>
  <c r="K81" i="1"/>
  <c r="K54" i="1"/>
  <c r="K59" i="1"/>
  <c r="K12" i="1"/>
  <c r="K6" i="1"/>
  <c r="K38" i="1"/>
  <c r="K62" i="1"/>
  <c r="K61" i="1"/>
  <c r="K56" i="1"/>
  <c r="K57" i="1"/>
  <c r="K2" i="1"/>
  <c r="K16" i="1"/>
  <c r="K20" i="1"/>
  <c r="K18" i="1"/>
  <c r="K8" i="1"/>
  <c r="K52" i="1"/>
  <c r="K72" i="1"/>
  <c r="K43" i="1"/>
  <c r="K24" i="1"/>
  <c r="K5" i="1"/>
  <c r="K4" i="1"/>
  <c r="K46" i="1"/>
  <c r="K28" i="1"/>
  <c r="K37" i="1"/>
  <c r="K51" i="1"/>
  <c r="K45" i="1"/>
  <c r="K49" i="1"/>
  <c r="K48" i="1"/>
  <c r="K33" i="1"/>
  <c r="K55" i="1"/>
  <c r="K15" i="1"/>
  <c r="K13" i="1"/>
  <c r="K47" i="1"/>
  <c r="K10" i="1"/>
  <c r="K41" i="1"/>
  <c r="K21" i="1"/>
  <c r="K42" i="1"/>
  <c r="K17" i="1"/>
  <c r="K9" i="1"/>
  <c r="K14" i="1"/>
  <c r="K32" i="1"/>
  <c r="K19" i="1"/>
  <c r="K39" i="1"/>
  <c r="K11" i="1"/>
  <c r="K44" i="1"/>
</calcChain>
</file>

<file path=xl/sharedStrings.xml><?xml version="1.0" encoding="utf-8"?>
<sst xmlns="http://schemas.openxmlformats.org/spreadsheetml/2006/main" count="737" uniqueCount="294">
  <si>
    <t>Age</t>
    <phoneticPr fontId="2" type="noConversion"/>
  </si>
  <si>
    <t>subject</t>
    <phoneticPr fontId="4" type="noConversion"/>
  </si>
  <si>
    <t>Sex</t>
  </si>
  <si>
    <t>exactAge</t>
    <phoneticPr fontId="2" type="noConversion"/>
  </si>
  <si>
    <t>educationtime</t>
  </si>
  <si>
    <t>pictureclue</t>
  </si>
  <si>
    <t>val0sal0</t>
    <phoneticPr fontId="4" type="noConversion"/>
  </si>
  <si>
    <t>val0sal1</t>
    <phoneticPr fontId="4" type="noConversion"/>
  </si>
  <si>
    <t>val1sal0</t>
    <phoneticPr fontId="4" type="noConversion"/>
  </si>
  <si>
    <t>val1sal1</t>
    <phoneticPr fontId="4" type="noConversion"/>
  </si>
  <si>
    <t>RT</t>
    <phoneticPr fontId="2" type="noConversion"/>
  </si>
  <si>
    <t>val0</t>
    <phoneticPr fontId="2" type="noConversion"/>
  </si>
  <si>
    <t>val1</t>
    <phoneticPr fontId="2" type="noConversion"/>
  </si>
  <si>
    <t>sal0</t>
    <phoneticPr fontId="2" type="noConversion"/>
  </si>
  <si>
    <t>sal1</t>
    <phoneticPr fontId="2" type="noConversion"/>
  </si>
  <si>
    <t>描述统计</t>
  </si>
  <si>
    <t xml:space="preserve">因变量:   exactAge </t>
  </si>
  <si>
    <t>Age</t>
  </si>
  <si>
    <t>平均值</t>
  </si>
  <si>
    <t>标准偏差</t>
  </si>
  <si>
    <t>个案数</t>
  </si>
  <si>
    <t>总计</t>
  </si>
  <si>
    <t xml:space="preserve">因变量:   RT </t>
  </si>
  <si>
    <t>Mean RT</t>
    <phoneticPr fontId="2" type="noConversion"/>
  </si>
  <si>
    <t>主体内对比检验</t>
  </si>
  <si>
    <t xml:space="preserve">测量:   MEASURE_1 </t>
  </si>
  <si>
    <t>源</t>
  </si>
  <si>
    <t>valid</t>
  </si>
  <si>
    <t>saliency</t>
  </si>
  <si>
    <t>III 类平方和</t>
  </si>
  <si>
    <t>自由度</t>
  </si>
  <si>
    <t>均方</t>
  </si>
  <si>
    <t>F</t>
  </si>
  <si>
    <t>显著性</t>
  </si>
  <si>
    <t>偏 Eta 平方</t>
  </si>
  <si>
    <t>线性</t>
  </si>
  <si>
    <t>valid * Age</t>
  </si>
  <si>
    <t>valid * pictureclue</t>
  </si>
  <si>
    <t>valid * Age  *  pictureclue</t>
  </si>
  <si>
    <t>误差 (valid)</t>
  </si>
  <si>
    <t>saliency * Age</t>
  </si>
  <si>
    <t>saliency * pictureclue</t>
  </si>
  <si>
    <t>saliency * Age  *  pictureclue</t>
  </si>
  <si>
    <t>误差 (saliency)</t>
  </si>
  <si>
    <t>valid * saliency</t>
  </si>
  <si>
    <t>valid * saliency * Age</t>
  </si>
  <si>
    <t>valid * saliency * pictureclue</t>
  </si>
  <si>
    <t>valid * saliency * Age  *  pictureclue</t>
  </si>
  <si>
    <t>误差 (valid*saliency)</t>
  </si>
  <si>
    <t>主体间效应检验</t>
  </si>
  <si>
    <t xml:space="preserve">转换后变量:   平均 </t>
  </si>
  <si>
    <t>截距</t>
  </si>
  <si>
    <t>Age * pictureclue</t>
  </si>
  <si>
    <t>误差</t>
  </si>
  <si>
    <t>多重比较</t>
  </si>
  <si>
    <t xml:space="preserve">LSD </t>
  </si>
  <si>
    <t>(I) Age</t>
  </si>
  <si>
    <t>(J) Age</t>
  </si>
  <si>
    <t>平均值差值 (I-J)</t>
  </si>
  <si>
    <t>标准误差</t>
  </si>
  <si>
    <t>95% 置信区间</t>
  </si>
  <si>
    <t>下限</t>
  </si>
  <si>
    <t>上限</t>
  </si>
  <si>
    <t>-98.707786911671400*</t>
  </si>
  <si>
    <t>-34.834112713433570*</t>
  </si>
  <si>
    <t>-108.919188685982590*</t>
  </si>
  <si>
    <t>34.834112713433570*</t>
  </si>
  <si>
    <t>-74.085075972549020*</t>
  </si>
  <si>
    <t>98.707786911671400*</t>
  </si>
  <si>
    <t>108.919188685982590*</t>
  </si>
  <si>
    <t>74.085075972549020*</t>
  </si>
  <si>
    <t>基于实测平均值。</t>
  </si>
  <si>
    <t xml:space="preserve"> 误差项是均方（误差）= 4370.063。</t>
  </si>
  <si>
    <t>* 平均值差值的显著性水平为 .05。</t>
  </si>
  <si>
    <t xml:space="preserve">因变量:   educationtime </t>
  </si>
  <si>
    <t>val0</t>
  </si>
  <si>
    <t>val1</t>
  </si>
  <si>
    <t>sal0</t>
  </si>
  <si>
    <t>sal1</t>
  </si>
  <si>
    <t>因变量</t>
  </si>
  <si>
    <t>-106.1091*</t>
  </si>
  <si>
    <t>-35.7000*</t>
  </si>
  <si>
    <t>-115.5032*</t>
  </si>
  <si>
    <t>35.7000*</t>
  </si>
  <si>
    <t>-79.8032*</t>
  </si>
  <si>
    <t>106.1091*</t>
  </si>
  <si>
    <t>115.5032*</t>
  </si>
  <si>
    <t>79.8032*</t>
  </si>
  <si>
    <t>-90.9129*</t>
  </si>
  <si>
    <t>-101.8329*</t>
  </si>
  <si>
    <t>-68.1815*</t>
  </si>
  <si>
    <t>90.9129*</t>
  </si>
  <si>
    <t>101.8329*</t>
  </si>
  <si>
    <t>68.1815*</t>
  </si>
  <si>
    <t xml:space="preserve"> 误差项是均方（误差）= 4681.934。</t>
  </si>
  <si>
    <t>-106.8678*</t>
  </si>
  <si>
    <t>-38.5703*</t>
  </si>
  <si>
    <t>-116.8426*</t>
  </si>
  <si>
    <t>38.5703*</t>
  </si>
  <si>
    <t>-78.2723*</t>
  </si>
  <si>
    <t>106.8678*</t>
  </si>
  <si>
    <t>116.8426*</t>
  </si>
  <si>
    <t>78.2723*</t>
  </si>
  <si>
    <t>-90.6526*</t>
  </si>
  <si>
    <t>-101.0992*</t>
  </si>
  <si>
    <t>-70.0416*</t>
  </si>
  <si>
    <t>90.6526*</t>
  </si>
  <si>
    <t>101.0992*</t>
  </si>
  <si>
    <t>70.0416*</t>
  </si>
  <si>
    <t xml:space="preserve"> 误差项是均方（误差）= 4525.542。</t>
  </si>
  <si>
    <t>35-45</t>
    <phoneticPr fontId="2" type="noConversion"/>
  </si>
  <si>
    <t>p</t>
    <phoneticPr fontId="2" type="noConversion"/>
  </si>
  <si>
    <t>45-55</t>
    <phoneticPr fontId="2" type="noConversion"/>
  </si>
  <si>
    <t>25-35</t>
    <phoneticPr fontId="2" type="noConversion"/>
  </si>
  <si>
    <t xml:space="preserve"> - - - - - - - - - - - - - - - - - - - - - - - - - - - - - - - - - - - - - - - - - - - - - - - - - - - - - - - - - - - -</t>
  </si>
  <si>
    <t>* * * * * * * * * * * * * * * * * A n a l y s i s   o f   V a r i a n c e -- Design   1 * * * * * * * * * * * * * * * * *</t>
  </si>
  <si>
    <t xml:space="preserve"> Tests of Significance for T1 using UNIQUE sums of squares</t>
  </si>
  <si>
    <t xml:space="preserve"> Source of Variation          SS      DF        MS         F  Sig of F</t>
  </si>
  <si>
    <t>Tests involving 'VALID' Within-Subject Effect.</t>
  </si>
  <si>
    <t xml:space="preserve"> Tests of Significance for T2 using UNIQUE sums of squares</t>
  </si>
  <si>
    <t xml:space="preserve"> WITHIN CELLS           32506.88     103    315.60</t>
  </si>
  <si>
    <t xml:space="preserve"> VALID                  11322.38       1  11322.38     35.88      .000</t>
  </si>
  <si>
    <t xml:space="preserve"> Age BY VALID            1859.94       3    619.98      1.96      .124</t>
  </si>
  <si>
    <t>* * * * * * * * * * * * * * * * * A n a l y s i s   o f   V a r i a n c e -- Design   2 * * * * * * * * * * * * * * * * *</t>
  </si>
  <si>
    <t xml:space="preserve"> WITHIN+RESIDUAL        32506.88     103    315.60</t>
  </si>
  <si>
    <t xml:space="preserve"> MWITHIN AGE(1) BY VA    1087.66       1   1087.66      3.45      .066</t>
  </si>
  <si>
    <t xml:space="preserve"> LID</t>
  </si>
  <si>
    <t xml:space="preserve"> MWITHIN AGE(2) BY VA    1830.32       1   1830.32      5.80      .018</t>
  </si>
  <si>
    <t xml:space="preserve"> MWITHIN AGE(3) BY VA    2314.90       1   2314.90      7.33      .008</t>
  </si>
  <si>
    <t xml:space="preserve"> MWITHIN AGE(4) BY VA    7941.79       1   7941.79     25.16      .000</t>
  </si>
  <si>
    <t>Tests involving 'MWITHIN VALID(1)' Within-Subject Effect.</t>
  </si>
  <si>
    <t xml:space="preserve"> WITHIN+RESIDUAL       450574.92     103   4374.51</t>
  </si>
  <si>
    <t xml:space="preserve"> MWITHIN VALID(1)    38699089.40       1  38699089   8846.49      .000</t>
  </si>
  <si>
    <t xml:space="preserve"> AGE BY MWITHIN VALID  219127.80       3  73042.60     16.70      .000</t>
  </si>
  <si>
    <t>Tests involving 'MWITHIN VALID(2)' Within-Subject Effect.</t>
  </si>
  <si>
    <t xml:space="preserve"> WITHIN+RESIDUAL       482239.16     103   4681.93</t>
  </si>
  <si>
    <t xml:space="preserve"> MWITHIN VALID(2)    36849482.80       1  36849483   7870.57      .000</t>
  </si>
  <si>
    <t xml:space="preserve"> AGE BY MWITHIN VALID  166797.88       3  55599.29     11.88      .000</t>
  </si>
  <si>
    <t xml:space="preserve">因变量:   val1 </t>
  </si>
  <si>
    <t xml:space="preserve">因变量:   val0 </t>
  </si>
  <si>
    <t xml:space="preserve"> 误差项是均方（误差）= 4374.514。</t>
  </si>
  <si>
    <t>val</t>
    <phoneticPr fontId="2" type="noConversion"/>
  </si>
  <si>
    <t>inval</t>
    <phoneticPr fontId="2" type="noConversion"/>
  </si>
  <si>
    <t>Tests involving 'SALIENCY' Within-Subject Effect.</t>
  </si>
  <si>
    <t xml:space="preserve"> WITHIN CELLS           25673.94     103    249.26</t>
  </si>
  <si>
    <t xml:space="preserve"> SALIENCY               61017.50       1  61017.50    244.79      .000</t>
  </si>
  <si>
    <t xml:space="preserve"> Age BY SALIENCY         2299.72       3    766.57      3.08      .031</t>
  </si>
  <si>
    <t xml:space="preserve"> WITHIN+RESIDUAL        25673.94     103    249.26</t>
  </si>
  <si>
    <t xml:space="preserve"> MWITHIN AGE(1) BY SA    9215.79       1   9215.79     36.97      .000</t>
  </si>
  <si>
    <t xml:space="preserve"> LIENCY</t>
  </si>
  <si>
    <t xml:space="preserve"> MWITHIN AGE(2) BY SA   11915.35       1  11915.35     47.80      .000</t>
  </si>
  <si>
    <t xml:space="preserve"> MWITHIN AGE(3) BY SA   17202.76       1  17202.76     69.01      .000</t>
  </si>
  <si>
    <t xml:space="preserve"> MWITHIN AGE(4) BY SA   25085.35       1  25085.35    100.64      .000</t>
  </si>
  <si>
    <t>Tests involving 'MWITHIN SALIENCY(1)' Within-Subject Effect.</t>
  </si>
  <si>
    <t xml:space="preserve"> WITHIN+RESIDUAL       461201.82     103   4477.69</t>
  </si>
  <si>
    <t xml:space="preserve"> MWITHIN SALIENCY(1) 39960486.25       1  39960486   8924.36      .000</t>
  </si>
  <si>
    <t xml:space="preserve"> AGE BY MWITHIN SALIE  223201.82       3  74400.61     16.62      .000</t>
  </si>
  <si>
    <t xml:space="preserve"> NCY(1)</t>
  </si>
  <si>
    <t xml:space="preserve"> WITHIN+RESIDUAL       466130.87     103   4525.54</t>
  </si>
  <si>
    <t xml:space="preserve"> MWITHIN SALIENCY(2) 35665926.18       1  35665926   7881.03      .000</t>
  </si>
  <si>
    <t xml:space="preserve"> AGE BY MWITHIN SALIE  165228.37       3  55076.12     12.17      .000</t>
  </si>
  <si>
    <t xml:space="preserve"> NCY(2)</t>
  </si>
  <si>
    <t xml:space="preserve">因变量:   sal0 </t>
  </si>
  <si>
    <t xml:space="preserve"> 误差项是均方（误差）= 4477.688。</t>
  </si>
  <si>
    <t xml:space="preserve">因变量:   sal1 </t>
  </si>
  <si>
    <t>sal</t>
    <phoneticPr fontId="2" type="noConversion"/>
  </si>
  <si>
    <t>nsal</t>
    <phoneticPr fontId="2" type="noConversion"/>
  </si>
  <si>
    <t>2(35)</t>
    <phoneticPr fontId="2" type="noConversion"/>
  </si>
  <si>
    <t>3(45)</t>
    <phoneticPr fontId="2" type="noConversion"/>
  </si>
  <si>
    <t>4(55)</t>
    <phoneticPr fontId="2" type="noConversion"/>
  </si>
  <si>
    <t>Analysis of Effects</t>
  </si>
  <si>
    <t>Effects</t>
  </si>
  <si>
    <t>P(incl)</t>
  </si>
  <si>
    <t>P(excl)</t>
  </si>
  <si>
    <t>P(incl|data)</t>
  </si>
  <si>
    <t>P(excl|data)</t>
  </si>
  <si>
    <t>BFincl</t>
  </si>
  <si>
    <t>3.474×10-6</t>
  </si>
  <si>
    <t>2.533×10-6</t>
  </si>
  <si>
    <t>valid ✻  saliency</t>
  </si>
  <si>
    <t>valid ✻  Age</t>
  </si>
  <si>
    <t>saliency ✻  Age</t>
  </si>
  <si>
    <t>valid ✻  saliency ✻  Age</t>
  </si>
  <si>
    <t>valid ✻  pictureclue</t>
  </si>
  <si>
    <t>saliency ✻  pictureclue</t>
  </si>
  <si>
    <t>Age ✻  pictureclue</t>
  </si>
  <si>
    <t>valid ✻  saliency ✻  pictureclue</t>
  </si>
  <si>
    <t>7.128×10-4</t>
  </si>
  <si>
    <t>valid ✻  Age ✻  pictureclue</t>
  </si>
  <si>
    <t>saliency ✻  Age ✻  pictureclue</t>
  </si>
  <si>
    <t>valid ✻  saliency ✻  Age ✻  pictureclue</t>
  </si>
  <si>
    <t>1.875×10-8</t>
  </si>
  <si>
    <t>3.113×10-6</t>
  </si>
  <si>
    <t>Post Hoc Comparisons - valid</t>
  </si>
  <si>
    <t>Prior Odds</t>
  </si>
  <si>
    <t>Posterior Odds</t>
  </si>
  <si>
    <t>BF10, U</t>
  </si>
  <si>
    <t>error %</t>
  </si>
  <si>
    <t>val</t>
  </si>
  <si>
    <t>inval</t>
  </si>
  <si>
    <t>2.666×10+6</t>
  </si>
  <si>
    <t>5.343×10-13</t>
  </si>
  <si>
    <t>Note.  The posterior odds have been corrected for multiple testing by fixing to 0.5 the prior probability that the null hypothesis holds across all comparisons (Westfall, Johnson, &amp; Utts, 1997). Individual comparisons are based on the default t-test with a Cauchy (0, r = 1/sqrt(2)) prior. The "U" in the Bayes factor denotes that it is uncorrected.</t>
  </si>
  <si>
    <t>Post Hoc Comparisons - saliency</t>
  </si>
  <si>
    <t>sal</t>
  </si>
  <si>
    <t>nsal</t>
  </si>
  <si>
    <t>1.215×10+33</t>
  </si>
  <si>
    <t>6.327×10-39</t>
  </si>
  <si>
    <t>Post Hoc Comparisons - Age</t>
  </si>
  <si>
    <t>1.871×10+12</t>
  </si>
  <si>
    <t>4.518×10+12</t>
  </si>
  <si>
    <t>5.003×10-15</t>
  </si>
  <si>
    <t>3.915×10-9</t>
  </si>
  <si>
    <t>1.393×10+21</t>
  </si>
  <si>
    <t>3.364×10+21</t>
  </si>
  <si>
    <t>1.195×10-24</t>
  </si>
  <si>
    <t>1.866×10+9</t>
  </si>
  <si>
    <t>4.505×10+9</t>
  </si>
  <si>
    <t>7.989×10-17</t>
  </si>
  <si>
    <t>2（35）</t>
    <phoneticPr fontId="2" type="noConversion"/>
  </si>
  <si>
    <t>3（45）</t>
    <phoneticPr fontId="2" type="noConversion"/>
  </si>
  <si>
    <t>4（55）</t>
    <phoneticPr fontId="2" type="noConversion"/>
  </si>
  <si>
    <t>1（25）</t>
    <phoneticPr fontId="2" type="noConversion"/>
  </si>
  <si>
    <t>∞</t>
    <phoneticPr fontId="2" type="noConversion"/>
  </si>
  <si>
    <t>剔除16、63</t>
    <phoneticPr fontId="2" type="noConversion"/>
  </si>
  <si>
    <t>ACC</t>
  </si>
  <si>
    <t>ACC</t>
    <phoneticPr fontId="2" type="noConversion"/>
  </si>
  <si>
    <t/>
  </si>
  <si>
    <t xml:space="preserve">测量: </t>
  </si>
  <si>
    <t>MEASURE_1</t>
  </si>
  <si>
    <t>val * Age</t>
  </si>
  <si>
    <t>val * pictureclue</t>
  </si>
  <si>
    <t>val * Age  *  pictureclue</t>
  </si>
  <si>
    <t>误差 (val)</t>
  </si>
  <si>
    <t>sal * Age</t>
  </si>
  <si>
    <t>sal * pictureclue</t>
  </si>
  <si>
    <t>sal * Age  *  pictureclue</t>
  </si>
  <si>
    <t>误差 (sal)</t>
  </si>
  <si>
    <t>val * sal</t>
  </si>
  <si>
    <t>val * sal * Age</t>
  </si>
  <si>
    <t>val * sal * pictureclue</t>
  </si>
  <si>
    <t>val * sal * Age  *  pictureclue</t>
  </si>
  <si>
    <t>误差 (val*sal)</t>
  </si>
  <si>
    <t xml:space="preserve">转换后变量: </t>
  </si>
  <si>
    <t>平均</t>
  </si>
  <si>
    <t>LSD</t>
  </si>
  <si>
    <t>1</t>
  </si>
  <si>
    <t>2</t>
  </si>
  <si>
    <t>3</t>
  </si>
  <si>
    <t>4</t>
  </si>
  <si>
    <t>基于实测平均值。
 误差项是均方（误差）= .000。</t>
  </si>
  <si>
    <t>*. 平均值差值的显著性水平为 .05。</t>
  </si>
  <si>
    <r>
      <t>-.0123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</si>
  <si>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-.0173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</si>
  <si>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-.0142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</si>
  <si>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.0123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</si>
  <si>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.0173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</si>
  <si>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.0142</t>
    </r>
    <r>
      <rPr>
        <vertAlign val="superscript"/>
        <sz val="9"/>
        <color indexed="60"/>
        <rFont val="MingLiU"/>
        <family val="3"/>
        <charset val="136"/>
      </rPr>
      <t>*</t>
    </r>
  </si>
  <si>
    <t xml:space="preserve">因变量: </t>
  </si>
  <si>
    <t>val0sal0</t>
  </si>
  <si>
    <t>val0sal1</t>
  </si>
  <si>
    <t>val1sal0</t>
  </si>
  <si>
    <t>val1sal1</t>
  </si>
  <si>
    <t>IESval0sal0</t>
    <phoneticPr fontId="2" type="noConversion"/>
  </si>
  <si>
    <t>IESval0sal1</t>
    <phoneticPr fontId="2" type="noConversion"/>
  </si>
  <si>
    <t>IESval1sal0</t>
    <phoneticPr fontId="2" type="noConversion"/>
  </si>
  <si>
    <t>IESval1sal1</t>
    <phoneticPr fontId="2" type="noConversion"/>
  </si>
  <si>
    <t>估算值</t>
  </si>
  <si>
    <t>成对比较</t>
  </si>
  <si>
    <t>基于估算边际平均值</t>
  </si>
  <si>
    <t>b. 多重比较调节：最低显著差异法（相当于不进行调整）。</t>
  </si>
  <si>
    <r>
      <t>显著性</t>
    </r>
    <r>
      <rPr>
        <vertAlign val="superscript"/>
        <sz val="9"/>
        <color indexed="62"/>
        <rFont val="MingLiU"/>
        <family val="3"/>
        <charset val="136"/>
      </rPr>
      <t>b</t>
    </r>
  </si>
  <si>
    <r>
      <t>差值的 95% 置信区间</t>
    </r>
    <r>
      <rPr>
        <vertAlign val="superscript"/>
        <sz val="9"/>
        <color indexed="62"/>
        <rFont val="MingLiU"/>
        <family val="3"/>
        <charset val="136"/>
      </rPr>
      <t>b</t>
    </r>
  </si>
  <si>
    <r>
      <t>-89.283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</si>
  <si>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-101.675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</si>
  <si>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-69.436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</si>
  <si>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89.283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</si>
  <si>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101.675</t>
    </r>
    <r>
      <rPr>
        <vertAlign val="superscript"/>
        <sz val="9"/>
        <color indexed="60"/>
        <rFont val="MingLiU"/>
        <family val="3"/>
        <charset val="136"/>
      </rPr>
      <t>*</t>
    </r>
  </si>
  <si>
    <r>
      <t>69.436</t>
    </r>
    <r>
      <rPr>
        <vertAlign val="superscript"/>
        <sz val="9"/>
        <color indexed="60"/>
        <rFont val="MingLiU"/>
        <family val="3"/>
        <charset val="136"/>
      </rPr>
      <t>*</t>
    </r>
  </si>
  <si>
    <t>20-</t>
    <phoneticPr fontId="2" type="noConversion"/>
  </si>
  <si>
    <t>30-</t>
    <phoneticPr fontId="2" type="noConversion"/>
  </si>
  <si>
    <t>40-</t>
    <phoneticPr fontId="2" type="noConversion"/>
  </si>
  <si>
    <t>50-</t>
    <phoneticPr fontId="2" type="noConversion"/>
  </si>
  <si>
    <t>total</t>
    <phoneticPr fontId="2" type="noConversion"/>
  </si>
  <si>
    <t>saliency effect</t>
    <phoneticPr fontId="2" type="noConversion"/>
  </si>
  <si>
    <t>validity effect</t>
    <phoneticPr fontId="2" type="noConversion"/>
  </si>
  <si>
    <t>20-</t>
  </si>
  <si>
    <t>30-</t>
  </si>
  <si>
    <t>40-</t>
  </si>
  <si>
    <t>50-</t>
  </si>
  <si>
    <t>total</t>
  </si>
  <si>
    <t>30--20-</t>
    <phoneticPr fontId="2" type="noConversion"/>
  </si>
  <si>
    <t>40--30-</t>
    <phoneticPr fontId="2" type="noConversion"/>
  </si>
  <si>
    <t>50--40-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</si>
</sst>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0"/>
    <numFmt numFmtId="177" formatCode="###0.0000"/>
    <numFmt numFmtId="178" formatCode="###0.00"/>
    <numFmt numFmtId="179" formatCode="0.000"/>
    <numFmt numFmtId="180" formatCode="###0.000"/>
    <numFmt numFmtId="181" formatCode="###0"/>
    <numFmt numFmtId="182" formatCode="0.000E+00"/>
    <numFmt numFmtId="183" formatCode="###0.00000"/>
    <numFmt numFmtId="184" formatCode="0.00_ "/>
  </numFmts>
  <fonts count="11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9"/>
      <name val="等线"/>
      <family val="2"/>
      <charset val="134"/>
      <scheme val="minor"/>
    </font>
    <font>
      <sz val="11"/>
      <color theme="1"/>
      <name val="Calibri"/>
      <family val="2"/>
    </font>
    <font>
      <sz val="9"/>
      <color indexed="60"/>
      <name val="MingLiU"/>
      <family val="3"/>
      <charset val="136"/>
    </font>
    <font>
      <b/>
      <sz val="11"/>
      <color indexed="60"/>
      <name val="PMingLiU"/>
      <family val="1"/>
      <charset val="136"/>
    </font>
    <font>
      <sz val="9"/>
      <color indexed="62"/>
      <name val="MingLiU"/>
      <family val="3"/>
      <charset val="136"/>
    </font>
    <font>
      <vertAlign val="superscript"/>
      <sz val="9"/>
      <color indexed="60"/>
      <name val="MingLiU"/>
      <family val="3"/>
      <charset val="136"/>
    </font>
    <font>
      <vertAlign val="superscript"/>
      <sz val="9"/>
      <color indexed="62"/>
      <name val="MingLiU"/>
      <family val="3"/>
      <charset val="136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/>
      <diagonal/>
    </border>
    <border>
      <left style="thin">
        <color indexed="63"/>
      </left>
      <right style="thin">
        <color indexed="63"/>
      </right>
      <top style="thin">
        <color indexed="61"/>
      </top>
      <bottom/>
      <diagonal/>
    </border>
    <border>
      <left style="thin">
        <color indexed="63"/>
      </left>
      <right/>
      <top style="thin">
        <color indexed="61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7" fontId="1" fillId="0" borderId="2" xfId="1" applyNumberFormat="1" applyFont="1" applyBorder="1" applyAlignment="1">
      <alignment horizontal="center" vertical="center"/>
    </xf>
    <xf numFmtId="178" fontId="1" fillId="0" borderId="2" xfId="2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/>
    </xf>
    <xf numFmtId="176" fontId="0" fillId="0" borderId="0" xfId="0" applyNumberFormat="1"/>
    <xf numFmtId="176" fontId="0" fillId="2" borderId="0" xfId="0" applyNumberFormat="1" applyFill="1"/>
    <xf numFmtId="0" fontId="0" fillId="2" borderId="0" xfId="0" applyFill="1"/>
    <xf numFmtId="176" fontId="0" fillId="3" borderId="0" xfId="0" applyNumberFormat="1" applyFill="1"/>
    <xf numFmtId="176" fontId="0" fillId="4" borderId="0" xfId="0" applyNumberFormat="1" applyFill="1"/>
    <xf numFmtId="2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5" fillId="0" borderId="0" xfId="0" applyFont="1"/>
    <xf numFmtId="179" fontId="0" fillId="0" borderId="0" xfId="0" applyNumberFormat="1"/>
    <xf numFmtId="0" fontId="0" fillId="3" borderId="0" xfId="0" applyFill="1"/>
    <xf numFmtId="177" fontId="1" fillId="0" borderId="1" xfId="1" applyNumberFormat="1" applyFont="1" applyBorder="1" applyAlignment="1">
      <alignment horizontal="center" vertical="center"/>
    </xf>
    <xf numFmtId="178" fontId="1" fillId="0" borderId="1" xfId="2" applyNumberFormat="1" applyFont="1" applyBorder="1" applyAlignment="1">
      <alignment horizontal="center" vertical="center"/>
    </xf>
    <xf numFmtId="178" fontId="6" fillId="0" borderId="1" xfId="3" applyNumberFormat="1" applyFont="1" applyBorder="1" applyAlignment="1">
      <alignment horizontal="right" vertical="top"/>
    </xf>
    <xf numFmtId="178" fontId="6" fillId="0" borderId="2" xfId="3" applyNumberFormat="1" applyFont="1" applyBorder="1" applyAlignment="1">
      <alignment horizontal="right" vertical="top"/>
    </xf>
    <xf numFmtId="178" fontId="6" fillId="0" borderId="1" xfId="4" applyNumberFormat="1" applyFont="1" applyBorder="1" applyAlignment="1">
      <alignment horizontal="right" vertical="top"/>
    </xf>
    <xf numFmtId="178" fontId="6" fillId="0" borderId="2" xfId="4" applyNumberFormat="1" applyFont="1" applyBorder="1" applyAlignment="1">
      <alignment horizontal="right" vertical="top"/>
    </xf>
    <xf numFmtId="0" fontId="0" fillId="0" borderId="0" xfId="0" applyAlignment="1">
      <alignment vertical="center"/>
    </xf>
    <xf numFmtId="0" fontId="3" fillId="0" borderId="0" xfId="5"/>
    <xf numFmtId="0" fontId="8" fillId="0" borderId="4" xfId="5" applyFont="1" applyBorder="1" applyAlignment="1">
      <alignment horizontal="center" wrapText="1"/>
    </xf>
    <xf numFmtId="0" fontId="8" fillId="0" borderId="5" xfId="5" applyFont="1" applyBorder="1" applyAlignment="1">
      <alignment horizontal="center" wrapText="1"/>
    </xf>
    <xf numFmtId="0" fontId="8" fillId="0" borderId="6" xfId="5" applyFont="1" applyBorder="1" applyAlignment="1">
      <alignment horizontal="center" wrapText="1"/>
    </xf>
    <xf numFmtId="0" fontId="8" fillId="6" borderId="7" xfId="5" applyFont="1" applyFill="1" applyBorder="1" applyAlignment="1">
      <alignment horizontal="left" vertical="top" wrapText="1"/>
    </xf>
    <xf numFmtId="180" fontId="6" fillId="0" borderId="8" xfId="5" applyNumberFormat="1" applyFont="1" applyBorder="1" applyAlignment="1">
      <alignment horizontal="right" vertical="top"/>
    </xf>
    <xf numFmtId="181" fontId="6" fillId="0" borderId="9" xfId="5" applyNumberFormat="1" applyFont="1" applyBorder="1" applyAlignment="1">
      <alignment horizontal="right" vertical="top"/>
    </xf>
    <xf numFmtId="180" fontId="6" fillId="0" borderId="9" xfId="5" applyNumberFormat="1" applyFont="1" applyBorder="1" applyAlignment="1">
      <alignment horizontal="right" vertical="top"/>
    </xf>
    <xf numFmtId="180" fontId="6" fillId="0" borderId="10" xfId="5" applyNumberFormat="1" applyFont="1" applyBorder="1" applyAlignment="1">
      <alignment horizontal="right" vertical="top"/>
    </xf>
    <xf numFmtId="0" fontId="8" fillId="6" borderId="11" xfId="5" applyFont="1" applyFill="1" applyBorder="1" applyAlignment="1">
      <alignment horizontal="left" vertical="top" wrapText="1"/>
    </xf>
    <xf numFmtId="180" fontId="6" fillId="0" borderId="12" xfId="5" applyNumberFormat="1" applyFont="1" applyBorder="1" applyAlignment="1">
      <alignment horizontal="right" vertical="top"/>
    </xf>
    <xf numFmtId="181" fontId="6" fillId="0" borderId="13" xfId="5" applyNumberFormat="1" applyFont="1" applyBorder="1" applyAlignment="1">
      <alignment horizontal="right" vertical="top"/>
    </xf>
    <xf numFmtId="180" fontId="6" fillId="0" borderId="13" xfId="5" applyNumberFormat="1" applyFont="1" applyBorder="1" applyAlignment="1">
      <alignment horizontal="right" vertical="top"/>
    </xf>
    <xf numFmtId="180" fontId="6" fillId="0" borderId="14" xfId="5" applyNumberFormat="1" applyFont="1" applyBorder="1" applyAlignment="1">
      <alignment horizontal="right" vertical="top"/>
    </xf>
    <xf numFmtId="0" fontId="6" fillId="0" borderId="13" xfId="5" applyFont="1" applyBorder="1" applyAlignment="1">
      <alignment horizontal="left" vertical="top" wrapText="1"/>
    </xf>
    <xf numFmtId="0" fontId="6" fillId="0" borderId="14" xfId="5" applyFont="1" applyBorder="1" applyAlignment="1">
      <alignment horizontal="left" vertical="top" wrapText="1"/>
    </xf>
    <xf numFmtId="182" fontId="6" fillId="0" borderId="12" xfId="5" applyNumberFormat="1" applyFont="1" applyBorder="1" applyAlignment="1">
      <alignment horizontal="right" vertical="top"/>
    </xf>
    <xf numFmtId="182" fontId="6" fillId="0" borderId="13" xfId="5" applyNumberFormat="1" applyFont="1" applyBorder="1" applyAlignment="1">
      <alignment horizontal="right" vertical="top"/>
    </xf>
    <xf numFmtId="0" fontId="8" fillId="6" borderId="15" xfId="5" applyFont="1" applyFill="1" applyBorder="1" applyAlignment="1">
      <alignment horizontal="left" vertical="top" wrapText="1"/>
    </xf>
    <xf numFmtId="180" fontId="6" fillId="0" borderId="16" xfId="5" applyNumberFormat="1" applyFont="1" applyBorder="1" applyAlignment="1">
      <alignment horizontal="right" vertical="top"/>
    </xf>
    <xf numFmtId="181" fontId="6" fillId="0" borderId="17" xfId="5" applyNumberFormat="1" applyFont="1" applyBorder="1" applyAlignment="1">
      <alignment horizontal="right" vertical="top"/>
    </xf>
    <xf numFmtId="180" fontId="6" fillId="0" borderId="17" xfId="5" applyNumberFormat="1" applyFont="1" applyBorder="1" applyAlignment="1">
      <alignment horizontal="right" vertical="top"/>
    </xf>
    <xf numFmtId="0" fontId="6" fillId="0" borderId="17" xfId="5" applyFont="1" applyBorder="1" applyAlignment="1">
      <alignment horizontal="left" vertical="top" wrapText="1"/>
    </xf>
    <xf numFmtId="0" fontId="6" fillId="0" borderId="18" xfId="5" applyFont="1" applyBorder="1" applyAlignment="1">
      <alignment horizontal="left" vertical="top" wrapText="1"/>
    </xf>
    <xf numFmtId="0" fontId="8" fillId="6" borderId="19" xfId="5" applyFont="1" applyFill="1" applyBorder="1" applyAlignment="1">
      <alignment horizontal="left" vertical="top" wrapText="1"/>
    </xf>
    <xf numFmtId="180" fontId="6" fillId="0" borderId="1" xfId="5" applyNumberFormat="1" applyFont="1" applyBorder="1" applyAlignment="1">
      <alignment horizontal="right" vertical="top"/>
    </xf>
    <xf numFmtId="181" fontId="6" fillId="0" borderId="20" xfId="5" applyNumberFormat="1" applyFont="1" applyBorder="1" applyAlignment="1">
      <alignment horizontal="right" vertical="top"/>
    </xf>
    <xf numFmtId="180" fontId="6" fillId="0" borderId="20" xfId="5" applyNumberFormat="1" applyFont="1" applyBorder="1" applyAlignment="1">
      <alignment horizontal="right" vertical="top"/>
    </xf>
    <xf numFmtId="180" fontId="6" fillId="0" borderId="21" xfId="5" applyNumberFormat="1" applyFont="1" applyBorder="1" applyAlignment="1">
      <alignment horizontal="right" vertical="top"/>
    </xf>
    <xf numFmtId="0" fontId="8" fillId="6" borderId="22" xfId="5" applyFont="1" applyFill="1" applyBorder="1" applyAlignment="1">
      <alignment horizontal="left" vertical="top" wrapText="1"/>
    </xf>
    <xf numFmtId="180" fontId="6" fillId="0" borderId="2" xfId="5" applyNumberFormat="1" applyFont="1" applyBorder="1" applyAlignment="1">
      <alignment horizontal="right" vertical="top"/>
    </xf>
    <xf numFmtId="181" fontId="6" fillId="0" borderId="23" xfId="5" applyNumberFormat="1" applyFont="1" applyBorder="1" applyAlignment="1">
      <alignment horizontal="right" vertical="top"/>
    </xf>
    <xf numFmtId="180" fontId="6" fillId="0" borderId="23" xfId="5" applyNumberFormat="1" applyFont="1" applyBorder="1" applyAlignment="1">
      <alignment horizontal="right" vertical="top"/>
    </xf>
    <xf numFmtId="180" fontId="6" fillId="0" borderId="24" xfId="5" applyNumberFormat="1" applyFont="1" applyBorder="1" applyAlignment="1">
      <alignment horizontal="right" vertical="top"/>
    </xf>
    <xf numFmtId="180" fontId="6" fillId="7" borderId="23" xfId="5" applyNumberFormat="1" applyFont="1" applyFill="1" applyBorder="1" applyAlignment="1">
      <alignment horizontal="right" vertical="top"/>
    </xf>
    <xf numFmtId="0" fontId="8" fillId="6" borderId="19" xfId="5" applyFont="1" applyFill="1" applyBorder="1" applyAlignment="1">
      <alignment horizontal="left" vertical="top"/>
    </xf>
    <xf numFmtId="177" fontId="6" fillId="0" borderId="1" xfId="5" applyNumberFormat="1" applyFont="1" applyBorder="1" applyAlignment="1">
      <alignment horizontal="right" vertical="top"/>
    </xf>
    <xf numFmtId="183" fontId="6" fillId="0" borderId="20" xfId="5" applyNumberFormat="1" applyFont="1" applyBorder="1" applyAlignment="1">
      <alignment horizontal="right" vertical="top"/>
    </xf>
    <xf numFmtId="177" fontId="6" fillId="0" borderId="20" xfId="5" applyNumberFormat="1" applyFont="1" applyBorder="1" applyAlignment="1">
      <alignment horizontal="right" vertical="top"/>
    </xf>
    <xf numFmtId="177" fontId="6" fillId="0" borderId="21" xfId="5" applyNumberFormat="1" applyFont="1" applyBorder="1" applyAlignment="1">
      <alignment horizontal="right" vertical="top"/>
    </xf>
    <xf numFmtId="0" fontId="8" fillId="6" borderId="22" xfId="5" applyFont="1" applyFill="1" applyBorder="1" applyAlignment="1">
      <alignment horizontal="left" vertical="top"/>
    </xf>
    <xf numFmtId="0" fontId="6" fillId="0" borderId="2" xfId="5" applyFont="1" applyBorder="1" applyAlignment="1">
      <alignment horizontal="right" vertical="top"/>
    </xf>
    <xf numFmtId="183" fontId="6" fillId="0" borderId="23" xfId="5" applyNumberFormat="1" applyFont="1" applyBorder="1" applyAlignment="1">
      <alignment horizontal="right" vertical="top"/>
    </xf>
    <xf numFmtId="177" fontId="6" fillId="0" borderId="23" xfId="5" applyNumberFormat="1" applyFont="1" applyBorder="1" applyAlignment="1">
      <alignment horizontal="right" vertical="top"/>
    </xf>
    <xf numFmtId="177" fontId="6" fillId="0" borderId="24" xfId="5" applyNumberFormat="1" applyFont="1" applyBorder="1" applyAlignment="1">
      <alignment horizontal="right" vertical="top"/>
    </xf>
    <xf numFmtId="0" fontId="8" fillId="6" borderId="11" xfId="5" applyFont="1" applyFill="1" applyBorder="1" applyAlignment="1">
      <alignment horizontal="left" vertical="top"/>
    </xf>
    <xf numFmtId="0" fontId="6" fillId="0" borderId="12" xfId="5" applyFont="1" applyBorder="1" applyAlignment="1">
      <alignment horizontal="right" vertical="top"/>
    </xf>
    <xf numFmtId="183" fontId="6" fillId="0" borderId="13" xfId="5" applyNumberFormat="1" applyFont="1" applyBorder="1" applyAlignment="1">
      <alignment horizontal="right" vertical="top"/>
    </xf>
    <xf numFmtId="177" fontId="6" fillId="0" borderId="13" xfId="5" applyNumberFormat="1" applyFont="1" applyBorder="1" applyAlignment="1">
      <alignment horizontal="right" vertical="top"/>
    </xf>
    <xf numFmtId="177" fontId="6" fillId="0" borderId="14" xfId="5" applyNumberFormat="1" applyFont="1" applyBorder="1" applyAlignment="1">
      <alignment horizontal="right" vertical="top"/>
    </xf>
    <xf numFmtId="177" fontId="6" fillId="0" borderId="2" xfId="5" applyNumberFormat="1" applyFont="1" applyBorder="1" applyAlignment="1">
      <alignment horizontal="right" vertical="top"/>
    </xf>
    <xf numFmtId="177" fontId="6" fillId="0" borderId="12" xfId="5" applyNumberFormat="1" applyFont="1" applyBorder="1" applyAlignment="1">
      <alignment horizontal="right" vertical="top"/>
    </xf>
    <xf numFmtId="0" fontId="8" fillId="6" borderId="15" xfId="5" applyFont="1" applyFill="1" applyBorder="1" applyAlignment="1">
      <alignment horizontal="left" vertical="top"/>
    </xf>
    <xf numFmtId="177" fontId="6" fillId="0" borderId="16" xfId="5" applyNumberFormat="1" applyFont="1" applyBorder="1" applyAlignment="1">
      <alignment horizontal="right" vertical="top"/>
    </xf>
    <xf numFmtId="183" fontId="6" fillId="0" borderId="17" xfId="5" applyNumberFormat="1" applyFont="1" applyBorder="1" applyAlignment="1">
      <alignment horizontal="right" vertical="top"/>
    </xf>
    <xf numFmtId="177" fontId="6" fillId="0" borderId="17" xfId="5" applyNumberFormat="1" applyFont="1" applyBorder="1" applyAlignment="1">
      <alignment horizontal="right" vertical="top"/>
    </xf>
    <xf numFmtId="177" fontId="6" fillId="0" borderId="18" xfId="5" applyNumberFormat="1" applyFont="1" applyBorder="1" applyAlignment="1">
      <alignment horizontal="right" vertical="top"/>
    </xf>
    <xf numFmtId="180" fontId="6" fillId="7" borderId="13" xfId="5" applyNumberFormat="1" applyFont="1" applyFill="1" applyBorder="1" applyAlignment="1">
      <alignment horizontal="right" vertical="top"/>
    </xf>
    <xf numFmtId="181" fontId="6" fillId="0" borderId="21" xfId="5" applyNumberFormat="1" applyFont="1" applyBorder="1" applyAlignment="1">
      <alignment horizontal="right" vertical="top"/>
    </xf>
    <xf numFmtId="181" fontId="6" fillId="0" borderId="24" xfId="5" applyNumberFormat="1" applyFont="1" applyBorder="1" applyAlignment="1">
      <alignment horizontal="right" vertical="top"/>
    </xf>
    <xf numFmtId="181" fontId="6" fillId="0" borderId="18" xfId="5" applyNumberFormat="1" applyFont="1" applyBorder="1" applyAlignment="1">
      <alignment horizontal="right" vertical="top"/>
    </xf>
    <xf numFmtId="178" fontId="6" fillId="0" borderId="16" xfId="5" applyNumberFormat="1" applyFont="1" applyBorder="1" applyAlignment="1">
      <alignment horizontal="right" vertical="top"/>
    </xf>
    <xf numFmtId="178" fontId="6" fillId="0" borderId="17" xfId="5" applyNumberFormat="1" applyFont="1" applyBorder="1" applyAlignment="1">
      <alignment horizontal="right" vertical="top"/>
    </xf>
    <xf numFmtId="0" fontId="3" fillId="0" borderId="0" xfId="6"/>
    <xf numFmtId="0" fontId="8" fillId="0" borderId="4" xfId="6" applyFont="1" applyBorder="1" applyAlignment="1">
      <alignment horizontal="center" wrapText="1"/>
    </xf>
    <xf numFmtId="0" fontId="8" fillId="0" borderId="5" xfId="6" applyFont="1" applyBorder="1" applyAlignment="1">
      <alignment horizontal="center" wrapText="1"/>
    </xf>
    <xf numFmtId="0" fontId="8" fillId="0" borderId="6" xfId="6" applyFont="1" applyBorder="1" applyAlignment="1">
      <alignment horizontal="center" wrapText="1"/>
    </xf>
    <xf numFmtId="0" fontId="8" fillId="6" borderId="7" xfId="6" applyFont="1" applyFill="1" applyBorder="1" applyAlignment="1">
      <alignment horizontal="left" vertical="top" wrapText="1"/>
    </xf>
    <xf numFmtId="180" fontId="6" fillId="0" borderId="8" xfId="6" applyNumberFormat="1" applyFont="1" applyBorder="1" applyAlignment="1">
      <alignment horizontal="right" vertical="top"/>
    </xf>
    <xf numFmtId="181" fontId="6" fillId="0" borderId="9" xfId="6" applyNumberFormat="1" applyFont="1" applyBorder="1" applyAlignment="1">
      <alignment horizontal="right" vertical="top"/>
    </xf>
    <xf numFmtId="180" fontId="6" fillId="0" borderId="9" xfId="6" applyNumberFormat="1" applyFont="1" applyBorder="1" applyAlignment="1">
      <alignment horizontal="right" vertical="top"/>
    </xf>
    <xf numFmtId="180" fontId="6" fillId="0" borderId="10" xfId="6" applyNumberFormat="1" applyFont="1" applyBorder="1" applyAlignment="1">
      <alignment horizontal="right" vertical="top"/>
    </xf>
    <xf numFmtId="0" fontId="8" fillId="6" borderId="11" xfId="6" applyFont="1" applyFill="1" applyBorder="1" applyAlignment="1">
      <alignment horizontal="left" vertical="top" wrapText="1"/>
    </xf>
    <xf numFmtId="180" fontId="6" fillId="0" borderId="12" xfId="6" applyNumberFormat="1" applyFont="1" applyBorder="1" applyAlignment="1">
      <alignment horizontal="right" vertical="top"/>
    </xf>
    <xf numFmtId="181" fontId="6" fillId="0" borderId="13" xfId="6" applyNumberFormat="1" applyFont="1" applyBorder="1" applyAlignment="1">
      <alignment horizontal="right" vertical="top"/>
    </xf>
    <xf numFmtId="180" fontId="6" fillId="0" borderId="13" xfId="6" applyNumberFormat="1" applyFont="1" applyBorder="1" applyAlignment="1">
      <alignment horizontal="right" vertical="top"/>
    </xf>
    <xf numFmtId="180" fontId="6" fillId="0" borderId="14" xfId="6" applyNumberFormat="1" applyFont="1" applyBorder="1" applyAlignment="1">
      <alignment horizontal="right" vertical="top"/>
    </xf>
    <xf numFmtId="0" fontId="6" fillId="0" borderId="13" xfId="6" applyFont="1" applyBorder="1" applyAlignment="1">
      <alignment horizontal="left" vertical="top" wrapText="1"/>
    </xf>
    <xf numFmtId="0" fontId="6" fillId="0" borderId="14" xfId="6" applyFont="1" applyBorder="1" applyAlignment="1">
      <alignment horizontal="left" vertical="top" wrapText="1"/>
    </xf>
    <xf numFmtId="0" fontId="8" fillId="6" borderId="15" xfId="6" applyFont="1" applyFill="1" applyBorder="1" applyAlignment="1">
      <alignment horizontal="left" vertical="top" wrapText="1"/>
    </xf>
    <xf numFmtId="180" fontId="6" fillId="0" borderId="16" xfId="6" applyNumberFormat="1" applyFont="1" applyBorder="1" applyAlignment="1">
      <alignment horizontal="right" vertical="top"/>
    </xf>
    <xf numFmtId="181" fontId="6" fillId="0" borderId="17" xfId="6" applyNumberFormat="1" applyFont="1" applyBorder="1" applyAlignment="1">
      <alignment horizontal="right" vertical="top"/>
    </xf>
    <xf numFmtId="180" fontId="6" fillId="0" borderId="17" xfId="6" applyNumberFormat="1" applyFont="1" applyBorder="1" applyAlignment="1">
      <alignment horizontal="right" vertical="top"/>
    </xf>
    <xf numFmtId="0" fontId="6" fillId="0" borderId="17" xfId="6" applyFont="1" applyBorder="1" applyAlignment="1">
      <alignment horizontal="left" vertical="top" wrapText="1"/>
    </xf>
    <xf numFmtId="0" fontId="6" fillId="0" borderId="18" xfId="6" applyFont="1" applyBorder="1" applyAlignment="1">
      <alignment horizontal="left" vertical="top" wrapText="1"/>
    </xf>
    <xf numFmtId="0" fontId="8" fillId="6" borderId="19" xfId="6" applyFont="1" applyFill="1" applyBorder="1" applyAlignment="1">
      <alignment horizontal="left" vertical="top" wrapText="1"/>
    </xf>
    <xf numFmtId="180" fontId="6" fillId="0" borderId="1" xfId="6" applyNumberFormat="1" applyFont="1" applyBorder="1" applyAlignment="1">
      <alignment horizontal="right" vertical="top"/>
    </xf>
    <xf numFmtId="181" fontId="6" fillId="0" borderId="20" xfId="6" applyNumberFormat="1" applyFont="1" applyBorder="1" applyAlignment="1">
      <alignment horizontal="right" vertical="top"/>
    </xf>
    <xf numFmtId="180" fontId="6" fillId="0" borderId="20" xfId="6" applyNumberFormat="1" applyFont="1" applyBorder="1" applyAlignment="1">
      <alignment horizontal="right" vertical="top"/>
    </xf>
    <xf numFmtId="180" fontId="6" fillId="0" borderId="21" xfId="6" applyNumberFormat="1" applyFont="1" applyBorder="1" applyAlignment="1">
      <alignment horizontal="right" vertical="top"/>
    </xf>
    <xf numFmtId="0" fontId="8" fillId="6" borderId="22" xfId="6" applyFont="1" applyFill="1" applyBorder="1" applyAlignment="1">
      <alignment horizontal="left" vertical="top" wrapText="1"/>
    </xf>
    <xf numFmtId="180" fontId="6" fillId="0" borderId="2" xfId="6" applyNumberFormat="1" applyFont="1" applyBorder="1" applyAlignment="1">
      <alignment horizontal="right" vertical="top"/>
    </xf>
    <xf numFmtId="181" fontId="6" fillId="0" borderId="23" xfId="6" applyNumberFormat="1" applyFont="1" applyBorder="1" applyAlignment="1">
      <alignment horizontal="right" vertical="top"/>
    </xf>
    <xf numFmtId="180" fontId="6" fillId="0" borderId="23" xfId="6" applyNumberFormat="1" applyFont="1" applyBorder="1" applyAlignment="1">
      <alignment horizontal="right" vertical="top"/>
    </xf>
    <xf numFmtId="180" fontId="6" fillId="0" borderId="24" xfId="6" applyNumberFormat="1" applyFont="1" applyBorder="1" applyAlignment="1">
      <alignment horizontal="right" vertical="top"/>
    </xf>
    <xf numFmtId="180" fontId="6" fillId="7" borderId="9" xfId="6" applyNumberFormat="1" applyFont="1" applyFill="1" applyBorder="1" applyAlignment="1">
      <alignment horizontal="right" vertical="top"/>
    </xf>
    <xf numFmtId="180" fontId="6" fillId="7" borderId="13" xfId="6" applyNumberFormat="1" applyFont="1" applyFill="1" applyBorder="1" applyAlignment="1">
      <alignment horizontal="right" vertical="top"/>
    </xf>
    <xf numFmtId="180" fontId="6" fillId="8" borderId="13" xfId="6" applyNumberFormat="1" applyFont="1" applyFill="1" applyBorder="1" applyAlignment="1">
      <alignment horizontal="right" vertical="top"/>
    </xf>
    <xf numFmtId="180" fontId="6" fillId="7" borderId="23" xfId="6" applyNumberFormat="1" applyFont="1" applyFill="1" applyBorder="1" applyAlignment="1">
      <alignment horizontal="right" vertical="top"/>
    </xf>
    <xf numFmtId="0" fontId="8" fillId="6" borderId="19" xfId="6" applyFont="1" applyFill="1" applyBorder="1" applyAlignment="1">
      <alignment horizontal="left" vertical="top"/>
    </xf>
    <xf numFmtId="0" fontId="8" fillId="6" borderId="22" xfId="6" applyFont="1" applyFill="1" applyBorder="1" applyAlignment="1">
      <alignment horizontal="left" vertical="top"/>
    </xf>
    <xf numFmtId="0" fontId="8" fillId="6" borderId="15" xfId="6" applyFont="1" applyFill="1" applyBorder="1" applyAlignment="1">
      <alignment horizontal="left" vertical="top"/>
    </xf>
    <xf numFmtId="180" fontId="6" fillId="0" borderId="18" xfId="6" applyNumberFormat="1" applyFont="1" applyBorder="1" applyAlignment="1">
      <alignment horizontal="right" vertical="top"/>
    </xf>
    <xf numFmtId="0" fontId="8" fillId="6" borderId="11" xfId="6" applyFont="1" applyFill="1" applyBorder="1" applyAlignment="1">
      <alignment horizontal="left" vertical="top"/>
    </xf>
    <xf numFmtId="0" fontId="6" fillId="0" borderId="12" xfId="6" applyFont="1" applyBorder="1" applyAlignment="1">
      <alignment horizontal="right" vertical="top"/>
    </xf>
    <xf numFmtId="0" fontId="6" fillId="0" borderId="2" xfId="6" applyFont="1" applyBorder="1" applyAlignment="1">
      <alignment horizontal="right" vertical="top"/>
    </xf>
    <xf numFmtId="0" fontId="6" fillId="0" borderId="16" xfId="6" applyFont="1" applyBorder="1" applyAlignment="1">
      <alignment horizontal="right" vertical="top"/>
    </xf>
    <xf numFmtId="184" fontId="0" fillId="0" borderId="0" xfId="0" applyNumberFormat="1"/>
    <xf numFmtId="1" fontId="0" fillId="0" borderId="0" xfId="0" applyNumberFormat="1"/>
    <xf numFmtId="0" fontId="7" fillId="0" borderId="0" xfId="5" applyFont="1" applyAlignment="1">
      <alignment horizontal="center" vertical="center" wrapText="1"/>
    </xf>
    <xf numFmtId="0" fontId="6" fillId="5" borderId="0" xfId="5" applyFont="1" applyFill="1"/>
    <xf numFmtId="0" fontId="3" fillId="0" borderId="0" xfId="5"/>
    <xf numFmtId="0" fontId="8" fillId="0" borderId="3" xfId="5" applyFont="1" applyBorder="1" applyAlignment="1">
      <alignment horizontal="left" wrapText="1"/>
    </xf>
    <xf numFmtId="0" fontId="8" fillId="6" borderId="7" xfId="5" applyFont="1" applyFill="1" applyBorder="1" applyAlignment="1">
      <alignment horizontal="left" vertical="top"/>
    </xf>
    <xf numFmtId="0" fontId="8" fillId="6" borderId="22" xfId="5" applyFont="1" applyFill="1" applyBorder="1" applyAlignment="1">
      <alignment horizontal="left" vertical="top" wrapText="1"/>
    </xf>
    <xf numFmtId="0" fontId="8" fillId="6" borderId="11" xfId="5" applyFont="1" applyFill="1" applyBorder="1" applyAlignment="1">
      <alignment horizontal="left" vertical="top" wrapText="1"/>
    </xf>
    <xf numFmtId="0" fontId="8" fillId="6" borderId="11" xfId="5" applyFont="1" applyFill="1" applyBorder="1" applyAlignment="1">
      <alignment horizontal="left" vertical="top"/>
    </xf>
    <xf numFmtId="0" fontId="8" fillId="6" borderId="15" xfId="5" applyFont="1" applyFill="1" applyBorder="1" applyAlignment="1">
      <alignment horizontal="left" vertical="top" wrapText="1"/>
    </xf>
    <xf numFmtId="0" fontId="6" fillId="0" borderId="0" xfId="5" applyFont="1" applyAlignment="1">
      <alignment horizontal="left" vertical="top" wrapText="1"/>
    </xf>
    <xf numFmtId="0" fontId="8" fillId="0" borderId="0" xfId="5" applyFont="1" applyAlignment="1">
      <alignment horizontal="left" wrapText="1"/>
    </xf>
    <xf numFmtId="0" fontId="8" fillId="0" borderId="25" xfId="5" applyFont="1" applyBorder="1" applyAlignment="1">
      <alignment horizontal="center" wrapText="1"/>
    </xf>
    <xf numFmtId="0" fontId="8" fillId="0" borderId="4" xfId="5" applyFont="1" applyBorder="1" applyAlignment="1">
      <alignment horizontal="center" wrapText="1"/>
    </xf>
    <xf numFmtId="0" fontId="8" fillId="0" borderId="26" xfId="5" applyFont="1" applyBorder="1" applyAlignment="1">
      <alignment horizontal="center" wrapText="1"/>
    </xf>
    <xf numFmtId="0" fontId="8" fillId="0" borderId="5" xfId="5" applyFont="1" applyBorder="1" applyAlignment="1">
      <alignment horizontal="center" wrapText="1"/>
    </xf>
    <xf numFmtId="0" fontId="8" fillId="0" borderId="27" xfId="5" applyFont="1" applyBorder="1" applyAlignment="1">
      <alignment horizontal="center" wrapText="1"/>
    </xf>
    <xf numFmtId="0" fontId="8" fillId="0" borderId="0" xfId="6" applyFont="1" applyAlignment="1">
      <alignment horizontal="left" wrapText="1"/>
    </xf>
    <xf numFmtId="0" fontId="8" fillId="0" borderId="3" xfId="6" applyFont="1" applyBorder="1" applyAlignment="1">
      <alignment horizontal="left" wrapText="1"/>
    </xf>
    <xf numFmtId="0" fontId="8" fillId="0" borderId="25" xfId="6" applyFont="1" applyBorder="1" applyAlignment="1">
      <alignment horizontal="center" wrapText="1"/>
    </xf>
    <xf numFmtId="0" fontId="8" fillId="0" borderId="4" xfId="6" applyFont="1" applyBorder="1" applyAlignment="1">
      <alignment horizontal="center" wrapText="1"/>
    </xf>
    <xf numFmtId="0" fontId="8" fillId="0" borderId="26" xfId="6" applyFont="1" applyBorder="1" applyAlignment="1">
      <alignment horizontal="center" wrapText="1"/>
    </xf>
    <xf numFmtId="0" fontId="8" fillId="0" borderId="5" xfId="6" applyFont="1" applyBorder="1" applyAlignment="1">
      <alignment horizontal="center" wrapText="1"/>
    </xf>
    <xf numFmtId="0" fontId="8" fillId="0" borderId="27" xfId="6" applyFont="1" applyBorder="1" applyAlignment="1">
      <alignment horizontal="center" wrapText="1"/>
    </xf>
    <xf numFmtId="0" fontId="7" fillId="0" borderId="0" xfId="6" applyFont="1" applyAlignment="1">
      <alignment horizontal="center" vertical="center" wrapText="1"/>
    </xf>
    <xf numFmtId="0" fontId="6" fillId="5" borderId="0" xfId="6" applyFont="1" applyFill="1"/>
    <xf numFmtId="0" fontId="3" fillId="0" borderId="0" xfId="6"/>
    <xf numFmtId="0" fontId="6" fillId="0" borderId="0" xfId="6" applyFont="1" applyAlignment="1">
      <alignment horizontal="left" vertical="top" wrapText="1"/>
    </xf>
    <xf numFmtId="0" fontId="8" fillId="6" borderId="7" xfId="6" applyFont="1" applyFill="1" applyBorder="1" applyAlignment="1">
      <alignment horizontal="left" vertical="top"/>
    </xf>
    <xf numFmtId="0" fontId="8" fillId="6" borderId="22" xfId="6" applyFont="1" applyFill="1" applyBorder="1" applyAlignment="1">
      <alignment horizontal="left" vertical="top" wrapText="1"/>
    </xf>
    <xf numFmtId="0" fontId="8" fillId="6" borderId="11" xfId="6" applyFont="1" applyFill="1" applyBorder="1" applyAlignment="1">
      <alignment horizontal="left" vertical="top" wrapText="1"/>
    </xf>
    <xf numFmtId="0" fontId="8" fillId="6" borderId="11" xfId="6" applyFont="1" applyFill="1" applyBorder="1" applyAlignment="1">
      <alignment horizontal="left" vertical="top"/>
    </xf>
    <xf numFmtId="0" fontId="8" fillId="6" borderId="15" xfId="6" applyFont="1" applyFill="1" applyBorder="1" applyAlignment="1">
      <alignment horizontal="left" vertical="top" wrapText="1"/>
    </xf>
  </cellXfs>
  <cellStyles count="7">
    <cellStyle name="常规" xfId="0" builtinId="0"/>
    <cellStyle name="常规_1-21" xfId="1" xr:uid="{EAA1880F-7773-4237-89D5-13C62F8F0056}"/>
    <cellStyle name="常规_ACC" xfId="4" xr:uid="{B6BAF016-037E-4D8D-B1BE-03E499FAC4BD}"/>
    <cellStyle name="常规_ACCsta" xfId="5" xr:uid="{637CB444-3D7F-44D3-951C-F2ABB6974FEC}"/>
    <cellStyle name="常规_IESsta" xfId="6" xr:uid="{59E3CA1C-AC92-4515-9EC2-4F0E3EAB41D4}"/>
    <cellStyle name="常规_Sheet1" xfId="3" xr:uid="{01A44A78-35F0-4577-A0E7-608C7A1B02DA}"/>
    <cellStyle name="常规_Sheet4" xfId="2" xr:uid="{4FFEA5DB-FC9F-4C89-B47C-BD246DCD28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agemain!$B$3</c:f>
              <c:strCache>
                <c:ptCount val="1"/>
                <c:pt idx="0">
                  <c:v>Mean RT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agemain!$C$2:$F$2</c:f>
              <c:numCache>
                <c:formatCode>General</c:formatCode>
                <c:ptCount val="4"/>
                <c:pt idx="0">
                  <c:v>25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</c:numCache>
            </c:numRef>
          </c:cat>
          <c:val>
            <c:numRef>
              <c:f>agemain!$C$3:$F$3</c:f>
              <c:numCache>
                <c:formatCode>0.00</c:formatCode>
                <c:ptCount val="4"/>
                <c:pt idx="0">
                  <c:v>567.79</c:v>
                </c:pt>
                <c:pt idx="1">
                  <c:v>557.65672322568798</c:v>
                </c:pt>
                <c:pt idx="2">
                  <c:v>592.49083593912201</c:v>
                </c:pt>
                <c:pt idx="3">
                  <c:v>666.57591191167103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95-431E-A76B-15A10C601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927887"/>
        <c:axId val="935231887"/>
      </c:lineChart>
      <c:catAx>
        <c:axId val="9439278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Age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35231887"/>
        <c:crosses val="autoZero"/>
        <c:auto val="1"/>
        <c:lblAlgn val="ctr"/>
        <c:lblOffset val="100"/>
        <c:noMultiLvlLbl val="0"/>
      </c:catAx>
      <c:valAx>
        <c:axId val="935231887"/>
        <c:scaling>
          <c:orientation val="minMax"/>
          <c:max val="680"/>
          <c:min val="5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Mean RT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439278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valid!$S$29</c:f>
              <c:strCache>
                <c:ptCount val="1"/>
                <c:pt idx="0">
                  <c:v>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valid!$R$30:$R$31</c:f>
              <c:strCache>
                <c:ptCount val="2"/>
                <c:pt idx="0">
                  <c:v>val</c:v>
                </c:pt>
                <c:pt idx="1">
                  <c:v>inval</c:v>
                </c:pt>
              </c:strCache>
            </c:strRef>
          </c:cat>
          <c:val>
            <c:numRef>
              <c:f>valid!$S$30:$S$31</c:f>
              <c:numCache>
                <c:formatCode>0.00</c:formatCode>
                <c:ptCount val="2"/>
                <c:pt idx="0">
                  <c:v>563.05669999999998</c:v>
                </c:pt>
                <c:pt idx="1">
                  <c:v>572.57709999999997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7-438A-8C4E-F181AA1C1B9B}"/>
            </c:ext>
          </c:extLst>
        </c:ser>
        <c:ser>
          <c:idx val="1"/>
          <c:order val="1"/>
          <c:tx>
            <c:strRef>
              <c:f>valid!$T$29</c:f>
              <c:strCache>
                <c:ptCount val="1"/>
                <c:pt idx="0">
                  <c:v>35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valid!$R$30:$R$31</c:f>
              <c:strCache>
                <c:ptCount val="2"/>
                <c:pt idx="0">
                  <c:v>val</c:v>
                </c:pt>
                <c:pt idx="1">
                  <c:v>inval</c:v>
                </c:pt>
              </c:strCache>
            </c:strRef>
          </c:cat>
          <c:val>
            <c:numRef>
              <c:f>valid!$T$30:$T$31</c:f>
              <c:numCache>
                <c:formatCode>0.00</c:formatCode>
                <c:ptCount val="2"/>
                <c:pt idx="0">
                  <c:v>552.13670000000002</c:v>
                </c:pt>
                <c:pt idx="1">
                  <c:v>563.18299999999999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77-438A-8C4E-F181AA1C1B9B}"/>
            </c:ext>
          </c:extLst>
        </c:ser>
        <c:ser>
          <c:idx val="2"/>
          <c:order val="2"/>
          <c:tx>
            <c:strRef>
              <c:f>valid!$U$29</c:f>
              <c:strCache>
                <c:ptCount val="1"/>
                <c:pt idx="0">
                  <c:v>45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valid!$R$30:$R$31</c:f>
              <c:strCache>
                <c:ptCount val="2"/>
                <c:pt idx="0">
                  <c:v>val</c:v>
                </c:pt>
                <c:pt idx="1">
                  <c:v>inval</c:v>
                </c:pt>
              </c:strCache>
            </c:strRef>
          </c:cat>
          <c:val>
            <c:numRef>
              <c:f>valid!$U$30:$U$31</c:f>
              <c:numCache>
                <c:formatCode>0.00</c:formatCode>
                <c:ptCount val="2"/>
                <c:pt idx="0">
                  <c:v>585.78809999999999</c:v>
                </c:pt>
                <c:pt idx="1">
                  <c:v>598.88300000000004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77-438A-8C4E-F181AA1C1B9B}"/>
            </c:ext>
          </c:extLst>
        </c:ser>
        <c:ser>
          <c:idx val="3"/>
          <c:order val="3"/>
          <c:tx>
            <c:strRef>
              <c:f>valid!$V$29</c:f>
              <c:strCache>
                <c:ptCount val="1"/>
                <c:pt idx="0">
                  <c:v>55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valid!$R$30:$R$31</c:f>
              <c:strCache>
                <c:ptCount val="2"/>
                <c:pt idx="0">
                  <c:v>val</c:v>
                </c:pt>
                <c:pt idx="1">
                  <c:v>inval</c:v>
                </c:pt>
              </c:strCache>
            </c:strRef>
          </c:cat>
          <c:val>
            <c:numRef>
              <c:f>valid!$V$30:$V$31</c:f>
              <c:numCache>
                <c:formatCode>0.00</c:formatCode>
                <c:ptCount val="2"/>
                <c:pt idx="0">
                  <c:v>653.96960000000001</c:v>
                </c:pt>
                <c:pt idx="1">
                  <c:v>678.68619999999999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77-438A-8C4E-F181AA1C1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3957583"/>
        <c:axId val="698634959"/>
      </c:barChart>
      <c:catAx>
        <c:axId val="9439575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8634959"/>
        <c:crosses val="autoZero"/>
        <c:auto val="1"/>
        <c:lblAlgn val="ctr"/>
        <c:lblOffset val="100"/>
        <c:noMultiLvlLbl val="0"/>
      </c:catAx>
      <c:valAx>
        <c:axId val="698634959"/>
        <c:scaling>
          <c:orientation val="minMax"/>
          <c:max val="690"/>
          <c:min val="5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Mean</a:t>
                </a:r>
                <a:r>
                  <a:rPr lang="en-US" altLang="zh-CN" baseline="0"/>
                  <a:t> RT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43957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valid!$AB$25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valid!$AA$26:$AA$29</c:f>
              <c:numCache>
                <c:formatCode>General</c:formatCode>
                <c:ptCount val="4"/>
                <c:pt idx="0">
                  <c:v>25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</c:numCache>
            </c:numRef>
          </c:cat>
          <c:val>
            <c:numRef>
              <c:f>valid!$AB$26:$AB$29</c:f>
              <c:numCache>
                <c:formatCode>0.00</c:formatCode>
                <c:ptCount val="4"/>
                <c:pt idx="0">
                  <c:v>563.05669999999998</c:v>
                </c:pt>
                <c:pt idx="1">
                  <c:v>552.13670000000002</c:v>
                </c:pt>
                <c:pt idx="2">
                  <c:v>585.78809999999999</c:v>
                </c:pt>
                <c:pt idx="3">
                  <c:v>653.96960000000001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9-4541-8BCF-ACBD2DD4E484}"/>
            </c:ext>
          </c:extLst>
        </c:ser>
        <c:ser>
          <c:idx val="1"/>
          <c:order val="1"/>
          <c:tx>
            <c:strRef>
              <c:f>valid!$AC$25</c:f>
              <c:strCache>
                <c:ptCount val="1"/>
                <c:pt idx="0">
                  <c:v>inval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valid!$AA$26:$AA$29</c:f>
              <c:numCache>
                <c:formatCode>General</c:formatCode>
                <c:ptCount val="4"/>
                <c:pt idx="0">
                  <c:v>25</c:v>
                </c:pt>
                <c:pt idx="1">
                  <c:v>35</c:v>
                </c:pt>
                <c:pt idx="2">
                  <c:v>45</c:v>
                </c:pt>
                <c:pt idx="3">
                  <c:v>55</c:v>
                </c:pt>
              </c:numCache>
            </c:numRef>
          </c:cat>
          <c:val>
            <c:numRef>
              <c:f>valid!$AC$26:$AC$29</c:f>
              <c:numCache>
                <c:formatCode>0.00</c:formatCode>
                <c:ptCount val="4"/>
                <c:pt idx="0">
                  <c:v>572.57709999999997</c:v>
                </c:pt>
                <c:pt idx="1">
                  <c:v>563.18299999999999</c:v>
                </c:pt>
                <c:pt idx="2">
                  <c:v>598.88300000000004</c:v>
                </c:pt>
                <c:pt idx="3">
                  <c:v>678.68619999999999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9-4541-8BCF-ACBD2DD4E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2728591"/>
        <c:axId val="1932249231"/>
      </c:barChart>
      <c:catAx>
        <c:axId val="1932728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2249231"/>
        <c:crosses val="autoZero"/>
        <c:auto val="1"/>
        <c:lblAlgn val="ctr"/>
        <c:lblOffset val="100"/>
        <c:noMultiLvlLbl val="0"/>
      </c:catAx>
      <c:valAx>
        <c:axId val="1932249231"/>
        <c:scaling>
          <c:orientation val="minMax"/>
          <c:min val="5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32728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saliency!$S$34</c:f>
              <c:strCache>
                <c:ptCount val="1"/>
                <c:pt idx="0">
                  <c:v>20-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saliency!$R$38:$R$39</c:f>
              <c:strCache>
                <c:ptCount val="2"/>
                <c:pt idx="0">
                  <c:v>sal</c:v>
                </c:pt>
                <c:pt idx="1">
                  <c:v>nsal</c:v>
                </c:pt>
              </c:strCache>
            </c:strRef>
          </c:cat>
          <c:val>
            <c:numRef>
              <c:f>saliency!$S$38:$S$39</c:f>
              <c:numCache>
                <c:formatCode>0</c:formatCode>
                <c:ptCount val="2"/>
                <c:pt idx="0">
                  <c:v>554.00170000000003</c:v>
                </c:pt>
                <c:pt idx="1">
                  <c:v>581.71420000000001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E5-407A-B7D9-07CE54599793}"/>
            </c:ext>
          </c:extLst>
        </c:ser>
        <c:ser>
          <c:idx val="1"/>
          <c:order val="1"/>
          <c:tx>
            <c:strRef>
              <c:f>saliency!$T$34</c:f>
              <c:strCache>
                <c:ptCount val="1"/>
                <c:pt idx="0">
                  <c:v>30-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saliency!$R$38:$R$39</c:f>
              <c:strCache>
                <c:ptCount val="2"/>
                <c:pt idx="0">
                  <c:v>sal</c:v>
                </c:pt>
                <c:pt idx="1">
                  <c:v>nsal</c:v>
                </c:pt>
              </c:strCache>
            </c:strRef>
          </c:cat>
          <c:val>
            <c:numRef>
              <c:f>saliency!$T$38:$T$39</c:f>
              <c:numCache>
                <c:formatCode>0</c:formatCode>
                <c:ptCount val="2"/>
                <c:pt idx="0">
                  <c:v>543.55499999999995</c:v>
                </c:pt>
                <c:pt idx="1">
                  <c:v>571.73929999999996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E5-407A-B7D9-07CE54599793}"/>
            </c:ext>
          </c:extLst>
        </c:ser>
        <c:ser>
          <c:idx val="2"/>
          <c:order val="2"/>
          <c:tx>
            <c:strRef>
              <c:f>saliency!$U$34</c:f>
              <c:strCache>
                <c:ptCount val="1"/>
                <c:pt idx="0">
                  <c:v>40-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saliency!$R$38:$R$39</c:f>
              <c:strCache>
                <c:ptCount val="2"/>
                <c:pt idx="0">
                  <c:v>sal</c:v>
                </c:pt>
                <c:pt idx="1">
                  <c:v>nsal</c:v>
                </c:pt>
              </c:strCache>
            </c:strRef>
          </c:cat>
          <c:val>
            <c:numRef>
              <c:f>saliency!$U$38:$U$39</c:f>
              <c:numCache>
                <c:formatCode>0</c:formatCode>
                <c:ptCount val="2"/>
                <c:pt idx="0">
                  <c:v>574.61260000000004</c:v>
                </c:pt>
                <c:pt idx="1">
                  <c:v>610.30960000000005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E5-407A-B7D9-07CE54599793}"/>
            </c:ext>
          </c:extLst>
        </c:ser>
        <c:ser>
          <c:idx val="3"/>
          <c:order val="3"/>
          <c:tx>
            <c:strRef>
              <c:f>saliency!$V$34</c:f>
              <c:strCache>
                <c:ptCount val="1"/>
                <c:pt idx="0">
                  <c:v>50-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saliency!$R$38:$R$39</c:f>
              <c:strCache>
                <c:ptCount val="2"/>
                <c:pt idx="0">
                  <c:v>sal</c:v>
                </c:pt>
                <c:pt idx="1">
                  <c:v>nsal</c:v>
                </c:pt>
              </c:strCache>
            </c:strRef>
          </c:cat>
          <c:val>
            <c:numRef>
              <c:f>saliency!$V$38:$V$39</c:f>
              <c:numCache>
                <c:formatCode>0</c:formatCode>
                <c:ptCount val="2"/>
                <c:pt idx="0">
                  <c:v>644.65419999999995</c:v>
                </c:pt>
                <c:pt idx="1">
                  <c:v>688.58190000000002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E5-407A-B7D9-07CE54599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2958319"/>
        <c:axId val="702319567"/>
      </c:barChart>
      <c:catAx>
        <c:axId val="1012958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02319567"/>
        <c:crosses val="autoZero"/>
        <c:auto val="1"/>
        <c:lblAlgn val="ctr"/>
        <c:lblOffset val="100"/>
        <c:noMultiLvlLbl val="0"/>
      </c:catAx>
      <c:valAx>
        <c:axId val="702319567"/>
        <c:scaling>
          <c:orientation val="minMax"/>
          <c:max val="700"/>
          <c:min val="5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Mean RT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12958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saliency!$R$38</c:f>
              <c:strCache>
                <c:ptCount val="1"/>
                <c:pt idx="0">
                  <c:v>sal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saliency!$S$38:$V$38</c:f>
              <c:numCache>
                <c:formatCode>0</c:formatCode>
                <c:ptCount val="4"/>
                <c:pt idx="0">
                  <c:v>554.00170000000003</c:v>
                </c:pt>
                <c:pt idx="1">
                  <c:v>543.55499999999995</c:v>
                </c:pt>
                <c:pt idx="2">
                  <c:v>574.61260000000004</c:v>
                </c:pt>
                <c:pt idx="3">
                  <c:v>644.65419999999995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E5-4A92-A2B8-C01D8C85273A}"/>
            </c:ext>
          </c:extLst>
        </c:ser>
        <c:ser>
          <c:idx val="1"/>
          <c:order val="1"/>
          <c:tx>
            <c:strRef>
              <c:f>saliency!$R$39</c:f>
              <c:strCache>
                <c:ptCount val="1"/>
                <c:pt idx="0">
                  <c:v>nsal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saliency!$S$39:$V$39</c:f>
              <c:numCache>
                <c:formatCode>0</c:formatCode>
                <c:ptCount val="4"/>
                <c:pt idx="0">
                  <c:v>581.71420000000001</c:v>
                </c:pt>
                <c:pt idx="1">
                  <c:v>571.73929999999996</c:v>
                </c:pt>
                <c:pt idx="2">
                  <c:v>610.30960000000005</c:v>
                </c:pt>
                <c:pt idx="3">
                  <c:v>688.58190000000002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E5-4A92-A2B8-C01D8C852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3485376"/>
        <c:axId val="1694298448"/>
      </c:barChart>
      <c:catAx>
        <c:axId val="182348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4298448"/>
        <c:crosses val="autoZero"/>
        <c:auto val="1"/>
        <c:lblAlgn val="ctr"/>
        <c:lblOffset val="100"/>
        <c:noMultiLvlLbl val="0"/>
      </c:catAx>
      <c:valAx>
        <c:axId val="1694298448"/>
        <c:scaling>
          <c:orientation val="minMax"/>
          <c:max val="690"/>
          <c:min val="5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Mean RT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23485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saliency!$R$35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saliency!$S$35:$V$35</c:f>
              <c:numCache>
                <c:formatCode>0</c:formatCode>
                <c:ptCount val="4"/>
                <c:pt idx="0">
                  <c:v>567.79</c:v>
                </c:pt>
                <c:pt idx="1">
                  <c:v>557.65672322568798</c:v>
                </c:pt>
                <c:pt idx="2">
                  <c:v>592.49083593912201</c:v>
                </c:pt>
                <c:pt idx="3">
                  <c:v>666.57591191167103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C6-4E6B-8460-65DF7C38F0A6}"/>
            </c:ext>
          </c:extLst>
        </c:ser>
        <c:ser>
          <c:idx val="1"/>
          <c:order val="1"/>
          <c:tx>
            <c:strRef>
              <c:f>saliency!$R$36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saliency!$S$36:$V$36</c:f>
              <c:numCache>
                <c:formatCode>0</c:formatCode>
                <c:ptCount val="4"/>
                <c:pt idx="0">
                  <c:v>563.05669999999998</c:v>
                </c:pt>
                <c:pt idx="1">
                  <c:v>552.13670000000002</c:v>
                </c:pt>
                <c:pt idx="2">
                  <c:v>585.78809999999999</c:v>
                </c:pt>
                <c:pt idx="3">
                  <c:v>653.96960000000001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C6-4E6B-8460-65DF7C38F0A6}"/>
            </c:ext>
          </c:extLst>
        </c:ser>
        <c:ser>
          <c:idx val="2"/>
          <c:order val="2"/>
          <c:tx>
            <c:strRef>
              <c:f>saliency!$R$37</c:f>
              <c:strCache>
                <c:ptCount val="1"/>
                <c:pt idx="0">
                  <c:v>inval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saliency!$S$37:$V$37</c:f>
              <c:numCache>
                <c:formatCode>0</c:formatCode>
                <c:ptCount val="4"/>
                <c:pt idx="0">
                  <c:v>572.57709999999997</c:v>
                </c:pt>
                <c:pt idx="1">
                  <c:v>563.18299999999999</c:v>
                </c:pt>
                <c:pt idx="2">
                  <c:v>598.88300000000004</c:v>
                </c:pt>
                <c:pt idx="3">
                  <c:v>678.68619999999999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C6-4E6B-8460-65DF7C38F0A6}"/>
            </c:ext>
          </c:extLst>
        </c:ser>
        <c:ser>
          <c:idx val="3"/>
          <c:order val="3"/>
          <c:tx>
            <c:strRef>
              <c:f>saliency!$R$38</c:f>
              <c:strCache>
                <c:ptCount val="1"/>
                <c:pt idx="0">
                  <c:v>sal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saliency!$S$38:$V$38</c:f>
              <c:numCache>
                <c:formatCode>0</c:formatCode>
                <c:ptCount val="4"/>
                <c:pt idx="0">
                  <c:v>554.00170000000003</c:v>
                </c:pt>
                <c:pt idx="1">
                  <c:v>543.55499999999995</c:v>
                </c:pt>
                <c:pt idx="2">
                  <c:v>574.61260000000004</c:v>
                </c:pt>
                <c:pt idx="3">
                  <c:v>644.65419999999995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C6-4E6B-8460-65DF7C38F0A6}"/>
            </c:ext>
          </c:extLst>
        </c:ser>
        <c:ser>
          <c:idx val="4"/>
          <c:order val="4"/>
          <c:tx>
            <c:strRef>
              <c:f>saliency!$R$39</c:f>
              <c:strCache>
                <c:ptCount val="1"/>
                <c:pt idx="0">
                  <c:v>nsal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saliency!$S$39:$V$39</c:f>
              <c:numCache>
                <c:formatCode>0</c:formatCode>
                <c:ptCount val="4"/>
                <c:pt idx="0">
                  <c:v>581.71420000000001</c:v>
                </c:pt>
                <c:pt idx="1">
                  <c:v>571.73929999999996</c:v>
                </c:pt>
                <c:pt idx="2">
                  <c:v>610.30960000000005</c:v>
                </c:pt>
                <c:pt idx="3">
                  <c:v>688.58190000000002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C6-4E6B-8460-65DF7C38F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0142320"/>
        <c:axId val="791286576"/>
      </c:barChart>
      <c:catAx>
        <c:axId val="79014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91286576"/>
        <c:crosses val="autoZero"/>
        <c:auto val="1"/>
        <c:lblAlgn val="ctr"/>
        <c:lblOffset val="100"/>
        <c:noMultiLvlLbl val="0"/>
      </c:catAx>
      <c:valAx>
        <c:axId val="791286576"/>
        <c:scaling>
          <c:orientation val="minMax"/>
          <c:max val="700"/>
          <c:min val="5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9014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saliency!$R$35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saliency!$S$35:$V$35</c:f>
              <c:numCache>
                <c:formatCode>0</c:formatCode>
                <c:ptCount val="4"/>
                <c:pt idx="0">
                  <c:v>567.79</c:v>
                </c:pt>
                <c:pt idx="1">
                  <c:v>557.65672322568798</c:v>
                </c:pt>
                <c:pt idx="2">
                  <c:v>592.49083593912201</c:v>
                </c:pt>
                <c:pt idx="3">
                  <c:v>666.57591191167103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86-423B-B315-EFEF127768DA}"/>
            </c:ext>
          </c:extLst>
        </c:ser>
        <c:ser>
          <c:idx val="1"/>
          <c:order val="1"/>
          <c:tx>
            <c:strRef>
              <c:f>saliency!$R$36</c:f>
              <c:strCache>
                <c:ptCount val="1"/>
                <c:pt idx="0">
                  <c:v>val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saliency!$S$36:$V$36</c:f>
              <c:numCache>
                <c:formatCode>0</c:formatCode>
                <c:ptCount val="4"/>
                <c:pt idx="0">
                  <c:v>563.05669999999998</c:v>
                </c:pt>
                <c:pt idx="1">
                  <c:v>552.13670000000002</c:v>
                </c:pt>
                <c:pt idx="2">
                  <c:v>585.78809999999999</c:v>
                </c:pt>
                <c:pt idx="3">
                  <c:v>653.96960000000001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86-423B-B315-EFEF127768DA}"/>
            </c:ext>
          </c:extLst>
        </c:ser>
        <c:ser>
          <c:idx val="2"/>
          <c:order val="2"/>
          <c:tx>
            <c:strRef>
              <c:f>saliency!$R$37</c:f>
              <c:strCache>
                <c:ptCount val="1"/>
                <c:pt idx="0">
                  <c:v>inval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saliency!$S$37:$V$37</c:f>
              <c:numCache>
                <c:formatCode>0</c:formatCode>
                <c:ptCount val="4"/>
                <c:pt idx="0">
                  <c:v>572.57709999999997</c:v>
                </c:pt>
                <c:pt idx="1">
                  <c:v>563.18299999999999</c:v>
                </c:pt>
                <c:pt idx="2">
                  <c:v>598.88300000000004</c:v>
                </c:pt>
                <c:pt idx="3">
                  <c:v>678.68619999999999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86-423B-B315-EFEF127768DA}"/>
            </c:ext>
          </c:extLst>
        </c:ser>
        <c:ser>
          <c:idx val="3"/>
          <c:order val="3"/>
          <c:tx>
            <c:strRef>
              <c:f>saliency!$R$38</c:f>
              <c:strCache>
                <c:ptCount val="1"/>
                <c:pt idx="0">
                  <c:v>sal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saliency!$S$38:$V$38</c:f>
              <c:numCache>
                <c:formatCode>0</c:formatCode>
                <c:ptCount val="4"/>
                <c:pt idx="0">
                  <c:v>554.00170000000003</c:v>
                </c:pt>
                <c:pt idx="1">
                  <c:v>543.55499999999995</c:v>
                </c:pt>
                <c:pt idx="2">
                  <c:v>574.61260000000004</c:v>
                </c:pt>
                <c:pt idx="3">
                  <c:v>644.65419999999995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86-423B-B315-EFEF127768DA}"/>
            </c:ext>
          </c:extLst>
        </c:ser>
        <c:ser>
          <c:idx val="4"/>
          <c:order val="4"/>
          <c:tx>
            <c:strRef>
              <c:f>saliency!$R$39</c:f>
              <c:strCache>
                <c:ptCount val="1"/>
                <c:pt idx="0">
                  <c:v>nsal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saliency!$S$34:$V$34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saliency!$S$39:$V$39</c:f>
              <c:numCache>
                <c:formatCode>0</c:formatCode>
                <c:ptCount val="4"/>
                <c:pt idx="0">
                  <c:v>581.71420000000001</c:v>
                </c:pt>
                <c:pt idx="1">
                  <c:v>571.73929999999996</c:v>
                </c:pt>
                <c:pt idx="2">
                  <c:v>610.30960000000005</c:v>
                </c:pt>
                <c:pt idx="3">
                  <c:v>688.58190000000002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786-423B-B315-EFEF12776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722735"/>
        <c:axId val="949453567"/>
      </c:lineChart>
      <c:catAx>
        <c:axId val="675722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49453567"/>
        <c:crosses val="autoZero"/>
        <c:auto val="1"/>
        <c:lblAlgn val="ctr"/>
        <c:lblOffset val="100"/>
        <c:noMultiLvlLbl val="0"/>
      </c:catAx>
      <c:valAx>
        <c:axId val="949453567"/>
        <c:scaling>
          <c:orientation val="minMax"/>
          <c:max val="700"/>
          <c:min val="5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75722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效应量!$H$3</c:f>
              <c:strCache>
                <c:ptCount val="1"/>
                <c:pt idx="0">
                  <c:v>validity effect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效应量!$I$2:$L$2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效应量!$I$3:$L$3</c:f>
              <c:numCache>
                <c:formatCode>0.00_ </c:formatCode>
                <c:ptCount val="4"/>
                <c:pt idx="0">
                  <c:v>9.5203999999999951</c:v>
                </c:pt>
                <c:pt idx="1">
                  <c:v>11.046299999999974</c:v>
                </c:pt>
                <c:pt idx="2">
                  <c:v>13.094900000000052</c:v>
                </c:pt>
                <c:pt idx="3">
                  <c:v>24.716599999999971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6A-4A14-A07B-904C4CB7D1A9}"/>
            </c:ext>
          </c:extLst>
        </c:ser>
        <c:ser>
          <c:idx val="1"/>
          <c:order val="1"/>
          <c:tx>
            <c:strRef>
              <c:f>效应量!$H$4</c:f>
              <c:strCache>
                <c:ptCount val="1"/>
                <c:pt idx="0">
                  <c:v>saliency effect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效应量!$I$2:$L$2</c:f>
              <c:strCache>
                <c:ptCount val="4"/>
                <c:pt idx="0">
                  <c:v>20-</c:v>
                </c:pt>
                <c:pt idx="1">
                  <c:v>30-</c:v>
                </c:pt>
                <c:pt idx="2">
                  <c:v>40-</c:v>
                </c:pt>
                <c:pt idx="3">
                  <c:v>50-</c:v>
                </c:pt>
              </c:strCache>
            </c:strRef>
          </c:cat>
          <c:val>
            <c:numRef>
              <c:f>效应量!$I$4:$L$4</c:f>
              <c:numCache>
                <c:formatCode>0.00_ </c:formatCode>
                <c:ptCount val="4"/>
                <c:pt idx="0">
                  <c:v>27.712499999999977</c:v>
                </c:pt>
                <c:pt idx="1">
                  <c:v>28.184300000000007</c:v>
                </c:pt>
                <c:pt idx="2">
                  <c:v>35.697000000000003</c:v>
                </c:pt>
                <c:pt idx="3">
                  <c:v>43.927700000000073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6A-4A14-A07B-904C4CB7D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0112560"/>
        <c:axId val="659139216"/>
      </c:barChart>
      <c:catAx>
        <c:axId val="79011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59139216"/>
        <c:crosses val="autoZero"/>
        <c:auto val="1"/>
        <c:lblAlgn val="ctr"/>
        <c:lblOffset val="100"/>
        <c:noMultiLvlLbl val="0"/>
      </c:catAx>
      <c:valAx>
        <c:axId val="659139216"/>
        <c:scaling>
          <c:orientation val="minMax"/>
          <c:max val="4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90112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365760</xdr:colOff>
      <xdr:row>7</xdr:row>
      <xdr:rowOff>49530</xdr:rowOff>
    </xdr:from>
    <xdr:to>
      <xdr:col>10</xdr:col>
      <xdr:colOff>99060</xdr:colOff>
      <xdr:row>24</xdr:row>
      <xdr:rowOff>7620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4A9381A-0371-4462-CB10-28ADAAA609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15240</xdr:colOff>
      <xdr:row>9</xdr:row>
      <xdr:rowOff>99060</xdr:rowOff>
    </xdr:from>
    <xdr:to>
      <xdr:col>9</xdr:col>
      <xdr:colOff>53340</xdr:colOff>
      <xdr:row>11</xdr:row>
      <xdr:rowOff>129540</xdr:rowOff>
    </xdr:to>
    <xdr:sp macro="" textlink="">
      <xdr:nvSpPr>
        <xdr:cNvPr id="6" name="文本框 5">
          <a:extLst>
            <a:ext uri="{FF2B5EF4-FFF2-40B4-BE49-F238E27FC236}">
              <a16:creationId xmlns:a16="http://schemas.microsoft.com/office/drawing/2014/main" id="{5C112C77-DD56-53A2-5E2D-A5086104B17B}"/>
            </a:ext>
          </a:extLst>
        </xdr:cNvPr>
        <xdr:cNvSpPr txBox="1"/>
      </xdr:nvSpPr>
      <xdr:spPr>
        <a:xfrm>
          <a:off x="4892040" y="1676400"/>
          <a:ext cx="64770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600"/>
            <a:t>*</a:t>
          </a:r>
          <a:r>
            <a:rPr lang="en-US" altLang="zh-CN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</a:t>
          </a:r>
          <a:endParaRPr lang="zh-CN" altLang="zh-CN" sz="1600">
            <a:effectLst/>
          </a:endParaRPr>
        </a:p>
        <a:p>
          <a:endParaRPr lang="zh-CN" altLang="en-US" sz="1600"/>
        </a:p>
      </xdr:txBody>
    </xdr:sp>
    <xdr:clientData/>
  </xdr:twoCellAnchor>
  <xdr:twoCellAnchor>
    <xdr:from>
      <xdr:col>6</xdr:col>
      <xdr:colOff>175260</xdr:colOff>
      <xdr:row>15</xdr:row>
      <xdr:rowOff>15240</xdr:rowOff>
    </xdr:from>
    <xdr:to>
      <xdr:col>6</xdr:col>
      <xdr:colOff>480060</xdr:colOff>
      <xdr:row>17</xdr:row>
      <xdr:rowOff>45720</xdr:rowOff>
    </xdr:to>
    <xdr:sp macro="" textlink="">
      <xdr:nvSpPr>
        <xdr:cNvPr id="7" name="文本框 6">
          <a:extLst>
            <a:ext uri="{FF2B5EF4-FFF2-40B4-BE49-F238E27FC236}">
              <a16:creationId xmlns:a16="http://schemas.microsoft.com/office/drawing/2014/main" id="{7D45E00B-D6E9-4252-A796-E6BD56349AAD}"/>
            </a:ext>
          </a:extLst>
        </xdr:cNvPr>
        <xdr:cNvSpPr txBox="1"/>
      </xdr:nvSpPr>
      <xdr:spPr>
        <a:xfrm>
          <a:off x="3832860" y="2651760"/>
          <a:ext cx="30480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600"/>
            <a:t>*</a:t>
          </a:r>
          <a:endParaRPr lang="zh-CN" altLang="en-US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121920</xdr:colOff>
      <xdr:row>34</xdr:row>
      <xdr:rowOff>80010</xdr:rowOff>
    </xdr:from>
    <xdr:to>
      <xdr:col>25</xdr:col>
      <xdr:colOff>289560</xdr:colOff>
      <xdr:row>53</xdr:row>
      <xdr:rowOff>167640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AE2CE890-B776-4110-3D5F-474F044ED5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129540</xdr:colOff>
      <xdr:row>33</xdr:row>
      <xdr:rowOff>60960</xdr:rowOff>
    </xdr:from>
    <xdr:to>
      <xdr:col>33</xdr:col>
      <xdr:colOff>548640</xdr:colOff>
      <xdr:row>50</xdr:row>
      <xdr:rowOff>64770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C5F7BD4-5692-9B9E-2D7F-77C233C340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518160</xdr:colOff>
      <xdr:row>34</xdr:row>
      <xdr:rowOff>95250</xdr:rowOff>
    </xdr:from>
    <xdr:to>
      <xdr:col>11</xdr:col>
      <xdr:colOff>320040</xdr:colOff>
      <xdr:row>56</xdr:row>
      <xdr:rowOff>91440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616F2DE-9576-0EF4-3820-68889AC539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563880</xdr:colOff>
      <xdr:row>58</xdr:row>
      <xdr:rowOff>45720</xdr:rowOff>
    </xdr:from>
    <xdr:to>
      <xdr:col>10</xdr:col>
      <xdr:colOff>655320</xdr:colOff>
      <xdr:row>77</xdr:row>
      <xdr:rowOff>102870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FFCE1CD5-74D5-417D-C482-94D96963E6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129540</xdr:colOff>
      <xdr:row>40</xdr:row>
      <xdr:rowOff>163830</xdr:rowOff>
    </xdr:from>
    <xdr:to>
      <xdr:col>24</xdr:col>
      <xdr:colOff>457200</xdr:colOff>
      <xdr:row>60</xdr:row>
      <xdr:rowOff>144780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5FFA57F9-B4F0-4576-425D-B2DA15DC29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548640</xdr:colOff>
      <xdr:row>40</xdr:row>
      <xdr:rowOff>156210</xdr:rowOff>
    </xdr:from>
    <xdr:to>
      <xdr:col>32</xdr:col>
      <xdr:colOff>525780</xdr:colOff>
      <xdr:row>60</xdr:row>
      <xdr:rowOff>167640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2FCCFA81-D0FA-17A3-AF61-E325E61223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601980</xdr:colOff>
      <xdr:row>8</xdr:row>
      <xdr:rowOff>148590</xdr:rowOff>
    </xdr:from>
    <xdr:to>
      <xdr:col>14</xdr:col>
      <xdr:colOff>45720</xdr:colOff>
      <xdr:row>24</xdr:row>
      <xdr:rowOff>87630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A8AE26F-08C1-354B-0688-FAF368328A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8"/>
  <sheetViews>
    <sheetView workbookViewId="0">
      <selection activeCell="Q15" sqref="Q15"/>
    </sheetView>
  </sheetViews>
  <sheetFormatPr defaultRowHeight="13.8" x14ac:dyDescent="0.25"/>
  <cols>
    <col min="1" max="3" width="8.88671875" style="7"/>
    <col min="4" max="4" width="13.109375" style="7" customWidth="1"/>
    <col min="5" max="5" width="17.5546875" style="7" customWidth="1"/>
    <col min="6" max="6" width="9" style="7" customWidth="1"/>
    <col min="7" max="7" width="10.5546875" style="7" customWidth="1"/>
    <col min="8" max="8" width="11.109375" style="7" customWidth="1"/>
    <col min="9" max="9" width="10.44140625" style="7" customWidth="1"/>
    <col min="10" max="10" width="7.77734375" style="7" customWidth="1"/>
    <col min="11" max="11" width="8.88671875" style="7"/>
    <col min="12" max="12" width="12.5546875" style="7" customWidth="1"/>
    <col min="13" max="13" width="13.33203125" style="7" customWidth="1"/>
    <col min="14" max="14" width="11.5546875" style="7" customWidth="1"/>
    <col min="15" max="15" width="14.21875" style="7" customWidth="1"/>
  </cols>
  <sheetData>
    <row r="1" spans="1:17" ht="27.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7" t="s">
        <v>11</v>
      </c>
      <c r="H1" s="7" t="s">
        <v>12</v>
      </c>
      <c r="I1" s="7" t="s">
        <v>13</v>
      </c>
      <c r="J1" s="7" t="s">
        <v>14</v>
      </c>
      <c r="K1" s="8" t="s">
        <v>10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285</v>
      </c>
      <c r="Q1" s="2" t="s">
        <v>284</v>
      </c>
    </row>
    <row r="2" spans="1:17" x14ac:dyDescent="0.25">
      <c r="A2" s="1">
        <v>3</v>
      </c>
      <c r="B2" s="1">
        <v>1</v>
      </c>
      <c r="C2" s="1">
        <v>0</v>
      </c>
      <c r="D2" s="1">
        <v>43</v>
      </c>
      <c r="E2" s="1">
        <v>19</v>
      </c>
      <c r="F2" s="1">
        <v>1</v>
      </c>
      <c r="G2" s="7">
        <v>566.57000000000005</v>
      </c>
      <c r="H2" s="7">
        <v>550.11</v>
      </c>
      <c r="I2" s="7">
        <v>565.70000000000005</v>
      </c>
      <c r="J2" s="7">
        <v>551.29</v>
      </c>
      <c r="K2" s="9">
        <f t="shared" ref="K2:K33" si="0">AVERAGE(L2:O2)</f>
        <v>557.99458917519246</v>
      </c>
      <c r="L2" s="21">
        <v>568.39285714285722</v>
      </c>
      <c r="M2" s="4">
        <v>564.86666666666656</v>
      </c>
      <c r="N2" s="4">
        <v>563.10344827586198</v>
      </c>
      <c r="O2" s="4">
        <v>535.61538461538453</v>
      </c>
      <c r="P2">
        <f>G2-H2</f>
        <v>16.460000000000036</v>
      </c>
      <c r="Q2">
        <f>I2-J2</f>
        <v>14.410000000000082</v>
      </c>
    </row>
    <row r="3" spans="1:17" x14ac:dyDescent="0.25">
      <c r="A3" s="1">
        <v>4</v>
      </c>
      <c r="B3" s="1">
        <v>2</v>
      </c>
      <c r="C3" s="1">
        <v>1</v>
      </c>
      <c r="D3" s="1">
        <v>52</v>
      </c>
      <c r="E3" s="1">
        <v>16</v>
      </c>
      <c r="F3" s="1">
        <v>1</v>
      </c>
      <c r="G3" s="7">
        <v>506.86</v>
      </c>
      <c r="H3" s="7">
        <v>514.26</v>
      </c>
      <c r="I3" s="7">
        <v>532.64</v>
      </c>
      <c r="J3" s="7">
        <v>488.04</v>
      </c>
      <c r="K3" s="9">
        <f t="shared" si="0"/>
        <v>510.45043103448273</v>
      </c>
      <c r="L3" s="4">
        <v>538.44827586206884</v>
      </c>
      <c r="M3" s="4">
        <v>475.27586206896552</v>
      </c>
      <c r="N3" s="4">
        <v>526.82758620689651</v>
      </c>
      <c r="O3" s="4">
        <v>501.24999999999994</v>
      </c>
      <c r="P3">
        <f t="shared" ref="P3:P66" si="1">G3-H3</f>
        <v>-7.3999999999999773</v>
      </c>
      <c r="Q3">
        <f t="shared" ref="Q3:Q66" si="2">I3-J3</f>
        <v>44.599999999999966</v>
      </c>
    </row>
    <row r="4" spans="1:17" x14ac:dyDescent="0.25">
      <c r="A4" s="1">
        <v>2</v>
      </c>
      <c r="B4" s="1">
        <v>3</v>
      </c>
      <c r="C4" s="1">
        <v>1</v>
      </c>
      <c r="D4" s="1">
        <v>31</v>
      </c>
      <c r="E4" s="1">
        <v>16</v>
      </c>
      <c r="F4" s="1">
        <v>1</v>
      </c>
      <c r="G4" s="7">
        <v>550.82000000000005</v>
      </c>
      <c r="H4" s="7">
        <v>541.58000000000004</v>
      </c>
      <c r="I4" s="7">
        <v>551.9</v>
      </c>
      <c r="J4" s="7">
        <v>540.16999999999996</v>
      </c>
      <c r="K4" s="9">
        <f t="shared" si="0"/>
        <v>546.12664203612485</v>
      </c>
      <c r="L4" s="4">
        <v>559.48275862068965</v>
      </c>
      <c r="M4" s="4">
        <v>541.85714285714289</v>
      </c>
      <c r="N4" s="4">
        <v>544.56666666666672</v>
      </c>
      <c r="O4" s="4">
        <v>538.60000000000014</v>
      </c>
      <c r="P4">
        <f t="shared" si="1"/>
        <v>9.2400000000000091</v>
      </c>
      <c r="Q4">
        <f t="shared" si="2"/>
        <v>11.730000000000018</v>
      </c>
    </row>
    <row r="5" spans="1:17" x14ac:dyDescent="0.25">
      <c r="A5" s="1">
        <v>2</v>
      </c>
      <c r="B5" s="1">
        <v>4</v>
      </c>
      <c r="C5" s="1">
        <v>1</v>
      </c>
      <c r="D5" s="1">
        <v>31</v>
      </c>
      <c r="E5" s="1">
        <v>14</v>
      </c>
      <c r="F5" s="1">
        <v>1</v>
      </c>
      <c r="G5" s="7">
        <v>559.02</v>
      </c>
      <c r="H5" s="7">
        <v>550.49</v>
      </c>
      <c r="I5" s="7">
        <v>568.76</v>
      </c>
      <c r="J5" s="7">
        <v>540.75</v>
      </c>
      <c r="K5" s="9">
        <f t="shared" si="0"/>
        <v>554.6008620689654</v>
      </c>
      <c r="L5" s="4">
        <v>564.1379310344829</v>
      </c>
      <c r="M5" s="4">
        <v>554.06666666666661</v>
      </c>
      <c r="N5" s="4">
        <v>573.23333333333323</v>
      </c>
      <c r="O5" s="4">
        <v>526.9655172413793</v>
      </c>
      <c r="P5">
        <f t="shared" si="1"/>
        <v>8.5299999999999727</v>
      </c>
      <c r="Q5">
        <f t="shared" si="2"/>
        <v>28.009999999999991</v>
      </c>
    </row>
    <row r="6" spans="1:17" x14ac:dyDescent="0.25">
      <c r="A6" s="1">
        <v>3</v>
      </c>
      <c r="B6" s="1">
        <v>5</v>
      </c>
      <c r="C6" s="1">
        <v>0</v>
      </c>
      <c r="D6" s="1">
        <v>43</v>
      </c>
      <c r="E6" s="1">
        <v>19</v>
      </c>
      <c r="F6" s="1">
        <v>1</v>
      </c>
      <c r="G6" s="7">
        <v>646.79999999999995</v>
      </c>
      <c r="H6" s="7">
        <v>644.69000000000005</v>
      </c>
      <c r="I6" s="7">
        <v>655.15</v>
      </c>
      <c r="J6" s="7">
        <v>636.34</v>
      </c>
      <c r="K6" s="9">
        <f t="shared" si="0"/>
        <v>645.71695402298838</v>
      </c>
      <c r="L6" s="4">
        <v>654.65517241379291</v>
      </c>
      <c r="M6" s="4">
        <v>639.19999999999982</v>
      </c>
      <c r="N6" s="4">
        <v>655.63333333333333</v>
      </c>
      <c r="O6" s="4">
        <v>633.37931034482767</v>
      </c>
      <c r="P6">
        <f t="shared" si="1"/>
        <v>2.1099999999999</v>
      </c>
      <c r="Q6">
        <f t="shared" si="2"/>
        <v>18.809999999999945</v>
      </c>
    </row>
    <row r="7" spans="1:17" x14ac:dyDescent="0.25">
      <c r="A7" s="1">
        <v>4</v>
      </c>
      <c r="B7" s="1">
        <v>6</v>
      </c>
      <c r="C7" s="1">
        <v>0</v>
      </c>
      <c r="D7" s="1">
        <v>51</v>
      </c>
      <c r="E7" s="1">
        <v>12</v>
      </c>
      <c r="F7" s="1">
        <v>1</v>
      </c>
      <c r="G7" s="7">
        <v>649.61</v>
      </c>
      <c r="H7" s="7">
        <v>646.74</v>
      </c>
      <c r="I7" s="7">
        <v>671.14</v>
      </c>
      <c r="J7" s="7">
        <v>626.38</v>
      </c>
      <c r="K7" s="9">
        <f t="shared" si="0"/>
        <v>648.71752873563219</v>
      </c>
      <c r="L7" s="4">
        <v>676.10344827586209</v>
      </c>
      <c r="M7" s="4">
        <v>623.99999999999989</v>
      </c>
      <c r="N7" s="4">
        <v>665.99999999999989</v>
      </c>
      <c r="O7" s="4">
        <v>628.76666666666677</v>
      </c>
      <c r="P7">
        <f t="shared" si="1"/>
        <v>2.8700000000000045</v>
      </c>
      <c r="Q7">
        <f t="shared" si="2"/>
        <v>44.759999999999991</v>
      </c>
    </row>
    <row r="8" spans="1:17" x14ac:dyDescent="0.25">
      <c r="A8" s="1">
        <v>3</v>
      </c>
      <c r="B8" s="1">
        <v>7</v>
      </c>
      <c r="C8" s="1">
        <v>0</v>
      </c>
      <c r="D8" s="1">
        <v>47</v>
      </c>
      <c r="E8" s="1">
        <v>15</v>
      </c>
      <c r="F8" s="1">
        <v>1</v>
      </c>
      <c r="G8" s="7">
        <v>503.76</v>
      </c>
      <c r="H8" s="7">
        <v>510.66</v>
      </c>
      <c r="I8" s="7">
        <v>511.19</v>
      </c>
      <c r="J8" s="7">
        <v>503.87</v>
      </c>
      <c r="K8" s="9">
        <f t="shared" si="0"/>
        <v>507.47300287356325</v>
      </c>
      <c r="L8" s="4">
        <v>530.54166666666674</v>
      </c>
      <c r="M8" s="4">
        <v>478.04000000000008</v>
      </c>
      <c r="N8" s="4">
        <v>495.17241379310349</v>
      </c>
      <c r="O8" s="4">
        <v>526.13793103448268</v>
      </c>
      <c r="P8">
        <f t="shared" si="1"/>
        <v>-6.9000000000000341</v>
      </c>
      <c r="Q8">
        <f t="shared" si="2"/>
        <v>7.3199999999999932</v>
      </c>
    </row>
    <row r="9" spans="1:17" x14ac:dyDescent="0.25">
      <c r="A9" s="1">
        <v>2</v>
      </c>
      <c r="B9" s="1">
        <v>8</v>
      </c>
      <c r="C9" s="1">
        <v>0</v>
      </c>
      <c r="D9" s="1">
        <v>30</v>
      </c>
      <c r="E9" s="1">
        <v>15</v>
      </c>
      <c r="F9" s="1">
        <v>1</v>
      </c>
      <c r="G9" s="7">
        <v>525.76</v>
      </c>
      <c r="H9" s="7">
        <v>554.95000000000005</v>
      </c>
      <c r="I9" s="7">
        <v>558.57000000000005</v>
      </c>
      <c r="J9" s="7">
        <v>522.14</v>
      </c>
      <c r="K9" s="9">
        <f t="shared" si="0"/>
        <v>540.93630952380954</v>
      </c>
      <c r="L9" s="4">
        <v>527.5333333333333</v>
      </c>
      <c r="M9" s="4">
        <v>523.85714285714289</v>
      </c>
      <c r="N9" s="4">
        <v>591.82142857142844</v>
      </c>
      <c r="O9" s="4">
        <v>520.5333333333333</v>
      </c>
      <c r="P9">
        <f t="shared" si="1"/>
        <v>-29.190000000000055</v>
      </c>
      <c r="Q9">
        <f t="shared" si="2"/>
        <v>36.430000000000064</v>
      </c>
    </row>
    <row r="10" spans="1:17" x14ac:dyDescent="0.25">
      <c r="A10" s="1">
        <v>2</v>
      </c>
      <c r="B10" s="1">
        <v>9</v>
      </c>
      <c r="C10" s="1">
        <v>0</v>
      </c>
      <c r="D10" s="1">
        <v>36</v>
      </c>
      <c r="E10" s="1">
        <v>17</v>
      </c>
      <c r="F10" s="1">
        <v>1</v>
      </c>
      <c r="G10" s="7">
        <v>587.91</v>
      </c>
      <c r="H10" s="7">
        <v>595.9</v>
      </c>
      <c r="I10" s="7">
        <v>605.38</v>
      </c>
      <c r="J10" s="7">
        <v>578.73</v>
      </c>
      <c r="K10" s="9">
        <f t="shared" si="0"/>
        <v>592.01379310344817</v>
      </c>
      <c r="L10" s="4">
        <v>601.93103448275849</v>
      </c>
      <c r="M10" s="4">
        <v>573.89655172413791</v>
      </c>
      <c r="N10" s="4">
        <v>608.82758620689651</v>
      </c>
      <c r="O10" s="4">
        <v>583.4</v>
      </c>
      <c r="P10">
        <f t="shared" si="1"/>
        <v>-7.9900000000000091</v>
      </c>
      <c r="Q10">
        <f t="shared" si="2"/>
        <v>26.649999999999977</v>
      </c>
    </row>
    <row r="11" spans="1:17" x14ac:dyDescent="0.25">
      <c r="A11" s="1">
        <v>2</v>
      </c>
      <c r="B11" s="1">
        <v>10</v>
      </c>
      <c r="C11" s="1">
        <v>0</v>
      </c>
      <c r="D11" s="1">
        <v>35</v>
      </c>
      <c r="E11" s="1">
        <v>16</v>
      </c>
      <c r="F11" s="1">
        <v>1</v>
      </c>
      <c r="G11" s="7">
        <v>495.68</v>
      </c>
      <c r="H11" s="7">
        <v>505.86</v>
      </c>
      <c r="I11" s="7">
        <v>511.75</v>
      </c>
      <c r="J11" s="7">
        <v>489.41</v>
      </c>
      <c r="K11" s="9">
        <f t="shared" si="0"/>
        <v>500.58189655172413</v>
      </c>
      <c r="L11" s="4">
        <v>506.46666666666664</v>
      </c>
      <c r="M11" s="4">
        <v>484.51724137931035</v>
      </c>
      <c r="N11" s="4">
        <v>517.0333333333333</v>
      </c>
      <c r="O11" s="4">
        <v>494.31034482758622</v>
      </c>
      <c r="P11">
        <f t="shared" si="1"/>
        <v>-10.180000000000007</v>
      </c>
      <c r="Q11">
        <f t="shared" si="2"/>
        <v>22.339999999999975</v>
      </c>
    </row>
    <row r="12" spans="1:17" x14ac:dyDescent="0.25">
      <c r="A12" s="1">
        <v>3</v>
      </c>
      <c r="B12" s="1">
        <v>11</v>
      </c>
      <c r="C12" s="1">
        <v>0</v>
      </c>
      <c r="D12" s="1">
        <v>40</v>
      </c>
      <c r="E12" s="1">
        <v>15</v>
      </c>
      <c r="F12" s="1">
        <v>1</v>
      </c>
      <c r="G12" s="7">
        <v>671.21</v>
      </c>
      <c r="H12" s="7">
        <v>629.37</v>
      </c>
      <c r="I12" s="7">
        <v>670</v>
      </c>
      <c r="J12" s="7">
        <v>629.84</v>
      </c>
      <c r="K12" s="9">
        <f t="shared" si="0"/>
        <v>650.36921182266008</v>
      </c>
      <c r="L12" s="4">
        <v>702.67857142857144</v>
      </c>
      <c r="M12" s="4">
        <v>639.75</v>
      </c>
      <c r="N12" s="4">
        <v>638.44827586206895</v>
      </c>
      <c r="O12" s="4">
        <v>620.59999999999991</v>
      </c>
      <c r="P12">
        <f t="shared" si="1"/>
        <v>41.840000000000032</v>
      </c>
      <c r="Q12">
        <f t="shared" si="2"/>
        <v>40.159999999999968</v>
      </c>
    </row>
    <row r="13" spans="1:17" x14ac:dyDescent="0.25">
      <c r="A13" s="1">
        <v>2</v>
      </c>
      <c r="B13" s="1">
        <v>12</v>
      </c>
      <c r="C13" s="1">
        <v>0</v>
      </c>
      <c r="D13" s="1">
        <v>36</v>
      </c>
      <c r="E13" s="1">
        <v>16</v>
      </c>
      <c r="F13" s="1">
        <v>1</v>
      </c>
      <c r="G13" s="7">
        <v>660.88</v>
      </c>
      <c r="H13" s="7">
        <v>565.5</v>
      </c>
      <c r="I13" s="7">
        <v>640.32000000000005</v>
      </c>
      <c r="J13" s="7">
        <v>584.12</v>
      </c>
      <c r="K13" s="9">
        <f t="shared" si="0"/>
        <v>612.2208333333333</v>
      </c>
      <c r="L13" s="4">
        <v>710.03333333333342</v>
      </c>
      <c r="M13" s="4">
        <v>608.21428571428578</v>
      </c>
      <c r="N13" s="4">
        <v>570.59999999999991</v>
      </c>
      <c r="O13" s="4">
        <v>560.03571428571433</v>
      </c>
      <c r="P13">
        <f t="shared" si="1"/>
        <v>95.38</v>
      </c>
      <c r="Q13">
        <f t="shared" si="2"/>
        <v>56.200000000000045</v>
      </c>
    </row>
    <row r="14" spans="1:17" x14ac:dyDescent="0.25">
      <c r="A14" s="1">
        <v>2</v>
      </c>
      <c r="B14" s="1">
        <v>13</v>
      </c>
      <c r="C14" s="1">
        <v>0</v>
      </c>
      <c r="D14" s="1">
        <v>30</v>
      </c>
      <c r="E14" s="1">
        <v>15</v>
      </c>
      <c r="F14" s="1">
        <v>1</v>
      </c>
      <c r="G14" s="7">
        <v>544.79</v>
      </c>
      <c r="H14" s="7">
        <v>534.20000000000005</v>
      </c>
      <c r="I14" s="7">
        <v>546.62</v>
      </c>
      <c r="J14" s="7">
        <v>532.42999999999995</v>
      </c>
      <c r="K14" s="9">
        <f t="shared" si="0"/>
        <v>539.81607142857149</v>
      </c>
      <c r="L14" s="4">
        <v>563.96428571428578</v>
      </c>
      <c r="M14" s="4">
        <v>526.89999999999986</v>
      </c>
      <c r="N14" s="4">
        <v>530.43333333333351</v>
      </c>
      <c r="O14" s="4">
        <v>537.96666666666658</v>
      </c>
      <c r="P14">
        <f t="shared" si="1"/>
        <v>10.589999999999918</v>
      </c>
      <c r="Q14">
        <f t="shared" si="2"/>
        <v>14.190000000000055</v>
      </c>
    </row>
    <row r="15" spans="1:17" x14ac:dyDescent="0.25">
      <c r="A15" s="1">
        <v>2</v>
      </c>
      <c r="B15" s="1">
        <v>14</v>
      </c>
      <c r="C15" s="1">
        <v>0</v>
      </c>
      <c r="D15" s="1">
        <v>36</v>
      </c>
      <c r="E15" s="1">
        <v>15</v>
      </c>
      <c r="F15" s="1">
        <v>1</v>
      </c>
      <c r="G15" s="7">
        <v>692.67</v>
      </c>
      <c r="H15" s="7">
        <v>710.84</v>
      </c>
      <c r="I15" s="7">
        <v>719.66</v>
      </c>
      <c r="J15" s="7">
        <v>682.74</v>
      </c>
      <c r="K15" s="9">
        <f t="shared" si="0"/>
        <v>701.55125661375655</v>
      </c>
      <c r="L15" s="4">
        <v>707.69999999999993</v>
      </c>
      <c r="M15" s="4">
        <v>677.63333333333321</v>
      </c>
      <c r="N15" s="4">
        <v>732.46428571428578</v>
      </c>
      <c r="O15" s="4">
        <v>688.40740740740739</v>
      </c>
      <c r="P15">
        <f t="shared" si="1"/>
        <v>-18.170000000000073</v>
      </c>
      <c r="Q15">
        <f t="shared" si="2"/>
        <v>36.919999999999959</v>
      </c>
    </row>
    <row r="16" spans="1:17" x14ac:dyDescent="0.25">
      <c r="A16" s="1">
        <v>3</v>
      </c>
      <c r="B16" s="1">
        <v>15</v>
      </c>
      <c r="C16" s="1">
        <v>0</v>
      </c>
      <c r="D16" s="1">
        <v>47</v>
      </c>
      <c r="E16" s="1">
        <v>15</v>
      </c>
      <c r="F16" s="1">
        <v>1</v>
      </c>
      <c r="G16" s="7">
        <v>564.28</v>
      </c>
      <c r="H16" s="7">
        <v>541.70000000000005</v>
      </c>
      <c r="I16" s="7">
        <v>583.58000000000004</v>
      </c>
      <c r="J16" s="7">
        <v>520.95000000000005</v>
      </c>
      <c r="K16" s="9">
        <f t="shared" si="0"/>
        <v>552.43035714285713</v>
      </c>
      <c r="L16" s="4">
        <v>595.49999999999989</v>
      </c>
      <c r="M16" s="4">
        <v>530.82142857142856</v>
      </c>
      <c r="N16" s="4">
        <v>571.66666666666674</v>
      </c>
      <c r="O16" s="4">
        <v>511.73333333333323</v>
      </c>
      <c r="P16">
        <f t="shared" si="1"/>
        <v>22.579999999999927</v>
      </c>
      <c r="Q16">
        <f t="shared" si="2"/>
        <v>62.629999999999995</v>
      </c>
    </row>
    <row r="17" spans="1:17" x14ac:dyDescent="0.25">
      <c r="A17" s="1">
        <v>2</v>
      </c>
      <c r="B17" s="1">
        <v>17</v>
      </c>
      <c r="C17" s="1">
        <v>0</v>
      </c>
      <c r="D17" s="1">
        <v>33</v>
      </c>
      <c r="E17" s="1">
        <v>15</v>
      </c>
      <c r="F17" s="1">
        <v>1</v>
      </c>
      <c r="G17" s="7">
        <v>588.1</v>
      </c>
      <c r="H17" s="7">
        <v>545.35</v>
      </c>
      <c r="I17" s="7">
        <v>569.02</v>
      </c>
      <c r="J17" s="7">
        <v>565.88</v>
      </c>
      <c r="K17" s="9">
        <f t="shared" si="0"/>
        <v>566.70095557380046</v>
      </c>
      <c r="L17" s="4">
        <v>593.66666666666663</v>
      </c>
      <c r="M17" s="4">
        <v>582.34482758620675</v>
      </c>
      <c r="N17" s="4">
        <v>542.607142857143</v>
      </c>
      <c r="O17" s="4">
        <v>548.18518518518522</v>
      </c>
      <c r="P17">
        <f t="shared" si="1"/>
        <v>42.75</v>
      </c>
      <c r="Q17">
        <f t="shared" si="2"/>
        <v>3.1399999999999864</v>
      </c>
    </row>
    <row r="18" spans="1:17" x14ac:dyDescent="0.25">
      <c r="A18" s="1">
        <v>3</v>
      </c>
      <c r="B18" s="1">
        <v>18</v>
      </c>
      <c r="C18" s="1">
        <v>0</v>
      </c>
      <c r="D18" s="1">
        <v>44</v>
      </c>
      <c r="E18" s="1">
        <v>12</v>
      </c>
      <c r="F18" s="1">
        <v>1</v>
      </c>
      <c r="G18" s="7">
        <v>535.64</v>
      </c>
      <c r="H18" s="7">
        <v>502.82</v>
      </c>
      <c r="I18" s="7">
        <v>546.34</v>
      </c>
      <c r="J18" s="7">
        <v>491.56</v>
      </c>
      <c r="K18" s="9">
        <f t="shared" si="0"/>
        <v>519.2272988505747</v>
      </c>
      <c r="L18" s="4">
        <v>560.24137931034477</v>
      </c>
      <c r="M18" s="4">
        <v>511.03448275862058</v>
      </c>
      <c r="N18" s="4">
        <v>532.9</v>
      </c>
      <c r="O18" s="4">
        <v>472.73333333333335</v>
      </c>
      <c r="P18">
        <f t="shared" si="1"/>
        <v>32.819999999999993</v>
      </c>
      <c r="Q18">
        <f t="shared" si="2"/>
        <v>54.78000000000003</v>
      </c>
    </row>
    <row r="19" spans="1:17" x14ac:dyDescent="0.25">
      <c r="A19" s="1">
        <v>2</v>
      </c>
      <c r="B19" s="1">
        <v>19</v>
      </c>
      <c r="C19" s="1">
        <v>0</v>
      </c>
      <c r="D19" s="1">
        <v>39</v>
      </c>
      <c r="E19" s="1">
        <v>12</v>
      </c>
      <c r="F19" s="1">
        <v>1</v>
      </c>
      <c r="G19" s="7">
        <v>525.54999999999995</v>
      </c>
      <c r="H19" s="7">
        <v>521.45000000000005</v>
      </c>
      <c r="I19" s="7">
        <v>535</v>
      </c>
      <c r="J19" s="7">
        <v>512.39</v>
      </c>
      <c r="K19" s="9">
        <f t="shared" si="0"/>
        <v>523.65092364532029</v>
      </c>
      <c r="L19" s="4">
        <v>534.60714285714289</v>
      </c>
      <c r="M19" s="4">
        <v>517.10000000000014</v>
      </c>
      <c r="N19" s="4">
        <v>535.37931034482767</v>
      </c>
      <c r="O19" s="4">
        <v>507.51724137931041</v>
      </c>
      <c r="P19">
        <f t="shared" si="1"/>
        <v>4.0999999999999091</v>
      </c>
      <c r="Q19">
        <f t="shared" si="2"/>
        <v>22.610000000000014</v>
      </c>
    </row>
    <row r="20" spans="1:17" x14ac:dyDescent="0.25">
      <c r="A20" s="1">
        <v>3</v>
      </c>
      <c r="B20" s="1">
        <v>20</v>
      </c>
      <c r="C20" s="1">
        <v>0</v>
      </c>
      <c r="D20" s="1">
        <v>40</v>
      </c>
      <c r="E20" s="1">
        <v>16</v>
      </c>
      <c r="F20" s="1">
        <v>1</v>
      </c>
      <c r="G20" s="7">
        <v>549.35</v>
      </c>
      <c r="H20" s="7">
        <v>550.86</v>
      </c>
      <c r="I20" s="7">
        <v>570.04999999999995</v>
      </c>
      <c r="J20" s="7">
        <v>529.80999999999995</v>
      </c>
      <c r="K20" s="9">
        <f t="shared" si="0"/>
        <v>550.01609195402295</v>
      </c>
      <c r="L20" s="4">
        <v>578.66666666666663</v>
      </c>
      <c r="M20" s="4">
        <v>520.0333333333333</v>
      </c>
      <c r="N20" s="4">
        <v>561.43333333333351</v>
      </c>
      <c r="O20" s="4">
        <v>539.93103448275861</v>
      </c>
      <c r="P20">
        <f t="shared" si="1"/>
        <v>-1.5099999999999909</v>
      </c>
      <c r="Q20">
        <f t="shared" si="2"/>
        <v>40.240000000000009</v>
      </c>
    </row>
    <row r="21" spans="1:17" x14ac:dyDescent="0.25">
      <c r="A21" s="1">
        <v>2</v>
      </c>
      <c r="B21" s="1">
        <v>21</v>
      </c>
      <c r="C21" s="1">
        <v>0</v>
      </c>
      <c r="D21" s="1">
        <v>33</v>
      </c>
      <c r="E21" s="1">
        <v>12</v>
      </c>
      <c r="F21" s="1">
        <v>1</v>
      </c>
      <c r="G21" s="7">
        <v>574.97</v>
      </c>
      <c r="H21" s="7">
        <v>583.51</v>
      </c>
      <c r="I21" s="7">
        <v>583.62</v>
      </c>
      <c r="J21" s="7">
        <v>574.71</v>
      </c>
      <c r="K21" s="9">
        <f t="shared" si="0"/>
        <v>579.39511494252872</v>
      </c>
      <c r="L21" s="4">
        <v>570.66666666666663</v>
      </c>
      <c r="M21" s="4">
        <v>579.41379310344826</v>
      </c>
      <c r="N21" s="4">
        <v>597.49999999999989</v>
      </c>
      <c r="O21" s="4">
        <v>570</v>
      </c>
      <c r="P21">
        <f t="shared" si="1"/>
        <v>-8.5399999999999636</v>
      </c>
      <c r="Q21">
        <f t="shared" si="2"/>
        <v>8.9099999999999682</v>
      </c>
    </row>
    <row r="22" spans="1:17" x14ac:dyDescent="0.25">
      <c r="A22" s="1">
        <v>4</v>
      </c>
      <c r="B22" s="1">
        <v>22</v>
      </c>
      <c r="C22" s="1">
        <v>1</v>
      </c>
      <c r="D22" s="1">
        <v>57</v>
      </c>
      <c r="E22" s="1">
        <v>15</v>
      </c>
      <c r="F22" s="1">
        <v>1</v>
      </c>
      <c r="G22" s="7">
        <v>614.9</v>
      </c>
      <c r="H22" s="7">
        <v>560.92999999999995</v>
      </c>
      <c r="I22" s="7">
        <v>615.16</v>
      </c>
      <c r="J22" s="7">
        <v>561.58000000000004</v>
      </c>
      <c r="K22" s="9">
        <f t="shared" si="0"/>
        <v>588.36925287356325</v>
      </c>
      <c r="L22" s="3">
        <v>629.65517241379303</v>
      </c>
      <c r="M22" s="3">
        <v>600.63333333333333</v>
      </c>
      <c r="N22" s="3">
        <v>600.65517241379325</v>
      </c>
      <c r="O22" s="3">
        <v>522.5333333333333</v>
      </c>
      <c r="P22">
        <f t="shared" si="1"/>
        <v>53.970000000000027</v>
      </c>
      <c r="Q22">
        <f t="shared" si="2"/>
        <v>53.579999999999927</v>
      </c>
    </row>
    <row r="23" spans="1:17" x14ac:dyDescent="0.25">
      <c r="A23" s="1">
        <v>4</v>
      </c>
      <c r="B23" s="1">
        <v>23</v>
      </c>
      <c r="C23" s="1">
        <v>0</v>
      </c>
      <c r="D23" s="1">
        <v>55</v>
      </c>
      <c r="E23" s="1">
        <v>18</v>
      </c>
      <c r="F23" s="1">
        <v>1</v>
      </c>
      <c r="G23" s="7">
        <v>770.3</v>
      </c>
      <c r="H23" s="7">
        <v>756.59</v>
      </c>
      <c r="I23" s="7">
        <v>786.59</v>
      </c>
      <c r="J23" s="7">
        <v>740.53</v>
      </c>
      <c r="K23" s="9">
        <f t="shared" si="0"/>
        <v>763.44310344827579</v>
      </c>
      <c r="L23" s="6">
        <v>790.5333333333333</v>
      </c>
      <c r="M23" s="6">
        <v>750.06666666666672</v>
      </c>
      <c r="N23" s="6">
        <v>782.51724137931035</v>
      </c>
      <c r="O23" s="6">
        <v>730.65517241379303</v>
      </c>
      <c r="P23">
        <f t="shared" si="1"/>
        <v>13.709999999999923</v>
      </c>
      <c r="Q23">
        <f t="shared" si="2"/>
        <v>46.060000000000059</v>
      </c>
    </row>
    <row r="24" spans="1:17" x14ac:dyDescent="0.25">
      <c r="A24" s="1">
        <v>2</v>
      </c>
      <c r="B24" s="1">
        <v>24</v>
      </c>
      <c r="C24" s="1">
        <v>1</v>
      </c>
      <c r="D24" s="1">
        <v>37</v>
      </c>
      <c r="E24" s="1">
        <v>9</v>
      </c>
      <c r="F24" s="1">
        <v>1</v>
      </c>
      <c r="G24" s="7">
        <v>599.04</v>
      </c>
      <c r="H24" s="7">
        <v>610.34</v>
      </c>
      <c r="I24" s="7">
        <v>633.04999999999995</v>
      </c>
      <c r="J24" s="7">
        <v>576.53</v>
      </c>
      <c r="K24" s="9">
        <f t="shared" si="0"/>
        <v>604.6902709359606</v>
      </c>
      <c r="L24" s="6">
        <v>619.50000000000011</v>
      </c>
      <c r="M24" s="6">
        <v>578.57142857142856</v>
      </c>
      <c r="N24" s="6">
        <v>646.13793103448268</v>
      </c>
      <c r="O24" s="6">
        <v>574.55172413793093</v>
      </c>
      <c r="P24">
        <f t="shared" si="1"/>
        <v>-11.300000000000068</v>
      </c>
      <c r="Q24">
        <f t="shared" si="2"/>
        <v>56.519999999999982</v>
      </c>
    </row>
    <row r="25" spans="1:17" x14ac:dyDescent="0.25">
      <c r="A25" s="1">
        <v>4</v>
      </c>
      <c r="B25" s="1">
        <v>25</v>
      </c>
      <c r="C25" s="1">
        <v>0</v>
      </c>
      <c r="D25" s="1">
        <v>50</v>
      </c>
      <c r="E25" s="1">
        <v>17</v>
      </c>
      <c r="F25" s="1">
        <v>0</v>
      </c>
      <c r="G25" s="7">
        <v>634.52</v>
      </c>
      <c r="H25" s="7">
        <v>626.37</v>
      </c>
      <c r="I25" s="7">
        <v>657.55</v>
      </c>
      <c r="J25" s="7">
        <v>604.1</v>
      </c>
      <c r="K25" s="9">
        <f t="shared" si="0"/>
        <v>630.86488095238087</v>
      </c>
      <c r="L25" s="6">
        <v>659.89285714285711</v>
      </c>
      <c r="M25" s="6">
        <v>610.83333333333326</v>
      </c>
      <c r="N25" s="6">
        <v>655.36666666666667</v>
      </c>
      <c r="O25" s="6">
        <v>597.36666666666656</v>
      </c>
      <c r="P25">
        <f t="shared" si="1"/>
        <v>8.1499999999999773</v>
      </c>
      <c r="Q25">
        <f t="shared" si="2"/>
        <v>53.449999999999932</v>
      </c>
    </row>
    <row r="26" spans="1:17" x14ac:dyDescent="0.25">
      <c r="A26" s="1">
        <v>4</v>
      </c>
      <c r="B26" s="1">
        <v>26</v>
      </c>
      <c r="C26" s="1">
        <v>0</v>
      </c>
      <c r="D26" s="1">
        <v>55</v>
      </c>
      <c r="E26" s="1">
        <v>14</v>
      </c>
      <c r="F26" s="1">
        <v>0</v>
      </c>
      <c r="G26" s="7">
        <v>808.41</v>
      </c>
      <c r="H26" s="7">
        <v>789.13</v>
      </c>
      <c r="I26" s="7">
        <v>807.17</v>
      </c>
      <c r="J26" s="7">
        <v>790.05</v>
      </c>
      <c r="K26" s="9">
        <f t="shared" si="0"/>
        <v>798.77356321839079</v>
      </c>
      <c r="L26" s="6">
        <v>803.41379310344814</v>
      </c>
      <c r="M26" s="6">
        <v>813.41379310344837</v>
      </c>
      <c r="N26" s="6">
        <v>810.8</v>
      </c>
      <c r="O26" s="6">
        <v>767.46666666666658</v>
      </c>
      <c r="P26">
        <f t="shared" si="1"/>
        <v>19.279999999999973</v>
      </c>
      <c r="Q26">
        <f t="shared" si="2"/>
        <v>17.120000000000005</v>
      </c>
    </row>
    <row r="27" spans="1:17" x14ac:dyDescent="0.25">
      <c r="A27" s="1">
        <v>4</v>
      </c>
      <c r="B27" s="1">
        <v>27</v>
      </c>
      <c r="C27" s="1">
        <v>1</v>
      </c>
      <c r="D27" s="1">
        <v>59</v>
      </c>
      <c r="E27" s="1">
        <v>12</v>
      </c>
      <c r="F27" s="1">
        <v>0</v>
      </c>
      <c r="G27" s="7">
        <v>673.53</v>
      </c>
      <c r="H27" s="7">
        <v>620.46</v>
      </c>
      <c r="I27" s="7">
        <v>646.73</v>
      </c>
      <c r="J27" s="7">
        <v>648.70000000000005</v>
      </c>
      <c r="K27" s="9">
        <f t="shared" si="0"/>
        <v>648.4213085764809</v>
      </c>
      <c r="L27" s="6">
        <v>705.17241379310303</v>
      </c>
      <c r="M27" s="6">
        <v>642.93333333333339</v>
      </c>
      <c r="N27" s="6">
        <v>590.23333333333346</v>
      </c>
      <c r="O27" s="6">
        <v>655.34615384615381</v>
      </c>
      <c r="P27">
        <f t="shared" si="1"/>
        <v>53.069999999999936</v>
      </c>
      <c r="Q27">
        <f t="shared" si="2"/>
        <v>-1.9700000000000273</v>
      </c>
    </row>
    <row r="28" spans="1:17" x14ac:dyDescent="0.25">
      <c r="A28" s="1">
        <v>2</v>
      </c>
      <c r="B28" s="1">
        <v>28</v>
      </c>
      <c r="C28" s="1">
        <v>1</v>
      </c>
      <c r="D28" s="1">
        <v>33</v>
      </c>
      <c r="E28" s="1">
        <v>17</v>
      </c>
      <c r="F28" s="1">
        <v>1</v>
      </c>
      <c r="G28" s="7">
        <v>539.97</v>
      </c>
      <c r="H28" s="7">
        <v>529.21</v>
      </c>
      <c r="I28" s="7">
        <v>566.98</v>
      </c>
      <c r="J28" s="7">
        <v>502.83</v>
      </c>
      <c r="K28" s="9">
        <f t="shared" si="0"/>
        <v>535.10100574712635</v>
      </c>
      <c r="L28" s="6">
        <v>562.53333333333319</v>
      </c>
      <c r="M28" s="6">
        <v>516.62068965517233</v>
      </c>
      <c r="N28" s="6">
        <v>571.75</v>
      </c>
      <c r="O28" s="6">
        <v>489.5</v>
      </c>
      <c r="P28">
        <f t="shared" si="1"/>
        <v>10.759999999999991</v>
      </c>
      <c r="Q28">
        <f t="shared" si="2"/>
        <v>64.150000000000034</v>
      </c>
    </row>
    <row r="29" spans="1:17" x14ac:dyDescent="0.25">
      <c r="A29" s="1">
        <v>4</v>
      </c>
      <c r="B29" s="1">
        <v>29</v>
      </c>
      <c r="C29" s="1">
        <v>0</v>
      </c>
      <c r="D29" s="1">
        <v>52</v>
      </c>
      <c r="E29" s="1">
        <v>14</v>
      </c>
      <c r="F29" s="1">
        <v>0</v>
      </c>
      <c r="G29" s="7">
        <v>617.29999999999995</v>
      </c>
      <c r="H29" s="7">
        <v>551.66999999999996</v>
      </c>
      <c r="I29" s="7">
        <v>619.09</v>
      </c>
      <c r="J29" s="7">
        <v>552.14</v>
      </c>
      <c r="K29" s="9">
        <f t="shared" si="0"/>
        <v>584.63275862068963</v>
      </c>
      <c r="L29" s="6">
        <v>665.83333333333348</v>
      </c>
      <c r="M29" s="6">
        <v>568.76666666666654</v>
      </c>
      <c r="N29" s="6">
        <v>568.99999999999989</v>
      </c>
      <c r="O29" s="6">
        <v>534.93103448275861</v>
      </c>
      <c r="P29">
        <f t="shared" si="1"/>
        <v>65.63</v>
      </c>
      <c r="Q29">
        <f t="shared" si="2"/>
        <v>66.950000000000045</v>
      </c>
    </row>
    <row r="30" spans="1:17" x14ac:dyDescent="0.25">
      <c r="A30" s="1">
        <v>4</v>
      </c>
      <c r="B30" s="1">
        <v>30</v>
      </c>
      <c r="C30" s="1">
        <v>0</v>
      </c>
      <c r="D30" s="1">
        <v>55</v>
      </c>
      <c r="E30" s="1">
        <v>10</v>
      </c>
      <c r="F30" s="1">
        <v>0</v>
      </c>
      <c r="G30" s="7">
        <v>627.58000000000004</v>
      </c>
      <c r="H30" s="7">
        <v>639.12</v>
      </c>
      <c r="I30" s="7">
        <v>645.79</v>
      </c>
      <c r="J30" s="7">
        <v>621.42999999999995</v>
      </c>
      <c r="K30" s="9">
        <f t="shared" si="0"/>
        <v>633.73298440065696</v>
      </c>
      <c r="L30" s="6">
        <v>632.17241379310349</v>
      </c>
      <c r="M30" s="6">
        <v>623.13333333333333</v>
      </c>
      <c r="N30" s="6">
        <v>659.89285714285722</v>
      </c>
      <c r="O30" s="6">
        <v>619.73333333333346</v>
      </c>
      <c r="P30">
        <f t="shared" si="1"/>
        <v>-11.539999999999964</v>
      </c>
      <c r="Q30">
        <f t="shared" si="2"/>
        <v>24.360000000000014</v>
      </c>
    </row>
    <row r="31" spans="1:17" x14ac:dyDescent="0.25">
      <c r="A31" s="1">
        <v>4</v>
      </c>
      <c r="B31" s="1">
        <v>31</v>
      </c>
      <c r="C31" s="1">
        <v>1</v>
      </c>
      <c r="D31" s="1">
        <v>60</v>
      </c>
      <c r="E31" s="1">
        <v>10</v>
      </c>
      <c r="F31" s="1">
        <v>0</v>
      </c>
      <c r="G31" s="7">
        <v>721.59</v>
      </c>
      <c r="H31" s="7">
        <v>677.18</v>
      </c>
      <c r="I31" s="7">
        <v>735.02</v>
      </c>
      <c r="J31" s="7">
        <v>663.98</v>
      </c>
      <c r="K31" s="9">
        <f t="shared" si="0"/>
        <v>699.73275862068954</v>
      </c>
      <c r="L31" s="6">
        <v>762.93103448275861</v>
      </c>
      <c r="M31" s="6">
        <v>681.63333333333321</v>
      </c>
      <c r="N31" s="6">
        <v>708.03333333333342</v>
      </c>
      <c r="O31" s="6">
        <v>646.33333333333326</v>
      </c>
      <c r="P31">
        <f t="shared" si="1"/>
        <v>44.410000000000082</v>
      </c>
      <c r="Q31">
        <f t="shared" si="2"/>
        <v>71.039999999999964</v>
      </c>
    </row>
    <row r="32" spans="1:17" x14ac:dyDescent="0.25">
      <c r="A32" s="1">
        <v>2</v>
      </c>
      <c r="B32" s="1">
        <v>32</v>
      </c>
      <c r="C32" s="1">
        <v>0</v>
      </c>
      <c r="D32" s="1">
        <v>33</v>
      </c>
      <c r="E32" s="1">
        <v>17</v>
      </c>
      <c r="F32" s="1">
        <v>0</v>
      </c>
      <c r="G32" s="7">
        <v>535.02</v>
      </c>
      <c r="H32" s="7">
        <v>540.45000000000005</v>
      </c>
      <c r="I32" s="7">
        <v>565.33000000000004</v>
      </c>
      <c r="J32" s="7">
        <v>511.65</v>
      </c>
      <c r="K32" s="9">
        <f t="shared" si="0"/>
        <v>538.09907407407411</v>
      </c>
      <c r="L32" s="6">
        <v>549.62962962962956</v>
      </c>
      <c r="M32" s="6">
        <v>521.86666666666667</v>
      </c>
      <c r="N32" s="6">
        <v>579.4666666666667</v>
      </c>
      <c r="O32" s="6">
        <v>501.43333333333339</v>
      </c>
      <c r="P32">
        <f t="shared" si="1"/>
        <v>-5.4300000000000637</v>
      </c>
      <c r="Q32">
        <f t="shared" si="2"/>
        <v>53.680000000000064</v>
      </c>
    </row>
    <row r="33" spans="1:17" x14ac:dyDescent="0.25">
      <c r="A33" s="1">
        <v>2</v>
      </c>
      <c r="B33" s="1">
        <v>33</v>
      </c>
      <c r="C33" s="1">
        <v>1</v>
      </c>
      <c r="D33" s="1">
        <v>34</v>
      </c>
      <c r="E33" s="1">
        <v>16</v>
      </c>
      <c r="F33" s="1">
        <v>1</v>
      </c>
      <c r="G33" s="7">
        <v>488.77</v>
      </c>
      <c r="H33" s="7">
        <v>509.9</v>
      </c>
      <c r="I33" s="7">
        <v>512.1</v>
      </c>
      <c r="J33" s="7">
        <v>486.48</v>
      </c>
      <c r="K33" s="9">
        <f t="shared" si="0"/>
        <v>499.0156449553001</v>
      </c>
      <c r="L33" s="6">
        <v>505.86206896551721</v>
      </c>
      <c r="M33" s="6">
        <v>470.40740740740745</v>
      </c>
      <c r="N33" s="6">
        <v>518.34482758620686</v>
      </c>
      <c r="O33" s="6">
        <v>501.44827586206895</v>
      </c>
      <c r="P33">
        <f t="shared" si="1"/>
        <v>-21.129999999999995</v>
      </c>
      <c r="Q33">
        <f t="shared" si="2"/>
        <v>25.620000000000005</v>
      </c>
    </row>
    <row r="34" spans="1:17" x14ac:dyDescent="0.25">
      <c r="A34" s="1">
        <v>4</v>
      </c>
      <c r="B34" s="1">
        <v>34</v>
      </c>
      <c r="C34" s="1">
        <v>0</v>
      </c>
      <c r="D34" s="1">
        <v>50</v>
      </c>
      <c r="E34" s="1">
        <v>6</v>
      </c>
      <c r="F34" s="1">
        <v>0</v>
      </c>
      <c r="G34" s="7">
        <v>584.75</v>
      </c>
      <c r="H34" s="7">
        <v>580</v>
      </c>
      <c r="I34" s="7">
        <v>610.29</v>
      </c>
      <c r="J34" s="7">
        <v>554.97</v>
      </c>
      <c r="K34" s="9">
        <f t="shared" ref="K34:K65" si="3">AVERAGE(L34:O34)</f>
        <v>583.34488916256157</v>
      </c>
      <c r="L34" s="6">
        <v>584.33333333333337</v>
      </c>
      <c r="M34" s="6">
        <v>585.17241379310337</v>
      </c>
      <c r="N34" s="6">
        <v>638.10714285714289</v>
      </c>
      <c r="O34" s="6">
        <v>525.76666666666665</v>
      </c>
      <c r="P34">
        <f t="shared" si="1"/>
        <v>4.75</v>
      </c>
      <c r="Q34">
        <f t="shared" si="2"/>
        <v>55.319999999999936</v>
      </c>
    </row>
    <row r="35" spans="1:17" x14ac:dyDescent="0.25">
      <c r="A35" s="1">
        <v>4</v>
      </c>
      <c r="B35" s="1">
        <v>35</v>
      </c>
      <c r="C35" s="1">
        <v>0</v>
      </c>
      <c r="D35" s="1">
        <v>52</v>
      </c>
      <c r="E35" s="1">
        <v>12</v>
      </c>
      <c r="F35" s="1">
        <v>0</v>
      </c>
      <c r="G35" s="7">
        <v>753.95</v>
      </c>
      <c r="H35" s="7">
        <v>722.87</v>
      </c>
      <c r="I35" s="7">
        <v>753</v>
      </c>
      <c r="J35" s="7">
        <v>723.31</v>
      </c>
      <c r="K35" s="9">
        <f t="shared" si="3"/>
        <v>738.48534482758623</v>
      </c>
      <c r="L35" s="6">
        <v>744.96666666666658</v>
      </c>
      <c r="M35" s="6">
        <v>763.24137931034466</v>
      </c>
      <c r="N35" s="6">
        <v>761.03333333333319</v>
      </c>
      <c r="O35" s="6">
        <v>684.7</v>
      </c>
      <c r="P35">
        <f t="shared" si="1"/>
        <v>31.080000000000041</v>
      </c>
      <c r="Q35">
        <f t="shared" si="2"/>
        <v>29.690000000000055</v>
      </c>
    </row>
    <row r="36" spans="1:17" x14ac:dyDescent="0.25">
      <c r="A36" s="1">
        <v>3</v>
      </c>
      <c r="B36" s="1">
        <v>36</v>
      </c>
      <c r="C36" s="1">
        <v>1</v>
      </c>
      <c r="D36" s="1">
        <v>45</v>
      </c>
      <c r="E36" s="1">
        <v>14</v>
      </c>
      <c r="F36" s="1">
        <v>1</v>
      </c>
      <c r="G36" s="7">
        <v>597.61</v>
      </c>
      <c r="H36" s="7">
        <v>550.97</v>
      </c>
      <c r="I36" s="7">
        <v>587.74</v>
      </c>
      <c r="J36" s="7">
        <v>560.03</v>
      </c>
      <c r="K36" s="9">
        <f t="shared" si="3"/>
        <v>574.7547413793103</v>
      </c>
      <c r="L36" s="6">
        <v>639.75</v>
      </c>
      <c r="M36" s="6">
        <v>556.93103448275849</v>
      </c>
      <c r="N36" s="6">
        <v>539.20000000000005</v>
      </c>
      <c r="O36" s="6">
        <v>563.13793103448268</v>
      </c>
      <c r="P36">
        <f t="shared" si="1"/>
        <v>46.639999999999986</v>
      </c>
      <c r="Q36">
        <f t="shared" si="2"/>
        <v>27.710000000000036</v>
      </c>
    </row>
    <row r="37" spans="1:17" x14ac:dyDescent="0.25">
      <c r="A37" s="1">
        <v>2</v>
      </c>
      <c r="B37" s="1">
        <v>37</v>
      </c>
      <c r="C37" s="1">
        <v>1</v>
      </c>
      <c r="D37" s="1">
        <v>36</v>
      </c>
      <c r="E37" s="1">
        <v>15</v>
      </c>
      <c r="F37" s="1">
        <v>1</v>
      </c>
      <c r="G37" s="7">
        <v>541.53</v>
      </c>
      <c r="H37" s="7">
        <v>528.11</v>
      </c>
      <c r="I37" s="7">
        <v>543.49</v>
      </c>
      <c r="J37" s="7">
        <v>526.41</v>
      </c>
      <c r="K37" s="9">
        <f t="shared" si="3"/>
        <v>534.95782019704427</v>
      </c>
      <c r="L37" s="6">
        <v>542.89655172413791</v>
      </c>
      <c r="M37" s="6">
        <v>540.17241379310349</v>
      </c>
      <c r="N37" s="6">
        <v>544.10714285714278</v>
      </c>
      <c r="O37" s="6">
        <v>512.65517241379314</v>
      </c>
      <c r="P37">
        <f t="shared" si="1"/>
        <v>13.419999999999959</v>
      </c>
      <c r="Q37">
        <f t="shared" si="2"/>
        <v>17.080000000000041</v>
      </c>
    </row>
    <row r="38" spans="1:17" x14ac:dyDescent="0.25">
      <c r="A38" s="1">
        <v>3</v>
      </c>
      <c r="B38" s="1">
        <v>38</v>
      </c>
      <c r="C38" s="1">
        <v>0</v>
      </c>
      <c r="D38" s="1">
        <v>43</v>
      </c>
      <c r="E38" s="1">
        <v>16</v>
      </c>
      <c r="F38" s="1">
        <v>0</v>
      </c>
      <c r="G38" s="7">
        <v>627.64</v>
      </c>
      <c r="H38" s="7">
        <v>636.20000000000005</v>
      </c>
      <c r="I38" s="7">
        <v>649.85</v>
      </c>
      <c r="J38" s="7">
        <v>614.37</v>
      </c>
      <c r="K38" s="9">
        <f t="shared" si="3"/>
        <v>632.0227011494253</v>
      </c>
      <c r="L38" s="6">
        <v>639.72413793103442</v>
      </c>
      <c r="M38" s="6">
        <v>615.9666666666667</v>
      </c>
      <c r="N38" s="6">
        <v>659.63333333333333</v>
      </c>
      <c r="O38" s="6">
        <v>612.76666666666677</v>
      </c>
      <c r="P38">
        <f t="shared" si="1"/>
        <v>-8.5600000000000591</v>
      </c>
      <c r="Q38">
        <f t="shared" si="2"/>
        <v>35.480000000000018</v>
      </c>
    </row>
    <row r="39" spans="1:17" x14ac:dyDescent="0.25">
      <c r="A39" s="1">
        <v>2</v>
      </c>
      <c r="B39" s="1">
        <v>39</v>
      </c>
      <c r="C39" s="1">
        <v>0</v>
      </c>
      <c r="D39" s="1">
        <v>36</v>
      </c>
      <c r="E39" s="1">
        <v>16</v>
      </c>
      <c r="F39" s="1">
        <v>0</v>
      </c>
      <c r="G39" s="7">
        <v>517.75</v>
      </c>
      <c r="H39" s="7">
        <v>493.12</v>
      </c>
      <c r="I39" s="7">
        <v>526.63</v>
      </c>
      <c r="J39" s="7">
        <v>484.52</v>
      </c>
      <c r="K39" s="9">
        <f t="shared" si="3"/>
        <v>505.29618226600991</v>
      </c>
      <c r="L39" s="6">
        <v>543.83333333333348</v>
      </c>
      <c r="M39" s="6">
        <v>491.66666666666669</v>
      </c>
      <c r="N39" s="6">
        <v>508.82758620689651</v>
      </c>
      <c r="O39" s="6">
        <v>476.85714285714283</v>
      </c>
      <c r="P39">
        <f t="shared" si="1"/>
        <v>24.629999999999995</v>
      </c>
      <c r="Q39">
        <f t="shared" si="2"/>
        <v>42.110000000000014</v>
      </c>
    </row>
    <row r="40" spans="1:17" x14ac:dyDescent="0.25">
      <c r="A40" s="1">
        <v>3</v>
      </c>
      <c r="B40" s="1">
        <v>40</v>
      </c>
      <c r="C40" s="1">
        <v>1</v>
      </c>
      <c r="D40" s="1">
        <v>41</v>
      </c>
      <c r="E40" s="1">
        <v>16</v>
      </c>
      <c r="F40" s="1">
        <v>1</v>
      </c>
      <c r="G40" s="7">
        <v>528.16</v>
      </c>
      <c r="H40" s="7">
        <v>522.92999999999995</v>
      </c>
      <c r="I40" s="7">
        <v>549.39</v>
      </c>
      <c r="J40" s="7">
        <v>500.2</v>
      </c>
      <c r="K40" s="9">
        <f t="shared" si="3"/>
        <v>524.5227011494253</v>
      </c>
      <c r="L40" s="6">
        <v>563.72413793103453</v>
      </c>
      <c r="M40" s="6">
        <v>488.49999999999994</v>
      </c>
      <c r="N40" s="6">
        <v>535.5333333333333</v>
      </c>
      <c r="O40" s="6">
        <v>510.33333333333337</v>
      </c>
      <c r="P40">
        <f t="shared" si="1"/>
        <v>5.2300000000000182</v>
      </c>
      <c r="Q40">
        <f t="shared" si="2"/>
        <v>49.19</v>
      </c>
    </row>
    <row r="41" spans="1:17" x14ac:dyDescent="0.25">
      <c r="A41" s="1">
        <v>2</v>
      </c>
      <c r="B41" s="1">
        <v>41</v>
      </c>
      <c r="C41" s="1">
        <v>0</v>
      </c>
      <c r="D41" s="1">
        <v>32</v>
      </c>
      <c r="E41" s="1">
        <v>16</v>
      </c>
      <c r="F41" s="1">
        <v>0</v>
      </c>
      <c r="G41" s="7">
        <v>600.54999999999995</v>
      </c>
      <c r="H41" s="7">
        <v>559.24</v>
      </c>
      <c r="I41" s="7">
        <v>592.66999999999996</v>
      </c>
      <c r="J41" s="7">
        <v>567.4</v>
      </c>
      <c r="K41" s="9">
        <f t="shared" si="3"/>
        <v>579.96964285714273</v>
      </c>
      <c r="L41" s="6">
        <v>630.23333333333301</v>
      </c>
      <c r="M41" s="6">
        <v>570.86666666666667</v>
      </c>
      <c r="N41" s="6">
        <v>555.09999999999991</v>
      </c>
      <c r="O41" s="6">
        <v>563.67857142857144</v>
      </c>
      <c r="P41">
        <f t="shared" si="1"/>
        <v>41.309999999999945</v>
      </c>
      <c r="Q41">
        <f t="shared" si="2"/>
        <v>25.269999999999982</v>
      </c>
    </row>
    <row r="42" spans="1:17" x14ac:dyDescent="0.25">
      <c r="A42" s="1">
        <v>2</v>
      </c>
      <c r="B42" s="1">
        <v>42</v>
      </c>
      <c r="C42" s="1">
        <v>0</v>
      </c>
      <c r="D42" s="1">
        <v>34</v>
      </c>
      <c r="E42" s="1">
        <v>16</v>
      </c>
      <c r="F42" s="1">
        <v>0</v>
      </c>
      <c r="G42" s="7">
        <v>581.92999999999995</v>
      </c>
      <c r="H42" s="7">
        <v>564.07000000000005</v>
      </c>
      <c r="I42" s="7">
        <v>584.07000000000005</v>
      </c>
      <c r="J42" s="7">
        <v>561.66</v>
      </c>
      <c r="K42" s="9">
        <f t="shared" si="3"/>
        <v>573.09618226600981</v>
      </c>
      <c r="L42" s="6">
        <v>592.60714285714278</v>
      </c>
      <c r="M42" s="6">
        <v>571.24999999999989</v>
      </c>
      <c r="N42" s="6">
        <v>575.82758620689663</v>
      </c>
      <c r="O42" s="6">
        <v>552.69999999999982</v>
      </c>
      <c r="P42">
        <f t="shared" si="1"/>
        <v>17.8599999999999</v>
      </c>
      <c r="Q42">
        <f t="shared" si="2"/>
        <v>22.410000000000082</v>
      </c>
    </row>
    <row r="43" spans="1:17" x14ac:dyDescent="0.25">
      <c r="A43" s="1">
        <v>2</v>
      </c>
      <c r="B43" s="1">
        <v>43</v>
      </c>
      <c r="C43" s="1">
        <v>1</v>
      </c>
      <c r="D43" s="1">
        <v>33</v>
      </c>
      <c r="E43" s="1">
        <v>16</v>
      </c>
      <c r="F43" s="1">
        <v>0</v>
      </c>
      <c r="G43" s="7">
        <v>639.04999999999995</v>
      </c>
      <c r="H43" s="7">
        <v>588.19000000000005</v>
      </c>
      <c r="I43" s="7">
        <v>613.33000000000004</v>
      </c>
      <c r="J43" s="7">
        <v>614.37</v>
      </c>
      <c r="K43" s="9">
        <f t="shared" si="3"/>
        <v>614.53048941798943</v>
      </c>
      <c r="L43" s="6">
        <v>661.10714285714289</v>
      </c>
      <c r="M43" s="6">
        <v>618.4666666666667</v>
      </c>
      <c r="N43" s="6">
        <v>568.73333333333323</v>
      </c>
      <c r="O43" s="6">
        <v>609.81481481481489</v>
      </c>
      <c r="P43">
        <f t="shared" si="1"/>
        <v>50.8599999999999</v>
      </c>
      <c r="Q43">
        <f t="shared" si="2"/>
        <v>-1.0399999999999636</v>
      </c>
    </row>
    <row r="44" spans="1:17" x14ac:dyDescent="0.25">
      <c r="A44" s="1">
        <v>2</v>
      </c>
      <c r="B44" s="1">
        <v>44</v>
      </c>
      <c r="C44" s="1">
        <v>0</v>
      </c>
      <c r="D44" s="1">
        <v>30</v>
      </c>
      <c r="E44" s="1">
        <v>16</v>
      </c>
      <c r="F44" s="1">
        <v>0</v>
      </c>
      <c r="G44" s="7">
        <v>458.69</v>
      </c>
      <c r="H44" s="7">
        <v>449.81</v>
      </c>
      <c r="I44" s="7">
        <v>458.35</v>
      </c>
      <c r="J44" s="7">
        <v>449.98</v>
      </c>
      <c r="K44" s="9">
        <f t="shared" si="3"/>
        <v>454.14462461229704</v>
      </c>
      <c r="L44" s="6">
        <v>479.40740740740739</v>
      </c>
      <c r="M44" s="6">
        <v>437.96296296296299</v>
      </c>
      <c r="N44" s="6">
        <v>438.03571428571433</v>
      </c>
      <c r="O44" s="6">
        <v>461.17241379310349</v>
      </c>
      <c r="P44">
        <f t="shared" si="1"/>
        <v>8.8799999999999955</v>
      </c>
      <c r="Q44">
        <f t="shared" si="2"/>
        <v>8.3700000000000045</v>
      </c>
    </row>
    <row r="45" spans="1:17" x14ac:dyDescent="0.25">
      <c r="A45" s="1">
        <v>2</v>
      </c>
      <c r="B45" s="1">
        <v>45</v>
      </c>
      <c r="C45" s="1">
        <v>1</v>
      </c>
      <c r="D45" s="1">
        <v>38</v>
      </c>
      <c r="E45" s="1">
        <v>15</v>
      </c>
      <c r="F45" s="1">
        <v>0</v>
      </c>
      <c r="G45" s="7">
        <v>529.34</v>
      </c>
      <c r="H45" s="7">
        <v>515.98</v>
      </c>
      <c r="I45" s="7">
        <v>548.20000000000005</v>
      </c>
      <c r="J45" s="7">
        <v>495.88</v>
      </c>
      <c r="K45" s="9">
        <f t="shared" si="3"/>
        <v>521.88692528735635</v>
      </c>
      <c r="L45" s="6">
        <v>565.86666666666656</v>
      </c>
      <c r="M45" s="6">
        <v>490.21428571428572</v>
      </c>
      <c r="N45" s="6">
        <v>529.93103448275861</v>
      </c>
      <c r="O45" s="6">
        <v>501.53571428571433</v>
      </c>
      <c r="P45">
        <f t="shared" si="1"/>
        <v>13.360000000000014</v>
      </c>
      <c r="Q45">
        <f t="shared" si="2"/>
        <v>52.32000000000005</v>
      </c>
    </row>
    <row r="46" spans="1:17" x14ac:dyDescent="0.25">
      <c r="A46" s="1">
        <v>2</v>
      </c>
      <c r="B46" s="1">
        <v>46</v>
      </c>
      <c r="C46" s="1">
        <v>1</v>
      </c>
      <c r="D46" s="1">
        <v>31</v>
      </c>
      <c r="E46" s="1">
        <v>16</v>
      </c>
      <c r="F46" s="1">
        <v>0</v>
      </c>
      <c r="G46" s="7">
        <v>539.75</v>
      </c>
      <c r="H46" s="7">
        <v>545.72</v>
      </c>
      <c r="I46" s="7">
        <v>563.76</v>
      </c>
      <c r="J46" s="7">
        <v>521.4</v>
      </c>
      <c r="K46" s="9">
        <f t="shared" si="3"/>
        <v>542.29610016420361</v>
      </c>
      <c r="L46" s="6">
        <v>550.78571428571422</v>
      </c>
      <c r="M46" s="6">
        <v>529.10344827586198</v>
      </c>
      <c r="N46" s="6">
        <v>575.86666666666667</v>
      </c>
      <c r="O46" s="6">
        <v>513.42857142857144</v>
      </c>
      <c r="P46">
        <f t="shared" si="1"/>
        <v>-5.9700000000000273</v>
      </c>
      <c r="Q46">
        <f t="shared" si="2"/>
        <v>42.360000000000014</v>
      </c>
    </row>
    <row r="47" spans="1:17" x14ac:dyDescent="0.25">
      <c r="A47" s="1">
        <v>2</v>
      </c>
      <c r="B47" s="1">
        <v>47</v>
      </c>
      <c r="C47" s="1">
        <v>0</v>
      </c>
      <c r="D47" s="1">
        <v>33</v>
      </c>
      <c r="E47" s="1">
        <v>17</v>
      </c>
      <c r="F47" s="1">
        <v>0</v>
      </c>
      <c r="G47" s="7">
        <v>602.5</v>
      </c>
      <c r="H47" s="7">
        <v>592.38</v>
      </c>
      <c r="I47" s="7">
        <v>604.41999999999996</v>
      </c>
      <c r="J47" s="7">
        <v>590.47</v>
      </c>
      <c r="K47" s="9">
        <f t="shared" si="3"/>
        <v>597.44166666666661</v>
      </c>
      <c r="L47" s="6">
        <v>601.66666666666674</v>
      </c>
      <c r="M47" s="6">
        <v>603.33333333333337</v>
      </c>
      <c r="N47" s="6">
        <v>607.16666666666663</v>
      </c>
      <c r="O47" s="6">
        <v>577.6</v>
      </c>
      <c r="P47">
        <f t="shared" si="1"/>
        <v>10.120000000000005</v>
      </c>
      <c r="Q47">
        <f t="shared" si="2"/>
        <v>13.949999999999932</v>
      </c>
    </row>
    <row r="48" spans="1:17" x14ac:dyDescent="0.25">
      <c r="A48" s="1">
        <v>2</v>
      </c>
      <c r="B48" s="1">
        <v>48</v>
      </c>
      <c r="C48" s="1">
        <v>1</v>
      </c>
      <c r="D48" s="1">
        <v>38</v>
      </c>
      <c r="E48" s="1">
        <v>16</v>
      </c>
      <c r="F48" s="1">
        <v>0</v>
      </c>
      <c r="G48" s="7">
        <v>511.17</v>
      </c>
      <c r="H48" s="7">
        <v>505.93</v>
      </c>
      <c r="I48" s="7">
        <v>516.14</v>
      </c>
      <c r="J48" s="7">
        <v>501.05</v>
      </c>
      <c r="K48" s="9">
        <f t="shared" si="3"/>
        <v>508.57721674876848</v>
      </c>
      <c r="L48" s="6">
        <v>517.35714285714278</v>
      </c>
      <c r="M48" s="6">
        <v>505.39999999999992</v>
      </c>
      <c r="N48" s="6">
        <v>515.00000000000011</v>
      </c>
      <c r="O48" s="6">
        <v>496.55172413793105</v>
      </c>
      <c r="P48">
        <f t="shared" si="1"/>
        <v>5.2400000000000091</v>
      </c>
      <c r="Q48">
        <f t="shared" si="2"/>
        <v>15.089999999999975</v>
      </c>
    </row>
    <row r="49" spans="1:17" x14ac:dyDescent="0.25">
      <c r="A49" s="1">
        <v>2</v>
      </c>
      <c r="B49" s="1">
        <v>49</v>
      </c>
      <c r="C49" s="1">
        <v>1</v>
      </c>
      <c r="D49" s="1">
        <v>30</v>
      </c>
      <c r="E49" s="1">
        <v>19</v>
      </c>
      <c r="F49" s="1">
        <v>0</v>
      </c>
      <c r="G49" s="7">
        <v>530.16999999999996</v>
      </c>
      <c r="H49" s="7">
        <v>506.95</v>
      </c>
      <c r="I49" s="7">
        <v>541.37</v>
      </c>
      <c r="J49" s="7">
        <v>496.16</v>
      </c>
      <c r="K49" s="9">
        <f t="shared" si="3"/>
        <v>518.55942118226608</v>
      </c>
      <c r="L49" s="6">
        <v>545.55172413793116</v>
      </c>
      <c r="M49" s="6">
        <v>514.79310344827582</v>
      </c>
      <c r="N49" s="6">
        <v>537.03571428571422</v>
      </c>
      <c r="O49" s="6">
        <v>476.85714285714289</v>
      </c>
      <c r="P49">
        <f t="shared" si="1"/>
        <v>23.21999999999997</v>
      </c>
      <c r="Q49">
        <f t="shared" si="2"/>
        <v>45.20999999999998</v>
      </c>
    </row>
    <row r="50" spans="1:17" x14ac:dyDescent="0.25">
      <c r="A50" s="1">
        <v>3</v>
      </c>
      <c r="B50" s="1">
        <v>50</v>
      </c>
      <c r="C50" s="1">
        <v>1</v>
      </c>
      <c r="D50" s="1">
        <v>41</v>
      </c>
      <c r="E50" s="1">
        <v>16</v>
      </c>
      <c r="F50" s="1">
        <v>1</v>
      </c>
      <c r="G50" s="7">
        <v>617.39</v>
      </c>
      <c r="H50" s="7">
        <v>588.32000000000005</v>
      </c>
      <c r="I50" s="7">
        <v>610.16</v>
      </c>
      <c r="J50" s="7">
        <v>596.04999999999995</v>
      </c>
      <c r="K50" s="9">
        <f t="shared" si="3"/>
        <v>602.9074096880131</v>
      </c>
      <c r="L50" s="6">
        <v>621.13333333333344</v>
      </c>
      <c r="M50" s="6">
        <v>613.51724137931035</v>
      </c>
      <c r="N50" s="6">
        <v>598.39285714285711</v>
      </c>
      <c r="O50" s="6">
        <v>578.58620689655163</v>
      </c>
      <c r="P50">
        <f t="shared" si="1"/>
        <v>29.069999999999936</v>
      </c>
      <c r="Q50">
        <f t="shared" si="2"/>
        <v>14.110000000000014</v>
      </c>
    </row>
    <row r="51" spans="1:17" x14ac:dyDescent="0.25">
      <c r="A51" s="1">
        <v>2</v>
      </c>
      <c r="B51" s="1">
        <v>51</v>
      </c>
      <c r="C51" s="1">
        <v>1</v>
      </c>
      <c r="D51" s="1">
        <v>34</v>
      </c>
      <c r="E51" s="1">
        <v>15</v>
      </c>
      <c r="F51" s="1">
        <v>0</v>
      </c>
      <c r="G51" s="7">
        <v>554.11</v>
      </c>
      <c r="H51" s="7">
        <v>510.07</v>
      </c>
      <c r="I51" s="7">
        <v>549.98</v>
      </c>
      <c r="J51" s="7">
        <v>512.70000000000005</v>
      </c>
      <c r="K51" s="9">
        <f t="shared" si="3"/>
        <v>531.91113619777411</v>
      </c>
      <c r="L51" s="6">
        <v>573.32142857142867</v>
      </c>
      <c r="M51" s="6">
        <v>534.18518518518522</v>
      </c>
      <c r="N51" s="6">
        <v>527.44827586206884</v>
      </c>
      <c r="O51" s="6">
        <v>492.68965517241384</v>
      </c>
      <c r="P51">
        <f t="shared" si="1"/>
        <v>44.04000000000002</v>
      </c>
      <c r="Q51">
        <f t="shared" si="2"/>
        <v>37.279999999999973</v>
      </c>
    </row>
    <row r="52" spans="1:17" x14ac:dyDescent="0.25">
      <c r="A52" s="1">
        <v>2</v>
      </c>
      <c r="B52" s="1">
        <v>52</v>
      </c>
      <c r="C52" s="1">
        <v>1</v>
      </c>
      <c r="D52" s="1">
        <v>37</v>
      </c>
      <c r="E52" s="1">
        <v>16</v>
      </c>
      <c r="F52" s="1">
        <v>0</v>
      </c>
      <c r="G52" s="7">
        <v>692.34</v>
      </c>
      <c r="H52" s="7">
        <v>705.26</v>
      </c>
      <c r="I52" s="7">
        <v>707.76</v>
      </c>
      <c r="J52" s="7">
        <v>689.57</v>
      </c>
      <c r="K52" s="9">
        <f t="shared" si="3"/>
        <v>698.88604269293921</v>
      </c>
      <c r="L52" s="6">
        <v>707.89655172413791</v>
      </c>
      <c r="M52" s="6">
        <v>677.30000000000007</v>
      </c>
      <c r="N52" s="6">
        <v>707.63333333333321</v>
      </c>
      <c r="O52" s="6">
        <v>702.71428571428567</v>
      </c>
      <c r="P52">
        <f t="shared" si="1"/>
        <v>-12.919999999999959</v>
      </c>
      <c r="Q52">
        <f t="shared" si="2"/>
        <v>18.189999999999941</v>
      </c>
    </row>
    <row r="53" spans="1:17" x14ac:dyDescent="0.25">
      <c r="A53" s="1">
        <v>4</v>
      </c>
      <c r="B53" s="1">
        <v>53</v>
      </c>
      <c r="C53" s="1">
        <v>0</v>
      </c>
      <c r="D53" s="1">
        <v>51</v>
      </c>
      <c r="E53" s="1">
        <v>17</v>
      </c>
      <c r="F53" s="1">
        <v>1</v>
      </c>
      <c r="G53" s="7">
        <v>622.59</v>
      </c>
      <c r="H53" s="7">
        <v>601.79</v>
      </c>
      <c r="I53" s="7">
        <v>623.14</v>
      </c>
      <c r="J53" s="7">
        <v>601.97</v>
      </c>
      <c r="K53" s="9">
        <f t="shared" si="3"/>
        <v>612.43622742200318</v>
      </c>
      <c r="L53" s="22">
        <v>636.27586206896547</v>
      </c>
      <c r="M53" s="5">
        <v>609.36666666666645</v>
      </c>
      <c r="N53" s="5">
        <v>609.53571428571433</v>
      </c>
      <c r="O53" s="5">
        <v>594.56666666666661</v>
      </c>
      <c r="P53">
        <f t="shared" si="1"/>
        <v>20.800000000000068</v>
      </c>
      <c r="Q53">
        <f t="shared" si="2"/>
        <v>21.169999999999959</v>
      </c>
    </row>
    <row r="54" spans="1:17" x14ac:dyDescent="0.25">
      <c r="A54" s="1">
        <v>3</v>
      </c>
      <c r="B54" s="1">
        <v>54</v>
      </c>
      <c r="C54" s="1">
        <v>0</v>
      </c>
      <c r="D54" s="1">
        <v>40</v>
      </c>
      <c r="E54" s="1">
        <v>16</v>
      </c>
      <c r="F54" s="1">
        <v>0</v>
      </c>
      <c r="G54" s="7">
        <v>699.36</v>
      </c>
      <c r="H54" s="7">
        <v>741.53</v>
      </c>
      <c r="I54" s="7">
        <v>724.56</v>
      </c>
      <c r="J54" s="7">
        <v>716.47</v>
      </c>
      <c r="K54" s="9">
        <f t="shared" si="3"/>
        <v>720.39581280788184</v>
      </c>
      <c r="L54" s="5">
        <v>696.21428571428567</v>
      </c>
      <c r="M54" s="5">
        <v>702.30000000000018</v>
      </c>
      <c r="N54" s="5">
        <v>751.93103448275849</v>
      </c>
      <c r="O54" s="5">
        <v>731.13793103448256</v>
      </c>
      <c r="P54">
        <f t="shared" si="1"/>
        <v>-42.169999999999959</v>
      </c>
      <c r="Q54">
        <f t="shared" si="2"/>
        <v>8.0899999999999181</v>
      </c>
    </row>
    <row r="55" spans="1:17" x14ac:dyDescent="0.25">
      <c r="A55" s="1">
        <v>2</v>
      </c>
      <c r="B55" s="1">
        <v>55</v>
      </c>
      <c r="C55" s="1">
        <v>1</v>
      </c>
      <c r="D55" s="1">
        <v>38</v>
      </c>
      <c r="E55" s="1">
        <v>13</v>
      </c>
      <c r="F55" s="1">
        <v>1</v>
      </c>
      <c r="G55" s="7">
        <v>502.93</v>
      </c>
      <c r="H55" s="7">
        <v>479.53</v>
      </c>
      <c r="I55" s="7">
        <v>494.69</v>
      </c>
      <c r="J55" s="7">
        <v>488.04</v>
      </c>
      <c r="K55" s="9">
        <f t="shared" si="3"/>
        <v>491.07279693486589</v>
      </c>
      <c r="L55" s="5">
        <v>499.5555555555556</v>
      </c>
      <c r="M55" s="5">
        <v>506.06896551724128</v>
      </c>
      <c r="N55" s="5">
        <v>489.99999999999994</v>
      </c>
      <c r="O55" s="5">
        <v>468.66666666666669</v>
      </c>
      <c r="P55">
        <f t="shared" si="1"/>
        <v>23.400000000000034</v>
      </c>
      <c r="Q55">
        <f t="shared" si="2"/>
        <v>6.6499999999999773</v>
      </c>
    </row>
    <row r="56" spans="1:17" x14ac:dyDescent="0.25">
      <c r="A56" s="1">
        <v>3</v>
      </c>
      <c r="B56" s="1">
        <v>56</v>
      </c>
      <c r="C56" s="1">
        <v>0</v>
      </c>
      <c r="D56" s="1">
        <v>42</v>
      </c>
      <c r="E56" s="1">
        <v>15</v>
      </c>
      <c r="F56" s="1">
        <v>0</v>
      </c>
      <c r="G56" s="7">
        <v>572.63</v>
      </c>
      <c r="H56" s="7">
        <v>577.71</v>
      </c>
      <c r="I56" s="7">
        <v>581.22</v>
      </c>
      <c r="J56" s="7">
        <v>569.14</v>
      </c>
      <c r="K56" s="9">
        <f t="shared" si="3"/>
        <v>575.22225415070238</v>
      </c>
      <c r="L56" s="5">
        <v>574.37931034482767</v>
      </c>
      <c r="M56" s="5">
        <v>570.74074074074076</v>
      </c>
      <c r="N56" s="5">
        <v>588.06896551724139</v>
      </c>
      <c r="O56" s="5">
        <v>567.69999999999993</v>
      </c>
      <c r="P56">
        <f t="shared" si="1"/>
        <v>-5.0800000000000409</v>
      </c>
      <c r="Q56">
        <f t="shared" si="2"/>
        <v>12.080000000000041</v>
      </c>
    </row>
    <row r="57" spans="1:17" x14ac:dyDescent="0.25">
      <c r="A57" s="1">
        <v>3</v>
      </c>
      <c r="B57" s="1">
        <v>57</v>
      </c>
      <c r="C57" s="1">
        <v>0</v>
      </c>
      <c r="D57" s="1">
        <v>47</v>
      </c>
      <c r="E57" s="1">
        <v>17</v>
      </c>
      <c r="F57" s="1">
        <v>0</v>
      </c>
      <c r="G57" s="7">
        <v>584.07000000000005</v>
      </c>
      <c r="H57" s="7">
        <v>545.25</v>
      </c>
      <c r="I57" s="7">
        <v>573.34</v>
      </c>
      <c r="J57" s="7">
        <v>555.5</v>
      </c>
      <c r="K57" s="9">
        <f t="shared" si="3"/>
        <v>564.59798850574714</v>
      </c>
      <c r="L57" s="5">
        <v>594.75862068965512</v>
      </c>
      <c r="M57" s="5">
        <v>573.37931034482767</v>
      </c>
      <c r="N57" s="5">
        <v>552.63333333333333</v>
      </c>
      <c r="O57" s="5">
        <v>537.62068965517244</v>
      </c>
      <c r="P57">
        <f t="shared" si="1"/>
        <v>38.82000000000005</v>
      </c>
      <c r="Q57">
        <f t="shared" si="2"/>
        <v>17.840000000000032</v>
      </c>
    </row>
    <row r="58" spans="1:17" x14ac:dyDescent="0.25">
      <c r="A58" s="1">
        <v>4</v>
      </c>
      <c r="B58" s="1">
        <v>58</v>
      </c>
      <c r="C58" s="1">
        <v>0</v>
      </c>
      <c r="D58" s="1">
        <v>53</v>
      </c>
      <c r="E58" s="1">
        <v>16</v>
      </c>
      <c r="F58" s="1">
        <v>1</v>
      </c>
      <c r="G58" s="7">
        <v>672.87</v>
      </c>
      <c r="H58" s="7">
        <v>618.38</v>
      </c>
      <c r="I58" s="7">
        <v>668.71</v>
      </c>
      <c r="J58" s="7">
        <v>624.22</v>
      </c>
      <c r="K58" s="9">
        <f t="shared" si="3"/>
        <v>646.21011904761895</v>
      </c>
      <c r="L58" s="5">
        <v>682.79999999999984</v>
      </c>
      <c r="M58" s="5">
        <v>662.93333333333328</v>
      </c>
      <c r="N58" s="5">
        <v>653.60714285714289</v>
      </c>
      <c r="O58" s="5">
        <v>585.5</v>
      </c>
      <c r="P58">
        <f t="shared" si="1"/>
        <v>54.490000000000009</v>
      </c>
      <c r="Q58">
        <f t="shared" si="2"/>
        <v>44.490000000000009</v>
      </c>
    </row>
    <row r="59" spans="1:17" x14ac:dyDescent="0.25">
      <c r="A59" s="1">
        <v>3</v>
      </c>
      <c r="B59" s="1">
        <v>59</v>
      </c>
      <c r="C59" s="1">
        <v>0</v>
      </c>
      <c r="D59" s="1">
        <v>45</v>
      </c>
      <c r="E59" s="1">
        <v>16</v>
      </c>
      <c r="F59" s="1">
        <v>0</v>
      </c>
      <c r="G59" s="7">
        <v>674.96</v>
      </c>
      <c r="H59" s="7">
        <v>679.22</v>
      </c>
      <c r="I59" s="7">
        <v>749.53</v>
      </c>
      <c r="J59" s="7">
        <v>605.98</v>
      </c>
      <c r="K59" s="9">
        <f t="shared" si="3"/>
        <v>677.7690476190478</v>
      </c>
      <c r="L59" s="5">
        <v>753.64285714285722</v>
      </c>
      <c r="M59" s="5">
        <v>599.00000000000011</v>
      </c>
      <c r="N59" s="5">
        <v>745.7</v>
      </c>
      <c r="O59" s="5">
        <v>612.73333333333346</v>
      </c>
      <c r="P59">
        <f t="shared" si="1"/>
        <v>-4.2599999999999909</v>
      </c>
      <c r="Q59">
        <f t="shared" si="2"/>
        <v>143.54999999999995</v>
      </c>
    </row>
    <row r="60" spans="1:17" x14ac:dyDescent="0.25">
      <c r="A60" s="1">
        <v>4</v>
      </c>
      <c r="B60" s="1">
        <v>60</v>
      </c>
      <c r="C60" s="1">
        <v>0</v>
      </c>
      <c r="D60" s="1">
        <v>58</v>
      </c>
      <c r="E60" s="1">
        <v>12</v>
      </c>
      <c r="F60" s="1">
        <v>1</v>
      </c>
      <c r="G60" s="7">
        <v>775.04</v>
      </c>
      <c r="H60" s="7">
        <v>750.43</v>
      </c>
      <c r="I60" s="7">
        <v>792.05</v>
      </c>
      <c r="J60" s="7">
        <v>733.71</v>
      </c>
      <c r="K60" s="9">
        <f t="shared" si="3"/>
        <v>762.63949096880128</v>
      </c>
      <c r="L60" s="5">
        <v>816.31034482758616</v>
      </c>
      <c r="M60" s="5">
        <v>732.28571428571422</v>
      </c>
      <c r="N60" s="5">
        <v>766.92857142857156</v>
      </c>
      <c r="O60" s="5">
        <v>735.0333333333333</v>
      </c>
      <c r="P60">
        <f t="shared" si="1"/>
        <v>24.610000000000014</v>
      </c>
      <c r="Q60">
        <f t="shared" si="2"/>
        <v>58.339999999999918</v>
      </c>
    </row>
    <row r="61" spans="1:17" x14ac:dyDescent="0.25">
      <c r="A61" s="1">
        <v>3</v>
      </c>
      <c r="B61" s="1">
        <v>61</v>
      </c>
      <c r="C61" s="1">
        <v>0</v>
      </c>
      <c r="D61" s="1">
        <v>41</v>
      </c>
      <c r="E61" s="1">
        <v>16</v>
      </c>
      <c r="F61" s="1">
        <v>0</v>
      </c>
      <c r="G61" s="7">
        <v>585.04999999999995</v>
      </c>
      <c r="H61" s="7">
        <v>570.80999999999995</v>
      </c>
      <c r="I61" s="7">
        <v>580</v>
      </c>
      <c r="J61" s="7">
        <v>575.62</v>
      </c>
      <c r="K61" s="9">
        <f t="shared" si="3"/>
        <v>577.97998768472905</v>
      </c>
      <c r="L61" s="5">
        <v>590.17857142857144</v>
      </c>
      <c r="M61" s="5">
        <v>580.10344827586221</v>
      </c>
      <c r="N61" s="5">
        <v>570.49999999999989</v>
      </c>
      <c r="O61" s="5">
        <v>571.1379310344829</v>
      </c>
      <c r="P61">
        <f t="shared" si="1"/>
        <v>14.240000000000009</v>
      </c>
      <c r="Q61">
        <f t="shared" si="2"/>
        <v>4.3799999999999955</v>
      </c>
    </row>
    <row r="62" spans="1:17" x14ac:dyDescent="0.25">
      <c r="A62" s="1">
        <v>3</v>
      </c>
      <c r="B62" s="1">
        <v>62</v>
      </c>
      <c r="C62" s="1">
        <v>0</v>
      </c>
      <c r="D62" s="1">
        <v>48</v>
      </c>
      <c r="E62" s="1">
        <v>16</v>
      </c>
      <c r="F62" s="1">
        <v>0</v>
      </c>
      <c r="G62" s="7">
        <v>628.98</v>
      </c>
      <c r="H62" s="7">
        <v>601.30999999999995</v>
      </c>
      <c r="I62" s="7">
        <v>624.53</v>
      </c>
      <c r="J62" s="7">
        <v>606.15</v>
      </c>
      <c r="K62" s="9">
        <f t="shared" si="3"/>
        <v>615.24597701149423</v>
      </c>
      <c r="L62" s="5">
        <v>635.16666666666674</v>
      </c>
      <c r="M62" s="5">
        <v>622.80000000000007</v>
      </c>
      <c r="N62" s="5">
        <v>613.51724137931035</v>
      </c>
      <c r="O62" s="5">
        <v>589.50000000000011</v>
      </c>
      <c r="P62">
        <f t="shared" si="1"/>
        <v>27.670000000000073</v>
      </c>
      <c r="Q62">
        <f t="shared" si="2"/>
        <v>18.379999999999995</v>
      </c>
    </row>
    <row r="63" spans="1:17" x14ac:dyDescent="0.25">
      <c r="A63" s="1">
        <v>4</v>
      </c>
      <c r="B63" s="1">
        <v>64</v>
      </c>
      <c r="C63" s="1">
        <v>0</v>
      </c>
      <c r="D63" s="1">
        <v>54</v>
      </c>
      <c r="E63" s="1">
        <v>15</v>
      </c>
      <c r="F63" s="1">
        <v>1</v>
      </c>
      <c r="G63" s="7">
        <v>745.78</v>
      </c>
      <c r="H63" s="7">
        <v>748.88</v>
      </c>
      <c r="I63" s="7">
        <v>773.25</v>
      </c>
      <c r="J63" s="7">
        <v>721.87</v>
      </c>
      <c r="K63" s="9">
        <f t="shared" si="3"/>
        <v>747.38132183908044</v>
      </c>
      <c r="L63" s="5">
        <v>751.75862068965512</v>
      </c>
      <c r="M63" s="5">
        <v>740</v>
      </c>
      <c r="N63" s="5">
        <v>794.03333333333319</v>
      </c>
      <c r="O63" s="5">
        <v>703.73333333333346</v>
      </c>
      <c r="P63">
        <f t="shared" si="1"/>
        <v>-3.1000000000000227</v>
      </c>
      <c r="Q63">
        <f t="shared" si="2"/>
        <v>51.379999999999995</v>
      </c>
    </row>
    <row r="64" spans="1:17" x14ac:dyDescent="0.25">
      <c r="A64" s="1">
        <v>4</v>
      </c>
      <c r="B64" s="1">
        <v>65</v>
      </c>
      <c r="C64" s="1">
        <v>1</v>
      </c>
      <c r="D64" s="1">
        <v>58</v>
      </c>
      <c r="E64" s="1">
        <v>10</v>
      </c>
      <c r="F64" s="1">
        <v>1</v>
      </c>
      <c r="G64" s="7">
        <v>744.27</v>
      </c>
      <c r="H64" s="7">
        <v>680.81</v>
      </c>
      <c r="I64" s="7">
        <v>741.42</v>
      </c>
      <c r="J64" s="7">
        <v>684.73</v>
      </c>
      <c r="K64" s="9">
        <f t="shared" si="3"/>
        <v>712.53850574712646</v>
      </c>
      <c r="L64" s="5">
        <v>770.8</v>
      </c>
      <c r="M64" s="5">
        <v>717.73333333333323</v>
      </c>
      <c r="N64" s="5">
        <v>711.0344827586207</v>
      </c>
      <c r="O64" s="5">
        <v>650.58620689655163</v>
      </c>
      <c r="P64">
        <f t="shared" si="1"/>
        <v>63.460000000000036</v>
      </c>
      <c r="Q64">
        <f t="shared" si="2"/>
        <v>56.689999999999941</v>
      </c>
    </row>
    <row r="65" spans="1:17" x14ac:dyDescent="0.25">
      <c r="A65" s="1">
        <v>4</v>
      </c>
      <c r="B65" s="1">
        <v>66</v>
      </c>
      <c r="C65" s="1">
        <v>1</v>
      </c>
      <c r="D65" s="1">
        <v>51</v>
      </c>
      <c r="E65" s="1">
        <v>8</v>
      </c>
      <c r="F65" s="1">
        <v>1</v>
      </c>
      <c r="G65" s="7">
        <v>655</v>
      </c>
      <c r="H65" s="7">
        <v>625.11</v>
      </c>
      <c r="I65" s="7">
        <v>670.4</v>
      </c>
      <c r="J65" s="7">
        <v>610.48</v>
      </c>
      <c r="K65" s="9">
        <f t="shared" si="3"/>
        <v>640.60899470899471</v>
      </c>
      <c r="L65" s="5">
        <v>677.00000000000011</v>
      </c>
      <c r="M65" s="5">
        <v>631.42857142857122</v>
      </c>
      <c r="N65" s="5">
        <v>663.07407407407402</v>
      </c>
      <c r="O65" s="5">
        <v>590.93333333333339</v>
      </c>
      <c r="P65">
        <f t="shared" si="1"/>
        <v>29.889999999999986</v>
      </c>
      <c r="Q65">
        <f t="shared" si="2"/>
        <v>59.919999999999959</v>
      </c>
    </row>
    <row r="66" spans="1:17" x14ac:dyDescent="0.25">
      <c r="A66" s="1">
        <v>4</v>
      </c>
      <c r="B66" s="1">
        <v>67</v>
      </c>
      <c r="C66" s="1">
        <v>0</v>
      </c>
      <c r="D66" s="1">
        <v>57</v>
      </c>
      <c r="E66" s="1">
        <v>7</v>
      </c>
      <c r="F66" s="1">
        <v>0</v>
      </c>
      <c r="G66" s="7">
        <v>666.22</v>
      </c>
      <c r="H66" s="7">
        <v>607.95000000000005</v>
      </c>
      <c r="I66" s="7">
        <v>649.78</v>
      </c>
      <c r="J66" s="7">
        <v>625.1</v>
      </c>
      <c r="K66" s="9">
        <f t="shared" ref="K66:K84" si="4">AVERAGE(L66:O66)</f>
        <v>637.21379310344821</v>
      </c>
      <c r="L66" s="5">
        <v>681.758620689655</v>
      </c>
      <c r="M66" s="5">
        <v>651.20000000000005</v>
      </c>
      <c r="N66" s="5">
        <v>617.79310344827582</v>
      </c>
      <c r="O66" s="5">
        <v>598.10344827586198</v>
      </c>
      <c r="P66">
        <f t="shared" si="1"/>
        <v>58.269999999999982</v>
      </c>
      <c r="Q66">
        <f t="shared" si="2"/>
        <v>24.67999999999995</v>
      </c>
    </row>
    <row r="67" spans="1:17" x14ac:dyDescent="0.25">
      <c r="A67" s="1">
        <v>4</v>
      </c>
      <c r="B67" s="1">
        <v>68</v>
      </c>
      <c r="C67" s="1">
        <v>1</v>
      </c>
      <c r="D67" s="1">
        <v>56</v>
      </c>
      <c r="E67" s="1">
        <v>2</v>
      </c>
      <c r="F67" s="1">
        <v>0</v>
      </c>
      <c r="G67" s="7">
        <v>719.84</v>
      </c>
      <c r="H67" s="7">
        <v>725.21</v>
      </c>
      <c r="I67" s="7">
        <v>739.16</v>
      </c>
      <c r="J67" s="7">
        <v>705.3</v>
      </c>
      <c r="K67" s="9">
        <f t="shared" si="4"/>
        <v>722.22937192118218</v>
      </c>
      <c r="L67" s="5">
        <v>751</v>
      </c>
      <c r="M67" s="5">
        <v>687.57142857142856</v>
      </c>
      <c r="N67" s="5">
        <v>727.31034482758616</v>
      </c>
      <c r="O67" s="5">
        <v>723.03571428571433</v>
      </c>
      <c r="P67">
        <f t="shared" ref="P67:P108" si="5">G67-H67</f>
        <v>-5.3700000000000045</v>
      </c>
      <c r="Q67">
        <f t="shared" ref="Q67:Q108" si="6">I67-J67</f>
        <v>33.860000000000014</v>
      </c>
    </row>
    <row r="68" spans="1:17" x14ac:dyDescent="0.25">
      <c r="A68" s="1">
        <v>4</v>
      </c>
      <c r="B68" s="1">
        <v>69</v>
      </c>
      <c r="C68" s="1">
        <v>1</v>
      </c>
      <c r="D68" s="1">
        <v>60</v>
      </c>
      <c r="E68" s="1">
        <v>19</v>
      </c>
      <c r="F68" s="1">
        <v>1</v>
      </c>
      <c r="G68" s="7">
        <v>610.92999999999995</v>
      </c>
      <c r="H68" s="7">
        <v>579.58000000000004</v>
      </c>
      <c r="I68" s="7">
        <v>618.83000000000004</v>
      </c>
      <c r="J68" s="7">
        <v>571.02</v>
      </c>
      <c r="K68" s="9">
        <f t="shared" si="4"/>
        <v>595.00431034482767</v>
      </c>
      <c r="L68" s="5">
        <v>640.33333333333348</v>
      </c>
      <c r="M68" s="5">
        <v>580.51724137931035</v>
      </c>
      <c r="N68" s="5">
        <v>597.33333333333348</v>
      </c>
      <c r="O68" s="5">
        <v>561.83333333333326</v>
      </c>
      <c r="P68">
        <f t="shared" si="5"/>
        <v>31.349999999999909</v>
      </c>
      <c r="Q68">
        <f t="shared" si="6"/>
        <v>47.810000000000059</v>
      </c>
    </row>
    <row r="69" spans="1:17" x14ac:dyDescent="0.25">
      <c r="A69" s="1">
        <v>3</v>
      </c>
      <c r="B69" s="1">
        <v>70</v>
      </c>
      <c r="C69" s="1">
        <v>1</v>
      </c>
      <c r="D69" s="1">
        <v>42</v>
      </c>
      <c r="E69" s="1">
        <v>16</v>
      </c>
      <c r="F69" s="1">
        <v>1</v>
      </c>
      <c r="G69" s="7">
        <v>554.72</v>
      </c>
      <c r="H69" s="7">
        <v>540.21</v>
      </c>
      <c r="I69" s="7">
        <v>554.1</v>
      </c>
      <c r="J69" s="7">
        <v>541.30999999999995</v>
      </c>
      <c r="K69" s="9">
        <f t="shared" si="4"/>
        <v>547.52428160919533</v>
      </c>
      <c r="L69" s="5">
        <v>560.49999999999989</v>
      </c>
      <c r="M69" s="5">
        <v>548.93333333333317</v>
      </c>
      <c r="N69" s="5">
        <v>547.25000000000011</v>
      </c>
      <c r="O69" s="5">
        <v>533.41379310344826</v>
      </c>
      <c r="P69">
        <f t="shared" si="5"/>
        <v>14.509999999999991</v>
      </c>
      <c r="Q69">
        <f t="shared" si="6"/>
        <v>12.790000000000077</v>
      </c>
    </row>
    <row r="70" spans="1:17" x14ac:dyDescent="0.25">
      <c r="A70" s="1">
        <v>3</v>
      </c>
      <c r="B70" s="1">
        <v>71</v>
      </c>
      <c r="C70" s="1">
        <v>1</v>
      </c>
      <c r="D70" s="1">
        <v>43</v>
      </c>
      <c r="E70" s="1">
        <v>15</v>
      </c>
      <c r="F70" s="1">
        <v>1</v>
      </c>
      <c r="G70" s="7">
        <v>617.66</v>
      </c>
      <c r="H70" s="7">
        <v>609.58000000000004</v>
      </c>
      <c r="I70" s="7">
        <v>626.5</v>
      </c>
      <c r="J70" s="7">
        <v>600.88</v>
      </c>
      <c r="K70" s="9">
        <f t="shared" si="4"/>
        <v>613.79109195402293</v>
      </c>
      <c r="L70" s="5">
        <v>622.37931034482756</v>
      </c>
      <c r="M70" s="5">
        <v>612.93103448275872</v>
      </c>
      <c r="N70" s="5">
        <v>630.62068965517244</v>
      </c>
      <c r="O70" s="5">
        <v>589.23333333333323</v>
      </c>
      <c r="P70">
        <f t="shared" si="5"/>
        <v>8.0799999999999272</v>
      </c>
      <c r="Q70">
        <f t="shared" si="6"/>
        <v>25.620000000000005</v>
      </c>
    </row>
    <row r="71" spans="1:17" x14ac:dyDescent="0.25">
      <c r="A71" s="1">
        <v>4</v>
      </c>
      <c r="B71" s="1">
        <v>72</v>
      </c>
      <c r="C71" s="1">
        <v>1</v>
      </c>
      <c r="D71" s="1">
        <v>51</v>
      </c>
      <c r="E71" s="1">
        <v>9</v>
      </c>
      <c r="F71" s="1">
        <v>1</v>
      </c>
      <c r="G71" s="7">
        <v>595.28</v>
      </c>
      <c r="H71" s="7">
        <v>573.23</v>
      </c>
      <c r="I71" s="7">
        <v>593.57000000000005</v>
      </c>
      <c r="J71" s="7">
        <v>575.66</v>
      </c>
      <c r="K71" s="9">
        <f t="shared" si="4"/>
        <v>584.33809523809521</v>
      </c>
      <c r="L71" s="5">
        <v>603.63333333333321</v>
      </c>
      <c r="M71" s="5">
        <v>586.93333333333328</v>
      </c>
      <c r="N71" s="5">
        <v>582.78571428571411</v>
      </c>
      <c r="O71" s="5">
        <v>564</v>
      </c>
      <c r="P71">
        <f t="shared" si="5"/>
        <v>22.049999999999955</v>
      </c>
      <c r="Q71">
        <f t="shared" si="6"/>
        <v>17.910000000000082</v>
      </c>
    </row>
    <row r="72" spans="1:17" x14ac:dyDescent="0.25">
      <c r="A72" s="1">
        <v>2</v>
      </c>
      <c r="B72" s="1">
        <v>73</v>
      </c>
      <c r="C72" s="1">
        <v>1</v>
      </c>
      <c r="D72" s="1">
        <v>39</v>
      </c>
      <c r="E72" s="1">
        <v>16</v>
      </c>
      <c r="F72" s="1">
        <v>1</v>
      </c>
      <c r="G72" s="7">
        <v>624.73</v>
      </c>
      <c r="H72" s="7">
        <v>620.21</v>
      </c>
      <c r="I72" s="7">
        <v>639.26</v>
      </c>
      <c r="J72" s="7">
        <v>606.08000000000004</v>
      </c>
      <c r="K72" s="9">
        <f t="shared" si="4"/>
        <v>622.57479474548438</v>
      </c>
      <c r="L72" s="5">
        <v>645.9</v>
      </c>
      <c r="M72" s="5">
        <v>603.56666666666672</v>
      </c>
      <c r="N72" s="5">
        <v>632.14285714285711</v>
      </c>
      <c r="O72" s="5">
        <v>608.68965517241384</v>
      </c>
      <c r="P72">
        <f t="shared" si="5"/>
        <v>4.5199999999999818</v>
      </c>
      <c r="Q72">
        <f t="shared" si="6"/>
        <v>33.17999999999995</v>
      </c>
    </row>
    <row r="73" spans="1:17" x14ac:dyDescent="0.25">
      <c r="A73" s="1">
        <v>3</v>
      </c>
      <c r="B73" s="1">
        <v>74</v>
      </c>
      <c r="C73" s="1">
        <v>1</v>
      </c>
      <c r="D73" s="1">
        <v>48</v>
      </c>
      <c r="E73" s="1">
        <v>17</v>
      </c>
      <c r="F73" s="1">
        <v>1</v>
      </c>
      <c r="G73" s="7">
        <v>578.45000000000005</v>
      </c>
      <c r="H73" s="7">
        <v>559.54</v>
      </c>
      <c r="I73" s="7">
        <v>586.86</v>
      </c>
      <c r="J73" s="7">
        <v>551.6</v>
      </c>
      <c r="K73" s="9">
        <f t="shared" si="4"/>
        <v>569.13485221674887</v>
      </c>
      <c r="L73" s="5">
        <v>597.68965517241384</v>
      </c>
      <c r="M73" s="5">
        <v>559.20689655172418</v>
      </c>
      <c r="N73" s="5">
        <v>575.64285714285722</v>
      </c>
      <c r="O73" s="5">
        <v>544.00000000000011</v>
      </c>
      <c r="P73">
        <f t="shared" si="5"/>
        <v>18.910000000000082</v>
      </c>
      <c r="Q73">
        <f t="shared" si="6"/>
        <v>35.259999999999991</v>
      </c>
    </row>
    <row r="74" spans="1:17" x14ac:dyDescent="0.25">
      <c r="A74" s="1">
        <v>3</v>
      </c>
      <c r="B74" s="1">
        <v>75</v>
      </c>
      <c r="C74" s="1">
        <v>1</v>
      </c>
      <c r="D74" s="1">
        <v>45</v>
      </c>
      <c r="E74" s="1">
        <v>16</v>
      </c>
      <c r="F74" s="1">
        <v>1</v>
      </c>
      <c r="G74" s="7">
        <v>603.37</v>
      </c>
      <c r="H74" s="7">
        <v>586.92999999999995</v>
      </c>
      <c r="I74" s="7">
        <v>623.64</v>
      </c>
      <c r="J74" s="7">
        <v>567.62</v>
      </c>
      <c r="K74" s="9">
        <f t="shared" si="4"/>
        <v>595.62729885057479</v>
      </c>
      <c r="L74" s="5">
        <v>636.13793103448279</v>
      </c>
      <c r="M74" s="5">
        <v>571.70000000000005</v>
      </c>
      <c r="N74" s="5">
        <v>611.13793103448279</v>
      </c>
      <c r="O74" s="5">
        <v>563.53333333333342</v>
      </c>
      <c r="P74">
        <f t="shared" si="5"/>
        <v>16.440000000000055</v>
      </c>
      <c r="Q74">
        <f t="shared" si="6"/>
        <v>56.019999999999982</v>
      </c>
    </row>
    <row r="75" spans="1:17" x14ac:dyDescent="0.25">
      <c r="A75" s="1">
        <v>4</v>
      </c>
      <c r="B75" s="1">
        <v>76</v>
      </c>
      <c r="C75" s="1">
        <v>1</v>
      </c>
      <c r="D75" s="1">
        <v>59</v>
      </c>
      <c r="E75" s="1">
        <v>17</v>
      </c>
      <c r="F75" s="1">
        <v>0</v>
      </c>
      <c r="G75" s="7">
        <v>698.4</v>
      </c>
      <c r="H75" s="7">
        <v>665.72</v>
      </c>
      <c r="I75" s="7">
        <v>723.58</v>
      </c>
      <c r="J75" s="7">
        <v>641.95000000000005</v>
      </c>
      <c r="K75" s="9">
        <f t="shared" si="4"/>
        <v>683.32159277504104</v>
      </c>
      <c r="L75" s="5">
        <v>774.07142857142856</v>
      </c>
      <c r="M75" s="5">
        <v>627.76666666666654</v>
      </c>
      <c r="N75" s="5">
        <v>674.82758620689651</v>
      </c>
      <c r="O75" s="5">
        <v>656.62068965517255</v>
      </c>
      <c r="P75">
        <f t="shared" si="5"/>
        <v>32.67999999999995</v>
      </c>
      <c r="Q75">
        <f t="shared" si="6"/>
        <v>81.63</v>
      </c>
    </row>
    <row r="76" spans="1:17" x14ac:dyDescent="0.25">
      <c r="A76" s="1">
        <v>4</v>
      </c>
      <c r="B76" s="1">
        <v>77</v>
      </c>
      <c r="C76" s="1">
        <v>1</v>
      </c>
      <c r="D76" s="1">
        <v>59</v>
      </c>
      <c r="E76" s="1">
        <v>9</v>
      </c>
      <c r="F76" s="1">
        <v>0</v>
      </c>
      <c r="G76" s="7">
        <v>777.83</v>
      </c>
      <c r="H76" s="7">
        <v>789.37</v>
      </c>
      <c r="I76" s="7">
        <v>803.98</v>
      </c>
      <c r="J76" s="7">
        <v>764.41</v>
      </c>
      <c r="K76" s="9">
        <f t="shared" si="4"/>
        <v>783.58751105216629</v>
      </c>
      <c r="L76" s="5">
        <v>817.44827586206895</v>
      </c>
      <c r="M76" s="5">
        <v>738.20689655172396</v>
      </c>
      <c r="N76" s="5">
        <v>788.96153846153857</v>
      </c>
      <c r="O76" s="5">
        <v>789.73333333333335</v>
      </c>
      <c r="P76">
        <f t="shared" si="5"/>
        <v>-11.539999999999964</v>
      </c>
      <c r="Q76">
        <f t="shared" si="6"/>
        <v>39.57000000000005</v>
      </c>
    </row>
    <row r="77" spans="1:17" x14ac:dyDescent="0.25">
      <c r="A77" s="1">
        <v>4</v>
      </c>
      <c r="B77" s="1">
        <v>78</v>
      </c>
      <c r="C77" s="1">
        <v>1</v>
      </c>
      <c r="D77" s="1">
        <v>51</v>
      </c>
      <c r="E77" s="1">
        <v>16</v>
      </c>
      <c r="F77" s="1">
        <v>0</v>
      </c>
      <c r="G77" s="7">
        <v>679.37</v>
      </c>
      <c r="H77" s="7">
        <v>703.76</v>
      </c>
      <c r="I77" s="7">
        <v>706.47</v>
      </c>
      <c r="J77" s="7">
        <v>677.2</v>
      </c>
      <c r="K77" s="9">
        <f t="shared" si="4"/>
        <v>691.9048029556651</v>
      </c>
      <c r="L77" s="5">
        <v>698.86206896551732</v>
      </c>
      <c r="M77" s="5">
        <v>660.5333333333333</v>
      </c>
      <c r="N77" s="5">
        <v>714.357142857143</v>
      </c>
      <c r="O77" s="5">
        <v>693.86666666666679</v>
      </c>
      <c r="P77">
        <f t="shared" si="5"/>
        <v>-24.389999999999986</v>
      </c>
      <c r="Q77">
        <f t="shared" si="6"/>
        <v>29.269999999999982</v>
      </c>
    </row>
    <row r="78" spans="1:17" x14ac:dyDescent="0.25">
      <c r="A78" s="1">
        <v>4</v>
      </c>
      <c r="B78" s="1">
        <v>79</v>
      </c>
      <c r="C78" s="1">
        <v>1</v>
      </c>
      <c r="D78" s="1">
        <v>58</v>
      </c>
      <c r="E78" s="1">
        <v>8</v>
      </c>
      <c r="F78" s="1">
        <v>0</v>
      </c>
      <c r="G78" s="7">
        <v>719.12</v>
      </c>
      <c r="H78" s="7">
        <v>647.66999999999996</v>
      </c>
      <c r="I78" s="7">
        <v>718.62</v>
      </c>
      <c r="J78" s="7">
        <v>648.17999999999995</v>
      </c>
      <c r="K78" s="9">
        <f t="shared" si="4"/>
        <v>682.59076810800946</v>
      </c>
      <c r="L78" s="5">
        <v>770.24137931034466</v>
      </c>
      <c r="M78" s="5">
        <v>664.22222222222217</v>
      </c>
      <c r="N78" s="5">
        <v>663.18518518518511</v>
      </c>
      <c r="O78" s="5">
        <v>632.71428571428589</v>
      </c>
      <c r="P78">
        <f t="shared" si="5"/>
        <v>71.450000000000045</v>
      </c>
      <c r="Q78">
        <f t="shared" si="6"/>
        <v>70.440000000000055</v>
      </c>
    </row>
    <row r="79" spans="1:17" x14ac:dyDescent="0.25">
      <c r="A79" s="1">
        <v>3</v>
      </c>
      <c r="B79" s="1">
        <v>80</v>
      </c>
      <c r="C79" s="1">
        <v>1</v>
      </c>
      <c r="D79" s="1">
        <v>45</v>
      </c>
      <c r="E79" s="1">
        <v>18</v>
      </c>
      <c r="F79" s="1">
        <v>0</v>
      </c>
      <c r="G79" s="7">
        <v>580.66999999999996</v>
      </c>
      <c r="H79" s="7">
        <v>569.6</v>
      </c>
      <c r="I79" s="7">
        <v>592.29</v>
      </c>
      <c r="J79" s="7">
        <v>557.39</v>
      </c>
      <c r="K79" s="9">
        <f t="shared" si="4"/>
        <v>574.88981937602625</v>
      </c>
      <c r="L79" s="5">
        <v>594.56666666666661</v>
      </c>
      <c r="M79" s="5">
        <v>565.78571428571422</v>
      </c>
      <c r="N79" s="5">
        <v>589.93103448275861</v>
      </c>
      <c r="O79" s="5">
        <v>549.27586206896558</v>
      </c>
      <c r="P79">
        <f t="shared" si="5"/>
        <v>11.069999999999936</v>
      </c>
      <c r="Q79">
        <f t="shared" si="6"/>
        <v>34.899999999999977</v>
      </c>
    </row>
    <row r="80" spans="1:17" x14ac:dyDescent="0.25">
      <c r="A80" s="1">
        <v>3</v>
      </c>
      <c r="B80" s="1">
        <v>81</v>
      </c>
      <c r="C80" s="1">
        <v>1</v>
      </c>
      <c r="D80" s="1">
        <v>45</v>
      </c>
      <c r="E80" s="1">
        <v>18</v>
      </c>
      <c r="F80" s="1">
        <v>0</v>
      </c>
      <c r="G80" s="7">
        <v>578.37</v>
      </c>
      <c r="H80" s="7">
        <v>584.61</v>
      </c>
      <c r="I80" s="7">
        <v>604.34</v>
      </c>
      <c r="J80" s="7">
        <v>559.95000000000005</v>
      </c>
      <c r="K80" s="9">
        <f t="shared" si="4"/>
        <v>581.72435897435889</v>
      </c>
      <c r="L80" s="5">
        <v>615.26666666666654</v>
      </c>
      <c r="M80" s="5">
        <v>541.4666666666667</v>
      </c>
      <c r="N80" s="5">
        <v>591.73076923076917</v>
      </c>
      <c r="O80" s="5">
        <v>578.43333333333339</v>
      </c>
      <c r="P80">
        <f t="shared" si="5"/>
        <v>-6.2400000000000091</v>
      </c>
      <c r="Q80">
        <f t="shared" si="6"/>
        <v>44.389999999999986</v>
      </c>
    </row>
    <row r="81" spans="1:17" x14ac:dyDescent="0.25">
      <c r="A81" s="1">
        <v>3</v>
      </c>
      <c r="B81" s="1">
        <v>82</v>
      </c>
      <c r="C81" s="1">
        <v>1</v>
      </c>
      <c r="D81" s="1">
        <v>45</v>
      </c>
      <c r="E81" s="1">
        <v>19</v>
      </c>
      <c r="F81" s="1">
        <v>0</v>
      </c>
      <c r="G81" s="7">
        <v>512.22</v>
      </c>
      <c r="H81" s="7">
        <v>482.58</v>
      </c>
      <c r="I81" s="7">
        <v>516.41999999999996</v>
      </c>
      <c r="J81" s="7">
        <v>477.88</v>
      </c>
      <c r="K81" s="9">
        <f t="shared" si="4"/>
        <v>497.4037356321839</v>
      </c>
      <c r="L81" s="5">
        <v>539.13793103448268</v>
      </c>
      <c r="M81" s="5">
        <v>485.31034482758616</v>
      </c>
      <c r="N81" s="5">
        <v>494.46666666666664</v>
      </c>
      <c r="O81" s="5">
        <v>470.70000000000005</v>
      </c>
      <c r="P81">
        <f t="shared" si="5"/>
        <v>29.640000000000043</v>
      </c>
      <c r="Q81">
        <f t="shared" si="6"/>
        <v>38.539999999999964</v>
      </c>
    </row>
    <row r="82" spans="1:17" x14ac:dyDescent="0.25">
      <c r="A82" s="1">
        <v>3</v>
      </c>
      <c r="B82" s="1">
        <v>83</v>
      </c>
      <c r="C82" s="1">
        <v>1</v>
      </c>
      <c r="D82" s="1">
        <v>49</v>
      </c>
      <c r="E82" s="1">
        <v>6</v>
      </c>
      <c r="F82" s="1">
        <v>0</v>
      </c>
      <c r="G82" s="7">
        <v>728.04</v>
      </c>
      <c r="H82" s="7">
        <v>706.24</v>
      </c>
      <c r="I82" s="7">
        <v>759.96</v>
      </c>
      <c r="J82" s="7">
        <v>680.82</v>
      </c>
      <c r="K82" s="9">
        <f t="shared" si="4"/>
        <v>720.26636645962731</v>
      </c>
      <c r="L82" s="5">
        <v>765.6400000000001</v>
      </c>
      <c r="M82" s="5">
        <v>694.46428571428567</v>
      </c>
      <c r="N82" s="5">
        <v>753.78260869565213</v>
      </c>
      <c r="O82" s="5">
        <v>667.17857142857133</v>
      </c>
      <c r="P82">
        <f t="shared" si="5"/>
        <v>21.799999999999955</v>
      </c>
      <c r="Q82">
        <f t="shared" si="6"/>
        <v>79.139999999999986</v>
      </c>
    </row>
    <row r="83" spans="1:17" x14ac:dyDescent="0.25">
      <c r="A83" s="1">
        <v>3</v>
      </c>
      <c r="B83" s="1">
        <v>84</v>
      </c>
      <c r="C83" s="1">
        <v>1</v>
      </c>
      <c r="D83" s="1">
        <v>49</v>
      </c>
      <c r="E83" s="1">
        <v>9</v>
      </c>
      <c r="F83" s="1">
        <v>0</v>
      </c>
      <c r="G83" s="7">
        <v>649.9</v>
      </c>
      <c r="H83" s="7">
        <v>591.66999999999996</v>
      </c>
      <c r="I83" s="7">
        <v>638.88</v>
      </c>
      <c r="J83" s="7">
        <v>602.5</v>
      </c>
      <c r="K83" s="9">
        <f t="shared" si="4"/>
        <v>620.76178160919528</v>
      </c>
      <c r="L83" s="5">
        <v>647.41379310344814</v>
      </c>
      <c r="M83" s="5">
        <v>652.29999999999984</v>
      </c>
      <c r="N83" s="5">
        <v>630.63333333333321</v>
      </c>
      <c r="O83" s="5">
        <v>552.69999999999993</v>
      </c>
      <c r="P83">
        <f t="shared" si="5"/>
        <v>58.230000000000018</v>
      </c>
      <c r="Q83">
        <f t="shared" si="6"/>
        <v>36.379999999999995</v>
      </c>
    </row>
    <row r="84" spans="1:17" x14ac:dyDescent="0.25">
      <c r="A84" s="1">
        <v>3</v>
      </c>
      <c r="B84" s="1">
        <v>85</v>
      </c>
      <c r="C84" s="1">
        <v>1</v>
      </c>
      <c r="D84" s="1">
        <v>47</v>
      </c>
      <c r="E84" s="1">
        <v>14</v>
      </c>
      <c r="F84" s="1">
        <v>0</v>
      </c>
      <c r="G84" s="7">
        <v>612.98</v>
      </c>
      <c r="H84" s="7">
        <v>640.86</v>
      </c>
      <c r="I84" s="7">
        <v>643.04</v>
      </c>
      <c r="J84" s="7">
        <v>611.41999999999996</v>
      </c>
      <c r="K84" s="9">
        <f t="shared" si="4"/>
        <v>627.48285668673589</v>
      </c>
      <c r="L84" s="5">
        <v>622.89285714285711</v>
      </c>
      <c r="M84" s="5">
        <v>603.73333333333312</v>
      </c>
      <c r="N84" s="5">
        <v>663.92592592592587</v>
      </c>
      <c r="O84" s="5">
        <v>619.37931034482756</v>
      </c>
      <c r="P84">
        <f t="shared" si="5"/>
        <v>-27.879999999999995</v>
      </c>
      <c r="Q84">
        <f t="shared" si="6"/>
        <v>31.620000000000005</v>
      </c>
    </row>
    <row r="85" spans="1:17" x14ac:dyDescent="0.25">
      <c r="A85" s="8">
        <v>1</v>
      </c>
      <c r="B85" s="8">
        <v>86</v>
      </c>
      <c r="C85" s="8">
        <v>1</v>
      </c>
      <c r="D85" s="8">
        <v>20</v>
      </c>
      <c r="E85" s="8">
        <v>14</v>
      </c>
      <c r="F85" s="8">
        <v>1</v>
      </c>
      <c r="G85" s="8">
        <v>581.82000000000005</v>
      </c>
      <c r="H85" s="8">
        <v>583.97</v>
      </c>
      <c r="I85" s="8">
        <v>589.71</v>
      </c>
      <c r="J85" s="8">
        <v>576.66999999999996</v>
      </c>
      <c r="K85" s="8">
        <v>582.9</v>
      </c>
      <c r="L85" s="8">
        <v>569.66999999999996</v>
      </c>
      <c r="M85" s="8">
        <v>592.77</v>
      </c>
      <c r="N85" s="8">
        <v>609.04</v>
      </c>
      <c r="O85" s="8">
        <v>560.57000000000005</v>
      </c>
      <c r="P85">
        <f t="shared" si="5"/>
        <v>-2.1499999999999773</v>
      </c>
      <c r="Q85">
        <f t="shared" si="6"/>
        <v>13.040000000000077</v>
      </c>
    </row>
    <row r="86" spans="1:17" x14ac:dyDescent="0.25">
      <c r="A86" s="8">
        <v>1</v>
      </c>
      <c r="B86" s="8">
        <v>87</v>
      </c>
      <c r="C86" s="8">
        <v>1</v>
      </c>
      <c r="D86" s="8">
        <v>22</v>
      </c>
      <c r="E86" s="8">
        <v>15</v>
      </c>
      <c r="F86" s="8">
        <v>1</v>
      </c>
      <c r="G86" s="8">
        <v>615.34</v>
      </c>
      <c r="H86" s="8">
        <v>571.30999999999995</v>
      </c>
      <c r="I86" s="8">
        <v>606.66</v>
      </c>
      <c r="J86" s="8">
        <v>578.22</v>
      </c>
      <c r="K86" s="8">
        <v>592.94000000000005</v>
      </c>
      <c r="L86" s="8">
        <v>644.69000000000005</v>
      </c>
      <c r="M86" s="8">
        <v>583.80999999999995</v>
      </c>
      <c r="N86" s="8">
        <v>569.9</v>
      </c>
      <c r="O86" s="8">
        <v>572.82000000000005</v>
      </c>
      <c r="P86">
        <f t="shared" si="5"/>
        <v>44.030000000000086</v>
      </c>
      <c r="Q86">
        <f t="shared" si="6"/>
        <v>28.439999999999941</v>
      </c>
    </row>
    <row r="87" spans="1:17" x14ac:dyDescent="0.25">
      <c r="A87" s="8">
        <v>1</v>
      </c>
      <c r="B87" s="8">
        <v>88</v>
      </c>
      <c r="C87" s="8">
        <v>0</v>
      </c>
      <c r="D87" s="8">
        <v>20</v>
      </c>
      <c r="E87" s="8">
        <v>14</v>
      </c>
      <c r="F87" s="8">
        <v>1</v>
      </c>
      <c r="G87" s="8">
        <v>541.03</v>
      </c>
      <c r="H87" s="8">
        <v>554.55999999999995</v>
      </c>
      <c r="I87" s="8">
        <v>553.44000000000005</v>
      </c>
      <c r="J87" s="8">
        <v>542.16999999999996</v>
      </c>
      <c r="K87" s="8">
        <v>547.85</v>
      </c>
      <c r="L87" s="8">
        <v>557.45000000000005</v>
      </c>
      <c r="M87" s="8">
        <v>524.62</v>
      </c>
      <c r="N87" s="8">
        <v>549.57000000000005</v>
      </c>
      <c r="O87" s="8">
        <v>559.72</v>
      </c>
      <c r="P87">
        <f t="shared" si="5"/>
        <v>-13.529999999999973</v>
      </c>
      <c r="Q87">
        <f t="shared" si="6"/>
        <v>11.270000000000095</v>
      </c>
    </row>
    <row r="88" spans="1:17" x14ac:dyDescent="0.25">
      <c r="A88" s="8">
        <v>1</v>
      </c>
      <c r="B88" s="8">
        <v>89</v>
      </c>
      <c r="C88" s="8">
        <v>0</v>
      </c>
      <c r="D88" s="8">
        <v>21</v>
      </c>
      <c r="E88" s="8">
        <v>15</v>
      </c>
      <c r="F88" s="8">
        <v>1</v>
      </c>
      <c r="G88" s="8">
        <v>504.16</v>
      </c>
      <c r="H88" s="8">
        <v>491.53</v>
      </c>
      <c r="I88" s="8">
        <v>512.25</v>
      </c>
      <c r="J88" s="8">
        <v>482.93</v>
      </c>
      <c r="K88" s="8">
        <v>497.84</v>
      </c>
      <c r="L88" s="8">
        <v>509.67</v>
      </c>
      <c r="M88" s="8">
        <v>498.25</v>
      </c>
      <c r="N88" s="8">
        <v>514.92999999999995</v>
      </c>
      <c r="O88" s="8">
        <v>468.14</v>
      </c>
      <c r="P88">
        <f t="shared" si="5"/>
        <v>12.630000000000052</v>
      </c>
      <c r="Q88">
        <f t="shared" si="6"/>
        <v>29.319999999999993</v>
      </c>
    </row>
    <row r="89" spans="1:17" x14ac:dyDescent="0.25">
      <c r="A89" s="8">
        <v>1</v>
      </c>
      <c r="B89" s="8">
        <v>90</v>
      </c>
      <c r="C89" s="8">
        <v>0</v>
      </c>
      <c r="D89" s="8">
        <v>24</v>
      </c>
      <c r="E89" s="8">
        <v>17</v>
      </c>
      <c r="F89" s="8">
        <v>1</v>
      </c>
      <c r="G89" s="8">
        <v>559.91</v>
      </c>
      <c r="H89" s="8">
        <v>559.47</v>
      </c>
      <c r="I89" s="8">
        <v>579.02</v>
      </c>
      <c r="J89" s="8">
        <v>541.37</v>
      </c>
      <c r="K89" s="8">
        <v>559.67999999999995</v>
      </c>
      <c r="L89" s="8">
        <v>578.77</v>
      </c>
      <c r="M89" s="8">
        <v>542.39</v>
      </c>
      <c r="N89" s="8">
        <v>579.25</v>
      </c>
      <c r="O89" s="8">
        <v>540.38</v>
      </c>
      <c r="P89">
        <f t="shared" si="5"/>
        <v>0.43999999999994088</v>
      </c>
      <c r="Q89">
        <f t="shared" si="6"/>
        <v>37.649999999999977</v>
      </c>
    </row>
    <row r="90" spans="1:17" x14ac:dyDescent="0.25">
      <c r="A90" s="8">
        <v>1</v>
      </c>
      <c r="B90" s="8">
        <v>91</v>
      </c>
      <c r="C90" s="8">
        <v>0</v>
      </c>
      <c r="D90" s="8">
        <v>26</v>
      </c>
      <c r="E90" s="8">
        <v>17</v>
      </c>
      <c r="F90" s="8">
        <v>1</v>
      </c>
      <c r="G90" s="8">
        <v>598.72</v>
      </c>
      <c r="H90" s="8">
        <v>567.57000000000005</v>
      </c>
      <c r="I90" s="8">
        <v>618.12</v>
      </c>
      <c r="J90" s="8">
        <v>549.36</v>
      </c>
      <c r="K90" s="8">
        <v>583.15</v>
      </c>
      <c r="L90" s="8">
        <v>648.29</v>
      </c>
      <c r="M90" s="8">
        <v>552.47</v>
      </c>
      <c r="N90" s="8">
        <v>589</v>
      </c>
      <c r="O90" s="8">
        <v>546.14</v>
      </c>
      <c r="P90">
        <f t="shared" si="5"/>
        <v>31.149999999999977</v>
      </c>
      <c r="Q90">
        <f t="shared" si="6"/>
        <v>68.759999999999991</v>
      </c>
    </row>
    <row r="91" spans="1:17" x14ac:dyDescent="0.25">
      <c r="A91" s="8">
        <v>1</v>
      </c>
      <c r="B91" s="8">
        <v>92</v>
      </c>
      <c r="C91" s="8">
        <v>0</v>
      </c>
      <c r="D91" s="8">
        <v>25</v>
      </c>
      <c r="E91" s="8">
        <v>17</v>
      </c>
      <c r="F91" s="8">
        <v>1</v>
      </c>
      <c r="G91" s="8">
        <v>593.54999999999995</v>
      </c>
      <c r="H91" s="8">
        <v>591.19000000000005</v>
      </c>
      <c r="I91" s="8">
        <v>605.16999999999996</v>
      </c>
      <c r="J91" s="8">
        <v>579.12</v>
      </c>
      <c r="K91" s="8">
        <v>592.37</v>
      </c>
      <c r="L91" s="8">
        <v>604</v>
      </c>
      <c r="M91" s="8">
        <v>583.1</v>
      </c>
      <c r="N91" s="8">
        <v>606.29999999999995</v>
      </c>
      <c r="O91" s="8">
        <v>575</v>
      </c>
      <c r="P91">
        <f t="shared" si="5"/>
        <v>2.3599999999999</v>
      </c>
      <c r="Q91">
        <f t="shared" si="6"/>
        <v>26.049999999999955</v>
      </c>
    </row>
    <row r="92" spans="1:17" x14ac:dyDescent="0.25">
      <c r="A92" s="8">
        <v>1</v>
      </c>
      <c r="B92" s="8">
        <v>93</v>
      </c>
      <c r="C92" s="8">
        <v>0</v>
      </c>
      <c r="D92" s="8">
        <v>24</v>
      </c>
      <c r="E92" s="8">
        <v>17</v>
      </c>
      <c r="F92" s="8">
        <v>0</v>
      </c>
      <c r="G92" s="8">
        <v>515.57000000000005</v>
      </c>
      <c r="H92" s="8">
        <v>522.46</v>
      </c>
      <c r="I92" s="8">
        <v>540.80999999999995</v>
      </c>
      <c r="J92" s="8">
        <v>497.53</v>
      </c>
      <c r="K92" s="8">
        <v>518.98</v>
      </c>
      <c r="L92" s="8">
        <v>541.28</v>
      </c>
      <c r="M92" s="8">
        <v>489.86</v>
      </c>
      <c r="N92" s="8">
        <v>540.32000000000005</v>
      </c>
      <c r="O92" s="8">
        <v>505.21</v>
      </c>
      <c r="P92">
        <f t="shared" si="5"/>
        <v>-6.8899999999999864</v>
      </c>
      <c r="Q92">
        <f t="shared" si="6"/>
        <v>43.279999999999973</v>
      </c>
    </row>
    <row r="93" spans="1:17" x14ac:dyDescent="0.25">
      <c r="A93" s="8">
        <v>1</v>
      </c>
      <c r="B93" s="8">
        <v>94</v>
      </c>
      <c r="C93" s="8">
        <v>0</v>
      </c>
      <c r="D93" s="8">
        <v>27</v>
      </c>
      <c r="E93" s="8">
        <v>17</v>
      </c>
      <c r="F93" s="8">
        <v>0</v>
      </c>
      <c r="G93" s="8">
        <v>634.04999999999995</v>
      </c>
      <c r="H93" s="8">
        <v>593.76</v>
      </c>
      <c r="I93" s="8">
        <v>631.52</v>
      </c>
      <c r="J93" s="8">
        <v>596.92999999999995</v>
      </c>
      <c r="K93" s="8">
        <v>614.08000000000004</v>
      </c>
      <c r="L93" s="8">
        <v>641.86</v>
      </c>
      <c r="M93" s="8">
        <v>626.5</v>
      </c>
      <c r="N93" s="8">
        <v>621.16999999999996</v>
      </c>
      <c r="O93" s="8">
        <v>566.34</v>
      </c>
      <c r="P93">
        <f t="shared" si="5"/>
        <v>40.289999999999964</v>
      </c>
      <c r="Q93">
        <f t="shared" si="6"/>
        <v>34.590000000000032</v>
      </c>
    </row>
    <row r="94" spans="1:17" x14ac:dyDescent="0.25">
      <c r="A94" s="8">
        <v>1</v>
      </c>
      <c r="B94" s="8">
        <v>95</v>
      </c>
      <c r="C94" s="8">
        <v>0</v>
      </c>
      <c r="D94" s="8">
        <v>24</v>
      </c>
      <c r="E94" s="8">
        <v>17</v>
      </c>
      <c r="F94" s="8">
        <v>0</v>
      </c>
      <c r="G94" s="8">
        <v>584.80999999999995</v>
      </c>
      <c r="H94" s="8">
        <v>572.37</v>
      </c>
      <c r="I94" s="8">
        <v>598.62</v>
      </c>
      <c r="J94" s="8">
        <v>559.02</v>
      </c>
      <c r="K94" s="8">
        <v>578.48</v>
      </c>
      <c r="L94" s="8">
        <v>611.17999999999995</v>
      </c>
      <c r="M94" s="8">
        <v>560.20000000000005</v>
      </c>
      <c r="N94" s="8">
        <v>586.9</v>
      </c>
      <c r="O94" s="8">
        <v>557.83000000000004</v>
      </c>
      <c r="P94">
        <f t="shared" si="5"/>
        <v>12.439999999999941</v>
      </c>
      <c r="Q94">
        <f t="shared" si="6"/>
        <v>39.600000000000023</v>
      </c>
    </row>
    <row r="95" spans="1:17" x14ac:dyDescent="0.25">
      <c r="A95" s="8">
        <v>1</v>
      </c>
      <c r="B95" s="8">
        <v>96</v>
      </c>
      <c r="C95" s="8">
        <v>0</v>
      </c>
      <c r="D95" s="8">
        <v>27</v>
      </c>
      <c r="E95" s="8">
        <v>17</v>
      </c>
      <c r="F95" s="8">
        <v>0</v>
      </c>
      <c r="G95" s="8">
        <v>539.98</v>
      </c>
      <c r="H95" s="8">
        <v>535.69000000000005</v>
      </c>
      <c r="I95" s="8">
        <v>574.66</v>
      </c>
      <c r="J95" s="8">
        <v>501.02</v>
      </c>
      <c r="K95" s="8">
        <v>537.84</v>
      </c>
      <c r="L95" s="8">
        <v>580.24</v>
      </c>
      <c r="M95" s="8">
        <v>501.07</v>
      </c>
      <c r="N95" s="8">
        <v>569.27</v>
      </c>
      <c r="O95" s="8">
        <v>500.97</v>
      </c>
      <c r="P95">
        <f t="shared" si="5"/>
        <v>4.2899999999999636</v>
      </c>
      <c r="Q95">
        <f t="shared" si="6"/>
        <v>73.639999999999986</v>
      </c>
    </row>
    <row r="96" spans="1:17" x14ac:dyDescent="0.25">
      <c r="A96" s="8">
        <v>1</v>
      </c>
      <c r="B96" s="8">
        <v>97</v>
      </c>
      <c r="C96" s="8">
        <v>0</v>
      </c>
      <c r="D96" s="8">
        <v>25</v>
      </c>
      <c r="E96" s="8">
        <v>17</v>
      </c>
      <c r="F96" s="8">
        <v>0</v>
      </c>
      <c r="G96" s="8">
        <v>601.76</v>
      </c>
      <c r="H96" s="8">
        <v>610.15</v>
      </c>
      <c r="I96" s="8">
        <v>605.92999999999995</v>
      </c>
      <c r="J96" s="8">
        <v>606.04999999999995</v>
      </c>
      <c r="K96" s="8">
        <v>605.99</v>
      </c>
      <c r="L96" s="8">
        <v>597.66</v>
      </c>
      <c r="M96" s="8">
        <v>605.73</v>
      </c>
      <c r="N96" s="8">
        <v>613.92999999999995</v>
      </c>
      <c r="O96" s="8">
        <v>606.37</v>
      </c>
      <c r="P96">
        <f t="shared" si="5"/>
        <v>-8.3899999999999864</v>
      </c>
      <c r="Q96">
        <f t="shared" si="6"/>
        <v>-0.12000000000000455</v>
      </c>
    </row>
    <row r="97" spans="1:17" x14ac:dyDescent="0.25">
      <c r="A97" s="8">
        <v>1</v>
      </c>
      <c r="B97" s="8">
        <v>98</v>
      </c>
      <c r="C97" s="8">
        <v>1</v>
      </c>
      <c r="D97" s="8">
        <v>26</v>
      </c>
      <c r="E97" s="8">
        <v>17</v>
      </c>
      <c r="F97" s="8">
        <v>0</v>
      </c>
      <c r="G97" s="8">
        <v>592.14</v>
      </c>
      <c r="H97" s="8">
        <v>574.6</v>
      </c>
      <c r="I97" s="8">
        <v>600.76</v>
      </c>
      <c r="J97" s="8">
        <v>565.51</v>
      </c>
      <c r="K97" s="8">
        <v>583.6</v>
      </c>
      <c r="L97" s="8">
        <v>620.79999999999995</v>
      </c>
      <c r="M97" s="8">
        <v>561.42999999999995</v>
      </c>
      <c r="N97" s="8">
        <v>579.29</v>
      </c>
      <c r="O97" s="8">
        <v>569.74</v>
      </c>
      <c r="P97">
        <f t="shared" si="5"/>
        <v>17.539999999999964</v>
      </c>
      <c r="Q97">
        <f t="shared" si="6"/>
        <v>35.25</v>
      </c>
    </row>
    <row r="98" spans="1:17" x14ac:dyDescent="0.25">
      <c r="A98" s="8">
        <v>1</v>
      </c>
      <c r="B98" s="8">
        <v>99</v>
      </c>
      <c r="C98" s="8">
        <v>1</v>
      </c>
      <c r="D98" s="8">
        <v>27</v>
      </c>
      <c r="E98" s="8">
        <v>18</v>
      </c>
      <c r="F98" s="8">
        <v>0</v>
      </c>
      <c r="G98" s="8">
        <v>566.66</v>
      </c>
      <c r="H98" s="8">
        <v>478.67</v>
      </c>
      <c r="I98" s="8">
        <v>531.65</v>
      </c>
      <c r="J98" s="8">
        <v>512.73</v>
      </c>
      <c r="K98" s="8">
        <v>522.27</v>
      </c>
      <c r="L98" s="8">
        <v>578.29</v>
      </c>
      <c r="M98" s="8">
        <v>555.04</v>
      </c>
      <c r="N98" s="8">
        <v>486.62</v>
      </c>
      <c r="O98" s="8">
        <v>470.43</v>
      </c>
      <c r="P98">
        <f t="shared" si="5"/>
        <v>87.989999999999952</v>
      </c>
      <c r="Q98">
        <f t="shared" si="6"/>
        <v>18.919999999999959</v>
      </c>
    </row>
    <row r="99" spans="1:17" x14ac:dyDescent="0.25">
      <c r="A99" s="8">
        <v>1</v>
      </c>
      <c r="B99" s="8">
        <v>100</v>
      </c>
      <c r="C99" s="8">
        <v>1</v>
      </c>
      <c r="D99" s="8">
        <v>25</v>
      </c>
      <c r="E99" s="8">
        <v>16</v>
      </c>
      <c r="F99" s="8">
        <v>0</v>
      </c>
      <c r="G99" s="8">
        <v>573.30999999999995</v>
      </c>
      <c r="H99" s="8">
        <v>594.67999999999995</v>
      </c>
      <c r="I99" s="8">
        <v>611.83000000000004</v>
      </c>
      <c r="J99" s="8">
        <v>555.86</v>
      </c>
      <c r="K99" s="8">
        <v>584.09</v>
      </c>
      <c r="L99" s="8">
        <v>602.16999999999996</v>
      </c>
      <c r="M99" s="8">
        <v>542.39</v>
      </c>
      <c r="N99" s="8">
        <v>621.83000000000004</v>
      </c>
      <c r="O99" s="8">
        <v>568.42999999999995</v>
      </c>
      <c r="P99">
        <f t="shared" si="5"/>
        <v>-21.370000000000005</v>
      </c>
      <c r="Q99">
        <f t="shared" si="6"/>
        <v>55.970000000000027</v>
      </c>
    </row>
    <row r="100" spans="1:17" x14ac:dyDescent="0.25">
      <c r="A100" s="8">
        <v>1</v>
      </c>
      <c r="B100" s="8">
        <v>101</v>
      </c>
      <c r="C100" s="8">
        <v>1</v>
      </c>
      <c r="D100" s="8">
        <v>24</v>
      </c>
      <c r="E100" s="8">
        <v>16</v>
      </c>
      <c r="F100" s="8">
        <v>0</v>
      </c>
      <c r="G100" s="8">
        <v>609.86</v>
      </c>
      <c r="H100" s="8">
        <v>621.27</v>
      </c>
      <c r="I100" s="8">
        <v>612.6</v>
      </c>
      <c r="J100" s="8">
        <v>618.88</v>
      </c>
      <c r="K100" s="8">
        <v>615.71</v>
      </c>
      <c r="L100" s="8">
        <v>619.36</v>
      </c>
      <c r="M100" s="8">
        <v>600.36</v>
      </c>
      <c r="N100" s="8">
        <v>606.29999999999995</v>
      </c>
      <c r="O100" s="8">
        <v>636.76</v>
      </c>
      <c r="P100">
        <f t="shared" si="5"/>
        <v>-11.409999999999968</v>
      </c>
      <c r="Q100">
        <f t="shared" si="6"/>
        <v>-6.2799999999999727</v>
      </c>
    </row>
    <row r="101" spans="1:17" x14ac:dyDescent="0.25">
      <c r="A101" s="8">
        <v>1</v>
      </c>
      <c r="B101" s="8">
        <v>102</v>
      </c>
      <c r="C101" s="8">
        <v>1</v>
      </c>
      <c r="D101" s="8">
        <v>26</v>
      </c>
      <c r="E101" s="8">
        <v>16</v>
      </c>
      <c r="F101" s="8">
        <v>0</v>
      </c>
      <c r="G101" s="8">
        <v>596.41999999999996</v>
      </c>
      <c r="H101" s="8">
        <v>585.51</v>
      </c>
      <c r="I101" s="8">
        <v>597.58000000000004</v>
      </c>
      <c r="J101" s="8">
        <v>584.36</v>
      </c>
      <c r="K101" s="8">
        <v>590.97</v>
      </c>
      <c r="L101" s="8">
        <v>582.14</v>
      </c>
      <c r="M101" s="8">
        <v>610.23</v>
      </c>
      <c r="N101" s="8">
        <v>612.5</v>
      </c>
      <c r="O101" s="8">
        <v>557.59</v>
      </c>
      <c r="P101">
        <f t="shared" si="5"/>
        <v>10.909999999999968</v>
      </c>
      <c r="Q101">
        <f t="shared" si="6"/>
        <v>13.220000000000027</v>
      </c>
    </row>
    <row r="102" spans="1:17" x14ac:dyDescent="0.25">
      <c r="A102" s="8">
        <v>1</v>
      </c>
      <c r="B102" s="8">
        <v>103</v>
      </c>
      <c r="C102" s="8">
        <v>1</v>
      </c>
      <c r="D102" s="8">
        <v>27</v>
      </c>
      <c r="E102" s="8">
        <v>18</v>
      </c>
      <c r="F102" s="8">
        <v>1</v>
      </c>
      <c r="G102" s="8">
        <v>429.65</v>
      </c>
      <c r="H102" s="8">
        <v>426.47</v>
      </c>
      <c r="I102" s="8">
        <v>448.94</v>
      </c>
      <c r="J102" s="8">
        <v>408.24</v>
      </c>
      <c r="K102" s="8">
        <v>428.02</v>
      </c>
      <c r="L102" s="8">
        <v>454.2</v>
      </c>
      <c r="M102" s="8">
        <v>406.93</v>
      </c>
      <c r="N102" s="8">
        <v>444.07</v>
      </c>
      <c r="O102" s="8">
        <v>409.5</v>
      </c>
      <c r="P102">
        <f t="shared" si="5"/>
        <v>3.17999999999995</v>
      </c>
      <c r="Q102">
        <f t="shared" si="6"/>
        <v>40.699999999999989</v>
      </c>
    </row>
    <row r="103" spans="1:17" x14ac:dyDescent="0.25">
      <c r="A103" s="8">
        <v>1</v>
      </c>
      <c r="B103" s="8">
        <v>104</v>
      </c>
      <c r="C103" s="8">
        <v>1</v>
      </c>
      <c r="D103" s="8">
        <v>25</v>
      </c>
      <c r="E103" s="8">
        <v>16</v>
      </c>
      <c r="F103" s="8">
        <v>1</v>
      </c>
      <c r="G103" s="8">
        <v>557.07000000000005</v>
      </c>
      <c r="H103" s="8">
        <v>532.25</v>
      </c>
      <c r="I103" s="8">
        <v>543.38</v>
      </c>
      <c r="J103" s="8">
        <v>546.04</v>
      </c>
      <c r="K103" s="8">
        <v>544.66</v>
      </c>
      <c r="L103" s="8">
        <v>549.59</v>
      </c>
      <c r="M103" s="8">
        <v>565.11</v>
      </c>
      <c r="N103" s="8">
        <v>537.16999999999996</v>
      </c>
      <c r="O103" s="8">
        <v>526.96</v>
      </c>
      <c r="P103">
        <f t="shared" si="5"/>
        <v>24.82000000000005</v>
      </c>
      <c r="Q103">
        <f t="shared" si="6"/>
        <v>-2.6599999999999682</v>
      </c>
    </row>
    <row r="104" spans="1:17" x14ac:dyDescent="0.25">
      <c r="A104" s="8">
        <v>1</v>
      </c>
      <c r="B104" s="8">
        <v>105</v>
      </c>
      <c r="C104" s="8">
        <v>1</v>
      </c>
      <c r="D104" s="8">
        <v>24</v>
      </c>
      <c r="E104" s="8">
        <v>16</v>
      </c>
      <c r="F104" s="8">
        <v>1</v>
      </c>
      <c r="G104" s="8">
        <v>523.15</v>
      </c>
      <c r="H104" s="8">
        <v>543.42999999999995</v>
      </c>
      <c r="I104" s="8">
        <v>542.63</v>
      </c>
      <c r="J104" s="8">
        <v>523.62</v>
      </c>
      <c r="K104" s="8">
        <v>533.21</v>
      </c>
      <c r="L104" s="8">
        <v>533.42999999999995</v>
      </c>
      <c r="M104" s="8">
        <v>512.52</v>
      </c>
      <c r="N104" s="8">
        <v>552.14</v>
      </c>
      <c r="O104" s="8">
        <v>534.72</v>
      </c>
      <c r="P104">
        <f t="shared" si="5"/>
        <v>-20.279999999999973</v>
      </c>
      <c r="Q104">
        <f t="shared" si="6"/>
        <v>19.009999999999991</v>
      </c>
    </row>
    <row r="105" spans="1:17" x14ac:dyDescent="0.25">
      <c r="A105" s="8">
        <v>1</v>
      </c>
      <c r="B105" s="8">
        <v>106</v>
      </c>
      <c r="C105" s="8">
        <v>1</v>
      </c>
      <c r="D105" s="8">
        <v>25</v>
      </c>
      <c r="E105" s="8">
        <v>16</v>
      </c>
      <c r="F105" s="8">
        <v>1</v>
      </c>
      <c r="G105" s="8">
        <v>873.38</v>
      </c>
      <c r="H105" s="8">
        <v>864.81</v>
      </c>
      <c r="I105" s="8">
        <v>865.24</v>
      </c>
      <c r="J105" s="8">
        <v>873.1</v>
      </c>
      <c r="K105" s="8">
        <v>869.21</v>
      </c>
      <c r="L105" s="8">
        <v>865.13</v>
      </c>
      <c r="M105" s="8">
        <v>881.63</v>
      </c>
      <c r="N105" s="8">
        <v>865.36</v>
      </c>
      <c r="O105" s="8">
        <v>864.28</v>
      </c>
      <c r="P105">
        <f t="shared" si="5"/>
        <v>8.57000000000005</v>
      </c>
      <c r="Q105">
        <f t="shared" si="6"/>
        <v>-7.8600000000000136</v>
      </c>
    </row>
    <row r="106" spans="1:17" x14ac:dyDescent="0.25">
      <c r="A106" s="8">
        <v>1</v>
      </c>
      <c r="B106" s="8">
        <v>107</v>
      </c>
      <c r="C106" s="8">
        <v>1</v>
      </c>
      <c r="D106" s="8">
        <v>28</v>
      </c>
      <c r="E106" s="8">
        <v>16</v>
      </c>
      <c r="F106" s="8">
        <v>0</v>
      </c>
      <c r="G106" s="8">
        <v>516.46</v>
      </c>
      <c r="H106" s="8">
        <v>479.32</v>
      </c>
      <c r="I106" s="8">
        <v>506.95</v>
      </c>
      <c r="J106" s="8">
        <v>487.86</v>
      </c>
      <c r="K106" s="8">
        <v>497.57</v>
      </c>
      <c r="L106" s="8">
        <v>519.38</v>
      </c>
      <c r="M106" s="8">
        <v>513.42999999999995</v>
      </c>
      <c r="N106" s="8">
        <v>494.93</v>
      </c>
      <c r="O106" s="8">
        <v>463.17</v>
      </c>
      <c r="P106">
        <f t="shared" si="5"/>
        <v>37.140000000000043</v>
      </c>
      <c r="Q106">
        <f t="shared" si="6"/>
        <v>19.089999999999975</v>
      </c>
    </row>
    <row r="107" spans="1:17" x14ac:dyDescent="0.25">
      <c r="A107" s="8">
        <v>1</v>
      </c>
      <c r="B107" s="8">
        <v>108</v>
      </c>
      <c r="C107" s="8">
        <v>0</v>
      </c>
      <c r="D107" s="8">
        <v>23</v>
      </c>
      <c r="E107" s="8">
        <v>16</v>
      </c>
      <c r="F107" s="8">
        <v>1</v>
      </c>
      <c r="G107" s="8">
        <v>510.69</v>
      </c>
      <c r="H107" s="8">
        <v>520.87</v>
      </c>
      <c r="I107" s="8">
        <v>522.79999999999995</v>
      </c>
      <c r="J107" s="8">
        <v>509.71</v>
      </c>
      <c r="K107" s="8">
        <v>515.78</v>
      </c>
      <c r="L107" s="8">
        <v>520.88</v>
      </c>
      <c r="M107" s="8">
        <v>501.55</v>
      </c>
      <c r="N107" s="8">
        <v>524.79999999999995</v>
      </c>
      <c r="O107" s="8">
        <v>517.6</v>
      </c>
      <c r="P107">
        <f t="shared" si="5"/>
        <v>-10.180000000000007</v>
      </c>
      <c r="Q107">
        <f t="shared" si="6"/>
        <v>13.089999999999975</v>
      </c>
    </row>
    <row r="108" spans="1:17" x14ac:dyDescent="0.25">
      <c r="A108" s="8">
        <v>1</v>
      </c>
      <c r="B108" s="8">
        <v>109</v>
      </c>
      <c r="C108" s="8">
        <v>0</v>
      </c>
      <c r="D108" s="8">
        <v>24</v>
      </c>
      <c r="E108" s="8">
        <v>16</v>
      </c>
      <c r="F108" s="8">
        <v>0</v>
      </c>
      <c r="G108" s="8">
        <v>522.36</v>
      </c>
      <c r="H108" s="8">
        <v>537.45000000000005</v>
      </c>
      <c r="I108" s="8">
        <v>560.87</v>
      </c>
      <c r="J108" s="8">
        <v>499.74</v>
      </c>
      <c r="K108" s="8">
        <v>529.77</v>
      </c>
      <c r="L108" s="8">
        <v>536.5</v>
      </c>
      <c r="M108" s="8">
        <v>509.17</v>
      </c>
      <c r="N108" s="8">
        <v>585.25</v>
      </c>
      <c r="O108" s="8">
        <v>489.64</v>
      </c>
      <c r="P108">
        <f t="shared" si="5"/>
        <v>-15.090000000000032</v>
      </c>
      <c r="Q108">
        <f t="shared" si="6"/>
        <v>61.129999999999995</v>
      </c>
    </row>
  </sheetData>
  <sortState xmlns:xlrd2="http://schemas.microsoft.com/office/spreadsheetml/2017/richdata2" ref="A2:O108">
    <sortCondition ref="B1:B108"/>
  </sortState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6FA87-9776-4B29-BE99-AB0BBFF0DC16}">
  <dimension ref="A1:R38"/>
  <sheetViews>
    <sheetView topLeftCell="A17" workbookViewId="0">
      <selection activeCell="P28" sqref="P28"/>
    </sheetView>
  </sheetViews>
  <sheetFormatPr defaultRowHeight="13.8" x14ac:dyDescent="0.25"/>
  <cols>
    <col min="10" max="10" width="9.21875" customWidth="1"/>
    <col min="11" max="11" width="7.88671875" customWidth="1"/>
  </cols>
  <sheetData>
    <row r="1" spans="1:18" x14ac:dyDescent="0.25">
      <c r="A1" s="137" t="s">
        <v>24</v>
      </c>
      <c r="B1" s="137"/>
      <c r="C1" s="137"/>
      <c r="D1" s="137"/>
      <c r="E1" s="137"/>
      <c r="F1" s="137"/>
      <c r="G1" s="137"/>
      <c r="H1" s="137"/>
      <c r="I1" s="137"/>
      <c r="J1" s="28"/>
      <c r="K1" s="137" t="s">
        <v>49</v>
      </c>
      <c r="L1" s="137"/>
      <c r="M1" s="137"/>
      <c r="N1" s="137"/>
      <c r="O1" s="137"/>
      <c r="P1" s="137"/>
      <c r="Q1" s="137"/>
      <c r="R1" s="28"/>
    </row>
    <row r="2" spans="1:18" x14ac:dyDescent="0.25">
      <c r="A2" s="138" t="s">
        <v>228</v>
      </c>
      <c r="B2" s="138" t="s">
        <v>229</v>
      </c>
      <c r="C2" s="139"/>
      <c r="D2" s="139"/>
      <c r="E2" s="139"/>
      <c r="F2" s="139"/>
      <c r="G2" s="139"/>
      <c r="H2" s="139"/>
      <c r="I2" s="139"/>
      <c r="J2" s="28"/>
      <c r="K2" s="138" t="s">
        <v>228</v>
      </c>
      <c r="L2" s="138" t="s">
        <v>229</v>
      </c>
      <c r="M2" s="139"/>
      <c r="N2" s="139"/>
      <c r="O2" s="139"/>
      <c r="P2" s="139"/>
      <c r="Q2" s="139"/>
      <c r="R2" s="28"/>
    </row>
    <row r="3" spans="1:18" ht="23.4" x14ac:dyDescent="0.25">
      <c r="A3" s="140" t="s">
        <v>26</v>
      </c>
      <c r="B3" s="140"/>
      <c r="C3" s="140"/>
      <c r="D3" s="29" t="s">
        <v>29</v>
      </c>
      <c r="E3" s="30" t="s">
        <v>30</v>
      </c>
      <c r="F3" s="30" t="s">
        <v>31</v>
      </c>
      <c r="G3" s="30" t="s">
        <v>32</v>
      </c>
      <c r="H3" s="30" t="s">
        <v>33</v>
      </c>
      <c r="I3" s="31" t="s">
        <v>34</v>
      </c>
      <c r="J3" s="28"/>
      <c r="K3" s="138" t="s">
        <v>243</v>
      </c>
      <c r="L3" s="138" t="s">
        <v>244</v>
      </c>
      <c r="M3" s="139"/>
      <c r="N3" s="139"/>
      <c r="O3" s="139"/>
      <c r="P3" s="139"/>
      <c r="Q3" s="139"/>
      <c r="R3" s="28"/>
    </row>
    <row r="4" spans="1:18" ht="23.4" x14ac:dyDescent="0.25">
      <c r="A4" s="32" t="s">
        <v>198</v>
      </c>
      <c r="B4" s="32" t="s">
        <v>35</v>
      </c>
      <c r="C4" s="32" t="s">
        <v>227</v>
      </c>
      <c r="D4" s="33">
        <v>2.658824730303877E-4</v>
      </c>
      <c r="E4" s="34">
        <v>1</v>
      </c>
      <c r="F4" s="35">
        <v>2.658824730303877E-4</v>
      </c>
      <c r="G4" s="35">
        <v>0.516051107345191</v>
      </c>
      <c r="H4" s="35">
        <v>0.47422301744483564</v>
      </c>
      <c r="I4" s="36">
        <v>5.1856067599440918E-3</v>
      </c>
      <c r="J4" s="28"/>
      <c r="K4" s="140" t="s">
        <v>26</v>
      </c>
      <c r="L4" s="29" t="s">
        <v>29</v>
      </c>
      <c r="M4" s="30" t="s">
        <v>30</v>
      </c>
      <c r="N4" s="30" t="s">
        <v>31</v>
      </c>
      <c r="O4" s="30" t="s">
        <v>32</v>
      </c>
      <c r="P4" s="30" t="s">
        <v>33</v>
      </c>
      <c r="Q4" s="31" t="s">
        <v>34</v>
      </c>
      <c r="R4" s="28"/>
    </row>
    <row r="5" spans="1:18" x14ac:dyDescent="0.25">
      <c r="A5" s="37" t="s">
        <v>230</v>
      </c>
      <c r="B5" s="37" t="s">
        <v>35</v>
      </c>
      <c r="C5" s="37" t="s">
        <v>227</v>
      </c>
      <c r="D5" s="38">
        <v>2.0828251015146994E-3</v>
      </c>
      <c r="E5" s="39">
        <v>3</v>
      </c>
      <c r="F5" s="40">
        <v>6.9427503383823316E-4</v>
      </c>
      <c r="G5" s="40">
        <v>1.3475179312530021</v>
      </c>
      <c r="H5" s="40">
        <v>0.26340806986022736</v>
      </c>
      <c r="I5" s="41">
        <v>3.9231886681013642E-2</v>
      </c>
      <c r="J5" s="28"/>
      <c r="K5" s="52" t="s">
        <v>51</v>
      </c>
      <c r="L5" s="53">
        <v>401.63366609869956</v>
      </c>
      <c r="M5" s="54">
        <v>1</v>
      </c>
      <c r="N5" s="55">
        <v>401.63366609869956</v>
      </c>
      <c r="O5" s="55">
        <v>218240.37559249037</v>
      </c>
      <c r="P5" s="55">
        <v>2.5120441999531123E-167</v>
      </c>
      <c r="Q5" s="56">
        <v>0.99954657743372521</v>
      </c>
      <c r="R5" s="28"/>
    </row>
    <row r="6" spans="1:18" ht="34.200000000000003" x14ac:dyDescent="0.25">
      <c r="A6" s="37" t="s">
        <v>231</v>
      </c>
      <c r="B6" s="37" t="s">
        <v>35</v>
      </c>
      <c r="C6" s="37" t="s">
        <v>227</v>
      </c>
      <c r="D6" s="38">
        <v>8.1078230824270579E-4</v>
      </c>
      <c r="E6" s="39">
        <v>1</v>
      </c>
      <c r="F6" s="40">
        <v>8.1078230824270579E-4</v>
      </c>
      <c r="G6" s="40">
        <v>1.5736468192723585</v>
      </c>
      <c r="H6" s="40">
        <v>0.21263184399152782</v>
      </c>
      <c r="I6" s="41">
        <v>1.5646711330853418E-2</v>
      </c>
      <c r="J6" s="28"/>
      <c r="K6" s="57" t="s">
        <v>17</v>
      </c>
      <c r="L6" s="58">
        <v>2.0031844087426132E-2</v>
      </c>
      <c r="M6" s="59">
        <v>3</v>
      </c>
      <c r="N6" s="60">
        <v>6.6772813624753772E-3</v>
      </c>
      <c r="O6" s="60">
        <v>3.6283123539878979</v>
      </c>
      <c r="P6" s="62">
        <v>1.5607694459563467E-2</v>
      </c>
      <c r="Q6" s="61">
        <v>9.9057590175673671E-2</v>
      </c>
      <c r="R6" s="28"/>
    </row>
    <row r="7" spans="1:18" ht="45.6" x14ac:dyDescent="0.25">
      <c r="A7" s="37" t="s">
        <v>232</v>
      </c>
      <c r="B7" s="37" t="s">
        <v>35</v>
      </c>
      <c r="C7" s="37" t="s">
        <v>227</v>
      </c>
      <c r="D7" s="38">
        <v>1.547559116119321E-3</v>
      </c>
      <c r="E7" s="39">
        <v>3</v>
      </c>
      <c r="F7" s="40">
        <v>5.1585303870644032E-4</v>
      </c>
      <c r="G7" s="40">
        <v>1.0012188047514341</v>
      </c>
      <c r="H7" s="40">
        <v>0.39567664763892307</v>
      </c>
      <c r="I7" s="41">
        <v>2.9446556327902006E-2</v>
      </c>
      <c r="J7" s="28"/>
      <c r="K7" s="57" t="s">
        <v>5</v>
      </c>
      <c r="L7" s="58">
        <v>2.6232885774734333E-3</v>
      </c>
      <c r="M7" s="59">
        <v>1</v>
      </c>
      <c r="N7" s="60">
        <v>2.6232885774734333E-3</v>
      </c>
      <c r="O7" s="60">
        <v>1.4254469501931664</v>
      </c>
      <c r="P7" s="60">
        <v>0.23536190882672733</v>
      </c>
      <c r="Q7" s="61">
        <v>1.419408121628902E-2</v>
      </c>
      <c r="R7" s="28"/>
    </row>
    <row r="8" spans="1:18" ht="34.200000000000003" x14ac:dyDescent="0.25">
      <c r="A8" s="37" t="s">
        <v>233</v>
      </c>
      <c r="B8" s="37" t="s">
        <v>35</v>
      </c>
      <c r="C8" s="37" t="s">
        <v>227</v>
      </c>
      <c r="D8" s="38">
        <v>5.1007282913165287E-2</v>
      </c>
      <c r="E8" s="39">
        <v>99</v>
      </c>
      <c r="F8" s="40">
        <v>5.1522507993096247E-4</v>
      </c>
      <c r="G8" s="42"/>
      <c r="H8" s="42"/>
      <c r="I8" s="43"/>
      <c r="J8" s="28"/>
      <c r="K8" s="57" t="s">
        <v>52</v>
      </c>
      <c r="L8" s="58">
        <v>5.4432461805674209E-3</v>
      </c>
      <c r="M8" s="59">
        <v>3</v>
      </c>
      <c r="N8" s="60">
        <v>1.8144153935224737E-3</v>
      </c>
      <c r="O8" s="60">
        <v>0.98592008187339297</v>
      </c>
      <c r="P8" s="60">
        <v>0.4026926916649981</v>
      </c>
      <c r="Q8" s="61">
        <v>2.9009662810313017E-2</v>
      </c>
      <c r="R8" s="28"/>
    </row>
    <row r="9" spans="1:18" x14ac:dyDescent="0.25">
      <c r="A9" s="37" t="s">
        <v>204</v>
      </c>
      <c r="B9" s="37" t="s">
        <v>227</v>
      </c>
      <c r="C9" s="37" t="s">
        <v>35</v>
      </c>
      <c r="D9" s="38">
        <v>6.8703122425972651E-4</v>
      </c>
      <c r="E9" s="39">
        <v>1</v>
      </c>
      <c r="F9" s="40">
        <v>6.8703122425972651E-4</v>
      </c>
      <c r="G9" s="40">
        <v>0.97001652101530933</v>
      </c>
      <c r="H9" s="40">
        <v>0.32707698679083352</v>
      </c>
      <c r="I9" s="41">
        <v>9.7030745294655035E-3</v>
      </c>
      <c r="J9" s="28"/>
      <c r="K9" s="46" t="s">
        <v>53</v>
      </c>
      <c r="L9" s="47">
        <v>0.18219237772031885</v>
      </c>
      <c r="M9" s="48">
        <v>99</v>
      </c>
      <c r="N9" s="49">
        <v>1.8403270476799883E-3</v>
      </c>
      <c r="O9" s="50"/>
      <c r="P9" s="50"/>
      <c r="Q9" s="51"/>
      <c r="R9" s="28"/>
    </row>
    <row r="10" spans="1:18" x14ac:dyDescent="0.25">
      <c r="A10" s="37" t="s">
        <v>234</v>
      </c>
      <c r="B10" s="37" t="s">
        <v>227</v>
      </c>
      <c r="C10" s="37" t="s">
        <v>35</v>
      </c>
      <c r="D10" s="38">
        <v>1.3207580392542795E-3</v>
      </c>
      <c r="E10" s="39">
        <v>3</v>
      </c>
      <c r="F10" s="40">
        <v>4.4025267975142651E-4</v>
      </c>
      <c r="G10" s="40">
        <v>0.62159092294574114</v>
      </c>
      <c r="H10" s="40">
        <v>0.60267379614699568</v>
      </c>
      <c r="I10" s="41">
        <v>1.8487849797777522E-2</v>
      </c>
      <c r="J10" s="28"/>
    </row>
    <row r="11" spans="1:18" ht="34.200000000000003" x14ac:dyDescent="0.25">
      <c r="A11" s="37" t="s">
        <v>235</v>
      </c>
      <c r="B11" s="37" t="s">
        <v>227</v>
      </c>
      <c r="C11" s="37" t="s">
        <v>35</v>
      </c>
      <c r="D11" s="38">
        <v>7.8361515806509149E-4</v>
      </c>
      <c r="E11" s="39">
        <v>1</v>
      </c>
      <c r="F11" s="40">
        <v>7.8361515806509149E-4</v>
      </c>
      <c r="G11" s="40">
        <v>1.1063829744567837</v>
      </c>
      <c r="H11" s="40">
        <v>0.29543022736976932</v>
      </c>
      <c r="I11" s="41">
        <v>1.1052072221399598E-2</v>
      </c>
      <c r="J11" s="28"/>
    </row>
    <row r="12" spans="1:18" ht="45.6" x14ac:dyDescent="0.25">
      <c r="A12" s="37" t="s">
        <v>236</v>
      </c>
      <c r="B12" s="37" t="s">
        <v>227</v>
      </c>
      <c r="C12" s="37" t="s">
        <v>35</v>
      </c>
      <c r="D12" s="38">
        <v>1.7344526323327144E-3</v>
      </c>
      <c r="E12" s="39">
        <v>3</v>
      </c>
      <c r="F12" s="40">
        <v>5.7815087744423818E-4</v>
      </c>
      <c r="G12" s="40">
        <v>0.81628881331366765</v>
      </c>
      <c r="H12" s="40">
        <v>0.48785120724903086</v>
      </c>
      <c r="I12" s="41">
        <v>2.4138923635886676E-2</v>
      </c>
      <c r="J12" s="28"/>
    </row>
    <row r="13" spans="1:18" ht="22.8" x14ac:dyDescent="0.25">
      <c r="A13" s="37" t="s">
        <v>237</v>
      </c>
      <c r="B13" s="37" t="s">
        <v>227</v>
      </c>
      <c r="C13" s="37" t="s">
        <v>35</v>
      </c>
      <c r="D13" s="38">
        <v>7.0118487394957948E-2</v>
      </c>
      <c r="E13" s="39">
        <v>99</v>
      </c>
      <c r="F13" s="40">
        <v>7.0826754944401963E-4</v>
      </c>
      <c r="G13" s="42"/>
      <c r="H13" s="42"/>
      <c r="I13" s="43"/>
      <c r="J13" s="28"/>
    </row>
    <row r="14" spans="1:18" x14ac:dyDescent="0.25">
      <c r="A14" s="37" t="s">
        <v>238</v>
      </c>
      <c r="B14" s="37" t="s">
        <v>35</v>
      </c>
      <c r="C14" s="37" t="s">
        <v>35</v>
      </c>
      <c r="D14" s="38">
        <v>7.3903909500927512E-4</v>
      </c>
      <c r="E14" s="39">
        <v>1</v>
      </c>
      <c r="F14" s="40">
        <v>7.3903909500927512E-4</v>
      </c>
      <c r="G14" s="40">
        <v>1.5793250532761913</v>
      </c>
      <c r="H14" s="40">
        <v>0.2118150378924869</v>
      </c>
      <c r="I14" s="41">
        <v>1.5702283271831794E-2</v>
      </c>
      <c r="J14" s="28"/>
    </row>
    <row r="15" spans="1:18" ht="22.8" x14ac:dyDescent="0.25">
      <c r="A15" s="37" t="s">
        <v>239</v>
      </c>
      <c r="B15" s="37" t="s">
        <v>35</v>
      </c>
      <c r="C15" s="37" t="s">
        <v>35</v>
      </c>
      <c r="D15" s="38">
        <v>1.2558773787767364E-3</v>
      </c>
      <c r="E15" s="39">
        <v>3</v>
      </c>
      <c r="F15" s="40">
        <v>4.1862579292557882E-4</v>
      </c>
      <c r="G15" s="40">
        <v>0.89460247391469871</v>
      </c>
      <c r="H15" s="40">
        <v>0.44683336742566693</v>
      </c>
      <c r="I15" s="41">
        <v>2.6393655880849617E-2</v>
      </c>
      <c r="J15" s="28"/>
    </row>
    <row r="16" spans="1:18" ht="45.6" x14ac:dyDescent="0.25">
      <c r="A16" s="37" t="s">
        <v>240</v>
      </c>
      <c r="B16" s="37" t="s">
        <v>35</v>
      </c>
      <c r="C16" s="37" t="s">
        <v>35</v>
      </c>
      <c r="D16" s="44">
        <v>1.0100388481924447E-5</v>
      </c>
      <c r="E16" s="39">
        <v>1</v>
      </c>
      <c r="F16" s="45">
        <v>1.0100388481924447E-5</v>
      </c>
      <c r="G16" s="40">
        <v>2.158450978445918E-2</v>
      </c>
      <c r="H16" s="40">
        <v>0.88349656063840087</v>
      </c>
      <c r="I16" s="41">
        <v>2.1797782666592639E-4</v>
      </c>
      <c r="J16" s="28"/>
    </row>
    <row r="17" spans="1:13" ht="45.6" x14ac:dyDescent="0.25">
      <c r="A17" s="37" t="s">
        <v>241</v>
      </c>
      <c r="B17" s="37" t="s">
        <v>35</v>
      </c>
      <c r="C17" s="37" t="s">
        <v>35</v>
      </c>
      <c r="D17" s="38">
        <v>1.8469898421844583E-3</v>
      </c>
      <c r="E17" s="39">
        <v>3</v>
      </c>
      <c r="F17" s="40">
        <v>6.1566328072815276E-4</v>
      </c>
      <c r="G17" s="40">
        <v>1.3156711873598264</v>
      </c>
      <c r="H17" s="40">
        <v>0.27361623170788918</v>
      </c>
      <c r="I17" s="41">
        <v>3.8340243446686649E-2</v>
      </c>
      <c r="J17" s="28"/>
    </row>
    <row r="18" spans="1:13" ht="22.8" x14ac:dyDescent="0.25">
      <c r="A18" s="46" t="s">
        <v>242</v>
      </c>
      <c r="B18" s="46" t="s">
        <v>35</v>
      </c>
      <c r="C18" s="46" t="s">
        <v>35</v>
      </c>
      <c r="D18" s="47">
        <v>4.6326669898728703E-2</v>
      </c>
      <c r="E18" s="48">
        <v>99</v>
      </c>
      <c r="F18" s="49">
        <v>4.6794616059321923E-4</v>
      </c>
      <c r="G18" s="50"/>
      <c r="H18" s="50"/>
      <c r="I18" s="51"/>
      <c r="J18" s="28"/>
    </row>
    <row r="20" spans="1:13" x14ac:dyDescent="0.25">
      <c r="A20" s="137" t="s">
        <v>54</v>
      </c>
      <c r="B20" s="137"/>
      <c r="C20" s="137"/>
      <c r="D20" s="137"/>
      <c r="E20" s="137"/>
      <c r="F20" s="137"/>
      <c r="G20" s="137"/>
      <c r="H20" s="28"/>
      <c r="I20" s="137" t="s">
        <v>15</v>
      </c>
      <c r="J20" s="137"/>
      <c r="K20" s="137"/>
      <c r="L20" s="137"/>
      <c r="M20" s="28"/>
    </row>
    <row r="21" spans="1:13" ht="10.8" customHeight="1" x14ac:dyDescent="0.25">
      <c r="A21" s="138" t="s">
        <v>228</v>
      </c>
      <c r="B21" s="138" t="s">
        <v>229</v>
      </c>
      <c r="C21" s="139"/>
      <c r="D21" s="139"/>
      <c r="E21" s="139"/>
      <c r="F21" s="139"/>
      <c r="G21" s="139"/>
      <c r="H21" s="28"/>
      <c r="I21" s="138" t="s">
        <v>258</v>
      </c>
      <c r="J21" s="138" t="s">
        <v>225</v>
      </c>
      <c r="K21" s="139"/>
      <c r="L21" s="139"/>
      <c r="M21" s="28"/>
    </row>
    <row r="22" spans="1:13" x14ac:dyDescent="0.25">
      <c r="A22" s="138" t="s">
        <v>245</v>
      </c>
      <c r="B22" s="139"/>
      <c r="C22" s="139"/>
      <c r="D22" s="139"/>
      <c r="E22" s="139"/>
      <c r="F22" s="139"/>
      <c r="G22" s="139"/>
      <c r="H22" s="28"/>
      <c r="I22" s="140" t="s">
        <v>17</v>
      </c>
      <c r="J22" s="29" t="s">
        <v>18</v>
      </c>
      <c r="K22" s="30" t="s">
        <v>19</v>
      </c>
      <c r="L22" s="31" t="s">
        <v>20</v>
      </c>
      <c r="M22" s="28"/>
    </row>
    <row r="23" spans="1:13" x14ac:dyDescent="0.25">
      <c r="A23" s="147" t="s">
        <v>56</v>
      </c>
      <c r="B23" s="147"/>
      <c r="C23" s="148" t="s">
        <v>58</v>
      </c>
      <c r="D23" s="150" t="s">
        <v>59</v>
      </c>
      <c r="E23" s="150" t="s">
        <v>33</v>
      </c>
      <c r="F23" s="150" t="s">
        <v>60</v>
      </c>
      <c r="G23" s="152"/>
      <c r="H23" s="28"/>
      <c r="I23" s="63" t="s">
        <v>246</v>
      </c>
      <c r="J23" s="64">
        <v>0.97083333333333344</v>
      </c>
      <c r="K23" s="66">
        <v>2.2634461349449235E-2</v>
      </c>
      <c r="L23" s="86">
        <v>24</v>
      </c>
      <c r="M23" s="28"/>
    </row>
    <row r="24" spans="1:13" x14ac:dyDescent="0.25">
      <c r="A24" s="140"/>
      <c r="B24" s="140"/>
      <c r="C24" s="149"/>
      <c r="D24" s="151"/>
      <c r="E24" s="151"/>
      <c r="F24" s="30" t="s">
        <v>61</v>
      </c>
      <c r="G24" s="31" t="s">
        <v>62</v>
      </c>
      <c r="H24" s="28"/>
      <c r="I24" s="68" t="s">
        <v>247</v>
      </c>
      <c r="J24" s="78">
        <v>0.97805555555555557</v>
      </c>
      <c r="K24" s="71">
        <v>1.6447311285778317E-2</v>
      </c>
      <c r="L24" s="87">
        <v>30</v>
      </c>
      <c r="M24" s="28"/>
    </row>
    <row r="25" spans="1:13" x14ac:dyDescent="0.25">
      <c r="A25" s="141" t="s">
        <v>246</v>
      </c>
      <c r="B25" s="63" t="s">
        <v>247</v>
      </c>
      <c r="C25" s="64">
        <v>-3.062499999999968E-3</v>
      </c>
      <c r="D25" s="65">
        <v>5.8741920418045402E-3</v>
      </c>
      <c r="E25" s="55">
        <v>0.60328848662102064</v>
      </c>
      <c r="F25" s="66">
        <v>-1.4718171426219959E-2</v>
      </c>
      <c r="G25" s="67">
        <v>8.593171426220023E-3</v>
      </c>
      <c r="H25" s="28"/>
      <c r="I25" s="68" t="s">
        <v>248</v>
      </c>
      <c r="J25" s="78">
        <v>0.98086419753086407</v>
      </c>
      <c r="K25" s="71">
        <v>2.3321289796480956E-2</v>
      </c>
      <c r="L25" s="87">
        <v>27</v>
      </c>
      <c r="M25" s="28"/>
    </row>
    <row r="26" spans="1:13" x14ac:dyDescent="0.25">
      <c r="A26" s="142"/>
      <c r="B26" s="68" t="s">
        <v>248</v>
      </c>
      <c r="C26" s="69" t="s">
        <v>252</v>
      </c>
      <c r="D26" s="70">
        <v>6.0174860755658937E-3</v>
      </c>
      <c r="E26" s="62">
        <v>4.4330579979183229E-2</v>
      </c>
      <c r="F26" s="71">
        <v>-2.4196942321514762E-2</v>
      </c>
      <c r="G26" s="72">
        <v>-3.1694656737396229E-4</v>
      </c>
      <c r="H26" s="28"/>
      <c r="I26" s="68" t="s">
        <v>249</v>
      </c>
      <c r="J26" s="78">
        <v>0.98653846153846148</v>
      </c>
      <c r="K26" s="71">
        <v>1.5999465803048115E-2</v>
      </c>
      <c r="L26" s="87">
        <v>26</v>
      </c>
      <c r="M26" s="28"/>
    </row>
    <row r="27" spans="1:13" x14ac:dyDescent="0.25">
      <c r="A27" s="143"/>
      <c r="B27" s="73" t="s">
        <v>249</v>
      </c>
      <c r="C27" s="74" t="s">
        <v>253</v>
      </c>
      <c r="D27" s="75">
        <v>6.0716987569272227E-3</v>
      </c>
      <c r="E27" s="85">
        <v>5.3316268570377931E-3</v>
      </c>
      <c r="F27" s="76">
        <v>-2.9347247085597841E-2</v>
      </c>
      <c r="G27" s="77">
        <v>-5.2521118887608863E-3</v>
      </c>
      <c r="H27" s="28"/>
      <c r="I27" s="46" t="s">
        <v>21</v>
      </c>
      <c r="J27" s="89">
        <v>0.97920560747663543</v>
      </c>
      <c r="K27" s="90">
        <v>2.0225854972033018E-2</v>
      </c>
      <c r="L27" s="88">
        <v>107</v>
      </c>
      <c r="M27" s="28"/>
    </row>
    <row r="28" spans="1:13" x14ac:dyDescent="0.25">
      <c r="A28" s="144" t="s">
        <v>247</v>
      </c>
      <c r="B28" s="68" t="s">
        <v>246</v>
      </c>
      <c r="C28" s="78">
        <v>3.062499999999968E-3</v>
      </c>
      <c r="D28" s="70">
        <v>5.8741920418045402E-3</v>
      </c>
      <c r="E28" s="60">
        <v>0.60328848662102064</v>
      </c>
      <c r="F28" s="71">
        <v>-8.593171426220023E-3</v>
      </c>
      <c r="G28" s="72">
        <v>1.4718171426219959E-2</v>
      </c>
      <c r="H28" s="28"/>
    </row>
    <row r="29" spans="1:13" x14ac:dyDescent="0.25">
      <c r="A29" s="142"/>
      <c r="B29" s="68" t="s">
        <v>248</v>
      </c>
      <c r="C29" s="78">
        <v>-9.194444444444394E-3</v>
      </c>
      <c r="D29" s="70">
        <v>5.690002107817076E-3</v>
      </c>
      <c r="E29" s="60">
        <v>0.10929952671390608</v>
      </c>
      <c r="F29" s="71">
        <v>-2.0484643081334956E-2</v>
      </c>
      <c r="G29" s="72">
        <v>2.0957541924461684E-3</v>
      </c>
      <c r="H29" s="28"/>
    </row>
    <row r="30" spans="1:13" x14ac:dyDescent="0.25">
      <c r="A30" s="143"/>
      <c r="B30" s="73" t="s">
        <v>249</v>
      </c>
      <c r="C30" s="74" t="s">
        <v>254</v>
      </c>
      <c r="D30" s="75">
        <v>5.7473046823885137E-3</v>
      </c>
      <c r="E30" s="85">
        <v>1.4936297221370786E-2</v>
      </c>
      <c r="F30" s="76">
        <v>-2.5641078863904126E-2</v>
      </c>
      <c r="G30" s="77">
        <v>-2.8332801104546685E-3</v>
      </c>
      <c r="H30" s="28"/>
    </row>
    <row r="31" spans="1:13" x14ac:dyDescent="0.25">
      <c r="A31" s="144" t="s">
        <v>248</v>
      </c>
      <c r="B31" s="68" t="s">
        <v>246</v>
      </c>
      <c r="C31" s="69" t="s">
        <v>255</v>
      </c>
      <c r="D31" s="70">
        <v>6.0174860755658937E-3</v>
      </c>
      <c r="E31" s="60">
        <v>4.4330579979183229E-2</v>
      </c>
      <c r="F31" s="71">
        <v>3.1694656737396229E-4</v>
      </c>
      <c r="G31" s="72">
        <v>2.4196942321514762E-2</v>
      </c>
      <c r="H31" s="28"/>
    </row>
    <row r="32" spans="1:13" x14ac:dyDescent="0.25">
      <c r="A32" s="142"/>
      <c r="B32" s="68" t="s">
        <v>247</v>
      </c>
      <c r="C32" s="78">
        <v>9.194444444444394E-3</v>
      </c>
      <c r="D32" s="70">
        <v>5.690002107817076E-3</v>
      </c>
      <c r="E32" s="60">
        <v>0.10929952671390608</v>
      </c>
      <c r="F32" s="71">
        <v>-2.0957541924461684E-3</v>
      </c>
      <c r="G32" s="72">
        <v>2.0484643081334956E-2</v>
      </c>
      <c r="H32" s="28"/>
    </row>
    <row r="33" spans="1:8" x14ac:dyDescent="0.25">
      <c r="A33" s="143"/>
      <c r="B33" s="73" t="s">
        <v>249</v>
      </c>
      <c r="C33" s="79">
        <v>-5.0427350427350026E-3</v>
      </c>
      <c r="D33" s="75">
        <v>5.893684555338413E-3</v>
      </c>
      <c r="E33" s="40">
        <v>0.39427588524044421</v>
      </c>
      <c r="F33" s="76">
        <v>-1.6737083844737925E-2</v>
      </c>
      <c r="G33" s="77">
        <v>6.6516137592679183E-3</v>
      </c>
      <c r="H33" s="28"/>
    </row>
    <row r="34" spans="1:8" x14ac:dyDescent="0.25">
      <c r="A34" s="144" t="s">
        <v>249</v>
      </c>
      <c r="B34" s="68" t="s">
        <v>246</v>
      </c>
      <c r="C34" s="69" t="s">
        <v>256</v>
      </c>
      <c r="D34" s="70">
        <v>6.0716987569272227E-3</v>
      </c>
      <c r="E34" s="60">
        <v>5.3316268570377931E-3</v>
      </c>
      <c r="F34" s="71">
        <v>5.2521118887608863E-3</v>
      </c>
      <c r="G34" s="72">
        <v>2.9347247085597841E-2</v>
      </c>
      <c r="H34" s="28"/>
    </row>
    <row r="35" spans="1:8" x14ac:dyDescent="0.25">
      <c r="A35" s="142"/>
      <c r="B35" s="68" t="s">
        <v>247</v>
      </c>
      <c r="C35" s="69" t="s">
        <v>257</v>
      </c>
      <c r="D35" s="70">
        <v>5.7473046823885137E-3</v>
      </c>
      <c r="E35" s="60">
        <v>1.4936297221370786E-2</v>
      </c>
      <c r="F35" s="71">
        <v>2.8332801104546685E-3</v>
      </c>
      <c r="G35" s="72">
        <v>2.5641078863904126E-2</v>
      </c>
      <c r="H35" s="28"/>
    </row>
    <row r="36" spans="1:8" x14ac:dyDescent="0.25">
      <c r="A36" s="145"/>
      <c r="B36" s="80" t="s">
        <v>248</v>
      </c>
      <c r="C36" s="81">
        <v>5.0427350427350026E-3</v>
      </c>
      <c r="D36" s="82">
        <v>5.893684555338413E-3</v>
      </c>
      <c r="E36" s="49">
        <v>0.39427588524044421</v>
      </c>
      <c r="F36" s="83">
        <v>-6.6516137592679183E-3</v>
      </c>
      <c r="G36" s="84">
        <v>1.6737083844737925E-2</v>
      </c>
      <c r="H36" s="28"/>
    </row>
    <row r="37" spans="1:8" x14ac:dyDescent="0.25">
      <c r="A37" s="146" t="s">
        <v>250</v>
      </c>
      <c r="B37" s="146"/>
      <c r="C37" s="146"/>
      <c r="D37" s="146"/>
      <c r="E37" s="146"/>
      <c r="F37" s="146"/>
      <c r="G37" s="146"/>
      <c r="H37" s="28"/>
    </row>
    <row r="38" spans="1:8" x14ac:dyDescent="0.25">
      <c r="A38" s="146" t="s">
        <v>251</v>
      </c>
      <c r="B38" s="146"/>
      <c r="C38" s="146"/>
      <c r="D38" s="146"/>
      <c r="E38" s="146"/>
      <c r="F38" s="146"/>
      <c r="G38" s="146"/>
      <c r="H38" s="28"/>
    </row>
  </sheetData>
  <mergeCells count="24">
    <mergeCell ref="K1:Q1"/>
    <mergeCell ref="K2:Q2"/>
    <mergeCell ref="K3:Q3"/>
    <mergeCell ref="K4"/>
    <mergeCell ref="A1:I1"/>
    <mergeCell ref="A2:I2"/>
    <mergeCell ref="A3:C3"/>
    <mergeCell ref="A31:A33"/>
    <mergeCell ref="A34:A36"/>
    <mergeCell ref="A37:G37"/>
    <mergeCell ref="A38:G38"/>
    <mergeCell ref="A20:G20"/>
    <mergeCell ref="A21:G21"/>
    <mergeCell ref="A22:G22"/>
    <mergeCell ref="A23:B24"/>
    <mergeCell ref="C23:C24"/>
    <mergeCell ref="D23:D24"/>
    <mergeCell ref="E23:E24"/>
    <mergeCell ref="F23:G23"/>
    <mergeCell ref="I20:L20"/>
    <mergeCell ref="I21:L21"/>
    <mergeCell ref="I22"/>
    <mergeCell ref="A25:A27"/>
    <mergeCell ref="A28:A30"/>
  </mergeCells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9AD6D-4DEB-4212-BC2B-1C7B8E71E908}">
  <dimension ref="A1:T39"/>
  <sheetViews>
    <sheetView topLeftCell="A19" workbookViewId="0">
      <selection activeCell="P32" sqref="P32:P33"/>
    </sheetView>
  </sheetViews>
  <sheetFormatPr defaultRowHeight="13.8" x14ac:dyDescent="0.25"/>
  <cols>
    <col min="4" max="4" width="20.77734375" customWidth="1"/>
    <col min="6" max="6" width="16.21875" customWidth="1"/>
    <col min="12" max="12" width="15.88671875" customWidth="1"/>
    <col min="14" max="14" width="13.5546875" customWidth="1"/>
  </cols>
  <sheetData>
    <row r="1" spans="1:18" x14ac:dyDescent="0.25">
      <c r="A1" s="160" t="s">
        <v>24</v>
      </c>
      <c r="B1" s="160"/>
      <c r="C1" s="160"/>
      <c r="D1" s="160"/>
      <c r="E1" s="160"/>
      <c r="F1" s="160"/>
      <c r="G1" s="160"/>
      <c r="H1" s="160"/>
      <c r="I1" s="160"/>
      <c r="J1" s="91"/>
      <c r="K1" s="160" t="s">
        <v>49</v>
      </c>
      <c r="L1" s="160"/>
      <c r="M1" s="160"/>
      <c r="N1" s="160"/>
      <c r="O1" s="160"/>
      <c r="P1" s="160"/>
      <c r="Q1" s="160"/>
      <c r="R1" s="91"/>
    </row>
    <row r="2" spans="1:18" x14ac:dyDescent="0.25">
      <c r="A2" s="161" t="s">
        <v>228</v>
      </c>
      <c r="B2" s="161" t="s">
        <v>229</v>
      </c>
      <c r="C2" s="162"/>
      <c r="D2" s="162"/>
      <c r="E2" s="162"/>
      <c r="F2" s="162"/>
      <c r="G2" s="162"/>
      <c r="H2" s="162"/>
      <c r="I2" s="162"/>
      <c r="J2" s="91"/>
      <c r="K2" s="161" t="s">
        <v>228</v>
      </c>
      <c r="L2" s="161" t="s">
        <v>229</v>
      </c>
      <c r="M2" s="162"/>
      <c r="N2" s="162"/>
      <c r="O2" s="162"/>
      <c r="P2" s="162"/>
      <c r="Q2" s="162"/>
      <c r="R2" s="91"/>
    </row>
    <row r="3" spans="1:18" ht="23.4" x14ac:dyDescent="0.25">
      <c r="A3" s="154" t="s">
        <v>26</v>
      </c>
      <c r="B3" s="154"/>
      <c r="C3" s="154"/>
      <c r="D3" s="92" t="s">
        <v>29</v>
      </c>
      <c r="E3" s="93" t="s">
        <v>30</v>
      </c>
      <c r="F3" s="93" t="s">
        <v>31</v>
      </c>
      <c r="G3" s="93" t="s">
        <v>32</v>
      </c>
      <c r="H3" s="93" t="s">
        <v>33</v>
      </c>
      <c r="I3" s="94" t="s">
        <v>34</v>
      </c>
      <c r="J3" s="91"/>
      <c r="K3" s="161" t="s">
        <v>243</v>
      </c>
      <c r="L3" s="161" t="s">
        <v>244</v>
      </c>
      <c r="M3" s="162"/>
      <c r="N3" s="162"/>
      <c r="O3" s="162"/>
      <c r="P3" s="162"/>
      <c r="Q3" s="162"/>
      <c r="R3" s="91"/>
    </row>
    <row r="4" spans="1:18" ht="23.4" x14ac:dyDescent="0.25">
      <c r="A4" s="95" t="s">
        <v>198</v>
      </c>
      <c r="B4" s="95" t="s">
        <v>35</v>
      </c>
      <c r="C4" s="95" t="s">
        <v>227</v>
      </c>
      <c r="D4" s="96">
        <v>25028.477720975876</v>
      </c>
      <c r="E4" s="97">
        <v>1</v>
      </c>
      <c r="F4" s="98">
        <v>25028.477720975876</v>
      </c>
      <c r="G4" s="98">
        <v>31.62335859009622</v>
      </c>
      <c r="H4" s="123">
        <v>1.7353035454273486E-7</v>
      </c>
      <c r="I4" s="99">
        <v>0.24209573947131596</v>
      </c>
      <c r="J4" s="91"/>
      <c r="K4" s="154" t="s">
        <v>26</v>
      </c>
      <c r="L4" s="92" t="s">
        <v>29</v>
      </c>
      <c r="M4" s="93" t="s">
        <v>30</v>
      </c>
      <c r="N4" s="93" t="s">
        <v>31</v>
      </c>
      <c r="O4" s="93" t="s">
        <v>32</v>
      </c>
      <c r="P4" s="93" t="s">
        <v>33</v>
      </c>
      <c r="Q4" s="94" t="s">
        <v>34</v>
      </c>
      <c r="R4" s="91"/>
    </row>
    <row r="5" spans="1:18" x14ac:dyDescent="0.25">
      <c r="A5" s="100" t="s">
        <v>230</v>
      </c>
      <c r="B5" s="100" t="s">
        <v>35</v>
      </c>
      <c r="C5" s="100" t="s">
        <v>227</v>
      </c>
      <c r="D5" s="101">
        <v>1072.1589349680871</v>
      </c>
      <c r="E5" s="102">
        <v>3</v>
      </c>
      <c r="F5" s="103">
        <v>357.38631165602902</v>
      </c>
      <c r="G5" s="103">
        <v>0.45155584828951506</v>
      </c>
      <c r="H5" s="103">
        <v>0.71676660338330556</v>
      </c>
      <c r="I5" s="104">
        <v>1.349879958760138E-2</v>
      </c>
      <c r="J5" s="91"/>
      <c r="K5" s="113" t="s">
        <v>51</v>
      </c>
      <c r="L5" s="114">
        <v>158048885.06582755</v>
      </c>
      <c r="M5" s="115">
        <v>1</v>
      </c>
      <c r="N5" s="116">
        <v>158048885.06582755</v>
      </c>
      <c r="O5" s="116">
        <v>8971.1687824735545</v>
      </c>
      <c r="P5" s="116">
        <v>6.1283405739095757E-99</v>
      </c>
      <c r="Q5" s="117">
        <v>0.98908509837310854</v>
      </c>
      <c r="R5" s="91"/>
    </row>
    <row r="6" spans="1:18" ht="34.200000000000003" x14ac:dyDescent="0.25">
      <c r="A6" s="100" t="s">
        <v>231</v>
      </c>
      <c r="B6" s="100" t="s">
        <v>35</v>
      </c>
      <c r="C6" s="100" t="s">
        <v>227</v>
      </c>
      <c r="D6" s="101">
        <v>148.13486034381913</v>
      </c>
      <c r="E6" s="102">
        <v>1</v>
      </c>
      <c r="F6" s="103">
        <v>148.13486034381913</v>
      </c>
      <c r="G6" s="103">
        <v>0.18716766798886897</v>
      </c>
      <c r="H6" s="103">
        <v>0.66622545617141626</v>
      </c>
      <c r="I6" s="104">
        <v>1.8870149474917856E-3</v>
      </c>
      <c r="J6" s="91"/>
      <c r="K6" s="118" t="s">
        <v>17</v>
      </c>
      <c r="L6" s="119">
        <v>653669.48673209082</v>
      </c>
      <c r="M6" s="120">
        <v>3</v>
      </c>
      <c r="N6" s="121">
        <v>217889.82891069693</v>
      </c>
      <c r="O6" s="121">
        <v>12.367859667773059</v>
      </c>
      <c r="P6" s="126">
        <v>6.1553508101894396E-7</v>
      </c>
      <c r="Q6" s="122">
        <v>0.27261280911954805</v>
      </c>
      <c r="R6" s="91"/>
    </row>
    <row r="7" spans="1:18" ht="45.6" x14ac:dyDescent="0.25">
      <c r="A7" s="100" t="s">
        <v>232</v>
      </c>
      <c r="B7" s="100" t="s">
        <v>35</v>
      </c>
      <c r="C7" s="100" t="s">
        <v>227</v>
      </c>
      <c r="D7" s="101">
        <v>4018.0250086146443</v>
      </c>
      <c r="E7" s="102">
        <v>3</v>
      </c>
      <c r="F7" s="103">
        <v>1339.3416695382148</v>
      </c>
      <c r="G7" s="103">
        <v>1.6922516168439863</v>
      </c>
      <c r="H7" s="103">
        <v>0.17358761326333549</v>
      </c>
      <c r="I7" s="104">
        <v>4.8778950283594573E-2</v>
      </c>
      <c r="J7" s="91"/>
      <c r="K7" s="118" t="s">
        <v>5</v>
      </c>
      <c r="L7" s="119">
        <v>15519.667615318294</v>
      </c>
      <c r="M7" s="120">
        <v>1</v>
      </c>
      <c r="N7" s="121">
        <v>15519.667615318294</v>
      </c>
      <c r="O7" s="121">
        <v>0.8809271736837625</v>
      </c>
      <c r="P7" s="121">
        <v>0.35023211274016619</v>
      </c>
      <c r="Q7" s="122">
        <v>8.8197736906457727E-3</v>
      </c>
      <c r="R7" s="91"/>
    </row>
    <row r="8" spans="1:18" ht="34.200000000000003" x14ac:dyDescent="0.25">
      <c r="A8" s="100" t="s">
        <v>233</v>
      </c>
      <c r="B8" s="100" t="s">
        <v>35</v>
      </c>
      <c r="C8" s="100" t="s">
        <v>227</v>
      </c>
      <c r="D8" s="101">
        <v>78354.083969835308</v>
      </c>
      <c r="E8" s="102">
        <v>99</v>
      </c>
      <c r="F8" s="103">
        <v>791.45539363470004</v>
      </c>
      <c r="G8" s="105"/>
      <c r="H8" s="105"/>
      <c r="I8" s="106"/>
      <c r="J8" s="91"/>
      <c r="K8" s="118" t="s">
        <v>52</v>
      </c>
      <c r="L8" s="119">
        <v>67176.662147502473</v>
      </c>
      <c r="M8" s="120">
        <v>3</v>
      </c>
      <c r="N8" s="121">
        <v>22392.220715834159</v>
      </c>
      <c r="O8" s="121">
        <v>1.2710269444322904</v>
      </c>
      <c r="P8" s="121">
        <v>0.28854499741459094</v>
      </c>
      <c r="Q8" s="122">
        <v>3.708750678796869E-2</v>
      </c>
      <c r="R8" s="91"/>
    </row>
    <row r="9" spans="1:18" x14ac:dyDescent="0.25">
      <c r="A9" s="100" t="s">
        <v>204</v>
      </c>
      <c r="B9" s="100" t="s">
        <v>227</v>
      </c>
      <c r="C9" s="100" t="s">
        <v>35</v>
      </c>
      <c r="D9" s="101">
        <v>143292.57718893886</v>
      </c>
      <c r="E9" s="102">
        <v>1</v>
      </c>
      <c r="F9" s="103">
        <v>143292.57718893886</v>
      </c>
      <c r="G9" s="103">
        <v>143.0957201859614</v>
      </c>
      <c r="H9" s="124">
        <v>6.1781639123246589E-21</v>
      </c>
      <c r="I9" s="104">
        <v>0.59107083791504056</v>
      </c>
      <c r="J9" s="91"/>
      <c r="K9" s="107" t="s">
        <v>53</v>
      </c>
      <c r="L9" s="108">
        <v>1744124.9853737273</v>
      </c>
      <c r="M9" s="109">
        <v>99</v>
      </c>
      <c r="N9" s="110">
        <v>17617.424094684113</v>
      </c>
      <c r="O9" s="111"/>
      <c r="P9" s="111"/>
      <c r="Q9" s="112"/>
      <c r="R9" s="91"/>
    </row>
    <row r="10" spans="1:18" x14ac:dyDescent="0.25">
      <c r="A10" s="100" t="s">
        <v>234</v>
      </c>
      <c r="B10" s="100" t="s">
        <v>227</v>
      </c>
      <c r="C10" s="100" t="s">
        <v>35</v>
      </c>
      <c r="D10" s="101">
        <v>6910.9429961567221</v>
      </c>
      <c r="E10" s="102">
        <v>3</v>
      </c>
      <c r="F10" s="103">
        <v>2303.6476653855739</v>
      </c>
      <c r="G10" s="103">
        <v>2.3004828875288266</v>
      </c>
      <c r="H10" s="103">
        <v>8.1923322282513714E-2</v>
      </c>
      <c r="I10" s="104">
        <v>6.516859542285626E-2</v>
      </c>
      <c r="J10" s="91"/>
    </row>
    <row r="11" spans="1:18" ht="34.200000000000003" x14ac:dyDescent="0.25">
      <c r="A11" s="100" t="s">
        <v>235</v>
      </c>
      <c r="B11" s="100" t="s">
        <v>227</v>
      </c>
      <c r="C11" s="100" t="s">
        <v>35</v>
      </c>
      <c r="D11" s="101">
        <v>1362.9960035008862</v>
      </c>
      <c r="E11" s="102">
        <v>1</v>
      </c>
      <c r="F11" s="103">
        <v>1362.9960035008862</v>
      </c>
      <c r="G11" s="103">
        <v>1.3611235037972509</v>
      </c>
      <c r="H11" s="103">
        <v>0.2461455079556891</v>
      </c>
      <c r="I11" s="104">
        <v>1.3562258534757749E-2</v>
      </c>
      <c r="J11" s="91"/>
    </row>
    <row r="12" spans="1:18" ht="45.6" x14ac:dyDescent="0.25">
      <c r="A12" s="100" t="s">
        <v>236</v>
      </c>
      <c r="B12" s="100" t="s">
        <v>227</v>
      </c>
      <c r="C12" s="100" t="s">
        <v>35</v>
      </c>
      <c r="D12" s="101">
        <v>1251.6314950595624</v>
      </c>
      <c r="E12" s="102">
        <v>3</v>
      </c>
      <c r="F12" s="103">
        <v>417.21049835318746</v>
      </c>
      <c r="G12" s="103">
        <v>0.41663732973602841</v>
      </c>
      <c r="H12" s="103">
        <v>0.74143814444433853</v>
      </c>
      <c r="I12" s="104">
        <v>1.2467960962824971E-2</v>
      </c>
      <c r="J12" s="91"/>
    </row>
    <row r="13" spans="1:18" ht="22.8" x14ac:dyDescent="0.25">
      <c r="A13" s="100" t="s">
        <v>237</v>
      </c>
      <c r="B13" s="100" t="s">
        <v>227</v>
      </c>
      <c r="C13" s="100" t="s">
        <v>35</v>
      </c>
      <c r="D13" s="101">
        <v>99136.194452702301</v>
      </c>
      <c r="E13" s="102">
        <v>99</v>
      </c>
      <c r="F13" s="103">
        <v>1001.3757015424475</v>
      </c>
      <c r="G13" s="105"/>
      <c r="H13" s="105"/>
      <c r="I13" s="106"/>
      <c r="J13" s="91"/>
    </row>
    <row r="14" spans="1:18" x14ac:dyDescent="0.25">
      <c r="A14" s="100" t="s">
        <v>238</v>
      </c>
      <c r="B14" s="100" t="s">
        <v>35</v>
      </c>
      <c r="C14" s="100" t="s">
        <v>35</v>
      </c>
      <c r="D14" s="101">
        <v>9.6694484353065491E-2</v>
      </c>
      <c r="E14" s="102">
        <v>1</v>
      </c>
      <c r="F14" s="103">
        <v>9.6694484353065491E-2</v>
      </c>
      <c r="G14" s="103">
        <v>1.2455555372612625E-4</v>
      </c>
      <c r="H14" s="103">
        <v>0.99111789672255546</v>
      </c>
      <c r="I14" s="104">
        <v>1.2581353234180241E-6</v>
      </c>
      <c r="J14" s="91"/>
    </row>
    <row r="15" spans="1:18" ht="22.8" x14ac:dyDescent="0.25">
      <c r="A15" s="100" t="s">
        <v>239</v>
      </c>
      <c r="B15" s="100" t="s">
        <v>35</v>
      </c>
      <c r="C15" s="100" t="s">
        <v>35</v>
      </c>
      <c r="D15" s="101">
        <v>76.974506612197729</v>
      </c>
      <c r="E15" s="102">
        <v>3</v>
      </c>
      <c r="F15" s="103">
        <v>25.658168870732577</v>
      </c>
      <c r="G15" s="103">
        <v>3.3051186452614179E-2</v>
      </c>
      <c r="H15" s="103">
        <v>0.99188510341976377</v>
      </c>
      <c r="I15" s="104">
        <v>1.0005490036648205E-3</v>
      </c>
      <c r="J15" s="91"/>
    </row>
    <row r="16" spans="1:18" ht="45.6" x14ac:dyDescent="0.25">
      <c r="A16" s="100" t="s">
        <v>240</v>
      </c>
      <c r="B16" s="100" t="s">
        <v>35</v>
      </c>
      <c r="C16" s="100" t="s">
        <v>35</v>
      </c>
      <c r="D16" s="101">
        <v>39.413589441587646</v>
      </c>
      <c r="E16" s="102">
        <v>1</v>
      </c>
      <c r="F16" s="103">
        <v>39.413589441587646</v>
      </c>
      <c r="G16" s="103">
        <v>5.0770025716317058E-2</v>
      </c>
      <c r="H16" s="103">
        <v>0.82219321588391792</v>
      </c>
      <c r="I16" s="104">
        <v>5.1256568427621271E-4</v>
      </c>
      <c r="J16" s="91"/>
    </row>
    <row r="17" spans="1:20" ht="45.6" x14ac:dyDescent="0.25">
      <c r="A17" s="100" t="s">
        <v>241</v>
      </c>
      <c r="B17" s="100" t="s">
        <v>35</v>
      </c>
      <c r="C17" s="100" t="s">
        <v>35</v>
      </c>
      <c r="D17" s="101">
        <v>6144.7540196980299</v>
      </c>
      <c r="E17" s="102">
        <v>3</v>
      </c>
      <c r="F17" s="103">
        <v>2048.2513398993433</v>
      </c>
      <c r="G17" s="103">
        <v>2.638424327078535</v>
      </c>
      <c r="H17" s="125">
        <v>5.3759243352709388E-2</v>
      </c>
      <c r="I17" s="104">
        <v>7.4033136338012187E-2</v>
      </c>
      <c r="J17" s="91"/>
    </row>
    <row r="18" spans="1:20" ht="22.8" x14ac:dyDescent="0.25">
      <c r="A18" s="107" t="s">
        <v>242</v>
      </c>
      <c r="B18" s="107" t="s">
        <v>35</v>
      </c>
      <c r="C18" s="107" t="s">
        <v>35</v>
      </c>
      <c r="D18" s="108">
        <v>76855.296007130528</v>
      </c>
      <c r="E18" s="109">
        <v>99</v>
      </c>
      <c r="F18" s="110">
        <v>776.31612128414679</v>
      </c>
      <c r="G18" s="111"/>
      <c r="H18" s="111"/>
      <c r="I18" s="112"/>
      <c r="J18" s="91"/>
    </row>
    <row r="21" spans="1:20" x14ac:dyDescent="0.25">
      <c r="A21" t="s">
        <v>267</v>
      </c>
      <c r="G21" s="160" t="s">
        <v>268</v>
      </c>
      <c r="H21" s="160"/>
      <c r="I21" s="160"/>
      <c r="J21" s="160"/>
      <c r="K21" s="160"/>
      <c r="L21" s="160"/>
      <c r="M21" s="160"/>
      <c r="N21" s="91"/>
      <c r="O21" s="160" t="s">
        <v>267</v>
      </c>
      <c r="P21" s="160"/>
      <c r="Q21" s="160"/>
      <c r="R21" s="160"/>
      <c r="S21" s="160"/>
      <c r="T21" s="91"/>
    </row>
    <row r="22" spans="1:20" x14ac:dyDescent="0.25">
      <c r="A22" t="s">
        <v>25</v>
      </c>
      <c r="G22" s="161" t="s">
        <v>228</v>
      </c>
      <c r="H22" s="161" t="s">
        <v>229</v>
      </c>
      <c r="I22" s="162"/>
      <c r="J22" s="162"/>
      <c r="K22" s="162"/>
      <c r="L22" s="162"/>
      <c r="M22" s="162"/>
      <c r="N22" s="91"/>
      <c r="O22" s="161" t="s">
        <v>228</v>
      </c>
      <c r="P22" s="161" t="s">
        <v>229</v>
      </c>
      <c r="Q22" s="162"/>
      <c r="R22" s="162"/>
      <c r="S22" s="162"/>
      <c r="T22" s="91"/>
    </row>
    <row r="23" spans="1:20" x14ac:dyDescent="0.25">
      <c r="A23" t="s">
        <v>17</v>
      </c>
      <c r="B23" t="s">
        <v>18</v>
      </c>
      <c r="C23" t="s">
        <v>59</v>
      </c>
      <c r="D23" t="s">
        <v>60</v>
      </c>
      <c r="G23" s="153" t="s">
        <v>56</v>
      </c>
      <c r="H23" s="153"/>
      <c r="I23" s="155" t="s">
        <v>58</v>
      </c>
      <c r="J23" s="157" t="s">
        <v>59</v>
      </c>
      <c r="K23" s="157" t="s">
        <v>271</v>
      </c>
      <c r="L23" s="157" t="s">
        <v>272</v>
      </c>
      <c r="M23" s="159"/>
      <c r="N23" s="91"/>
      <c r="O23" s="153" t="s">
        <v>198</v>
      </c>
      <c r="P23" s="155" t="s">
        <v>18</v>
      </c>
      <c r="Q23" s="157" t="s">
        <v>59</v>
      </c>
      <c r="R23" s="157" t="s">
        <v>60</v>
      </c>
      <c r="S23" s="159"/>
      <c r="T23" s="91"/>
    </row>
    <row r="24" spans="1:20" x14ac:dyDescent="0.25">
      <c r="D24" t="s">
        <v>61</v>
      </c>
      <c r="E24" t="s">
        <v>62</v>
      </c>
      <c r="G24" s="154"/>
      <c r="H24" s="154"/>
      <c r="I24" s="156"/>
      <c r="J24" s="158"/>
      <c r="K24" s="158"/>
      <c r="L24" s="93" t="s">
        <v>61</v>
      </c>
      <c r="M24" s="94" t="s">
        <v>62</v>
      </c>
      <c r="N24" s="91"/>
      <c r="O24" s="154"/>
      <c r="P24" s="156"/>
      <c r="Q24" s="158"/>
      <c r="R24" s="93" t="s">
        <v>61</v>
      </c>
      <c r="S24" s="94" t="s">
        <v>62</v>
      </c>
      <c r="T24" s="91"/>
    </row>
    <row r="25" spans="1:20" x14ac:dyDescent="0.25">
      <c r="A25">
        <v>1</v>
      </c>
      <c r="B25" s="15">
        <v>587.23900000000003</v>
      </c>
      <c r="C25" s="15">
        <v>13.547000000000001</v>
      </c>
      <c r="D25">
        <v>560.36</v>
      </c>
      <c r="E25">
        <v>614.11900000000003</v>
      </c>
      <c r="G25" s="164" t="s">
        <v>246</v>
      </c>
      <c r="H25" s="127" t="s">
        <v>247</v>
      </c>
      <c r="I25" s="114">
        <v>12.391653282809663</v>
      </c>
      <c r="J25" s="116">
        <v>18.247847274283231</v>
      </c>
      <c r="K25" s="116">
        <v>0.49867499857656372</v>
      </c>
      <c r="L25" s="116">
        <v>-23.81603460877502</v>
      </c>
      <c r="M25" s="117">
        <v>48.599341174394347</v>
      </c>
      <c r="N25" s="91"/>
      <c r="O25" s="127" t="s">
        <v>246</v>
      </c>
      <c r="P25" s="114">
        <v>603.72971826383991</v>
      </c>
      <c r="Q25" s="116">
        <v>6.7777833051902778</v>
      </c>
      <c r="R25" s="116">
        <v>590.28112573550493</v>
      </c>
      <c r="S25" s="117">
        <v>617.1783107921749</v>
      </c>
      <c r="T25" s="91"/>
    </row>
    <row r="26" spans="1:20" x14ac:dyDescent="0.25">
      <c r="A26">
        <v>2</v>
      </c>
      <c r="B26" s="15">
        <v>574.84799999999996</v>
      </c>
      <c r="C26" s="15">
        <v>12.226000000000001</v>
      </c>
      <c r="D26">
        <v>550.58900000000006</v>
      </c>
      <c r="E26">
        <v>599.10599999999999</v>
      </c>
      <c r="G26" s="165"/>
      <c r="H26" s="128" t="s">
        <v>248</v>
      </c>
      <c r="I26" s="119">
        <v>-19.846955111986951</v>
      </c>
      <c r="J26" s="121">
        <v>18.624263833220454</v>
      </c>
      <c r="K26" s="121">
        <v>0.2891737430566087</v>
      </c>
      <c r="L26" s="121">
        <v>-56.801535120672533</v>
      </c>
      <c r="M26" s="122">
        <v>17.107624896698631</v>
      </c>
      <c r="N26" s="91"/>
      <c r="O26" s="129" t="s">
        <v>247</v>
      </c>
      <c r="P26" s="108">
        <v>619.11813450223508</v>
      </c>
      <c r="Q26" s="110">
        <v>6.4146816542121758</v>
      </c>
      <c r="R26" s="110">
        <v>606.39001442491974</v>
      </c>
      <c r="S26" s="130">
        <v>631.84625457955042</v>
      </c>
      <c r="T26" s="91"/>
    </row>
    <row r="27" spans="1:20" x14ac:dyDescent="0.25">
      <c r="A27">
        <v>3</v>
      </c>
      <c r="B27" s="15">
        <v>607.08600000000001</v>
      </c>
      <c r="C27" s="15">
        <v>12.781000000000001</v>
      </c>
      <c r="D27">
        <v>581.726</v>
      </c>
      <c r="E27">
        <v>632.44600000000003</v>
      </c>
      <c r="G27" s="166"/>
      <c r="H27" s="131" t="s">
        <v>249</v>
      </c>
      <c r="I27" s="132" t="s">
        <v>273</v>
      </c>
      <c r="J27" s="103">
        <v>18.812800593953327</v>
      </c>
      <c r="K27" s="124">
        <v>6.9999816344927394E-6</v>
      </c>
      <c r="L27" s="103">
        <v>-126.61204977615927</v>
      </c>
      <c r="M27" s="104">
        <v>-51.954694085501551</v>
      </c>
      <c r="N27" s="91"/>
    </row>
    <row r="28" spans="1:20" x14ac:dyDescent="0.25">
      <c r="A28">
        <v>4</v>
      </c>
      <c r="B28" s="15">
        <v>676.52300000000002</v>
      </c>
      <c r="C28" s="15">
        <v>13.054</v>
      </c>
      <c r="D28">
        <v>650.62099999999998</v>
      </c>
      <c r="E28">
        <v>702.42499999999995</v>
      </c>
      <c r="G28" s="167" t="s">
        <v>247</v>
      </c>
      <c r="H28" s="128" t="s">
        <v>246</v>
      </c>
      <c r="I28" s="119">
        <v>-12.391653282809663</v>
      </c>
      <c r="J28" s="121">
        <v>18.247847274283231</v>
      </c>
      <c r="K28" s="121">
        <v>0.49867499857656372</v>
      </c>
      <c r="L28" s="121">
        <v>-48.599341174394347</v>
      </c>
      <c r="M28" s="122">
        <v>23.81603460877502</v>
      </c>
      <c r="N28" s="91"/>
      <c r="O28" s="160" t="s">
        <v>267</v>
      </c>
      <c r="P28" s="160"/>
      <c r="Q28" s="160"/>
      <c r="R28" s="160"/>
      <c r="S28" s="160"/>
      <c r="T28" s="91"/>
    </row>
    <row r="29" spans="1:20" x14ac:dyDescent="0.25">
      <c r="G29" s="165"/>
      <c r="H29" s="128" t="s">
        <v>248</v>
      </c>
      <c r="I29" s="119">
        <v>-32.238608394796614</v>
      </c>
      <c r="J29" s="121">
        <v>17.686646511866439</v>
      </c>
      <c r="K29" s="121">
        <v>7.135718762197385E-2</v>
      </c>
      <c r="L29" s="121">
        <v>-67.332752220350926</v>
      </c>
      <c r="M29" s="122">
        <v>2.8555354307576977</v>
      </c>
      <c r="N29" s="91"/>
      <c r="O29" s="161" t="s">
        <v>228</v>
      </c>
      <c r="P29" s="161" t="s">
        <v>229</v>
      </c>
      <c r="Q29" s="162"/>
      <c r="R29" s="162"/>
      <c r="S29" s="162"/>
      <c r="T29" s="91"/>
    </row>
    <row r="30" spans="1:20" x14ac:dyDescent="0.25">
      <c r="G30" s="166"/>
      <c r="H30" s="131" t="s">
        <v>249</v>
      </c>
      <c r="I30" s="132" t="s">
        <v>274</v>
      </c>
      <c r="J30" s="103">
        <v>17.885069966152333</v>
      </c>
      <c r="K30" s="124">
        <v>1.3243663616474879E-7</v>
      </c>
      <c r="L30" s="103">
        <v>-137.16288422078071</v>
      </c>
      <c r="M30" s="104">
        <v>-66.187166206499455</v>
      </c>
      <c r="N30" s="91"/>
      <c r="O30" s="153" t="s">
        <v>204</v>
      </c>
      <c r="P30" s="155" t="s">
        <v>18</v>
      </c>
      <c r="Q30" s="157" t="s">
        <v>59</v>
      </c>
      <c r="R30" s="157" t="s">
        <v>60</v>
      </c>
      <c r="S30" s="159"/>
      <c r="T30" s="91"/>
    </row>
    <row r="31" spans="1:20" x14ac:dyDescent="0.25">
      <c r="G31" s="167" t="s">
        <v>248</v>
      </c>
      <c r="H31" s="128" t="s">
        <v>246</v>
      </c>
      <c r="I31" s="119">
        <v>19.846955111986951</v>
      </c>
      <c r="J31" s="121">
        <v>18.624263833220454</v>
      </c>
      <c r="K31" s="121">
        <v>0.2891737430566087</v>
      </c>
      <c r="L31" s="121">
        <v>-17.107624896698631</v>
      </c>
      <c r="M31" s="122">
        <v>56.801535120672533</v>
      </c>
      <c r="N31" s="91"/>
      <c r="O31" s="154"/>
      <c r="P31" s="156"/>
      <c r="Q31" s="158"/>
      <c r="R31" s="93" t="s">
        <v>61</v>
      </c>
      <c r="S31" s="94" t="s">
        <v>62</v>
      </c>
      <c r="T31" s="91"/>
    </row>
    <row r="32" spans="1:20" x14ac:dyDescent="0.25">
      <c r="G32" s="165"/>
      <c r="H32" s="128" t="s">
        <v>247</v>
      </c>
      <c r="I32" s="119">
        <v>32.238608394796614</v>
      </c>
      <c r="J32" s="121">
        <v>17.686646511866439</v>
      </c>
      <c r="K32" s="121">
        <v>7.135718762197385E-2</v>
      </c>
      <c r="L32" s="121">
        <v>-2.8555354307576977</v>
      </c>
      <c r="M32" s="122">
        <v>67.332752220350926</v>
      </c>
      <c r="N32" s="91"/>
      <c r="O32" s="127" t="s">
        <v>246</v>
      </c>
      <c r="P32" s="114">
        <v>593.01372418944811</v>
      </c>
      <c r="Q32" s="116">
        <v>6.593219840208369</v>
      </c>
      <c r="R32" s="116">
        <v>579.93134561697366</v>
      </c>
      <c r="S32" s="117">
        <v>606.09610276192257</v>
      </c>
      <c r="T32" s="91"/>
    </row>
    <row r="33" spans="7:20" x14ac:dyDescent="0.25">
      <c r="G33" s="166"/>
      <c r="H33" s="131" t="s">
        <v>249</v>
      </c>
      <c r="I33" s="132" t="s">
        <v>275</v>
      </c>
      <c r="J33" s="103">
        <v>18.268962775100331</v>
      </c>
      <c r="K33" s="124">
        <v>2.4931130385217649E-4</v>
      </c>
      <c r="L33" s="103">
        <v>-105.68600244509068</v>
      </c>
      <c r="M33" s="104">
        <v>-33.186831192596266</v>
      </c>
      <c r="N33" s="91"/>
      <c r="O33" s="129" t="s">
        <v>247</v>
      </c>
      <c r="P33" s="108">
        <v>629.83412857662688</v>
      </c>
      <c r="Q33" s="110">
        <v>6.6789972935408679</v>
      </c>
      <c r="R33" s="110">
        <v>616.5815489271863</v>
      </c>
      <c r="S33" s="130">
        <v>643.08670822606746</v>
      </c>
      <c r="T33" s="91"/>
    </row>
    <row r="34" spans="7:20" x14ac:dyDescent="0.25">
      <c r="G34" s="167" t="s">
        <v>249</v>
      </c>
      <c r="H34" s="128" t="s">
        <v>246</v>
      </c>
      <c r="I34" s="133" t="s">
        <v>276</v>
      </c>
      <c r="J34" s="121">
        <v>18.812800593953327</v>
      </c>
      <c r="K34" s="121">
        <v>6.9999816344927394E-6</v>
      </c>
      <c r="L34" s="121">
        <v>51.954694085501551</v>
      </c>
      <c r="M34" s="122">
        <v>126.61204977615927</v>
      </c>
      <c r="N34" s="91"/>
    </row>
    <row r="35" spans="7:20" x14ac:dyDescent="0.25">
      <c r="G35" s="165"/>
      <c r="H35" s="128" t="s">
        <v>247</v>
      </c>
      <c r="I35" s="133" t="s">
        <v>277</v>
      </c>
      <c r="J35" s="121">
        <v>17.885069966152333</v>
      </c>
      <c r="K35" s="121">
        <v>1.3243663616474879E-7</v>
      </c>
      <c r="L35" s="121">
        <v>66.187166206499455</v>
      </c>
      <c r="M35" s="122">
        <v>137.16288422078071</v>
      </c>
      <c r="N35" s="91"/>
    </row>
    <row r="36" spans="7:20" x14ac:dyDescent="0.25">
      <c r="G36" s="168"/>
      <c r="H36" s="129" t="s">
        <v>248</v>
      </c>
      <c r="I36" s="134" t="s">
        <v>278</v>
      </c>
      <c r="J36" s="110">
        <v>18.268962775100331</v>
      </c>
      <c r="K36" s="110">
        <v>2.4931130385217649E-4</v>
      </c>
      <c r="L36" s="110">
        <v>33.186831192596266</v>
      </c>
      <c r="M36" s="130">
        <v>105.68600244509068</v>
      </c>
      <c r="N36" s="91"/>
    </row>
    <row r="37" spans="7:20" x14ac:dyDescent="0.25">
      <c r="G37" s="163" t="s">
        <v>269</v>
      </c>
      <c r="H37" s="163"/>
      <c r="I37" s="163"/>
      <c r="J37" s="163"/>
      <c r="K37" s="163"/>
      <c r="L37" s="163"/>
      <c r="M37" s="163"/>
      <c r="N37" s="91"/>
    </row>
    <row r="38" spans="7:20" x14ac:dyDescent="0.25">
      <c r="G38" s="163" t="s">
        <v>251</v>
      </c>
      <c r="H38" s="163"/>
      <c r="I38" s="163"/>
      <c r="J38" s="163"/>
      <c r="K38" s="163"/>
      <c r="L38" s="163"/>
      <c r="M38" s="163"/>
      <c r="N38" s="91"/>
    </row>
    <row r="39" spans="7:20" x14ac:dyDescent="0.25">
      <c r="G39" s="163" t="s">
        <v>270</v>
      </c>
      <c r="H39" s="163"/>
      <c r="I39" s="163"/>
      <c r="J39" s="163"/>
      <c r="K39" s="163"/>
      <c r="L39" s="163"/>
      <c r="M39" s="163"/>
      <c r="N39" s="91"/>
    </row>
  </sheetData>
  <mergeCells count="33">
    <mergeCell ref="K4"/>
    <mergeCell ref="A1:I1"/>
    <mergeCell ref="A2:I2"/>
    <mergeCell ref="A3:C3"/>
    <mergeCell ref="K1:Q1"/>
    <mergeCell ref="K2:Q2"/>
    <mergeCell ref="K3:Q3"/>
    <mergeCell ref="O21:S21"/>
    <mergeCell ref="G39:M39"/>
    <mergeCell ref="G25:G27"/>
    <mergeCell ref="G28:G30"/>
    <mergeCell ref="G31:G33"/>
    <mergeCell ref="G34:G36"/>
    <mergeCell ref="G37:M37"/>
    <mergeCell ref="G38:M38"/>
    <mergeCell ref="G21:M21"/>
    <mergeCell ref="G22:M22"/>
    <mergeCell ref="G23:H24"/>
    <mergeCell ref="I23:I24"/>
    <mergeCell ref="J23:J24"/>
    <mergeCell ref="K23:K24"/>
    <mergeCell ref="L23:M23"/>
    <mergeCell ref="O22:S22"/>
    <mergeCell ref="O23:O24"/>
    <mergeCell ref="P23:P24"/>
    <mergeCell ref="Q23:Q24"/>
    <mergeCell ref="R23:S23"/>
    <mergeCell ref="R30:S30"/>
    <mergeCell ref="O28:S28"/>
    <mergeCell ref="O29:S29"/>
    <mergeCell ref="O30:O31"/>
    <mergeCell ref="P30:P31"/>
    <mergeCell ref="Q30:Q3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841E-A8EB-4D65-82CF-0A6531619ACD}">
  <dimension ref="A1:N11"/>
  <sheetViews>
    <sheetView workbookViewId="0">
      <selection activeCell="G21" sqref="G21"/>
    </sheetView>
  </sheetViews>
  <sheetFormatPr defaultRowHeight="13.8" x14ac:dyDescent="0.25"/>
  <cols>
    <col min="7" max="7" width="10" bestFit="1" customWidth="1"/>
  </cols>
  <sheetData>
    <row r="1" spans="1:14" x14ac:dyDescent="0.25">
      <c r="A1" t="s">
        <v>15</v>
      </c>
      <c r="F1" t="s">
        <v>15</v>
      </c>
      <c r="K1" t="s">
        <v>15</v>
      </c>
    </row>
    <row r="2" spans="1:14" x14ac:dyDescent="0.25">
      <c r="A2" t="s">
        <v>16</v>
      </c>
      <c r="F2" t="s">
        <v>22</v>
      </c>
      <c r="K2" t="s">
        <v>74</v>
      </c>
    </row>
    <row r="3" spans="1:14" x14ac:dyDescent="0.25">
      <c r="A3" t="s">
        <v>17</v>
      </c>
      <c r="B3" t="s">
        <v>18</v>
      </c>
      <c r="C3" t="s">
        <v>19</v>
      </c>
      <c r="D3" t="s">
        <v>20</v>
      </c>
      <c r="F3" t="s">
        <v>17</v>
      </c>
      <c r="G3" t="s">
        <v>18</v>
      </c>
      <c r="H3" t="s">
        <v>19</v>
      </c>
      <c r="I3" t="s">
        <v>20</v>
      </c>
      <c r="K3" t="s">
        <v>17</v>
      </c>
      <c r="L3" t="s">
        <v>18</v>
      </c>
      <c r="M3" t="s">
        <v>19</v>
      </c>
      <c r="N3" t="s">
        <v>20</v>
      </c>
    </row>
    <row r="4" spans="1:14" x14ac:dyDescent="0.25">
      <c r="A4">
        <v>1</v>
      </c>
      <c r="B4" s="17">
        <v>24.54</v>
      </c>
      <c r="C4" s="15">
        <v>2.1669999999999998</v>
      </c>
      <c r="D4">
        <v>24</v>
      </c>
      <c r="F4">
        <v>1</v>
      </c>
      <c r="G4" s="15">
        <v>567.79</v>
      </c>
      <c r="H4" s="10">
        <v>78.207145342409007</v>
      </c>
      <c r="I4">
        <v>24</v>
      </c>
      <c r="K4">
        <v>1</v>
      </c>
      <c r="L4">
        <v>16.29</v>
      </c>
      <c r="M4" s="15">
        <v>1.042</v>
      </c>
      <c r="N4">
        <v>24</v>
      </c>
    </row>
    <row r="5" spans="1:14" x14ac:dyDescent="0.25">
      <c r="A5">
        <v>2</v>
      </c>
      <c r="B5" s="17">
        <v>34.200000000000003</v>
      </c>
      <c r="C5" s="15">
        <v>2.8580000000000001</v>
      </c>
      <c r="D5">
        <v>30</v>
      </c>
      <c r="F5">
        <v>2</v>
      </c>
      <c r="G5" s="15">
        <v>557.65672322568798</v>
      </c>
      <c r="H5" s="10">
        <v>56.124367641212999</v>
      </c>
      <c r="I5">
        <v>30</v>
      </c>
      <c r="K5">
        <v>2</v>
      </c>
      <c r="L5">
        <v>15.33</v>
      </c>
      <c r="M5" s="15">
        <v>1.863</v>
      </c>
      <c r="N5">
        <v>30</v>
      </c>
    </row>
    <row r="6" spans="1:14" x14ac:dyDescent="0.25">
      <c r="A6">
        <v>3</v>
      </c>
      <c r="B6" s="17">
        <v>44.26</v>
      </c>
      <c r="C6" s="15">
        <v>2.8359999999999999</v>
      </c>
      <c r="D6">
        <v>27</v>
      </c>
      <c r="F6">
        <v>3</v>
      </c>
      <c r="G6" s="15">
        <v>592.49083593912201</v>
      </c>
      <c r="H6" s="10">
        <v>57.6021359916069</v>
      </c>
      <c r="I6">
        <v>27</v>
      </c>
      <c r="K6">
        <v>3</v>
      </c>
      <c r="L6">
        <v>15.44</v>
      </c>
      <c r="M6" s="15">
        <v>2.819</v>
      </c>
      <c r="N6">
        <v>27</v>
      </c>
    </row>
    <row r="7" spans="1:14" x14ac:dyDescent="0.25">
      <c r="A7">
        <v>4</v>
      </c>
      <c r="B7" s="17">
        <v>54.77</v>
      </c>
      <c r="C7" s="15">
        <v>3.4329999999999998</v>
      </c>
      <c r="D7">
        <v>26</v>
      </c>
      <c r="F7">
        <v>4</v>
      </c>
      <c r="G7" s="15">
        <v>666.57591191167103</v>
      </c>
      <c r="H7" s="10">
        <v>72.903054747512897</v>
      </c>
      <c r="I7">
        <v>26</v>
      </c>
      <c r="K7">
        <v>4</v>
      </c>
      <c r="L7">
        <v>12.35</v>
      </c>
      <c r="M7" s="15">
        <v>4.2610000000000001</v>
      </c>
      <c r="N7">
        <v>26</v>
      </c>
    </row>
    <row r="8" spans="1:14" x14ac:dyDescent="0.25">
      <c r="A8" t="s">
        <v>21</v>
      </c>
      <c r="B8">
        <v>39.57</v>
      </c>
      <c r="C8">
        <v>11.382999999999999</v>
      </c>
      <c r="D8">
        <v>107</v>
      </c>
      <c r="F8" t="s">
        <v>21</v>
      </c>
      <c r="G8" s="10">
        <v>595.18586894233999</v>
      </c>
      <c r="H8" s="10">
        <v>77.953552502388803</v>
      </c>
      <c r="I8">
        <v>107</v>
      </c>
      <c r="K8" t="s">
        <v>21</v>
      </c>
      <c r="L8">
        <v>14.85</v>
      </c>
      <c r="M8" s="15">
        <v>3.0950000000000002</v>
      </c>
      <c r="N8">
        <v>107</v>
      </c>
    </row>
    <row r="11" spans="1:14" x14ac:dyDescent="0.25">
      <c r="A11" t="s">
        <v>224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6EC39-BE02-4978-96BF-C1B584837B01}">
  <dimension ref="A1:R41"/>
  <sheetViews>
    <sheetView workbookViewId="0">
      <selection activeCell="M19" sqref="M19"/>
    </sheetView>
  </sheetViews>
  <sheetFormatPr defaultRowHeight="13.8" x14ac:dyDescent="0.25"/>
  <cols>
    <col min="1" max="1" width="31" customWidth="1"/>
    <col min="3" max="3" width="14.5546875" customWidth="1"/>
    <col min="4" max="4" width="18.21875" customWidth="1"/>
    <col min="7" max="7" width="13.77734375" customWidth="1"/>
    <col min="9" max="9" width="14.88671875" customWidth="1"/>
    <col min="13" max="13" width="13" customWidth="1"/>
  </cols>
  <sheetData>
    <row r="1" spans="1:18" x14ac:dyDescent="0.25">
      <c r="A1" t="s">
        <v>24</v>
      </c>
      <c r="L1" t="s">
        <v>49</v>
      </c>
    </row>
    <row r="2" spans="1:18" x14ac:dyDescent="0.25">
      <c r="A2" t="s">
        <v>25</v>
      </c>
      <c r="L2" t="s">
        <v>25</v>
      </c>
    </row>
    <row r="3" spans="1:18" x14ac:dyDescent="0.25">
      <c r="A3" t="s">
        <v>26</v>
      </c>
      <c r="B3" t="s">
        <v>27</v>
      </c>
      <c r="C3" t="s">
        <v>28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  <c r="I3" t="s">
        <v>34</v>
      </c>
      <c r="L3" t="s">
        <v>50</v>
      </c>
    </row>
    <row r="4" spans="1:18" x14ac:dyDescent="0.25">
      <c r="A4" s="12" t="s">
        <v>27</v>
      </c>
      <c r="B4" t="s">
        <v>35</v>
      </c>
      <c r="D4">
        <v>22487.345000000001</v>
      </c>
      <c r="E4">
        <v>1</v>
      </c>
      <c r="F4">
        <v>22487.345000000001</v>
      </c>
      <c r="G4">
        <v>35.268000000000001</v>
      </c>
      <c r="H4" s="11">
        <v>0</v>
      </c>
      <c r="I4">
        <v>0.26300000000000001</v>
      </c>
      <c r="L4" t="s">
        <v>26</v>
      </c>
      <c r="M4" t="s">
        <v>29</v>
      </c>
      <c r="N4" t="s">
        <v>30</v>
      </c>
      <c r="O4" t="s">
        <v>31</v>
      </c>
      <c r="P4" t="s">
        <v>32</v>
      </c>
      <c r="Q4" t="s">
        <v>33</v>
      </c>
      <c r="R4" t="s">
        <v>34</v>
      </c>
    </row>
    <row r="5" spans="1:18" x14ac:dyDescent="0.25">
      <c r="A5" t="s">
        <v>36</v>
      </c>
      <c r="B5" t="s">
        <v>35</v>
      </c>
      <c r="D5">
        <v>3455.759</v>
      </c>
      <c r="E5">
        <v>3</v>
      </c>
      <c r="F5">
        <v>1151.92</v>
      </c>
      <c r="G5">
        <v>1.8069999999999999</v>
      </c>
      <c r="H5" s="10">
        <v>0.151</v>
      </c>
      <c r="I5">
        <v>5.1999999999999998E-2</v>
      </c>
      <c r="L5" t="s">
        <v>51</v>
      </c>
      <c r="M5">
        <v>150134127.26699999</v>
      </c>
      <c r="N5">
        <v>1</v>
      </c>
      <c r="O5">
        <v>150134127.26699999</v>
      </c>
      <c r="P5">
        <v>8588.7849999999999</v>
      </c>
      <c r="Q5" s="10">
        <v>0</v>
      </c>
      <c r="R5">
        <v>0.98899999999999999</v>
      </c>
    </row>
    <row r="6" spans="1:18" x14ac:dyDescent="0.25">
      <c r="A6" t="s">
        <v>37</v>
      </c>
      <c r="B6" t="s">
        <v>35</v>
      </c>
      <c r="D6">
        <v>39.82</v>
      </c>
      <c r="E6">
        <v>1</v>
      </c>
      <c r="F6">
        <v>39.82</v>
      </c>
      <c r="G6">
        <v>6.2E-2</v>
      </c>
      <c r="H6" s="10">
        <v>0.80300000000000005</v>
      </c>
      <c r="I6">
        <v>1E-3</v>
      </c>
      <c r="L6" s="12" t="s">
        <v>17</v>
      </c>
      <c r="M6">
        <v>753890.02500000002</v>
      </c>
      <c r="N6">
        <v>3</v>
      </c>
      <c r="O6">
        <v>251296.67499999999</v>
      </c>
      <c r="P6">
        <v>14.375999999999999</v>
      </c>
      <c r="Q6" s="11">
        <v>0</v>
      </c>
      <c r="R6">
        <v>0.30299999999999999</v>
      </c>
    </row>
    <row r="7" spans="1:18" x14ac:dyDescent="0.25">
      <c r="A7" t="s">
        <v>38</v>
      </c>
      <c r="B7" t="s">
        <v>35</v>
      </c>
      <c r="D7">
        <v>1486.338</v>
      </c>
      <c r="E7">
        <v>3</v>
      </c>
      <c r="F7">
        <v>495.44600000000003</v>
      </c>
      <c r="G7">
        <v>0.77700000000000002</v>
      </c>
      <c r="H7" s="10">
        <v>0.51</v>
      </c>
      <c r="I7">
        <v>2.3E-2</v>
      </c>
      <c r="L7" t="s">
        <v>5</v>
      </c>
      <c r="M7">
        <v>20926.991000000002</v>
      </c>
      <c r="N7">
        <v>1</v>
      </c>
      <c r="O7">
        <v>20926.991000000002</v>
      </c>
      <c r="P7">
        <v>1.1970000000000001</v>
      </c>
      <c r="Q7" s="10">
        <v>0.27700000000000002</v>
      </c>
      <c r="R7">
        <v>1.2E-2</v>
      </c>
    </row>
    <row r="8" spans="1:18" x14ac:dyDescent="0.25">
      <c r="A8" t="s">
        <v>39</v>
      </c>
      <c r="B8" t="s">
        <v>35</v>
      </c>
      <c r="D8">
        <v>63124.139000000003</v>
      </c>
      <c r="E8">
        <v>99</v>
      </c>
      <c r="F8">
        <v>637.61800000000005</v>
      </c>
      <c r="H8" s="10"/>
      <c r="L8" t="s">
        <v>52</v>
      </c>
      <c r="M8">
        <v>51727.199000000001</v>
      </c>
      <c r="N8">
        <v>3</v>
      </c>
      <c r="O8">
        <v>17242.400000000001</v>
      </c>
      <c r="P8">
        <v>0.98599999999999999</v>
      </c>
      <c r="Q8" s="10">
        <v>0.40200000000000002</v>
      </c>
      <c r="R8">
        <v>2.9000000000000001E-2</v>
      </c>
    </row>
    <row r="9" spans="1:18" x14ac:dyDescent="0.25">
      <c r="A9" s="12" t="s">
        <v>28</v>
      </c>
      <c r="C9" t="s">
        <v>35</v>
      </c>
      <c r="D9">
        <v>122338.00900000001</v>
      </c>
      <c r="E9">
        <v>1</v>
      </c>
      <c r="F9">
        <v>122338.00900000001</v>
      </c>
      <c r="G9">
        <v>242.048</v>
      </c>
      <c r="H9" s="11">
        <v>0</v>
      </c>
      <c r="I9">
        <v>0.71</v>
      </c>
      <c r="L9" t="s">
        <v>53</v>
      </c>
      <c r="M9">
        <v>1730545.048</v>
      </c>
      <c r="N9">
        <v>99</v>
      </c>
      <c r="O9">
        <v>17480.253000000001</v>
      </c>
    </row>
    <row r="10" spans="1:18" x14ac:dyDescent="0.25">
      <c r="A10" s="12" t="s">
        <v>40</v>
      </c>
      <c r="C10" t="s">
        <v>35</v>
      </c>
      <c r="D10">
        <v>4444.7479999999996</v>
      </c>
      <c r="E10">
        <v>3</v>
      </c>
      <c r="F10">
        <v>1481.5830000000001</v>
      </c>
      <c r="G10">
        <v>2.931</v>
      </c>
      <c r="H10" s="11">
        <v>3.6999999999999998E-2</v>
      </c>
      <c r="I10">
        <v>8.2000000000000003E-2</v>
      </c>
    </row>
    <row r="11" spans="1:18" x14ac:dyDescent="0.25">
      <c r="A11" t="s">
        <v>41</v>
      </c>
      <c r="C11" t="s">
        <v>35</v>
      </c>
      <c r="D11">
        <v>281.50299999999999</v>
      </c>
      <c r="E11">
        <v>1</v>
      </c>
      <c r="F11">
        <v>281.50299999999999</v>
      </c>
      <c r="G11">
        <v>0.55700000000000005</v>
      </c>
      <c r="H11" s="10">
        <v>0.45700000000000002</v>
      </c>
      <c r="I11">
        <v>6.0000000000000001E-3</v>
      </c>
    </row>
    <row r="12" spans="1:18" x14ac:dyDescent="0.25">
      <c r="A12" t="s">
        <v>42</v>
      </c>
      <c r="C12" t="s">
        <v>35</v>
      </c>
      <c r="D12">
        <v>541.27499999999998</v>
      </c>
      <c r="E12">
        <v>3</v>
      </c>
      <c r="F12">
        <v>180.42500000000001</v>
      </c>
      <c r="G12">
        <v>0.35699999999999998</v>
      </c>
      <c r="H12" s="10">
        <v>0.78400000000000003</v>
      </c>
      <c r="I12">
        <v>1.0999999999999999E-2</v>
      </c>
    </row>
    <row r="13" spans="1:18" x14ac:dyDescent="0.25">
      <c r="A13" t="s">
        <v>43</v>
      </c>
      <c r="C13" t="s">
        <v>35</v>
      </c>
      <c r="D13">
        <v>50037.445</v>
      </c>
      <c r="E13">
        <v>99</v>
      </c>
      <c r="F13">
        <v>505.42899999999997</v>
      </c>
      <c r="H13" s="10"/>
    </row>
    <row r="14" spans="1:18" x14ac:dyDescent="0.25">
      <c r="A14" t="s">
        <v>44</v>
      </c>
      <c r="B14" t="s">
        <v>35</v>
      </c>
      <c r="C14" t="s">
        <v>35</v>
      </c>
      <c r="D14">
        <v>335.30099999999999</v>
      </c>
      <c r="E14">
        <v>1</v>
      </c>
      <c r="F14">
        <v>335.30099999999999</v>
      </c>
      <c r="G14">
        <v>0.64200000000000002</v>
      </c>
      <c r="H14" s="10">
        <v>0.42499999999999999</v>
      </c>
      <c r="I14">
        <v>6.0000000000000001E-3</v>
      </c>
    </row>
    <row r="15" spans="1:18" x14ac:dyDescent="0.25">
      <c r="A15" t="s">
        <v>45</v>
      </c>
      <c r="B15" t="s">
        <v>35</v>
      </c>
      <c r="C15" t="s">
        <v>35</v>
      </c>
      <c r="D15">
        <v>281.51499999999999</v>
      </c>
      <c r="E15">
        <v>3</v>
      </c>
      <c r="F15">
        <v>93.837999999999994</v>
      </c>
      <c r="G15">
        <v>0.18</v>
      </c>
      <c r="H15" s="10">
        <v>0.91</v>
      </c>
      <c r="I15">
        <v>5.0000000000000001E-3</v>
      </c>
    </row>
    <row r="16" spans="1:18" x14ac:dyDescent="0.25">
      <c r="A16" t="s">
        <v>46</v>
      </c>
      <c r="B16" t="s">
        <v>35</v>
      </c>
      <c r="C16" t="s">
        <v>35</v>
      </c>
      <c r="D16">
        <v>45.238999999999997</v>
      </c>
      <c r="E16">
        <v>1</v>
      </c>
      <c r="F16">
        <v>45.238999999999997</v>
      </c>
      <c r="G16">
        <v>8.6999999999999994E-2</v>
      </c>
      <c r="H16" s="10">
        <v>0.76900000000000002</v>
      </c>
      <c r="I16">
        <v>1E-3</v>
      </c>
    </row>
    <row r="17" spans="1:9" x14ac:dyDescent="0.25">
      <c r="A17" t="s">
        <v>47</v>
      </c>
      <c r="B17" t="s">
        <v>35</v>
      </c>
      <c r="C17" t="s">
        <v>35</v>
      </c>
      <c r="D17">
        <v>2799.0070000000001</v>
      </c>
      <c r="E17">
        <v>3</v>
      </c>
      <c r="F17">
        <v>933.00199999999995</v>
      </c>
      <c r="G17">
        <v>1.786</v>
      </c>
      <c r="H17" s="10">
        <v>0.155</v>
      </c>
      <c r="I17">
        <v>5.0999999999999997E-2</v>
      </c>
    </row>
    <row r="18" spans="1:9" x14ac:dyDescent="0.25">
      <c r="A18" t="s">
        <v>48</v>
      </c>
      <c r="B18" t="s">
        <v>35</v>
      </c>
      <c r="C18" t="s">
        <v>35</v>
      </c>
      <c r="D18">
        <v>51723.196000000004</v>
      </c>
      <c r="E18">
        <v>99</v>
      </c>
      <c r="F18">
        <v>522.45699999999999</v>
      </c>
    </row>
    <row r="22" spans="1:9" x14ac:dyDescent="0.25">
      <c r="A22" t="s">
        <v>54</v>
      </c>
    </row>
    <row r="23" spans="1:9" x14ac:dyDescent="0.25">
      <c r="A23" t="s">
        <v>25</v>
      </c>
    </row>
    <row r="24" spans="1:9" x14ac:dyDescent="0.25">
      <c r="A24" t="s">
        <v>55</v>
      </c>
    </row>
    <row r="25" spans="1:9" x14ac:dyDescent="0.25">
      <c r="A25" t="s">
        <v>56</v>
      </c>
      <c r="B25" t="s">
        <v>57</v>
      </c>
      <c r="C25" t="s">
        <v>58</v>
      </c>
      <c r="D25" t="s">
        <v>59</v>
      </c>
      <c r="E25" t="s">
        <v>33</v>
      </c>
      <c r="F25" t="s">
        <v>60</v>
      </c>
    </row>
    <row r="26" spans="1:9" x14ac:dyDescent="0.25">
      <c r="F26" t="s">
        <v>61</v>
      </c>
      <c r="G26" t="s">
        <v>62</v>
      </c>
    </row>
    <row r="27" spans="1:9" x14ac:dyDescent="0.25">
      <c r="A27" s="16" t="s">
        <v>222</v>
      </c>
      <c r="B27">
        <v>2</v>
      </c>
      <c r="C27">
        <v>10.211401774311099</v>
      </c>
      <c r="D27">
        <v>18.103998010526901</v>
      </c>
      <c r="E27" s="10">
        <v>0.57399999999999995</v>
      </c>
      <c r="F27">
        <v>-25.710857969655098</v>
      </c>
      <c r="G27">
        <v>46.133661518277499</v>
      </c>
    </row>
    <row r="28" spans="1:9" x14ac:dyDescent="0.25">
      <c r="B28">
        <v>3</v>
      </c>
      <c r="C28">
        <v>-24.6227109391223</v>
      </c>
      <c r="D28">
        <v>18.545623834754998</v>
      </c>
      <c r="E28" s="10">
        <v>0.187</v>
      </c>
      <c r="F28">
        <v>-61.4212521297802</v>
      </c>
      <c r="G28">
        <v>12.1758302515354</v>
      </c>
    </row>
    <row r="29" spans="1:9" x14ac:dyDescent="0.25">
      <c r="B29">
        <v>4</v>
      </c>
      <c r="C29" t="s">
        <v>63</v>
      </c>
      <c r="D29">
        <v>18.712704901993899</v>
      </c>
      <c r="E29" s="10">
        <v>0</v>
      </c>
      <c r="F29">
        <v>-135.837853188233</v>
      </c>
      <c r="G29">
        <v>-61.577720635109102</v>
      </c>
    </row>
    <row r="30" spans="1:9" x14ac:dyDescent="0.25">
      <c r="A30" s="16" t="s">
        <v>219</v>
      </c>
      <c r="B30">
        <v>1</v>
      </c>
      <c r="C30">
        <v>-10.211401774311099</v>
      </c>
      <c r="D30">
        <v>18.103998010526901</v>
      </c>
      <c r="E30" s="10">
        <v>0.57399999999999995</v>
      </c>
      <c r="F30">
        <v>-46.133661518277499</v>
      </c>
      <c r="G30">
        <v>25.710857969655098</v>
      </c>
    </row>
    <row r="31" spans="1:9" x14ac:dyDescent="0.25">
      <c r="B31" s="16" t="s">
        <v>220</v>
      </c>
      <c r="C31" t="s">
        <v>64</v>
      </c>
      <c r="D31">
        <v>17.5363328448774</v>
      </c>
      <c r="E31" s="11">
        <v>0.05</v>
      </c>
      <c r="F31">
        <v>-69.630001612893196</v>
      </c>
      <c r="G31">
        <v>-3.8223813973871999E-2</v>
      </c>
    </row>
    <row r="32" spans="1:9" x14ac:dyDescent="0.25">
      <c r="B32">
        <v>4</v>
      </c>
      <c r="C32" t="s">
        <v>65</v>
      </c>
      <c r="D32">
        <v>17.712936825247201</v>
      </c>
      <c r="E32" s="10">
        <v>0</v>
      </c>
      <c r="F32">
        <v>-144.06549819700899</v>
      </c>
      <c r="G32">
        <v>-73.772879174955506</v>
      </c>
    </row>
    <row r="33" spans="1:7" x14ac:dyDescent="0.25">
      <c r="A33" s="16" t="s">
        <v>220</v>
      </c>
      <c r="B33">
        <v>1</v>
      </c>
      <c r="C33">
        <v>24.6227109391223</v>
      </c>
      <c r="D33">
        <v>18.545623834754998</v>
      </c>
      <c r="E33" s="10">
        <v>0.187</v>
      </c>
      <c r="F33">
        <v>-12.1758302515354</v>
      </c>
      <c r="G33">
        <v>61.4212521297802</v>
      </c>
    </row>
    <row r="34" spans="1:7" x14ac:dyDescent="0.25">
      <c r="B34">
        <v>2</v>
      </c>
      <c r="C34" t="s">
        <v>66</v>
      </c>
      <c r="D34">
        <v>17.5363328448774</v>
      </c>
      <c r="E34" s="10">
        <v>0.05</v>
      </c>
      <c r="F34">
        <v>3.8223813973871999E-2</v>
      </c>
      <c r="G34">
        <v>69.630001612893196</v>
      </c>
    </row>
    <row r="35" spans="1:7" x14ac:dyDescent="0.25">
      <c r="B35" s="16" t="s">
        <v>221</v>
      </c>
      <c r="C35" t="s">
        <v>67</v>
      </c>
      <c r="D35">
        <v>18.164073068292499</v>
      </c>
      <c r="E35" s="11">
        <v>0</v>
      </c>
      <c r="F35">
        <v>-110.126537664501</v>
      </c>
      <c r="G35">
        <v>-38.043614280596699</v>
      </c>
    </row>
    <row r="36" spans="1:7" x14ac:dyDescent="0.25">
      <c r="A36">
        <v>4</v>
      </c>
      <c r="B36">
        <v>1</v>
      </c>
      <c r="C36" t="s">
        <v>68</v>
      </c>
      <c r="D36">
        <v>18.712704901993899</v>
      </c>
      <c r="E36" s="10">
        <v>0</v>
      </c>
      <c r="F36">
        <v>61.577720635109102</v>
      </c>
      <c r="G36">
        <v>135.837853188233</v>
      </c>
    </row>
    <row r="37" spans="1:7" x14ac:dyDescent="0.25">
      <c r="B37">
        <v>2</v>
      </c>
      <c r="C37" t="s">
        <v>69</v>
      </c>
      <c r="D37">
        <v>17.712936825247201</v>
      </c>
      <c r="E37" s="10">
        <v>0</v>
      </c>
      <c r="F37">
        <v>73.772879174955506</v>
      </c>
      <c r="G37">
        <v>144.06549819700899</v>
      </c>
    </row>
    <row r="38" spans="1:7" x14ac:dyDescent="0.25">
      <c r="B38">
        <v>3</v>
      </c>
      <c r="C38" t="s">
        <v>70</v>
      </c>
      <c r="D38">
        <v>18.164073068292499</v>
      </c>
      <c r="E38" s="10">
        <v>0</v>
      </c>
      <c r="F38">
        <v>38.043614280596699</v>
      </c>
      <c r="G38">
        <v>110.126537664501</v>
      </c>
    </row>
    <row r="39" spans="1:7" x14ac:dyDescent="0.25">
      <c r="A39" t="s">
        <v>71</v>
      </c>
    </row>
    <row r="40" spans="1:7" x14ac:dyDescent="0.25">
      <c r="A40" t="s">
        <v>72</v>
      </c>
    </row>
    <row r="41" spans="1:7" x14ac:dyDescent="0.25">
      <c r="A41" t="s">
        <v>73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5B0DA-DEE0-402C-81BC-E7EB5681D114}">
  <dimension ref="B1:N13"/>
  <sheetViews>
    <sheetView workbookViewId="0">
      <selection activeCell="N15" sqref="N15"/>
    </sheetView>
  </sheetViews>
  <sheetFormatPr defaultRowHeight="13.8" x14ac:dyDescent="0.25"/>
  <cols>
    <col min="10" max="10" width="11" customWidth="1"/>
  </cols>
  <sheetData>
    <row r="1" spans="2:14" x14ac:dyDescent="0.25">
      <c r="J1" t="s">
        <v>58</v>
      </c>
      <c r="K1" s="7" t="s">
        <v>111</v>
      </c>
    </row>
    <row r="2" spans="2:14" x14ac:dyDescent="0.25">
      <c r="B2" t="s">
        <v>17</v>
      </c>
      <c r="C2">
        <v>25</v>
      </c>
      <c r="D2">
        <v>35</v>
      </c>
      <c r="E2">
        <v>45</v>
      </c>
      <c r="F2">
        <v>55</v>
      </c>
      <c r="I2" t="s">
        <v>113</v>
      </c>
      <c r="J2">
        <v>10.210000000000001</v>
      </c>
      <c r="K2" s="10">
        <v>0.57399999999999995</v>
      </c>
    </row>
    <row r="3" spans="2:14" x14ac:dyDescent="0.25">
      <c r="B3" t="s">
        <v>23</v>
      </c>
      <c r="C3" s="15">
        <v>567.79</v>
      </c>
      <c r="D3" s="15">
        <v>557.65672322568798</v>
      </c>
      <c r="E3" s="15">
        <v>592.49083593912201</v>
      </c>
      <c r="F3" s="15">
        <v>666.57591191167103</v>
      </c>
      <c r="I3" t="s">
        <v>110</v>
      </c>
      <c r="J3">
        <v>-34.83</v>
      </c>
      <c r="K3" s="10">
        <v>0.05</v>
      </c>
    </row>
    <row r="4" spans="2:14" x14ac:dyDescent="0.25">
      <c r="C4" s="15"/>
      <c r="D4" s="15"/>
      <c r="E4" s="15"/>
      <c r="F4" s="15"/>
      <c r="I4" t="s">
        <v>112</v>
      </c>
      <c r="J4">
        <v>-74.09</v>
      </c>
      <c r="K4" s="10">
        <v>0</v>
      </c>
    </row>
    <row r="5" spans="2:14" x14ac:dyDescent="0.25">
      <c r="C5" s="15"/>
      <c r="D5" s="15"/>
      <c r="E5" s="15"/>
      <c r="F5" s="15"/>
    </row>
    <row r="6" spans="2:14" x14ac:dyDescent="0.25">
      <c r="C6" s="15"/>
      <c r="D6" s="15"/>
      <c r="E6" s="15"/>
      <c r="F6" s="15"/>
    </row>
    <row r="7" spans="2:14" x14ac:dyDescent="0.25">
      <c r="C7" s="15"/>
      <c r="D7" s="15"/>
      <c r="E7" s="15"/>
      <c r="F7" s="15"/>
    </row>
    <row r="13" spans="2:14" ht="14.4" x14ac:dyDescent="0.3">
      <c r="N13" s="18"/>
    </row>
  </sheetData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8ADF4-72D6-4CFA-92DB-629A2A0BCFB7}">
  <dimension ref="A1:AH57"/>
  <sheetViews>
    <sheetView topLeftCell="A37" workbookViewId="0">
      <selection activeCell="F55" sqref="F55"/>
    </sheetView>
  </sheetViews>
  <sheetFormatPr defaultRowHeight="13.8" x14ac:dyDescent="0.25"/>
  <sheetData>
    <row r="1" spans="1:31" x14ac:dyDescent="0.25">
      <c r="A1" t="s">
        <v>15</v>
      </c>
      <c r="G1" t="s">
        <v>54</v>
      </c>
    </row>
    <row r="2" spans="1:31" x14ac:dyDescent="0.25">
      <c r="B2" t="s">
        <v>17</v>
      </c>
      <c r="C2" t="s">
        <v>18</v>
      </c>
      <c r="D2" t="s">
        <v>19</v>
      </c>
      <c r="E2" t="s">
        <v>20</v>
      </c>
      <c r="G2" t="s">
        <v>55</v>
      </c>
      <c r="P2" t="s">
        <v>119</v>
      </c>
      <c r="Y2" t="s">
        <v>123</v>
      </c>
    </row>
    <row r="3" spans="1:31" x14ac:dyDescent="0.25">
      <c r="A3" t="s">
        <v>75</v>
      </c>
      <c r="B3">
        <v>1</v>
      </c>
      <c r="C3">
        <v>572.57709999999997</v>
      </c>
      <c r="D3">
        <v>78.971180000000004</v>
      </c>
      <c r="E3">
        <v>24</v>
      </c>
      <c r="G3" t="s">
        <v>79</v>
      </c>
      <c r="H3" t="s">
        <v>56</v>
      </c>
      <c r="I3" t="s">
        <v>57</v>
      </c>
      <c r="J3" t="s">
        <v>58</v>
      </c>
      <c r="K3" t="s">
        <v>59</v>
      </c>
      <c r="L3" t="s">
        <v>33</v>
      </c>
      <c r="M3" t="s">
        <v>60</v>
      </c>
      <c r="P3" t="s">
        <v>117</v>
      </c>
    </row>
    <row r="4" spans="1:31" x14ac:dyDescent="0.25">
      <c r="B4">
        <v>2</v>
      </c>
      <c r="C4">
        <v>563.18299999999999</v>
      </c>
      <c r="D4">
        <v>57.50347</v>
      </c>
      <c r="E4">
        <v>30</v>
      </c>
      <c r="M4" t="s">
        <v>61</v>
      </c>
      <c r="N4" t="s">
        <v>62</v>
      </c>
      <c r="Y4" t="s">
        <v>130</v>
      </c>
    </row>
    <row r="5" spans="1:31" x14ac:dyDescent="0.25">
      <c r="B5">
        <v>3</v>
      </c>
      <c r="C5">
        <v>598.88300000000004</v>
      </c>
      <c r="D5">
        <v>55.40719</v>
      </c>
      <c r="E5">
        <v>27</v>
      </c>
      <c r="G5" t="s">
        <v>75</v>
      </c>
      <c r="H5">
        <v>1</v>
      </c>
      <c r="I5">
        <v>2</v>
      </c>
      <c r="J5">
        <v>9.3940999999999999</v>
      </c>
      <c r="K5">
        <v>18.113209999999999</v>
      </c>
      <c r="L5" s="10">
        <v>0.60499999999999998</v>
      </c>
      <c r="M5">
        <v>-26.529199999999999</v>
      </c>
      <c r="N5">
        <v>45.317399999999999</v>
      </c>
      <c r="P5" t="s">
        <v>120</v>
      </c>
    </row>
    <row r="6" spans="1:31" x14ac:dyDescent="0.25">
      <c r="B6">
        <v>4</v>
      </c>
      <c r="C6">
        <v>678.68619999999999</v>
      </c>
      <c r="D6">
        <v>72.505170000000007</v>
      </c>
      <c r="E6">
        <v>26</v>
      </c>
      <c r="I6">
        <v>3</v>
      </c>
      <c r="J6">
        <v>-26.305900000000001</v>
      </c>
      <c r="K6">
        <v>18.555070000000001</v>
      </c>
      <c r="L6" s="10">
        <v>0.159</v>
      </c>
      <c r="M6">
        <v>-63.105499999999999</v>
      </c>
      <c r="N6">
        <v>10.4937</v>
      </c>
      <c r="P6" t="s">
        <v>121</v>
      </c>
      <c r="Y6" t="s">
        <v>116</v>
      </c>
    </row>
    <row r="7" spans="1:31" x14ac:dyDescent="0.25">
      <c r="B7" t="s">
        <v>21</v>
      </c>
      <c r="C7">
        <v>602.36469999999997</v>
      </c>
      <c r="D7">
        <v>79.485529999999997</v>
      </c>
      <c r="E7">
        <v>107</v>
      </c>
      <c r="I7">
        <v>4</v>
      </c>
      <c r="J7" t="s">
        <v>80</v>
      </c>
      <c r="K7">
        <v>18.72223</v>
      </c>
      <c r="L7" s="13">
        <v>0</v>
      </c>
      <c r="M7">
        <v>-143.24019999999999</v>
      </c>
      <c r="N7">
        <v>-68.977900000000005</v>
      </c>
      <c r="P7" t="s">
        <v>122</v>
      </c>
      <c r="Y7" t="s">
        <v>117</v>
      </c>
    </row>
    <row r="8" spans="1:31" x14ac:dyDescent="0.25">
      <c r="A8" t="s">
        <v>76</v>
      </c>
      <c r="B8">
        <v>1</v>
      </c>
      <c r="C8">
        <v>563.05669999999998</v>
      </c>
      <c r="D8">
        <v>79.345839999999995</v>
      </c>
      <c r="E8">
        <v>24</v>
      </c>
      <c r="H8">
        <v>2</v>
      </c>
      <c r="I8">
        <v>1</v>
      </c>
      <c r="J8">
        <v>-9.3940999999999999</v>
      </c>
      <c r="K8">
        <v>18.113209999999999</v>
      </c>
      <c r="L8" s="10">
        <v>0.60499999999999998</v>
      </c>
      <c r="M8">
        <v>-45.317399999999999</v>
      </c>
      <c r="N8">
        <v>26.529199999999999</v>
      </c>
    </row>
    <row r="9" spans="1:31" x14ac:dyDescent="0.25">
      <c r="B9">
        <v>2</v>
      </c>
      <c r="C9">
        <v>552.13670000000002</v>
      </c>
      <c r="D9">
        <v>57.52431</v>
      </c>
      <c r="E9">
        <v>30</v>
      </c>
      <c r="I9">
        <v>3</v>
      </c>
      <c r="J9" t="s">
        <v>81</v>
      </c>
      <c r="K9">
        <v>17.545259999999999</v>
      </c>
      <c r="L9" s="14">
        <v>4.3999999999999997E-2</v>
      </c>
      <c r="M9">
        <v>-70.496799999999993</v>
      </c>
      <c r="N9">
        <v>-0.90310000000000001</v>
      </c>
      <c r="P9" t="s">
        <v>123</v>
      </c>
      <c r="Y9" t="s">
        <v>131</v>
      </c>
    </row>
    <row r="10" spans="1:31" x14ac:dyDescent="0.25">
      <c r="B10">
        <v>3</v>
      </c>
      <c r="C10">
        <v>585.78809999999999</v>
      </c>
      <c r="D10">
        <v>61.089080000000003</v>
      </c>
      <c r="E10">
        <v>27</v>
      </c>
      <c r="I10">
        <v>4</v>
      </c>
      <c r="J10" t="s">
        <v>82</v>
      </c>
      <c r="K10">
        <v>17.72195</v>
      </c>
      <c r="L10" s="10">
        <v>0</v>
      </c>
      <c r="M10">
        <v>-150.65049999999999</v>
      </c>
      <c r="N10">
        <v>-80.355800000000002</v>
      </c>
      <c r="Y10" t="s">
        <v>132</v>
      </c>
    </row>
    <row r="11" spans="1:31" x14ac:dyDescent="0.25">
      <c r="B11">
        <v>4</v>
      </c>
      <c r="C11">
        <v>653.96960000000001</v>
      </c>
      <c r="D11">
        <v>76.011979999999994</v>
      </c>
      <c r="E11">
        <v>26</v>
      </c>
      <c r="H11">
        <v>3</v>
      </c>
      <c r="I11">
        <v>1</v>
      </c>
      <c r="J11">
        <v>26.305900000000001</v>
      </c>
      <c r="K11">
        <v>18.555070000000001</v>
      </c>
      <c r="L11" s="10">
        <v>0.159</v>
      </c>
      <c r="M11">
        <v>-10.4937</v>
      </c>
      <c r="N11">
        <v>63.105499999999999</v>
      </c>
      <c r="P11" t="s">
        <v>118</v>
      </c>
      <c r="Y11" t="s">
        <v>133</v>
      </c>
      <c r="AE11" s="12"/>
    </row>
    <row r="12" spans="1:31" x14ac:dyDescent="0.25">
      <c r="B12" t="s">
        <v>21</v>
      </c>
      <c r="C12">
        <v>587.822</v>
      </c>
      <c r="D12">
        <v>78.249539999999996</v>
      </c>
      <c r="E12">
        <v>107</v>
      </c>
      <c r="I12">
        <v>2</v>
      </c>
      <c r="J12" t="s">
        <v>83</v>
      </c>
      <c r="K12">
        <v>17.545259999999999</v>
      </c>
      <c r="L12" s="10">
        <v>4.3999999999999997E-2</v>
      </c>
      <c r="M12">
        <v>0.90310000000000001</v>
      </c>
      <c r="N12">
        <v>70.496799999999993</v>
      </c>
      <c r="Y12">
        <v>-1</v>
      </c>
    </row>
    <row r="13" spans="1:31" x14ac:dyDescent="0.25">
      <c r="I13">
        <v>4</v>
      </c>
      <c r="J13" t="s">
        <v>84</v>
      </c>
      <c r="K13">
        <v>18.17332</v>
      </c>
      <c r="L13" s="13">
        <v>0</v>
      </c>
      <c r="M13">
        <v>-115.84569999999999</v>
      </c>
      <c r="N13">
        <v>-43.7607</v>
      </c>
      <c r="P13" t="s">
        <v>119</v>
      </c>
    </row>
    <row r="14" spans="1:31" x14ac:dyDescent="0.25">
      <c r="H14">
        <v>4</v>
      </c>
      <c r="I14">
        <v>1</v>
      </c>
      <c r="J14" t="s">
        <v>85</v>
      </c>
      <c r="K14">
        <v>18.72223</v>
      </c>
      <c r="L14" s="10">
        <v>0</v>
      </c>
      <c r="M14">
        <v>68.977900000000005</v>
      </c>
      <c r="N14">
        <v>143.24019999999999</v>
      </c>
      <c r="P14" t="s">
        <v>117</v>
      </c>
      <c r="Y14" t="s">
        <v>114</v>
      </c>
    </row>
    <row r="15" spans="1:31" x14ac:dyDescent="0.25">
      <c r="I15">
        <v>2</v>
      </c>
      <c r="J15" t="s">
        <v>86</v>
      </c>
      <c r="K15">
        <v>17.72195</v>
      </c>
      <c r="L15" s="13">
        <v>0</v>
      </c>
      <c r="M15">
        <v>80.355800000000002</v>
      </c>
      <c r="N15">
        <v>150.65049999999999</v>
      </c>
      <c r="Y15" t="s">
        <v>134</v>
      </c>
    </row>
    <row r="16" spans="1:31" x14ac:dyDescent="0.25">
      <c r="I16">
        <v>3</v>
      </c>
      <c r="J16" t="s">
        <v>87</v>
      </c>
      <c r="K16">
        <v>18.17332</v>
      </c>
      <c r="L16" s="10">
        <v>0</v>
      </c>
      <c r="M16">
        <v>43.7607</v>
      </c>
      <c r="N16">
        <v>115.84569999999999</v>
      </c>
      <c r="P16" t="s">
        <v>124</v>
      </c>
    </row>
    <row r="17" spans="1:34" x14ac:dyDescent="0.25">
      <c r="G17" t="s">
        <v>76</v>
      </c>
      <c r="H17">
        <v>1</v>
      </c>
      <c r="I17">
        <v>2</v>
      </c>
      <c r="J17">
        <v>10.92</v>
      </c>
      <c r="K17">
        <v>18.738859999999999</v>
      </c>
      <c r="L17" s="10">
        <v>0.56100000000000005</v>
      </c>
      <c r="M17">
        <v>-26.2441</v>
      </c>
      <c r="N17">
        <v>48.084099999999999</v>
      </c>
      <c r="P17" t="s">
        <v>125</v>
      </c>
      <c r="V17" s="12"/>
      <c r="Y17" t="s">
        <v>119</v>
      </c>
    </row>
    <row r="18" spans="1:34" x14ac:dyDescent="0.25">
      <c r="I18">
        <v>3</v>
      </c>
      <c r="J18">
        <v>-22.7315</v>
      </c>
      <c r="K18">
        <v>19.195979999999999</v>
      </c>
      <c r="L18" s="10">
        <v>0.23899999999999999</v>
      </c>
      <c r="M18">
        <v>-60.802199999999999</v>
      </c>
      <c r="N18">
        <v>15.3392</v>
      </c>
      <c r="P18" t="s">
        <v>126</v>
      </c>
      <c r="Y18" t="s">
        <v>117</v>
      </c>
    </row>
    <row r="19" spans="1:34" x14ac:dyDescent="0.25">
      <c r="I19">
        <v>4</v>
      </c>
      <c r="J19" t="s">
        <v>88</v>
      </c>
      <c r="K19">
        <v>19.368919999999999</v>
      </c>
      <c r="L19" s="11">
        <v>0</v>
      </c>
      <c r="M19">
        <v>-129.32660000000001</v>
      </c>
      <c r="N19">
        <v>-52.499299999999998</v>
      </c>
      <c r="P19" t="s">
        <v>127</v>
      </c>
      <c r="V19" s="12"/>
    </row>
    <row r="20" spans="1:34" x14ac:dyDescent="0.25">
      <c r="H20">
        <v>2</v>
      </c>
      <c r="I20">
        <v>1</v>
      </c>
      <c r="J20">
        <v>-10.92</v>
      </c>
      <c r="K20">
        <v>18.738859999999999</v>
      </c>
      <c r="L20" s="10">
        <v>0.56100000000000005</v>
      </c>
      <c r="M20">
        <v>-48.084099999999999</v>
      </c>
      <c r="N20">
        <v>26.2441</v>
      </c>
      <c r="P20" t="s">
        <v>126</v>
      </c>
      <c r="Y20" t="s">
        <v>135</v>
      </c>
    </row>
    <row r="21" spans="1:34" x14ac:dyDescent="0.25">
      <c r="I21">
        <v>3</v>
      </c>
      <c r="J21">
        <v>-33.651499999999999</v>
      </c>
      <c r="K21">
        <v>18.151289999999999</v>
      </c>
      <c r="L21" s="14">
        <v>6.7000000000000004E-2</v>
      </c>
      <c r="M21">
        <v>-69.650300000000001</v>
      </c>
      <c r="N21">
        <v>2.3473000000000002</v>
      </c>
      <c r="P21" t="s">
        <v>128</v>
      </c>
      <c r="V21" s="12"/>
      <c r="Y21" t="s">
        <v>136</v>
      </c>
    </row>
    <row r="22" spans="1:34" x14ac:dyDescent="0.25">
      <c r="I22">
        <v>4</v>
      </c>
      <c r="J22" t="s">
        <v>89</v>
      </c>
      <c r="K22">
        <v>18.33409</v>
      </c>
      <c r="L22" s="10">
        <v>0</v>
      </c>
      <c r="M22">
        <v>-138.1943</v>
      </c>
      <c r="N22">
        <v>-65.471599999999995</v>
      </c>
      <c r="P22" t="s">
        <v>126</v>
      </c>
      <c r="Y22" t="s">
        <v>137</v>
      </c>
      <c r="AE22" s="12"/>
    </row>
    <row r="23" spans="1:34" x14ac:dyDescent="0.25">
      <c r="H23">
        <v>3</v>
      </c>
      <c r="I23">
        <v>1</v>
      </c>
      <c r="J23">
        <v>22.7315</v>
      </c>
      <c r="K23">
        <v>19.195979999999999</v>
      </c>
      <c r="L23" s="10">
        <v>0.23899999999999999</v>
      </c>
      <c r="M23">
        <v>-15.3392</v>
      </c>
      <c r="N23">
        <v>60.802199999999999</v>
      </c>
      <c r="P23" t="s">
        <v>129</v>
      </c>
      <c r="V23" s="12"/>
      <c r="Y23">
        <v>-2</v>
      </c>
    </row>
    <row r="24" spans="1:34" x14ac:dyDescent="0.25">
      <c r="I24">
        <v>2</v>
      </c>
      <c r="J24">
        <v>33.651499999999999</v>
      </c>
      <c r="K24">
        <v>18.151289999999999</v>
      </c>
      <c r="L24" s="10">
        <v>6.7000000000000004E-2</v>
      </c>
      <c r="M24">
        <v>-2.3473000000000002</v>
      </c>
      <c r="N24">
        <v>69.650300000000001</v>
      </c>
      <c r="P24" t="s">
        <v>126</v>
      </c>
      <c r="Y24" t="s">
        <v>114</v>
      </c>
    </row>
    <row r="25" spans="1:34" x14ac:dyDescent="0.25">
      <c r="I25">
        <v>4</v>
      </c>
      <c r="J25" t="s">
        <v>90</v>
      </c>
      <c r="K25">
        <v>18.80105</v>
      </c>
      <c r="L25" s="11">
        <v>0</v>
      </c>
      <c r="M25">
        <v>-105.4689</v>
      </c>
      <c r="N25">
        <v>-30.893999999999998</v>
      </c>
      <c r="AB25" t="s">
        <v>141</v>
      </c>
      <c r="AC25" t="s">
        <v>142</v>
      </c>
    </row>
    <row r="26" spans="1:34" x14ac:dyDescent="0.25">
      <c r="H26">
        <v>4</v>
      </c>
      <c r="I26">
        <v>1</v>
      </c>
      <c r="J26" t="s">
        <v>91</v>
      </c>
      <c r="K26">
        <v>19.368919999999999</v>
      </c>
      <c r="L26" s="10">
        <v>0</v>
      </c>
      <c r="M26">
        <v>52.499299999999998</v>
      </c>
      <c r="N26">
        <v>129.32660000000001</v>
      </c>
      <c r="AA26">
        <v>25</v>
      </c>
      <c r="AB26" s="15">
        <v>563.05669999999998</v>
      </c>
      <c r="AC26" s="15">
        <v>572.57709999999997</v>
      </c>
    </row>
    <row r="27" spans="1:34" x14ac:dyDescent="0.25">
      <c r="I27">
        <v>2</v>
      </c>
      <c r="J27" t="s">
        <v>92</v>
      </c>
      <c r="K27">
        <v>18.33409</v>
      </c>
      <c r="L27" s="11">
        <v>0</v>
      </c>
      <c r="M27">
        <v>65.471599999999995</v>
      </c>
      <c r="N27">
        <v>138.1943</v>
      </c>
      <c r="AA27">
        <v>35</v>
      </c>
      <c r="AB27" s="15">
        <v>552.13670000000002</v>
      </c>
      <c r="AC27" s="15">
        <v>563.18299999999999</v>
      </c>
    </row>
    <row r="28" spans="1:34" x14ac:dyDescent="0.25">
      <c r="I28">
        <v>3</v>
      </c>
      <c r="J28" t="s">
        <v>93</v>
      </c>
      <c r="K28">
        <v>18.80105</v>
      </c>
      <c r="L28" s="10">
        <v>0</v>
      </c>
      <c r="M28">
        <v>30.893999999999998</v>
      </c>
      <c r="N28">
        <v>105.4689</v>
      </c>
      <c r="AA28">
        <v>45</v>
      </c>
      <c r="AB28" s="15">
        <v>585.78809999999999</v>
      </c>
      <c r="AC28" s="15">
        <v>598.88300000000004</v>
      </c>
    </row>
    <row r="29" spans="1:34" x14ac:dyDescent="0.25">
      <c r="R29" t="s">
        <v>17</v>
      </c>
      <c r="S29">
        <v>25</v>
      </c>
      <c r="T29">
        <v>35</v>
      </c>
      <c r="U29">
        <v>45</v>
      </c>
      <c r="V29">
        <v>55</v>
      </c>
      <c r="AA29">
        <v>55</v>
      </c>
      <c r="AB29" s="15">
        <v>653.96960000000001</v>
      </c>
      <c r="AC29" s="15">
        <v>678.68619999999999</v>
      </c>
    </row>
    <row r="30" spans="1:34" ht="14.4" x14ac:dyDescent="0.3">
      <c r="A30" t="s">
        <v>54</v>
      </c>
      <c r="I30" t="s">
        <v>54</v>
      </c>
      <c r="R30" t="s">
        <v>141</v>
      </c>
      <c r="S30" s="15">
        <v>563.05669999999998</v>
      </c>
      <c r="T30" s="15">
        <v>552.13670000000002</v>
      </c>
      <c r="U30" s="15">
        <v>585.78809999999999</v>
      </c>
      <c r="V30" s="15">
        <v>653.96960000000001</v>
      </c>
      <c r="AG30" s="18"/>
    </row>
    <row r="31" spans="1:34" x14ac:dyDescent="0.25">
      <c r="A31" t="s">
        <v>138</v>
      </c>
      <c r="I31" t="s">
        <v>139</v>
      </c>
      <c r="R31" t="s">
        <v>142</v>
      </c>
      <c r="S31" s="15">
        <v>572.57709999999997</v>
      </c>
      <c r="T31" s="15">
        <v>563.18299999999999</v>
      </c>
      <c r="U31" s="15">
        <v>598.88300000000004</v>
      </c>
      <c r="V31" s="15">
        <v>678.68619999999999</v>
      </c>
    </row>
    <row r="32" spans="1:34" x14ac:dyDescent="0.25">
      <c r="A32" t="s">
        <v>55</v>
      </c>
      <c r="I32" t="s">
        <v>55</v>
      </c>
      <c r="AB32" s="19">
        <v>6.6000000000000003E-2</v>
      </c>
      <c r="AD32">
        <v>1.7999999999999999E-2</v>
      </c>
      <c r="AF32">
        <v>8.0000000000000002E-3</v>
      </c>
      <c r="AH32" s="19">
        <v>0</v>
      </c>
    </row>
    <row r="33" spans="1:15" x14ac:dyDescent="0.25">
      <c r="A33" t="s">
        <v>56</v>
      </c>
      <c r="B33" t="s">
        <v>57</v>
      </c>
      <c r="C33" t="s">
        <v>58</v>
      </c>
      <c r="D33" t="s">
        <v>59</v>
      </c>
      <c r="E33" t="s">
        <v>33</v>
      </c>
      <c r="F33" t="s">
        <v>60</v>
      </c>
      <c r="I33" t="s">
        <v>56</v>
      </c>
      <c r="J33" t="s">
        <v>57</v>
      </c>
      <c r="K33" t="s">
        <v>58</v>
      </c>
      <c r="L33" t="s">
        <v>59</v>
      </c>
      <c r="M33" t="s">
        <v>33</v>
      </c>
      <c r="N33" t="s">
        <v>60</v>
      </c>
    </row>
    <row r="34" spans="1:15" x14ac:dyDescent="0.25">
      <c r="F34" t="s">
        <v>61</v>
      </c>
      <c r="G34" t="s">
        <v>62</v>
      </c>
      <c r="N34" t="s">
        <v>61</v>
      </c>
      <c r="O34" t="s">
        <v>62</v>
      </c>
    </row>
    <row r="35" spans="1:15" x14ac:dyDescent="0.25">
      <c r="A35">
        <v>1</v>
      </c>
      <c r="B35">
        <v>2</v>
      </c>
      <c r="C35">
        <v>10.92</v>
      </c>
      <c r="D35">
        <v>18.738859999999999</v>
      </c>
      <c r="E35" s="10">
        <v>0.56100000000000005</v>
      </c>
      <c r="F35">
        <v>-26.2441</v>
      </c>
      <c r="G35">
        <v>48.084099999999999</v>
      </c>
      <c r="I35">
        <v>1</v>
      </c>
      <c r="J35">
        <v>2</v>
      </c>
      <c r="K35">
        <v>9.3940999999999999</v>
      </c>
      <c r="L35">
        <v>18.113209999999999</v>
      </c>
      <c r="M35" s="10">
        <v>0.60499999999999998</v>
      </c>
      <c r="N35">
        <v>-26.529199999999999</v>
      </c>
      <c r="O35">
        <v>45.317399999999999</v>
      </c>
    </row>
    <row r="36" spans="1:15" x14ac:dyDescent="0.25">
      <c r="B36">
        <v>3</v>
      </c>
      <c r="C36">
        <v>-22.7315</v>
      </c>
      <c r="D36">
        <v>19.195979999999999</v>
      </c>
      <c r="E36" s="10">
        <v>0.23899999999999999</v>
      </c>
      <c r="F36">
        <v>-60.802199999999999</v>
      </c>
      <c r="G36">
        <v>15.3392</v>
      </c>
      <c r="J36">
        <v>3</v>
      </c>
      <c r="K36">
        <v>-26.305900000000001</v>
      </c>
      <c r="L36">
        <v>18.555070000000001</v>
      </c>
      <c r="M36" s="10">
        <v>0.159</v>
      </c>
      <c r="N36">
        <v>-63.105499999999999</v>
      </c>
      <c r="O36">
        <v>10.4937</v>
      </c>
    </row>
    <row r="37" spans="1:15" x14ac:dyDescent="0.25">
      <c r="B37">
        <v>4</v>
      </c>
      <c r="C37" t="s">
        <v>88</v>
      </c>
      <c r="D37">
        <v>19.368919999999999</v>
      </c>
      <c r="E37" s="10">
        <v>0</v>
      </c>
      <c r="F37">
        <v>-129.32660000000001</v>
      </c>
      <c r="G37">
        <v>-52.499299999999998</v>
      </c>
      <c r="J37">
        <v>4</v>
      </c>
      <c r="K37" t="s">
        <v>80</v>
      </c>
      <c r="L37">
        <v>18.72223</v>
      </c>
      <c r="M37" s="10">
        <v>0</v>
      </c>
      <c r="N37">
        <v>-143.24019999999999</v>
      </c>
      <c r="O37">
        <v>-68.977900000000005</v>
      </c>
    </row>
    <row r="38" spans="1:15" x14ac:dyDescent="0.25">
      <c r="A38" s="16" t="s">
        <v>167</v>
      </c>
      <c r="B38">
        <v>1</v>
      </c>
      <c r="C38">
        <v>-10.92</v>
      </c>
      <c r="D38">
        <v>18.738859999999999</v>
      </c>
      <c r="E38" s="10">
        <v>0.56100000000000005</v>
      </c>
      <c r="F38">
        <v>-48.084099999999999</v>
      </c>
      <c r="G38">
        <v>26.2441</v>
      </c>
      <c r="I38" s="16" t="s">
        <v>167</v>
      </c>
      <c r="J38">
        <v>1</v>
      </c>
      <c r="K38">
        <v>-9.3940999999999999</v>
      </c>
      <c r="L38">
        <v>18.113209999999999</v>
      </c>
      <c r="M38" s="10">
        <v>0.60499999999999998</v>
      </c>
      <c r="N38">
        <v>-45.317399999999999</v>
      </c>
      <c r="O38">
        <v>26.529199999999999</v>
      </c>
    </row>
    <row r="39" spans="1:15" x14ac:dyDescent="0.25">
      <c r="B39" s="16" t="s">
        <v>168</v>
      </c>
      <c r="C39">
        <v>-33.651499999999999</v>
      </c>
      <c r="D39">
        <v>18.151289999999999</v>
      </c>
      <c r="E39" s="13">
        <v>6.7000000000000004E-2</v>
      </c>
      <c r="F39">
        <v>-69.650300000000001</v>
      </c>
      <c r="G39">
        <v>2.3473000000000002</v>
      </c>
      <c r="J39" s="16" t="s">
        <v>168</v>
      </c>
      <c r="K39" t="s">
        <v>81</v>
      </c>
      <c r="L39">
        <v>17.545259999999999</v>
      </c>
      <c r="M39" s="11">
        <v>4.3999999999999997E-2</v>
      </c>
      <c r="N39">
        <v>-70.496799999999993</v>
      </c>
      <c r="O39">
        <v>-0.90310000000000001</v>
      </c>
    </row>
    <row r="40" spans="1:15" x14ac:dyDescent="0.25">
      <c r="B40">
        <v>4</v>
      </c>
      <c r="C40" t="s">
        <v>89</v>
      </c>
      <c r="D40">
        <v>18.33409</v>
      </c>
      <c r="E40" s="10">
        <v>0</v>
      </c>
      <c r="F40">
        <v>-138.1943</v>
      </c>
      <c r="G40">
        <v>-65.471599999999995</v>
      </c>
      <c r="J40">
        <v>4</v>
      </c>
      <c r="K40" t="s">
        <v>82</v>
      </c>
      <c r="L40">
        <v>17.72195</v>
      </c>
      <c r="M40" s="10">
        <v>0</v>
      </c>
      <c r="N40">
        <v>-150.65049999999999</v>
      </c>
      <c r="O40">
        <v>-80.355800000000002</v>
      </c>
    </row>
    <row r="41" spans="1:15" x14ac:dyDescent="0.25">
      <c r="A41" s="16" t="s">
        <v>168</v>
      </c>
      <c r="B41">
        <v>1</v>
      </c>
      <c r="C41">
        <v>22.7315</v>
      </c>
      <c r="D41">
        <v>19.195979999999999</v>
      </c>
      <c r="E41" s="10">
        <v>0.23899999999999999</v>
      </c>
      <c r="F41">
        <v>-15.3392</v>
      </c>
      <c r="G41">
        <v>60.802199999999999</v>
      </c>
      <c r="I41" s="16" t="s">
        <v>168</v>
      </c>
      <c r="J41">
        <v>1</v>
      </c>
      <c r="K41">
        <v>26.305900000000001</v>
      </c>
      <c r="L41">
        <v>18.555070000000001</v>
      </c>
      <c r="M41" s="10">
        <v>0.159</v>
      </c>
      <c r="N41">
        <v>-10.4937</v>
      </c>
      <c r="O41">
        <v>63.105499999999999</v>
      </c>
    </row>
    <row r="42" spans="1:15" x14ac:dyDescent="0.25">
      <c r="B42">
        <v>2</v>
      </c>
      <c r="C42">
        <v>33.651499999999999</v>
      </c>
      <c r="D42">
        <v>18.151289999999999</v>
      </c>
      <c r="E42" s="10">
        <v>6.7000000000000004E-2</v>
      </c>
      <c r="F42">
        <v>-2.3473000000000002</v>
      </c>
      <c r="G42">
        <v>69.650300000000001</v>
      </c>
      <c r="J42">
        <v>2</v>
      </c>
      <c r="K42" t="s">
        <v>83</v>
      </c>
      <c r="L42">
        <v>17.545259999999999</v>
      </c>
      <c r="M42" s="10">
        <v>4.3999999999999997E-2</v>
      </c>
      <c r="N42">
        <v>0.90310000000000001</v>
      </c>
      <c r="O42">
        <v>70.496799999999993</v>
      </c>
    </row>
    <row r="43" spans="1:15" x14ac:dyDescent="0.25">
      <c r="B43" s="16" t="s">
        <v>169</v>
      </c>
      <c r="C43" t="s">
        <v>90</v>
      </c>
      <c r="D43">
        <v>18.80105</v>
      </c>
      <c r="E43" s="11">
        <v>0</v>
      </c>
      <c r="F43">
        <v>-105.4689</v>
      </c>
      <c r="G43">
        <v>-30.893999999999998</v>
      </c>
      <c r="J43" s="16" t="s">
        <v>169</v>
      </c>
      <c r="K43" t="s">
        <v>84</v>
      </c>
      <c r="L43">
        <v>18.17332</v>
      </c>
      <c r="M43" s="11">
        <v>0</v>
      </c>
      <c r="N43">
        <v>-115.84569999999999</v>
      </c>
      <c r="O43">
        <v>-43.7607</v>
      </c>
    </row>
    <row r="44" spans="1:15" x14ac:dyDescent="0.25">
      <c r="A44">
        <v>4</v>
      </c>
      <c r="B44">
        <v>1</v>
      </c>
      <c r="C44" t="s">
        <v>91</v>
      </c>
      <c r="D44">
        <v>19.368919999999999</v>
      </c>
      <c r="E44" s="10">
        <v>0</v>
      </c>
      <c r="F44">
        <v>52.499299999999998</v>
      </c>
      <c r="G44">
        <v>129.32660000000001</v>
      </c>
      <c r="I44">
        <v>4</v>
      </c>
      <c r="J44">
        <v>1</v>
      </c>
      <c r="K44" t="s">
        <v>85</v>
      </c>
      <c r="L44">
        <v>18.72223</v>
      </c>
      <c r="M44" s="10">
        <v>0</v>
      </c>
      <c r="N44">
        <v>68.977900000000005</v>
      </c>
      <c r="O44">
        <v>143.24019999999999</v>
      </c>
    </row>
    <row r="45" spans="1:15" x14ac:dyDescent="0.25">
      <c r="B45">
        <v>2</v>
      </c>
      <c r="C45" t="s">
        <v>92</v>
      </c>
      <c r="D45">
        <v>18.33409</v>
      </c>
      <c r="E45" s="10">
        <v>0</v>
      </c>
      <c r="F45">
        <v>65.471599999999995</v>
      </c>
      <c r="G45">
        <v>138.1943</v>
      </c>
      <c r="J45">
        <v>2</v>
      </c>
      <c r="K45" t="s">
        <v>86</v>
      </c>
      <c r="L45">
        <v>17.72195</v>
      </c>
      <c r="M45" s="10">
        <v>0</v>
      </c>
      <c r="N45">
        <v>80.355800000000002</v>
      </c>
      <c r="O45">
        <v>150.65049999999999</v>
      </c>
    </row>
    <row r="46" spans="1:15" x14ac:dyDescent="0.25">
      <c r="B46">
        <v>3</v>
      </c>
      <c r="C46" t="s">
        <v>93</v>
      </c>
      <c r="D46">
        <v>18.80105</v>
      </c>
      <c r="E46" s="10">
        <v>0</v>
      </c>
      <c r="F46">
        <v>30.893999999999998</v>
      </c>
      <c r="G46">
        <v>105.4689</v>
      </c>
      <c r="J46">
        <v>3</v>
      </c>
      <c r="K46" t="s">
        <v>87</v>
      </c>
      <c r="L46">
        <v>18.17332</v>
      </c>
      <c r="M46" s="10">
        <v>0</v>
      </c>
      <c r="N46">
        <v>43.7607</v>
      </c>
      <c r="O46">
        <v>115.84569999999999</v>
      </c>
    </row>
    <row r="47" spans="1:15" x14ac:dyDescent="0.25">
      <c r="A47" t="s">
        <v>71</v>
      </c>
      <c r="I47" t="s">
        <v>71</v>
      </c>
    </row>
    <row r="48" spans="1:15" x14ac:dyDescent="0.25">
      <c r="A48" t="s">
        <v>94</v>
      </c>
      <c r="I48" t="s">
        <v>140</v>
      </c>
    </row>
    <row r="49" spans="1:9" x14ac:dyDescent="0.25">
      <c r="A49" t="s">
        <v>73</v>
      </c>
      <c r="I49" t="s">
        <v>73</v>
      </c>
    </row>
    <row r="53" spans="1:9" x14ac:dyDescent="0.25">
      <c r="B53" t="s">
        <v>198</v>
      </c>
      <c r="C53" t="s">
        <v>199</v>
      </c>
    </row>
    <row r="54" spans="1:9" x14ac:dyDescent="0.25">
      <c r="A54">
        <v>25</v>
      </c>
      <c r="B54">
        <v>563.05669999999998</v>
      </c>
      <c r="C54">
        <v>572.57709999999997</v>
      </c>
      <c r="D54" s="15">
        <f>C54-B54</f>
        <v>9.5203999999999951</v>
      </c>
    </row>
    <row r="55" spans="1:9" x14ac:dyDescent="0.25">
      <c r="A55">
        <v>35</v>
      </c>
      <c r="B55">
        <v>552.13670000000002</v>
      </c>
      <c r="C55">
        <v>563.18299999999999</v>
      </c>
      <c r="D55" s="15">
        <f t="shared" ref="D55:D57" si="0">C55-B55</f>
        <v>11.046299999999974</v>
      </c>
    </row>
    <row r="56" spans="1:9" x14ac:dyDescent="0.25">
      <c r="A56">
        <v>45</v>
      </c>
      <c r="B56">
        <v>585.78809999999999</v>
      </c>
      <c r="C56">
        <v>598.88300000000004</v>
      </c>
      <c r="D56" s="15">
        <f t="shared" si="0"/>
        <v>13.094900000000052</v>
      </c>
    </row>
    <row r="57" spans="1:9" x14ac:dyDescent="0.25">
      <c r="A57">
        <v>55</v>
      </c>
      <c r="B57">
        <v>653.96960000000001</v>
      </c>
      <c r="C57">
        <v>678.68619999999999</v>
      </c>
      <c r="D57" s="15">
        <f t="shared" si="0"/>
        <v>24.716599999999971</v>
      </c>
    </row>
  </sheetData>
  <phoneticPr fontId="2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EC956-6B76-4547-A5C9-FEAB06E81E0A}">
  <dimension ref="A1:AF84"/>
  <sheetViews>
    <sheetView tabSelected="1" topLeftCell="M37" zoomScaleNormal="100" workbookViewId="0">
      <selection activeCell="Z63" sqref="Z63"/>
    </sheetView>
  </sheetViews>
  <sheetFormatPr defaultRowHeight="13.8" x14ac:dyDescent="0.25"/>
  <cols>
    <col min="3" max="3" width="12.109375" customWidth="1"/>
    <col min="11" max="11" width="10.109375" customWidth="1"/>
  </cols>
  <sheetData>
    <row r="1" spans="1:26" x14ac:dyDescent="0.25">
      <c r="A1" t="s">
        <v>15</v>
      </c>
      <c r="R1" t="s">
        <v>115</v>
      </c>
    </row>
    <row r="2" spans="1:26" x14ac:dyDescent="0.25">
      <c r="B2" t="s">
        <v>17</v>
      </c>
      <c r="C2" t="s">
        <v>18</v>
      </c>
      <c r="D2" t="s">
        <v>19</v>
      </c>
      <c r="E2" t="s">
        <v>20</v>
      </c>
    </row>
    <row r="3" spans="1:26" x14ac:dyDescent="0.25">
      <c r="A3" t="s">
        <v>77</v>
      </c>
      <c r="B3">
        <v>1</v>
      </c>
      <c r="C3">
        <v>581.71420000000001</v>
      </c>
      <c r="D3">
        <v>74.82132</v>
      </c>
      <c r="E3">
        <v>24</v>
      </c>
      <c r="R3" t="s">
        <v>143</v>
      </c>
    </row>
    <row r="4" spans="1:26" x14ac:dyDescent="0.25">
      <c r="B4">
        <v>2</v>
      </c>
      <c r="C4">
        <v>571.73929999999996</v>
      </c>
      <c r="D4">
        <v>57.10821</v>
      </c>
      <c r="E4">
        <v>30</v>
      </c>
    </row>
    <row r="5" spans="1:26" x14ac:dyDescent="0.25">
      <c r="B5">
        <v>3</v>
      </c>
      <c r="C5">
        <v>610.30960000000005</v>
      </c>
      <c r="D5">
        <v>62.933639999999997</v>
      </c>
      <c r="E5">
        <v>27</v>
      </c>
      <c r="L5" s="10"/>
      <c r="R5" t="s">
        <v>119</v>
      </c>
    </row>
    <row r="6" spans="1:26" x14ac:dyDescent="0.25">
      <c r="B6">
        <v>4</v>
      </c>
      <c r="C6">
        <v>688.58190000000002</v>
      </c>
      <c r="D6">
        <v>73.453860000000006</v>
      </c>
      <c r="E6">
        <v>26</v>
      </c>
      <c r="L6" s="10"/>
      <c r="R6" t="s">
        <v>117</v>
      </c>
    </row>
    <row r="7" spans="1:26" x14ac:dyDescent="0.25">
      <c r="B7" t="s">
        <v>21</v>
      </c>
      <c r="C7">
        <v>612.101</v>
      </c>
      <c r="D7">
        <v>80.353210000000004</v>
      </c>
      <c r="E7">
        <v>107</v>
      </c>
      <c r="L7" s="10"/>
    </row>
    <row r="8" spans="1:26" x14ac:dyDescent="0.25">
      <c r="A8" t="s">
        <v>78</v>
      </c>
      <c r="B8">
        <v>1</v>
      </c>
      <c r="C8">
        <v>554.00170000000003</v>
      </c>
      <c r="D8">
        <v>82.878709999999998</v>
      </c>
      <c r="E8">
        <v>24</v>
      </c>
      <c r="L8" s="10"/>
      <c r="R8" t="s">
        <v>144</v>
      </c>
    </row>
    <row r="9" spans="1:26" x14ac:dyDescent="0.25">
      <c r="B9">
        <v>2</v>
      </c>
      <c r="C9">
        <v>543.55499999999995</v>
      </c>
      <c r="D9">
        <v>56.317520000000002</v>
      </c>
      <c r="E9">
        <v>30</v>
      </c>
      <c r="L9" s="10"/>
      <c r="R9" t="s">
        <v>145</v>
      </c>
    </row>
    <row r="10" spans="1:26" x14ac:dyDescent="0.25">
      <c r="B10">
        <v>3</v>
      </c>
      <c r="C10">
        <v>574.61260000000004</v>
      </c>
      <c r="D10">
        <v>55.51878</v>
      </c>
      <c r="E10">
        <v>27</v>
      </c>
      <c r="L10" s="10"/>
      <c r="R10" t="s">
        <v>146</v>
      </c>
    </row>
    <row r="11" spans="1:26" x14ac:dyDescent="0.25">
      <c r="B11">
        <v>4</v>
      </c>
      <c r="C11">
        <v>644.65419999999995</v>
      </c>
      <c r="D11">
        <v>73.763859999999994</v>
      </c>
      <c r="E11">
        <v>26</v>
      </c>
      <c r="L11" s="10"/>
    </row>
    <row r="12" spans="1:26" x14ac:dyDescent="0.25">
      <c r="B12" t="s">
        <v>21</v>
      </c>
      <c r="C12">
        <v>578.30129999999997</v>
      </c>
      <c r="D12">
        <v>77.176550000000006</v>
      </c>
      <c r="E12">
        <v>107</v>
      </c>
      <c r="L12" s="10"/>
      <c r="R12" t="s">
        <v>123</v>
      </c>
    </row>
    <row r="13" spans="1:26" x14ac:dyDescent="0.25">
      <c r="L13" s="10"/>
    </row>
    <row r="14" spans="1:26" x14ac:dyDescent="0.25">
      <c r="L14" s="10"/>
      <c r="R14" t="s">
        <v>143</v>
      </c>
      <c r="Z14" t="s">
        <v>153</v>
      </c>
    </row>
    <row r="15" spans="1:26" x14ac:dyDescent="0.25">
      <c r="A15" t="s">
        <v>54</v>
      </c>
      <c r="I15" t="s">
        <v>54</v>
      </c>
    </row>
    <row r="16" spans="1:26" x14ac:dyDescent="0.25">
      <c r="A16" t="s">
        <v>162</v>
      </c>
      <c r="I16" t="s">
        <v>164</v>
      </c>
      <c r="R16" t="s">
        <v>119</v>
      </c>
      <c r="Z16" t="s">
        <v>116</v>
      </c>
    </row>
    <row r="17" spans="1:32" x14ac:dyDescent="0.25">
      <c r="A17" t="s">
        <v>55</v>
      </c>
      <c r="I17" t="s">
        <v>55</v>
      </c>
      <c r="R17" t="s">
        <v>117</v>
      </c>
      <c r="Z17" t="s">
        <v>117</v>
      </c>
    </row>
    <row r="18" spans="1:32" x14ac:dyDescent="0.25">
      <c r="A18" t="s">
        <v>56</v>
      </c>
      <c r="B18" t="s">
        <v>57</v>
      </c>
      <c r="C18" t="s">
        <v>58</v>
      </c>
      <c r="D18" t="s">
        <v>59</v>
      </c>
      <c r="E18" t="s">
        <v>33</v>
      </c>
      <c r="F18" t="s">
        <v>60</v>
      </c>
      <c r="I18" t="s">
        <v>56</v>
      </c>
      <c r="J18" t="s">
        <v>57</v>
      </c>
      <c r="K18" t="s">
        <v>58</v>
      </c>
      <c r="L18" t="s">
        <v>59</v>
      </c>
      <c r="M18" t="s">
        <v>33</v>
      </c>
      <c r="N18" t="s">
        <v>60</v>
      </c>
    </row>
    <row r="19" spans="1:32" x14ac:dyDescent="0.25">
      <c r="F19" t="s">
        <v>61</v>
      </c>
      <c r="G19" t="s">
        <v>62</v>
      </c>
      <c r="N19" t="s">
        <v>61</v>
      </c>
      <c r="O19" t="s">
        <v>62</v>
      </c>
      <c r="R19" t="s">
        <v>147</v>
      </c>
      <c r="Z19" t="s">
        <v>154</v>
      </c>
    </row>
    <row r="20" spans="1:32" x14ac:dyDescent="0.25">
      <c r="A20">
        <v>1</v>
      </c>
      <c r="B20">
        <v>2</v>
      </c>
      <c r="C20">
        <v>9.9748000000000001</v>
      </c>
      <c r="D20">
        <v>18.325569999999999</v>
      </c>
      <c r="E20" s="10">
        <v>0.58699999999999997</v>
      </c>
      <c r="F20">
        <v>-26.369599999999998</v>
      </c>
      <c r="G20">
        <v>46.319299999999998</v>
      </c>
      <c r="I20">
        <v>1</v>
      </c>
      <c r="J20">
        <v>2</v>
      </c>
      <c r="K20">
        <v>10.4467</v>
      </c>
      <c r="L20">
        <v>18.42324</v>
      </c>
      <c r="M20" s="10">
        <v>0.57199999999999995</v>
      </c>
      <c r="N20">
        <v>-26.0915</v>
      </c>
      <c r="O20">
        <v>46.9848</v>
      </c>
      <c r="R20" t="s">
        <v>148</v>
      </c>
      <c r="W20" s="20"/>
      <c r="X20" s="12"/>
      <c r="Z20" t="s">
        <v>155</v>
      </c>
    </row>
    <row r="21" spans="1:32" x14ac:dyDescent="0.25">
      <c r="B21">
        <v>3</v>
      </c>
      <c r="C21">
        <v>-28.595500000000001</v>
      </c>
      <c r="D21">
        <v>18.772600000000001</v>
      </c>
      <c r="E21" s="10">
        <v>0.13100000000000001</v>
      </c>
      <c r="F21">
        <v>-65.826499999999996</v>
      </c>
      <c r="G21">
        <v>8.6356000000000002</v>
      </c>
      <c r="J21">
        <v>3</v>
      </c>
      <c r="K21">
        <v>-20.610900000000001</v>
      </c>
      <c r="L21">
        <v>18.87265</v>
      </c>
      <c r="M21" s="10">
        <v>0.27700000000000002</v>
      </c>
      <c r="N21">
        <v>-58.040399999999998</v>
      </c>
      <c r="O21">
        <v>16.8185</v>
      </c>
      <c r="R21" t="s">
        <v>149</v>
      </c>
      <c r="Z21" t="s">
        <v>156</v>
      </c>
      <c r="AF21" s="12"/>
    </row>
    <row r="22" spans="1:32" x14ac:dyDescent="0.25">
      <c r="B22">
        <v>4</v>
      </c>
      <c r="C22" t="s">
        <v>95</v>
      </c>
      <c r="D22">
        <v>18.94173</v>
      </c>
      <c r="E22" s="10">
        <v>0</v>
      </c>
      <c r="F22">
        <v>-144.4342</v>
      </c>
      <c r="G22">
        <v>-69.301299999999998</v>
      </c>
      <c r="J22">
        <v>4</v>
      </c>
      <c r="K22" t="s">
        <v>103</v>
      </c>
      <c r="L22">
        <v>19.042680000000001</v>
      </c>
      <c r="M22" s="10">
        <v>0</v>
      </c>
      <c r="N22">
        <v>-128.41919999999999</v>
      </c>
      <c r="O22">
        <v>-52.885899999999999</v>
      </c>
      <c r="R22" t="s">
        <v>150</v>
      </c>
      <c r="W22" s="20"/>
      <c r="X22" s="12"/>
      <c r="Z22" t="s">
        <v>157</v>
      </c>
    </row>
    <row r="23" spans="1:32" x14ac:dyDescent="0.25">
      <c r="A23" s="16" t="s">
        <v>167</v>
      </c>
      <c r="B23">
        <v>1</v>
      </c>
      <c r="C23">
        <v>-9.9748000000000001</v>
      </c>
      <c r="D23">
        <v>18.325569999999999</v>
      </c>
      <c r="E23" s="10">
        <v>0.58699999999999997</v>
      </c>
      <c r="F23">
        <v>-46.319299999999998</v>
      </c>
      <c r="G23">
        <v>26.369599999999998</v>
      </c>
      <c r="I23" s="16" t="s">
        <v>167</v>
      </c>
      <c r="J23" s="16">
        <v>1</v>
      </c>
      <c r="K23">
        <v>-10.4467</v>
      </c>
      <c r="L23">
        <v>18.42324</v>
      </c>
      <c r="M23" s="10">
        <v>0.57199999999999995</v>
      </c>
      <c r="N23">
        <v>-46.9848</v>
      </c>
      <c r="O23">
        <v>26.0915</v>
      </c>
      <c r="R23" t="s">
        <v>149</v>
      </c>
    </row>
    <row r="24" spans="1:32" x14ac:dyDescent="0.25">
      <c r="B24" s="16" t="s">
        <v>168</v>
      </c>
      <c r="C24" t="s">
        <v>96</v>
      </c>
      <c r="D24">
        <v>17.750959999999999</v>
      </c>
      <c r="E24" s="13">
        <v>3.2000000000000001E-2</v>
      </c>
      <c r="F24">
        <v>-73.775099999999995</v>
      </c>
      <c r="G24">
        <v>-3.3654999999999999</v>
      </c>
      <c r="I24" s="16"/>
      <c r="J24" s="16" t="s">
        <v>168</v>
      </c>
      <c r="K24">
        <v>-31.057600000000001</v>
      </c>
      <c r="L24">
        <v>17.845559999999999</v>
      </c>
      <c r="M24" s="13">
        <v>8.5000000000000006E-2</v>
      </c>
      <c r="N24">
        <v>-66.450100000000006</v>
      </c>
      <c r="O24">
        <v>4.3349000000000002</v>
      </c>
      <c r="R24" t="s">
        <v>151</v>
      </c>
      <c r="W24" s="20"/>
      <c r="X24" s="12"/>
      <c r="Z24" t="s">
        <v>119</v>
      </c>
    </row>
    <row r="25" spans="1:32" x14ac:dyDescent="0.25">
      <c r="B25">
        <v>4</v>
      </c>
      <c r="C25" t="s">
        <v>97</v>
      </c>
      <c r="D25">
        <v>17.92972</v>
      </c>
      <c r="E25" s="10">
        <v>0</v>
      </c>
      <c r="F25">
        <v>-152.40199999999999</v>
      </c>
      <c r="G25">
        <v>-81.283199999999994</v>
      </c>
      <c r="J25">
        <v>4</v>
      </c>
      <c r="K25" t="s">
        <v>104</v>
      </c>
      <c r="L25">
        <v>18.025279999999999</v>
      </c>
      <c r="M25" s="10">
        <v>0</v>
      </c>
      <c r="N25">
        <v>-136.84809999999999</v>
      </c>
      <c r="O25">
        <v>-65.350300000000004</v>
      </c>
      <c r="R25" t="s">
        <v>149</v>
      </c>
      <c r="Z25" t="s">
        <v>117</v>
      </c>
    </row>
    <row r="26" spans="1:32" x14ac:dyDescent="0.25">
      <c r="A26" s="16" t="s">
        <v>168</v>
      </c>
      <c r="B26">
        <v>1</v>
      </c>
      <c r="C26">
        <v>28.595500000000001</v>
      </c>
      <c r="D26">
        <v>18.772600000000001</v>
      </c>
      <c r="E26" s="10">
        <v>0.13100000000000001</v>
      </c>
      <c r="F26">
        <v>-8.6356000000000002</v>
      </c>
      <c r="G26">
        <v>65.826499999999996</v>
      </c>
      <c r="I26" s="16" t="s">
        <v>168</v>
      </c>
      <c r="J26">
        <v>1</v>
      </c>
      <c r="K26">
        <v>20.610900000000001</v>
      </c>
      <c r="L26">
        <v>18.87265</v>
      </c>
      <c r="M26" s="10">
        <v>0.27700000000000002</v>
      </c>
      <c r="N26">
        <v>-16.8185</v>
      </c>
      <c r="O26">
        <v>58.040399999999998</v>
      </c>
      <c r="R26" t="s">
        <v>152</v>
      </c>
      <c r="W26" s="20"/>
      <c r="X26" s="12"/>
    </row>
    <row r="27" spans="1:32" x14ac:dyDescent="0.25">
      <c r="B27">
        <v>2</v>
      </c>
      <c r="C27" t="s">
        <v>98</v>
      </c>
      <c r="D27">
        <v>17.750959999999999</v>
      </c>
      <c r="E27" s="10">
        <v>3.2000000000000001E-2</v>
      </c>
      <c r="F27">
        <v>3.3654999999999999</v>
      </c>
      <c r="G27">
        <v>73.775099999999995</v>
      </c>
      <c r="J27">
        <v>2</v>
      </c>
      <c r="K27">
        <v>31.057600000000001</v>
      </c>
      <c r="L27">
        <v>17.845559999999999</v>
      </c>
      <c r="M27" s="10">
        <v>8.5000000000000006E-2</v>
      </c>
      <c r="N27">
        <v>-4.3349000000000002</v>
      </c>
      <c r="O27">
        <v>66.450100000000006</v>
      </c>
      <c r="R27" t="s">
        <v>149</v>
      </c>
      <c r="Z27" t="s">
        <v>158</v>
      </c>
    </row>
    <row r="28" spans="1:32" x14ac:dyDescent="0.25">
      <c r="B28" s="16" t="s">
        <v>169</v>
      </c>
      <c r="C28" t="s">
        <v>99</v>
      </c>
      <c r="D28">
        <v>18.386379999999999</v>
      </c>
      <c r="E28" s="10">
        <v>0</v>
      </c>
      <c r="F28">
        <v>-114.7373</v>
      </c>
      <c r="G28">
        <v>-41.807200000000002</v>
      </c>
      <c r="J28" s="16" t="s">
        <v>169</v>
      </c>
      <c r="K28" t="s">
        <v>105</v>
      </c>
      <c r="L28">
        <v>18.484369999999998</v>
      </c>
      <c r="M28" s="10">
        <v>0</v>
      </c>
      <c r="N28">
        <v>-106.70099999999999</v>
      </c>
      <c r="O28">
        <v>-33.382199999999997</v>
      </c>
      <c r="Z28" t="s">
        <v>159</v>
      </c>
    </row>
    <row r="29" spans="1:32" x14ac:dyDescent="0.25">
      <c r="A29">
        <v>4</v>
      </c>
      <c r="B29">
        <v>1</v>
      </c>
      <c r="C29" t="s">
        <v>100</v>
      </c>
      <c r="D29">
        <v>18.94173</v>
      </c>
      <c r="E29" s="10">
        <v>0</v>
      </c>
      <c r="F29">
        <v>69.301299999999998</v>
      </c>
      <c r="G29">
        <v>144.4342</v>
      </c>
      <c r="I29">
        <v>4</v>
      </c>
      <c r="J29">
        <v>1</v>
      </c>
      <c r="K29" t="s">
        <v>106</v>
      </c>
      <c r="L29">
        <v>19.042680000000001</v>
      </c>
      <c r="M29" s="10">
        <v>0</v>
      </c>
      <c r="N29">
        <v>52.885899999999999</v>
      </c>
      <c r="O29">
        <v>128.41919999999999</v>
      </c>
      <c r="Z29" t="s">
        <v>160</v>
      </c>
      <c r="AF29" s="12"/>
    </row>
    <row r="30" spans="1:32" x14ac:dyDescent="0.25">
      <c r="B30">
        <v>2</v>
      </c>
      <c r="C30" t="s">
        <v>101</v>
      </c>
      <c r="D30">
        <v>17.92972</v>
      </c>
      <c r="E30" s="10">
        <v>0</v>
      </c>
      <c r="F30">
        <v>81.283199999999994</v>
      </c>
      <c r="G30">
        <v>152.40199999999999</v>
      </c>
      <c r="J30">
        <v>2</v>
      </c>
      <c r="K30" t="s">
        <v>107</v>
      </c>
      <c r="L30">
        <v>18.025279999999999</v>
      </c>
      <c r="M30" s="10">
        <v>0</v>
      </c>
      <c r="N30">
        <v>65.350300000000004</v>
      </c>
      <c r="O30">
        <v>136.84809999999999</v>
      </c>
      <c r="Z30" t="s">
        <v>161</v>
      </c>
    </row>
    <row r="31" spans="1:32" x14ac:dyDescent="0.25">
      <c r="B31">
        <v>3</v>
      </c>
      <c r="C31" t="s">
        <v>102</v>
      </c>
      <c r="D31">
        <v>18.386379999999999</v>
      </c>
      <c r="E31" s="10">
        <v>0</v>
      </c>
      <c r="F31">
        <v>41.807200000000002</v>
      </c>
      <c r="G31">
        <v>114.7373</v>
      </c>
      <c r="J31">
        <v>3</v>
      </c>
      <c r="K31" t="s">
        <v>108</v>
      </c>
      <c r="L31">
        <v>18.484369999999998</v>
      </c>
      <c r="M31" s="10">
        <v>0</v>
      </c>
      <c r="N31">
        <v>33.382199999999997</v>
      </c>
      <c r="O31">
        <v>106.70099999999999</v>
      </c>
    </row>
    <row r="32" spans="1:32" x14ac:dyDescent="0.25">
      <c r="A32" t="s">
        <v>71</v>
      </c>
      <c r="I32" t="s">
        <v>71</v>
      </c>
    </row>
    <row r="33" spans="1:22" x14ac:dyDescent="0.25">
      <c r="A33" t="s">
        <v>163</v>
      </c>
      <c r="I33" t="s">
        <v>109</v>
      </c>
    </row>
    <row r="34" spans="1:22" x14ac:dyDescent="0.25">
      <c r="A34" t="s">
        <v>73</v>
      </c>
      <c r="I34" t="s">
        <v>73</v>
      </c>
      <c r="R34" t="s">
        <v>17</v>
      </c>
      <c r="S34" t="s">
        <v>279</v>
      </c>
      <c r="T34" t="s">
        <v>280</v>
      </c>
      <c r="U34" t="s">
        <v>281</v>
      </c>
      <c r="V34" t="s">
        <v>282</v>
      </c>
    </row>
    <row r="35" spans="1:22" x14ac:dyDescent="0.25">
      <c r="R35" t="s">
        <v>283</v>
      </c>
      <c r="S35" s="136">
        <v>567.79</v>
      </c>
      <c r="T35" s="136">
        <v>557.65672322568798</v>
      </c>
      <c r="U35" s="136">
        <v>592.49083593912201</v>
      </c>
      <c r="V35" s="136">
        <v>666.57591191167103</v>
      </c>
    </row>
    <row r="36" spans="1:22" x14ac:dyDescent="0.25">
      <c r="R36" t="s">
        <v>141</v>
      </c>
      <c r="S36" s="136">
        <v>563.05669999999998</v>
      </c>
      <c r="T36" s="136">
        <v>552.13670000000002</v>
      </c>
      <c r="U36" s="136">
        <v>585.78809999999999</v>
      </c>
      <c r="V36" s="136">
        <v>653.96960000000001</v>
      </c>
    </row>
    <row r="37" spans="1:22" x14ac:dyDescent="0.25">
      <c r="R37" t="s">
        <v>142</v>
      </c>
      <c r="S37" s="136">
        <v>572.57709999999997</v>
      </c>
      <c r="T37" s="136">
        <v>563.18299999999999</v>
      </c>
      <c r="U37" s="136">
        <v>598.88300000000004</v>
      </c>
      <c r="V37" s="136">
        <v>678.68619999999999</v>
      </c>
    </row>
    <row r="38" spans="1:22" x14ac:dyDescent="0.25">
      <c r="R38" t="s">
        <v>165</v>
      </c>
      <c r="S38" s="136">
        <v>554.00170000000003</v>
      </c>
      <c r="T38" s="136">
        <v>543.55499999999995</v>
      </c>
      <c r="U38" s="136">
        <v>574.61260000000004</v>
      </c>
      <c r="V38" s="136">
        <v>644.65419999999995</v>
      </c>
    </row>
    <row r="39" spans="1:22" x14ac:dyDescent="0.25">
      <c r="R39" t="s">
        <v>166</v>
      </c>
      <c r="S39" s="136">
        <v>581.71420000000001</v>
      </c>
      <c r="T39" s="136">
        <v>571.73929999999996</v>
      </c>
      <c r="U39" s="136">
        <v>610.30960000000005</v>
      </c>
      <c r="V39" s="136">
        <v>688.58190000000002</v>
      </c>
    </row>
    <row r="80" spans="28:28" x14ac:dyDescent="0.25">
      <c r="AB80" t="s">
        <v>114</v>
      </c>
    </row>
    <row r="81" spans="1:9" x14ac:dyDescent="0.25">
      <c r="A81" t="s">
        <v>17</v>
      </c>
      <c r="B81" t="s">
        <v>286</v>
      </c>
      <c r="C81" t="s">
        <v>287</v>
      </c>
      <c r="D81" t="s">
        <v>288</v>
      </c>
      <c r="E81" t="s">
        <v>289</v>
      </c>
      <c r="G81" t="s">
        <v>291</v>
      </c>
      <c r="H81" t="s">
        <v>292</v>
      </c>
      <c r="I81" t="s">
        <v>293</v>
      </c>
    </row>
    <row r="82" spans="1:9" x14ac:dyDescent="0.25">
      <c r="A82" t="s">
        <v>290</v>
      </c>
      <c r="B82" s="15">
        <v>567.79</v>
      </c>
      <c r="C82">
        <v>557.65672322568798</v>
      </c>
      <c r="D82">
        <v>592.49083593912201</v>
      </c>
      <c r="E82">
        <v>666.57591191167103</v>
      </c>
      <c r="G82" s="15">
        <f>C82-B82</f>
        <v>-10.13327677431198</v>
      </c>
      <c r="H82" s="15">
        <f>D82-C82</f>
        <v>34.834112713434024</v>
      </c>
      <c r="I82" s="15">
        <f>E82-D82</f>
        <v>74.085075972549021</v>
      </c>
    </row>
    <row r="83" spans="1:9" x14ac:dyDescent="0.25">
      <c r="A83" t="s">
        <v>204</v>
      </c>
      <c r="B83">
        <v>554.00170000000003</v>
      </c>
      <c r="C83">
        <v>543.55499999999995</v>
      </c>
      <c r="D83">
        <v>574.61260000000004</v>
      </c>
      <c r="E83">
        <v>644.65419999999995</v>
      </c>
      <c r="G83" s="15">
        <f t="shared" ref="G83:G84" si="0">C83-B83</f>
        <v>-10.446700000000078</v>
      </c>
      <c r="H83" s="15">
        <f t="shared" ref="H83:H84" si="1">D83-C83</f>
        <v>31.057600000000093</v>
      </c>
      <c r="I83" s="15">
        <f t="shared" ref="I83:I84" si="2">E83-D83</f>
        <v>70.041599999999903</v>
      </c>
    </row>
    <row r="84" spans="1:9" x14ac:dyDescent="0.25">
      <c r="A84" t="s">
        <v>205</v>
      </c>
      <c r="B84">
        <v>581.71420000000001</v>
      </c>
      <c r="C84">
        <v>571.73929999999996</v>
      </c>
      <c r="D84">
        <v>610.30960000000005</v>
      </c>
      <c r="E84">
        <v>688.58190000000002</v>
      </c>
      <c r="G84" s="15">
        <f t="shared" si="0"/>
        <v>-9.9749000000000478</v>
      </c>
      <c r="H84" s="15">
        <f t="shared" si="1"/>
        <v>38.570300000000088</v>
      </c>
      <c r="I84" s="15">
        <f t="shared" si="2"/>
        <v>78.272299999999973</v>
      </c>
    </row>
  </sheetData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93EC2-D8A1-4C29-AFCE-340FD4301DCD}">
  <dimension ref="A2:L7"/>
  <sheetViews>
    <sheetView topLeftCell="F1" workbookViewId="0">
      <selection activeCell="E20" sqref="E20"/>
    </sheetView>
  </sheetViews>
  <sheetFormatPr defaultRowHeight="13.8" x14ac:dyDescent="0.25"/>
  <cols>
    <col min="8" max="8" width="12.5546875" customWidth="1"/>
  </cols>
  <sheetData>
    <row r="2" spans="1:12" x14ac:dyDescent="0.25">
      <c r="A2" t="s">
        <v>17</v>
      </c>
      <c r="B2" t="s">
        <v>279</v>
      </c>
      <c r="C2" t="s">
        <v>280</v>
      </c>
      <c r="D2" t="s">
        <v>281</v>
      </c>
      <c r="E2" t="s">
        <v>282</v>
      </c>
      <c r="H2" t="s">
        <v>17</v>
      </c>
      <c r="I2" t="s">
        <v>279</v>
      </c>
      <c r="J2" t="s">
        <v>280</v>
      </c>
      <c r="K2" t="s">
        <v>281</v>
      </c>
      <c r="L2" t="s">
        <v>282</v>
      </c>
    </row>
    <row r="3" spans="1:12" x14ac:dyDescent="0.25">
      <c r="A3" t="s">
        <v>141</v>
      </c>
      <c r="B3" s="15">
        <v>563.05669999999998</v>
      </c>
      <c r="C3" s="15">
        <v>552.13670000000002</v>
      </c>
      <c r="D3" s="15">
        <v>585.78809999999999</v>
      </c>
      <c r="E3" s="15">
        <v>653.96960000000001</v>
      </c>
      <c r="H3" t="s">
        <v>285</v>
      </c>
      <c r="I3" s="135">
        <f>B4-B3</f>
        <v>9.5203999999999951</v>
      </c>
      <c r="J3" s="135">
        <f t="shared" ref="J3:L3" si="0">C4-C3</f>
        <v>11.046299999999974</v>
      </c>
      <c r="K3" s="135">
        <f t="shared" si="0"/>
        <v>13.094900000000052</v>
      </c>
      <c r="L3" s="135">
        <f t="shared" si="0"/>
        <v>24.716599999999971</v>
      </c>
    </row>
    <row r="4" spans="1:12" x14ac:dyDescent="0.25">
      <c r="A4" t="s">
        <v>142</v>
      </c>
      <c r="B4" s="15">
        <v>572.57709999999997</v>
      </c>
      <c r="C4" s="15">
        <v>563.18299999999999</v>
      </c>
      <c r="D4" s="15">
        <v>598.88300000000004</v>
      </c>
      <c r="E4" s="15">
        <v>678.68619999999999</v>
      </c>
      <c r="H4" t="s">
        <v>284</v>
      </c>
      <c r="I4" s="135">
        <f>B6-B5</f>
        <v>27.712499999999977</v>
      </c>
      <c r="J4" s="135">
        <f t="shared" ref="J4:L4" si="1">C6-C5</f>
        <v>28.184300000000007</v>
      </c>
      <c r="K4" s="135">
        <f t="shared" si="1"/>
        <v>35.697000000000003</v>
      </c>
      <c r="L4" s="135">
        <f t="shared" si="1"/>
        <v>43.927700000000073</v>
      </c>
    </row>
    <row r="5" spans="1:12" x14ac:dyDescent="0.25">
      <c r="A5" t="s">
        <v>165</v>
      </c>
      <c r="B5" s="15">
        <v>554.00170000000003</v>
      </c>
      <c r="C5" s="15">
        <v>543.55499999999995</v>
      </c>
      <c r="D5" s="15">
        <v>574.61260000000004</v>
      </c>
      <c r="E5" s="15">
        <v>644.65419999999995</v>
      </c>
    </row>
    <row r="6" spans="1:12" x14ac:dyDescent="0.25">
      <c r="A6" t="s">
        <v>166</v>
      </c>
      <c r="B6" s="15">
        <v>581.71420000000001</v>
      </c>
      <c r="C6" s="15">
        <v>571.73929999999996</v>
      </c>
      <c r="D6" s="15">
        <v>610.30960000000005</v>
      </c>
      <c r="E6" s="15">
        <v>688.58190000000002</v>
      </c>
    </row>
    <row r="7" spans="1:12" x14ac:dyDescent="0.25">
      <c r="A7" t="s">
        <v>283</v>
      </c>
      <c r="B7" s="15">
        <v>567.79</v>
      </c>
      <c r="C7" s="15">
        <v>557.65672322568798</v>
      </c>
      <c r="D7" s="15">
        <v>592.49083593912201</v>
      </c>
      <c r="E7" s="15">
        <v>666.57591191167103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8183A-EB3C-495B-BED0-19E08DFB3580}">
  <dimension ref="A1:W22"/>
  <sheetViews>
    <sheetView workbookViewId="0">
      <selection activeCell="A8" sqref="A8"/>
    </sheetView>
  </sheetViews>
  <sheetFormatPr defaultRowHeight="13.8" x14ac:dyDescent="0.25"/>
  <cols>
    <col min="2" max="2" width="30.44140625" customWidth="1"/>
  </cols>
  <sheetData>
    <row r="1" spans="1:23" x14ac:dyDescent="0.25">
      <c r="A1" t="s">
        <v>170</v>
      </c>
      <c r="M1" t="s">
        <v>193</v>
      </c>
    </row>
    <row r="2" spans="1:23" x14ac:dyDescent="0.25">
      <c r="A2" t="s">
        <v>171</v>
      </c>
      <c r="C2" t="s">
        <v>172</v>
      </c>
      <c r="E2" t="s">
        <v>173</v>
      </c>
      <c r="G2" t="s">
        <v>174</v>
      </c>
      <c r="I2" t="s">
        <v>175</v>
      </c>
      <c r="K2" t="s">
        <v>176</v>
      </c>
      <c r="Q2" t="s">
        <v>194</v>
      </c>
      <c r="S2" t="s">
        <v>195</v>
      </c>
      <c r="U2" t="s">
        <v>196</v>
      </c>
      <c r="W2" t="s">
        <v>197</v>
      </c>
    </row>
    <row r="3" spans="1:23" x14ac:dyDescent="0.25">
      <c r="A3" t="s">
        <v>27</v>
      </c>
      <c r="C3">
        <v>0.88600000000000001</v>
      </c>
      <c r="E3">
        <v>0.114</v>
      </c>
      <c r="G3">
        <v>1</v>
      </c>
      <c r="I3" t="s">
        <v>177</v>
      </c>
      <c r="K3">
        <v>36951.909</v>
      </c>
      <c r="M3" t="s">
        <v>198</v>
      </c>
      <c r="O3" t="s">
        <v>199</v>
      </c>
      <c r="Q3">
        <v>1</v>
      </c>
      <c r="S3" t="s">
        <v>200</v>
      </c>
      <c r="U3" t="s">
        <v>200</v>
      </c>
      <c r="W3" t="s">
        <v>201</v>
      </c>
    </row>
    <row r="4" spans="1:23" x14ac:dyDescent="0.25">
      <c r="A4" t="s">
        <v>28</v>
      </c>
      <c r="C4">
        <v>0.88600000000000001</v>
      </c>
      <c r="E4">
        <v>0.114</v>
      </c>
      <c r="G4">
        <v>1</v>
      </c>
      <c r="I4">
        <v>0</v>
      </c>
      <c r="K4" t="s">
        <v>223</v>
      </c>
    </row>
    <row r="5" spans="1:23" x14ac:dyDescent="0.25">
      <c r="A5" t="s">
        <v>17</v>
      </c>
      <c r="C5">
        <v>0.88600000000000001</v>
      </c>
      <c r="E5">
        <v>0.114</v>
      </c>
      <c r="G5">
        <v>1</v>
      </c>
      <c r="I5" t="s">
        <v>178</v>
      </c>
      <c r="K5">
        <v>50677.534</v>
      </c>
      <c r="M5" t="s">
        <v>202</v>
      </c>
    </row>
    <row r="6" spans="1:23" x14ac:dyDescent="0.25">
      <c r="A6" t="s">
        <v>179</v>
      </c>
      <c r="C6">
        <v>0.503</v>
      </c>
      <c r="E6">
        <v>0.497</v>
      </c>
      <c r="G6">
        <v>0.17899999999999999</v>
      </c>
      <c r="I6">
        <v>0.82099999999999995</v>
      </c>
      <c r="K6">
        <v>0.216</v>
      </c>
    </row>
    <row r="7" spans="1:23" x14ac:dyDescent="0.25">
      <c r="A7" t="s">
        <v>180</v>
      </c>
      <c r="C7">
        <v>0.503</v>
      </c>
      <c r="E7">
        <v>0.497</v>
      </c>
      <c r="G7">
        <v>0.24199999999999999</v>
      </c>
      <c r="I7">
        <v>0.75800000000000001</v>
      </c>
      <c r="K7">
        <v>0.315</v>
      </c>
      <c r="M7" t="s">
        <v>203</v>
      </c>
    </row>
    <row r="8" spans="1:23" x14ac:dyDescent="0.25">
      <c r="A8" t="s">
        <v>181</v>
      </c>
      <c r="C8">
        <v>0.503</v>
      </c>
      <c r="E8">
        <v>0.497</v>
      </c>
      <c r="G8">
        <v>0.41499999999999998</v>
      </c>
      <c r="I8">
        <v>0.58499999999999996</v>
      </c>
      <c r="K8">
        <v>0.70199999999999996</v>
      </c>
      <c r="Q8" t="s">
        <v>194</v>
      </c>
      <c r="S8" t="s">
        <v>195</v>
      </c>
      <c r="U8" t="s">
        <v>196</v>
      </c>
      <c r="W8" t="s">
        <v>197</v>
      </c>
    </row>
    <row r="9" spans="1:23" x14ac:dyDescent="0.25">
      <c r="A9" t="s">
        <v>182</v>
      </c>
      <c r="C9">
        <v>0.12</v>
      </c>
      <c r="E9">
        <v>0.88</v>
      </c>
      <c r="G9">
        <v>1E-3</v>
      </c>
      <c r="I9">
        <v>0.999</v>
      </c>
      <c r="K9">
        <v>8.0000000000000002E-3</v>
      </c>
      <c r="M9" t="s">
        <v>204</v>
      </c>
      <c r="O9" t="s">
        <v>205</v>
      </c>
      <c r="Q9">
        <v>1</v>
      </c>
      <c r="S9" t="s">
        <v>206</v>
      </c>
      <c r="U9" t="s">
        <v>206</v>
      </c>
      <c r="W9" t="s">
        <v>207</v>
      </c>
    </row>
    <row r="10" spans="1:23" x14ac:dyDescent="0.25">
      <c r="A10" t="s">
        <v>5</v>
      </c>
      <c r="C10">
        <v>0.88600000000000001</v>
      </c>
      <c r="E10">
        <v>0.114</v>
      </c>
      <c r="G10">
        <v>0.627</v>
      </c>
      <c r="I10">
        <v>0.373</v>
      </c>
      <c r="K10">
        <v>0.216</v>
      </c>
    </row>
    <row r="11" spans="1:23" x14ac:dyDescent="0.25">
      <c r="A11" t="s">
        <v>183</v>
      </c>
      <c r="C11">
        <v>0.503</v>
      </c>
      <c r="E11">
        <v>0.497</v>
      </c>
      <c r="G11">
        <v>9.2999999999999999E-2</v>
      </c>
      <c r="I11">
        <v>0.90700000000000003</v>
      </c>
      <c r="K11">
        <v>0.10199999999999999</v>
      </c>
      <c r="M11" t="s">
        <v>202</v>
      </c>
    </row>
    <row r="12" spans="1:23" x14ac:dyDescent="0.25">
      <c r="A12" t="s">
        <v>184</v>
      </c>
      <c r="C12">
        <v>0.503</v>
      </c>
      <c r="E12">
        <v>0.497</v>
      </c>
      <c r="G12">
        <v>0.115</v>
      </c>
      <c r="I12">
        <v>0.88500000000000001</v>
      </c>
      <c r="K12">
        <v>0.129</v>
      </c>
    </row>
    <row r="13" spans="1:23" x14ac:dyDescent="0.25">
      <c r="A13" t="s">
        <v>185</v>
      </c>
      <c r="C13">
        <v>0.503</v>
      </c>
      <c r="E13">
        <v>0.497</v>
      </c>
      <c r="G13">
        <v>0.253</v>
      </c>
      <c r="I13">
        <v>0.747</v>
      </c>
      <c r="K13">
        <v>0.33500000000000002</v>
      </c>
      <c r="M13" t="s">
        <v>208</v>
      </c>
    </row>
    <row r="14" spans="1:23" x14ac:dyDescent="0.25">
      <c r="A14" t="s">
        <v>186</v>
      </c>
      <c r="C14">
        <v>0.12</v>
      </c>
      <c r="E14">
        <v>0.88</v>
      </c>
      <c r="G14" t="s">
        <v>187</v>
      </c>
      <c r="I14">
        <v>0.999</v>
      </c>
      <c r="K14">
        <v>5.0000000000000001E-3</v>
      </c>
      <c r="Q14" t="s">
        <v>194</v>
      </c>
      <c r="S14" t="s">
        <v>195</v>
      </c>
      <c r="U14" t="s">
        <v>196</v>
      </c>
      <c r="W14" t="s">
        <v>197</v>
      </c>
    </row>
    <row r="15" spans="1:23" x14ac:dyDescent="0.25">
      <c r="A15" t="s">
        <v>188</v>
      </c>
      <c r="C15">
        <v>0.12</v>
      </c>
      <c r="E15">
        <v>0.88</v>
      </c>
      <c r="G15">
        <v>1E-3</v>
      </c>
      <c r="I15">
        <v>0.999</v>
      </c>
      <c r="K15">
        <v>1.0999999999999999E-2</v>
      </c>
      <c r="M15" s="16" t="s">
        <v>222</v>
      </c>
      <c r="O15" s="16">
        <v>2</v>
      </c>
      <c r="Q15">
        <v>0.41399999999999998</v>
      </c>
      <c r="S15">
        <v>0.105</v>
      </c>
      <c r="U15">
        <v>0.254</v>
      </c>
      <c r="W15">
        <v>0.05</v>
      </c>
    </row>
    <row r="16" spans="1:23" x14ac:dyDescent="0.25">
      <c r="A16" t="s">
        <v>189</v>
      </c>
      <c r="C16">
        <v>0.12</v>
      </c>
      <c r="E16">
        <v>0.88</v>
      </c>
      <c r="G16">
        <v>1E-3</v>
      </c>
      <c r="I16">
        <v>0.999</v>
      </c>
      <c r="K16">
        <v>0.01</v>
      </c>
      <c r="M16" s="16"/>
      <c r="O16" s="16">
        <v>3</v>
      </c>
      <c r="Q16">
        <v>0.41399999999999998</v>
      </c>
      <c r="S16">
        <v>1.002</v>
      </c>
      <c r="U16">
        <v>2.419</v>
      </c>
      <c r="W16">
        <v>8.0000000000000002E-3</v>
      </c>
    </row>
    <row r="17" spans="1:23" x14ac:dyDescent="0.25">
      <c r="A17" t="s">
        <v>190</v>
      </c>
      <c r="C17">
        <v>6.0000000000000001E-3</v>
      </c>
      <c r="E17">
        <v>0.99399999999999999</v>
      </c>
      <c r="G17" t="s">
        <v>191</v>
      </c>
      <c r="I17">
        <v>1</v>
      </c>
      <c r="K17" t="s">
        <v>192</v>
      </c>
      <c r="M17" s="16"/>
      <c r="O17" s="16">
        <v>4</v>
      </c>
      <c r="Q17">
        <v>0.41399999999999998</v>
      </c>
      <c r="S17" t="s">
        <v>209</v>
      </c>
      <c r="U17" t="s">
        <v>210</v>
      </c>
      <c r="W17" t="s">
        <v>211</v>
      </c>
    </row>
    <row r="18" spans="1:23" x14ac:dyDescent="0.25">
      <c r="M18" s="16" t="s">
        <v>219</v>
      </c>
      <c r="O18" s="16" t="s">
        <v>220</v>
      </c>
      <c r="Q18">
        <v>0.41399999999999998</v>
      </c>
      <c r="S18">
        <v>241.178</v>
      </c>
      <c r="U18">
        <v>582.25599999999997</v>
      </c>
      <c r="W18" t="s">
        <v>212</v>
      </c>
    </row>
    <row r="19" spans="1:23" x14ac:dyDescent="0.25">
      <c r="M19" s="16"/>
      <c r="O19" s="16">
        <v>4</v>
      </c>
      <c r="Q19">
        <v>0.41399999999999998</v>
      </c>
      <c r="S19" t="s">
        <v>213</v>
      </c>
      <c r="U19" t="s">
        <v>214</v>
      </c>
      <c r="W19" t="s">
        <v>215</v>
      </c>
    </row>
    <row r="20" spans="1:23" x14ac:dyDescent="0.25">
      <c r="M20" s="16" t="s">
        <v>220</v>
      </c>
      <c r="O20" s="16" t="s">
        <v>221</v>
      </c>
      <c r="Q20">
        <v>0.41399999999999998</v>
      </c>
      <c r="S20" t="s">
        <v>216</v>
      </c>
      <c r="U20" t="s">
        <v>217</v>
      </c>
      <c r="W20" t="s">
        <v>218</v>
      </c>
    </row>
    <row r="22" spans="1:23" x14ac:dyDescent="0.25">
      <c r="M22" t="s">
        <v>202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91BF3-2734-4D85-9387-27CCB9748E37}">
  <dimension ref="A1:S108"/>
  <sheetViews>
    <sheetView workbookViewId="0">
      <selection activeCell="T2" sqref="T2"/>
    </sheetView>
  </sheetViews>
  <sheetFormatPr defaultRowHeight="13.8" x14ac:dyDescent="0.25"/>
  <cols>
    <col min="6" max="6" width="12.5546875" customWidth="1"/>
    <col min="16" max="16" width="10.77734375" customWidth="1"/>
    <col min="17" max="17" width="11.6640625" customWidth="1"/>
    <col min="18" max="18" width="13.6640625" customWidth="1"/>
    <col min="19" max="19" width="11.6640625" customWidth="1"/>
  </cols>
  <sheetData>
    <row r="1" spans="1:19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226</v>
      </c>
      <c r="H1" t="s">
        <v>259</v>
      </c>
      <c r="I1" t="s">
        <v>260</v>
      </c>
      <c r="J1" t="s">
        <v>261</v>
      </c>
      <c r="K1" t="s">
        <v>262</v>
      </c>
      <c r="L1" s="2" t="s">
        <v>6</v>
      </c>
      <c r="M1" s="2" t="s">
        <v>7</v>
      </c>
      <c r="N1" s="2" t="s">
        <v>8</v>
      </c>
      <c r="O1" s="2" t="s">
        <v>9</v>
      </c>
      <c r="P1" t="s">
        <v>263</v>
      </c>
      <c r="Q1" t="s">
        <v>264</v>
      </c>
      <c r="R1" t="s">
        <v>265</v>
      </c>
      <c r="S1" t="s">
        <v>266</v>
      </c>
    </row>
    <row r="2" spans="1:19" x14ac:dyDescent="0.25">
      <c r="A2" s="1">
        <v>3</v>
      </c>
      <c r="B2" s="1">
        <v>1</v>
      </c>
      <c r="C2" s="1">
        <v>0</v>
      </c>
      <c r="D2" s="1">
        <v>43</v>
      </c>
      <c r="E2" s="1">
        <v>19</v>
      </c>
      <c r="F2" s="1">
        <v>1</v>
      </c>
      <c r="G2" s="23">
        <v>0.96666666666666645</v>
      </c>
      <c r="H2">
        <v>568.39285714285722</v>
      </c>
      <c r="I2">
        <v>564.86666666666656</v>
      </c>
      <c r="J2">
        <v>563.10344827586198</v>
      </c>
      <c r="K2">
        <v>535.61538461538453</v>
      </c>
      <c r="L2">
        <v>0.94</v>
      </c>
      <c r="M2">
        <v>1</v>
      </c>
      <c r="N2">
        <v>0.97</v>
      </c>
      <c r="O2">
        <v>0.97</v>
      </c>
      <c r="P2" s="15">
        <f>H2/L2</f>
        <v>604.67325227963534</v>
      </c>
      <c r="Q2" s="15">
        <f>I2/M2</f>
        <v>564.86666666666656</v>
      </c>
      <c r="R2" s="15">
        <f t="shared" ref="R2:S2" si="0">J2/N2</f>
        <v>580.51901884109486</v>
      </c>
      <c r="S2" s="15">
        <f t="shared" si="0"/>
        <v>552.18080888183977</v>
      </c>
    </row>
    <row r="3" spans="1:19" x14ac:dyDescent="0.25">
      <c r="A3" s="1">
        <v>4</v>
      </c>
      <c r="B3" s="1">
        <v>2</v>
      </c>
      <c r="C3" s="1">
        <v>1</v>
      </c>
      <c r="D3" s="1">
        <v>52</v>
      </c>
      <c r="E3" s="1">
        <v>16</v>
      </c>
      <c r="F3" s="1">
        <v>1</v>
      </c>
      <c r="G3" s="24">
        <v>0.96666666666666645</v>
      </c>
      <c r="H3">
        <v>538.44827586206884</v>
      </c>
      <c r="I3">
        <v>475.27586206896552</v>
      </c>
      <c r="J3">
        <v>526.82758620689651</v>
      </c>
      <c r="K3">
        <v>501.24999999999994</v>
      </c>
      <c r="L3">
        <v>0.95</v>
      </c>
      <c r="M3">
        <v>0.94</v>
      </c>
      <c r="N3">
        <v>0.95</v>
      </c>
      <c r="O3">
        <v>0.95</v>
      </c>
      <c r="P3" s="15">
        <f t="shared" ref="P3:P66" si="1">H3/L3</f>
        <v>566.7876588021777</v>
      </c>
      <c r="Q3" s="15">
        <f t="shared" ref="Q3:Q66" si="2">I3/M3</f>
        <v>505.61261922230375</v>
      </c>
      <c r="R3" s="15">
        <f t="shared" ref="R3:R66" si="3">J3/N3</f>
        <v>554.55535390199634</v>
      </c>
      <c r="S3" s="15">
        <f t="shared" ref="S3:S66" si="4">K3/O3</f>
        <v>527.63157894736844</v>
      </c>
    </row>
    <row r="4" spans="1:19" x14ac:dyDescent="0.25">
      <c r="A4" s="1">
        <v>2</v>
      </c>
      <c r="B4" s="1">
        <v>3</v>
      </c>
      <c r="C4" s="1">
        <v>1</v>
      </c>
      <c r="D4" s="1">
        <v>31</v>
      </c>
      <c r="E4" s="1">
        <v>16</v>
      </c>
      <c r="F4" s="1">
        <v>1</v>
      </c>
      <c r="G4" s="24">
        <v>0.97499999999999964</v>
      </c>
      <c r="H4">
        <v>559.48275862068965</v>
      </c>
      <c r="I4">
        <v>541.85714285714289</v>
      </c>
      <c r="J4">
        <v>544.56666666666672</v>
      </c>
      <c r="K4">
        <v>538.60000000000014</v>
      </c>
      <c r="L4">
        <v>0.97</v>
      </c>
      <c r="M4">
        <v>0.92</v>
      </c>
      <c r="N4">
        <v>1</v>
      </c>
      <c r="O4">
        <v>0.97</v>
      </c>
      <c r="P4" s="15">
        <f t="shared" si="1"/>
        <v>576.78634909349455</v>
      </c>
      <c r="Q4" s="15">
        <f t="shared" si="2"/>
        <v>588.97515527950316</v>
      </c>
      <c r="R4" s="15">
        <f t="shared" si="3"/>
        <v>544.56666666666672</v>
      </c>
      <c r="S4" s="15">
        <f t="shared" si="4"/>
        <v>555.25773195876309</v>
      </c>
    </row>
    <row r="5" spans="1:19" x14ac:dyDescent="0.25">
      <c r="A5" s="1">
        <v>2</v>
      </c>
      <c r="B5" s="1">
        <v>4</v>
      </c>
      <c r="C5" s="1">
        <v>1</v>
      </c>
      <c r="D5" s="1">
        <v>31</v>
      </c>
      <c r="E5" s="1">
        <v>14</v>
      </c>
      <c r="F5" s="1">
        <v>1</v>
      </c>
      <c r="G5" s="24">
        <v>0.99166666666666659</v>
      </c>
      <c r="H5">
        <v>564.1379310344829</v>
      </c>
      <c r="I5">
        <v>554.06666666666661</v>
      </c>
      <c r="J5">
        <v>573.23333333333323</v>
      </c>
      <c r="K5">
        <v>526.9655172413793</v>
      </c>
      <c r="L5">
        <v>0.97</v>
      </c>
      <c r="M5">
        <v>1</v>
      </c>
      <c r="N5">
        <v>1</v>
      </c>
      <c r="O5">
        <v>1</v>
      </c>
      <c r="P5" s="15">
        <f t="shared" si="1"/>
        <v>581.58549591183805</v>
      </c>
      <c r="Q5" s="15">
        <f t="shared" si="2"/>
        <v>554.06666666666661</v>
      </c>
      <c r="R5" s="15">
        <f t="shared" si="3"/>
        <v>573.23333333333323</v>
      </c>
      <c r="S5" s="15">
        <f t="shared" si="4"/>
        <v>526.9655172413793</v>
      </c>
    </row>
    <row r="6" spans="1:19" x14ac:dyDescent="0.25">
      <c r="A6" s="1">
        <v>3</v>
      </c>
      <c r="B6" s="1">
        <v>5</v>
      </c>
      <c r="C6" s="1">
        <v>0</v>
      </c>
      <c r="D6" s="1">
        <v>43</v>
      </c>
      <c r="E6" s="1">
        <v>19</v>
      </c>
      <c r="F6" s="1">
        <v>1</v>
      </c>
      <c r="G6" s="24">
        <v>0.99166666666666659</v>
      </c>
      <c r="H6">
        <v>654.65517241379291</v>
      </c>
      <c r="I6">
        <v>639.19999999999982</v>
      </c>
      <c r="J6">
        <v>655.63333333333333</v>
      </c>
      <c r="K6">
        <v>633.37931034482767</v>
      </c>
      <c r="L6">
        <v>1</v>
      </c>
      <c r="M6">
        <v>1</v>
      </c>
      <c r="N6">
        <v>1</v>
      </c>
      <c r="O6">
        <v>0.97</v>
      </c>
      <c r="P6" s="15">
        <f t="shared" si="1"/>
        <v>654.65517241379291</v>
      </c>
      <c r="Q6" s="15">
        <f t="shared" si="2"/>
        <v>639.19999999999982</v>
      </c>
      <c r="R6" s="15">
        <f t="shared" si="3"/>
        <v>655.63333333333333</v>
      </c>
      <c r="S6" s="15">
        <f t="shared" si="4"/>
        <v>652.96836118023475</v>
      </c>
    </row>
    <row r="7" spans="1:19" x14ac:dyDescent="0.25">
      <c r="A7" s="1">
        <v>4</v>
      </c>
      <c r="B7" s="1">
        <v>6</v>
      </c>
      <c r="C7" s="1">
        <v>0</v>
      </c>
      <c r="D7" s="1">
        <v>51</v>
      </c>
      <c r="E7" s="1">
        <v>12</v>
      </c>
      <c r="F7" s="1">
        <v>1</v>
      </c>
      <c r="G7" s="24">
        <v>0.9833333333333335</v>
      </c>
      <c r="H7">
        <v>676.10344827586209</v>
      </c>
      <c r="I7">
        <v>623.99999999999989</v>
      </c>
      <c r="J7">
        <v>665.99999999999989</v>
      </c>
      <c r="K7">
        <v>628.76666666666677</v>
      </c>
      <c r="L7">
        <v>1</v>
      </c>
      <c r="M7">
        <v>1</v>
      </c>
      <c r="N7">
        <v>0.95</v>
      </c>
      <c r="O7">
        <v>0.97</v>
      </c>
      <c r="P7" s="15">
        <f t="shared" si="1"/>
        <v>676.10344827586209</v>
      </c>
      <c r="Q7" s="15">
        <f t="shared" si="2"/>
        <v>623.99999999999989</v>
      </c>
      <c r="R7" s="15">
        <f t="shared" si="3"/>
        <v>701.05263157894728</v>
      </c>
      <c r="S7" s="15">
        <f t="shared" si="4"/>
        <v>648.21305841924413</v>
      </c>
    </row>
    <row r="8" spans="1:19" x14ac:dyDescent="0.25">
      <c r="A8" s="1">
        <v>3</v>
      </c>
      <c r="B8" s="1">
        <v>7</v>
      </c>
      <c r="C8" s="1">
        <v>0</v>
      </c>
      <c r="D8" s="1">
        <v>47</v>
      </c>
      <c r="E8" s="1">
        <v>15</v>
      </c>
      <c r="F8" s="1">
        <v>1</v>
      </c>
      <c r="G8" s="24">
        <v>0.92499999999999982</v>
      </c>
      <c r="H8">
        <v>530.54166666666674</v>
      </c>
      <c r="I8">
        <v>478.04000000000008</v>
      </c>
      <c r="J8">
        <v>495.17241379310349</v>
      </c>
      <c r="K8">
        <v>526.13793103448268</v>
      </c>
      <c r="L8">
        <v>0.86</v>
      </c>
      <c r="M8">
        <v>0.89</v>
      </c>
      <c r="N8">
        <v>0.95</v>
      </c>
      <c r="O8">
        <v>0.93</v>
      </c>
      <c r="P8" s="15">
        <f t="shared" si="1"/>
        <v>616.90891472868225</v>
      </c>
      <c r="Q8" s="15">
        <f t="shared" si="2"/>
        <v>537.12359550561803</v>
      </c>
      <c r="R8" s="15">
        <f t="shared" si="3"/>
        <v>521.23411978221418</v>
      </c>
      <c r="S8" s="15">
        <f t="shared" si="4"/>
        <v>565.73971078976626</v>
      </c>
    </row>
    <row r="9" spans="1:19" x14ac:dyDescent="0.25">
      <c r="A9" s="1">
        <v>2</v>
      </c>
      <c r="B9" s="1">
        <v>8</v>
      </c>
      <c r="C9" s="1">
        <v>0</v>
      </c>
      <c r="D9" s="1">
        <v>30</v>
      </c>
      <c r="E9" s="1">
        <v>15</v>
      </c>
      <c r="F9" s="1">
        <v>1</v>
      </c>
      <c r="G9" s="24">
        <v>0.99166666666666659</v>
      </c>
      <c r="H9">
        <v>527.5333333333333</v>
      </c>
      <c r="I9">
        <v>523.85714285714289</v>
      </c>
      <c r="J9">
        <v>591.82142857142844</v>
      </c>
      <c r="K9">
        <v>520.5333333333333</v>
      </c>
      <c r="L9">
        <v>1</v>
      </c>
      <c r="M9">
        <v>0.97</v>
      </c>
      <c r="N9">
        <v>1</v>
      </c>
      <c r="O9">
        <v>1</v>
      </c>
      <c r="P9" s="15">
        <f t="shared" si="1"/>
        <v>527.5333333333333</v>
      </c>
      <c r="Q9" s="15">
        <f t="shared" si="2"/>
        <v>540.05891016200303</v>
      </c>
      <c r="R9" s="15">
        <f t="shared" si="3"/>
        <v>591.82142857142844</v>
      </c>
      <c r="S9" s="15">
        <f t="shared" si="4"/>
        <v>520.5333333333333</v>
      </c>
    </row>
    <row r="10" spans="1:19" x14ac:dyDescent="0.25">
      <c r="A10" s="1">
        <v>2</v>
      </c>
      <c r="B10" s="1">
        <v>9</v>
      </c>
      <c r="C10" s="1">
        <v>0</v>
      </c>
      <c r="D10" s="1">
        <v>36</v>
      </c>
      <c r="E10" s="1">
        <v>17</v>
      </c>
      <c r="F10" s="1">
        <v>1</v>
      </c>
      <c r="G10" s="24">
        <v>0.9833333333333335</v>
      </c>
      <c r="H10">
        <v>601.93103448275849</v>
      </c>
      <c r="I10">
        <v>573.89655172413791</v>
      </c>
      <c r="J10">
        <v>608.82758620689651</v>
      </c>
      <c r="K10">
        <v>583.4</v>
      </c>
      <c r="L10">
        <v>0.95</v>
      </c>
      <c r="M10">
        <v>0.97</v>
      </c>
      <c r="N10">
        <v>0.97</v>
      </c>
      <c r="O10">
        <v>0.97</v>
      </c>
      <c r="P10" s="15">
        <f t="shared" si="1"/>
        <v>633.61161524500892</v>
      </c>
      <c r="Q10" s="15">
        <f t="shared" si="2"/>
        <v>591.64592961251333</v>
      </c>
      <c r="R10" s="15">
        <f t="shared" si="3"/>
        <v>627.65730536793455</v>
      </c>
      <c r="S10" s="15">
        <f t="shared" si="4"/>
        <v>601.4432989690722</v>
      </c>
    </row>
    <row r="11" spans="1:19" x14ac:dyDescent="0.25">
      <c r="A11" s="1">
        <v>2</v>
      </c>
      <c r="B11" s="1">
        <v>10</v>
      </c>
      <c r="C11" s="1">
        <v>0</v>
      </c>
      <c r="D11" s="1">
        <v>35</v>
      </c>
      <c r="E11" s="1">
        <v>16</v>
      </c>
      <c r="F11" s="1">
        <v>1</v>
      </c>
      <c r="G11" s="24">
        <v>0.99166666666666659</v>
      </c>
      <c r="H11">
        <v>506.46666666666664</v>
      </c>
      <c r="I11">
        <v>484.51724137931035</v>
      </c>
      <c r="J11">
        <v>517.0333333333333</v>
      </c>
      <c r="K11">
        <v>494.31034482758622</v>
      </c>
      <c r="L11">
        <v>1</v>
      </c>
      <c r="M11">
        <v>0.95</v>
      </c>
      <c r="N11">
        <v>1</v>
      </c>
      <c r="O11">
        <v>1</v>
      </c>
      <c r="P11" s="15">
        <f t="shared" si="1"/>
        <v>506.46666666666664</v>
      </c>
      <c r="Q11" s="15">
        <f t="shared" si="2"/>
        <v>510.0181488203267</v>
      </c>
      <c r="R11" s="15">
        <f t="shared" si="3"/>
        <v>517.0333333333333</v>
      </c>
      <c r="S11" s="15">
        <f t="shared" si="4"/>
        <v>494.31034482758622</v>
      </c>
    </row>
    <row r="12" spans="1:19" x14ac:dyDescent="0.25">
      <c r="A12" s="1">
        <v>3</v>
      </c>
      <c r="B12" s="1">
        <v>11</v>
      </c>
      <c r="C12" s="1">
        <v>0</v>
      </c>
      <c r="D12" s="1">
        <v>40</v>
      </c>
      <c r="E12" s="1">
        <v>15</v>
      </c>
      <c r="F12" s="1">
        <v>1</v>
      </c>
      <c r="G12" s="24">
        <v>0.97499999999999964</v>
      </c>
      <c r="H12">
        <v>702.67857142857144</v>
      </c>
      <c r="I12">
        <v>639.75</v>
      </c>
      <c r="J12">
        <v>638.44827586206895</v>
      </c>
      <c r="K12">
        <v>620.59999999999991</v>
      </c>
      <c r="L12">
        <v>0.92</v>
      </c>
      <c r="M12">
        <v>0.95</v>
      </c>
      <c r="N12">
        <v>1</v>
      </c>
      <c r="O12">
        <v>1</v>
      </c>
      <c r="P12" s="15">
        <f t="shared" si="1"/>
        <v>763.78105590062114</v>
      </c>
      <c r="Q12" s="15">
        <f t="shared" si="2"/>
        <v>673.42105263157896</v>
      </c>
      <c r="R12" s="15">
        <f t="shared" si="3"/>
        <v>638.44827586206895</v>
      </c>
      <c r="S12" s="15">
        <f t="shared" si="4"/>
        <v>620.59999999999991</v>
      </c>
    </row>
    <row r="13" spans="1:19" x14ac:dyDescent="0.25">
      <c r="A13" s="1">
        <v>2</v>
      </c>
      <c r="B13" s="1">
        <v>12</v>
      </c>
      <c r="C13" s="1">
        <v>0</v>
      </c>
      <c r="D13" s="1">
        <v>36</v>
      </c>
      <c r="E13" s="1">
        <v>16</v>
      </c>
      <c r="F13" s="1">
        <v>1</v>
      </c>
      <c r="G13" s="24">
        <v>0.98333333333333339</v>
      </c>
      <c r="H13">
        <v>710.03333333333342</v>
      </c>
      <c r="I13">
        <v>608.21428571428578</v>
      </c>
      <c r="J13">
        <v>570.59999999999991</v>
      </c>
      <c r="K13">
        <v>560.03571428571433</v>
      </c>
      <c r="L13">
        <v>1</v>
      </c>
      <c r="M13">
        <v>0.94</v>
      </c>
      <c r="N13">
        <v>1</v>
      </c>
      <c r="O13">
        <v>0.93</v>
      </c>
      <c r="P13" s="15">
        <f t="shared" si="1"/>
        <v>710.03333333333342</v>
      </c>
      <c r="Q13" s="15">
        <f t="shared" si="2"/>
        <v>647.03647416413389</v>
      </c>
      <c r="R13" s="15">
        <f t="shared" si="3"/>
        <v>570.59999999999991</v>
      </c>
      <c r="S13" s="15">
        <f t="shared" si="4"/>
        <v>602.18894009216592</v>
      </c>
    </row>
    <row r="14" spans="1:19" x14ac:dyDescent="0.25">
      <c r="A14" s="1">
        <v>2</v>
      </c>
      <c r="B14" s="1">
        <v>13</v>
      </c>
      <c r="C14" s="1">
        <v>0</v>
      </c>
      <c r="D14" s="1">
        <v>30</v>
      </c>
      <c r="E14" s="1">
        <v>15</v>
      </c>
      <c r="F14" s="1">
        <v>1</v>
      </c>
      <c r="G14" s="24">
        <v>1</v>
      </c>
      <c r="H14">
        <v>563.96428571428578</v>
      </c>
      <c r="I14">
        <v>526.89999999999986</v>
      </c>
      <c r="J14">
        <v>530.43333333333351</v>
      </c>
      <c r="K14">
        <v>537.96666666666658</v>
      </c>
      <c r="L14">
        <v>1</v>
      </c>
      <c r="M14">
        <v>1</v>
      </c>
      <c r="N14">
        <v>1</v>
      </c>
      <c r="O14">
        <v>0.98</v>
      </c>
      <c r="P14" s="15">
        <f t="shared" si="1"/>
        <v>563.96428571428578</v>
      </c>
      <c r="Q14" s="15">
        <f t="shared" si="2"/>
        <v>526.89999999999986</v>
      </c>
      <c r="R14" s="15">
        <f t="shared" si="3"/>
        <v>530.43333333333351</v>
      </c>
      <c r="S14" s="15">
        <f t="shared" si="4"/>
        <v>548.94557823129242</v>
      </c>
    </row>
    <row r="15" spans="1:19" x14ac:dyDescent="0.25">
      <c r="A15" s="1">
        <v>2</v>
      </c>
      <c r="B15" s="1">
        <v>14</v>
      </c>
      <c r="C15" s="1">
        <v>0</v>
      </c>
      <c r="D15" s="1">
        <v>36</v>
      </c>
      <c r="E15" s="1">
        <v>15</v>
      </c>
      <c r="F15" s="1">
        <v>1</v>
      </c>
      <c r="G15" s="24">
        <v>0.99166666666666659</v>
      </c>
      <c r="H15">
        <v>707.69999999999993</v>
      </c>
      <c r="I15">
        <v>677.63333333333321</v>
      </c>
      <c r="J15">
        <v>732.46428571428578</v>
      </c>
      <c r="K15">
        <v>688.40740740740739</v>
      </c>
      <c r="L15">
        <v>1</v>
      </c>
      <c r="M15">
        <v>0.95</v>
      </c>
      <c r="N15">
        <v>1</v>
      </c>
      <c r="O15">
        <v>0.94</v>
      </c>
      <c r="P15" s="15">
        <f t="shared" si="1"/>
        <v>707.69999999999993</v>
      </c>
      <c r="Q15" s="15">
        <f t="shared" si="2"/>
        <v>713.29824561403495</v>
      </c>
      <c r="R15" s="15">
        <f t="shared" si="3"/>
        <v>732.46428571428578</v>
      </c>
      <c r="S15" s="15">
        <f t="shared" si="4"/>
        <v>732.34830575256115</v>
      </c>
    </row>
    <row r="16" spans="1:19" x14ac:dyDescent="0.25">
      <c r="A16" s="1">
        <v>3</v>
      </c>
      <c r="B16" s="1">
        <v>15</v>
      </c>
      <c r="C16" s="1">
        <v>0</v>
      </c>
      <c r="D16" s="1">
        <v>47</v>
      </c>
      <c r="E16" s="1">
        <v>15</v>
      </c>
      <c r="F16" s="1">
        <v>1</v>
      </c>
      <c r="G16" s="24">
        <v>0.99166666666666659</v>
      </c>
      <c r="H16">
        <v>595.49999999999989</v>
      </c>
      <c r="I16">
        <v>530.82142857142856</v>
      </c>
      <c r="J16">
        <v>571.66666666666674</v>
      </c>
      <c r="K16">
        <v>511.73333333333323</v>
      </c>
      <c r="L16">
        <v>0.97</v>
      </c>
      <c r="M16">
        <v>0.98</v>
      </c>
      <c r="N16">
        <v>1</v>
      </c>
      <c r="O16">
        <v>1</v>
      </c>
      <c r="P16" s="15">
        <f t="shared" si="1"/>
        <v>613.91752577319573</v>
      </c>
      <c r="Q16" s="15">
        <f t="shared" si="2"/>
        <v>541.65451895043736</v>
      </c>
      <c r="R16" s="15">
        <f t="shared" si="3"/>
        <v>571.66666666666674</v>
      </c>
      <c r="S16" s="15">
        <f t="shared" si="4"/>
        <v>511.73333333333323</v>
      </c>
    </row>
    <row r="17" spans="1:19" x14ac:dyDescent="0.25">
      <c r="A17" s="1">
        <v>2</v>
      </c>
      <c r="B17" s="1">
        <v>17</v>
      </c>
      <c r="C17" s="1">
        <v>0</v>
      </c>
      <c r="D17" s="1">
        <v>33</v>
      </c>
      <c r="E17" s="1">
        <v>15</v>
      </c>
      <c r="F17" s="1">
        <v>1</v>
      </c>
      <c r="G17" s="24">
        <v>0.95833333333333337</v>
      </c>
      <c r="H17">
        <v>593.66666666666663</v>
      </c>
      <c r="I17">
        <v>582.34482758620675</v>
      </c>
      <c r="J17">
        <v>542.607142857143</v>
      </c>
      <c r="K17">
        <v>548.18518518518522</v>
      </c>
      <c r="L17">
        <v>1</v>
      </c>
      <c r="M17">
        <v>0.95</v>
      </c>
      <c r="N17">
        <v>0.92</v>
      </c>
      <c r="O17">
        <v>0.94</v>
      </c>
      <c r="P17" s="15">
        <f t="shared" si="1"/>
        <v>593.66666666666663</v>
      </c>
      <c r="Q17" s="15">
        <f t="shared" si="2"/>
        <v>612.99455535390189</v>
      </c>
      <c r="R17" s="15">
        <f t="shared" si="3"/>
        <v>589.79037267080764</v>
      </c>
      <c r="S17" s="15">
        <f t="shared" si="4"/>
        <v>583.17572892040982</v>
      </c>
    </row>
    <row r="18" spans="1:19" x14ac:dyDescent="0.25">
      <c r="A18" s="1">
        <v>3</v>
      </c>
      <c r="B18" s="1">
        <v>18</v>
      </c>
      <c r="C18" s="1">
        <v>0</v>
      </c>
      <c r="D18" s="1">
        <v>44</v>
      </c>
      <c r="E18" s="1">
        <v>12</v>
      </c>
      <c r="F18" s="1">
        <v>1</v>
      </c>
      <c r="G18" s="24">
        <v>0.99166666666666659</v>
      </c>
      <c r="H18">
        <v>560.24137931034477</v>
      </c>
      <c r="I18">
        <v>511.03448275862058</v>
      </c>
      <c r="J18">
        <v>532.9</v>
      </c>
      <c r="K18">
        <v>472.73333333333335</v>
      </c>
      <c r="L18">
        <v>0.97</v>
      </c>
      <c r="M18">
        <v>1</v>
      </c>
      <c r="N18">
        <v>1</v>
      </c>
      <c r="O18">
        <v>1</v>
      </c>
      <c r="P18" s="15">
        <f t="shared" si="1"/>
        <v>577.56843227870593</v>
      </c>
      <c r="Q18" s="15">
        <f t="shared" si="2"/>
        <v>511.03448275862058</v>
      </c>
      <c r="R18" s="15">
        <f t="shared" si="3"/>
        <v>532.9</v>
      </c>
      <c r="S18" s="15">
        <f t="shared" si="4"/>
        <v>472.73333333333335</v>
      </c>
    </row>
    <row r="19" spans="1:19" x14ac:dyDescent="0.25">
      <c r="A19" s="1">
        <v>2</v>
      </c>
      <c r="B19" s="1">
        <v>19</v>
      </c>
      <c r="C19" s="1">
        <v>0</v>
      </c>
      <c r="D19" s="1">
        <v>39</v>
      </c>
      <c r="E19" s="1">
        <v>12</v>
      </c>
      <c r="F19" s="1">
        <v>1</v>
      </c>
      <c r="G19" s="24">
        <v>0.98333333333333328</v>
      </c>
      <c r="H19">
        <v>534.60714285714289</v>
      </c>
      <c r="I19">
        <v>517.10000000000014</v>
      </c>
      <c r="J19">
        <v>535.37931034482767</v>
      </c>
      <c r="K19">
        <v>507.51724137931041</v>
      </c>
      <c r="L19">
        <v>1</v>
      </c>
      <c r="M19">
        <v>1</v>
      </c>
      <c r="N19">
        <v>0.97</v>
      </c>
      <c r="O19">
        <v>0.97</v>
      </c>
      <c r="P19" s="15">
        <f t="shared" si="1"/>
        <v>534.60714285714289</v>
      </c>
      <c r="Q19" s="15">
        <f t="shared" si="2"/>
        <v>517.10000000000014</v>
      </c>
      <c r="R19" s="15">
        <f t="shared" si="3"/>
        <v>551.93743334518319</v>
      </c>
      <c r="S19" s="15">
        <f t="shared" si="4"/>
        <v>523.21365090650556</v>
      </c>
    </row>
    <row r="20" spans="1:19" x14ac:dyDescent="0.25">
      <c r="A20" s="1">
        <v>3</v>
      </c>
      <c r="B20" s="1">
        <v>20</v>
      </c>
      <c r="C20" s="1">
        <v>0</v>
      </c>
      <c r="D20" s="1">
        <v>40</v>
      </c>
      <c r="E20" s="1">
        <v>16</v>
      </c>
      <c r="F20" s="1">
        <v>1</v>
      </c>
      <c r="G20" s="24">
        <v>1</v>
      </c>
      <c r="H20">
        <v>578.66666666666663</v>
      </c>
      <c r="I20">
        <v>520.0333333333333</v>
      </c>
      <c r="J20">
        <v>561.43333333333351</v>
      </c>
      <c r="K20">
        <v>539.93103448275861</v>
      </c>
      <c r="L20">
        <v>1</v>
      </c>
      <c r="M20">
        <v>1</v>
      </c>
      <c r="N20">
        <v>1</v>
      </c>
      <c r="O20">
        <v>1</v>
      </c>
      <c r="P20" s="15">
        <f t="shared" si="1"/>
        <v>578.66666666666663</v>
      </c>
      <c r="Q20" s="15">
        <f t="shared" si="2"/>
        <v>520.0333333333333</v>
      </c>
      <c r="R20" s="15">
        <f t="shared" si="3"/>
        <v>561.43333333333351</v>
      </c>
      <c r="S20" s="15">
        <f t="shared" si="4"/>
        <v>539.93103448275861</v>
      </c>
    </row>
    <row r="21" spans="1:19" x14ac:dyDescent="0.25">
      <c r="A21" s="1">
        <v>2</v>
      </c>
      <c r="B21" s="1">
        <v>21</v>
      </c>
      <c r="C21" s="1">
        <v>0</v>
      </c>
      <c r="D21" s="1">
        <v>33</v>
      </c>
      <c r="E21" s="1">
        <v>12</v>
      </c>
      <c r="F21" s="1">
        <v>1</v>
      </c>
      <c r="G21" s="24">
        <v>0.98333333333333339</v>
      </c>
      <c r="H21">
        <v>570.66666666666663</v>
      </c>
      <c r="I21">
        <v>579.41379310344826</v>
      </c>
      <c r="J21">
        <v>597.49999999999989</v>
      </c>
      <c r="K21">
        <v>570</v>
      </c>
      <c r="L21">
        <v>1</v>
      </c>
      <c r="M21">
        <v>0.95</v>
      </c>
      <c r="N21">
        <v>0.97</v>
      </c>
      <c r="O21">
        <v>0.97</v>
      </c>
      <c r="P21" s="15">
        <f t="shared" si="1"/>
        <v>570.66666666666663</v>
      </c>
      <c r="Q21" s="15">
        <f t="shared" si="2"/>
        <v>609.90925589836661</v>
      </c>
      <c r="R21" s="15">
        <f t="shared" si="3"/>
        <v>615.97938144329885</v>
      </c>
      <c r="S21" s="15">
        <f t="shared" si="4"/>
        <v>587.62886597938143</v>
      </c>
    </row>
    <row r="22" spans="1:19" x14ac:dyDescent="0.25">
      <c r="A22" s="1">
        <v>4</v>
      </c>
      <c r="B22" s="1">
        <v>22</v>
      </c>
      <c r="C22" s="1">
        <v>1</v>
      </c>
      <c r="D22" s="1">
        <v>57</v>
      </c>
      <c r="E22" s="1">
        <v>15</v>
      </c>
      <c r="F22" s="1">
        <v>1</v>
      </c>
      <c r="G22" s="23">
        <v>1</v>
      </c>
      <c r="H22">
        <v>629.65517241379303</v>
      </c>
      <c r="I22">
        <v>600.63333333333333</v>
      </c>
      <c r="J22">
        <v>600.65517241379325</v>
      </c>
      <c r="K22">
        <v>522.5333333333333</v>
      </c>
      <c r="L22">
        <v>1</v>
      </c>
      <c r="M22">
        <v>1</v>
      </c>
      <c r="N22">
        <v>1</v>
      </c>
      <c r="O22">
        <v>0.97</v>
      </c>
      <c r="P22" s="15">
        <f t="shared" si="1"/>
        <v>629.65517241379303</v>
      </c>
      <c r="Q22" s="15">
        <f t="shared" si="2"/>
        <v>600.63333333333333</v>
      </c>
      <c r="R22" s="15">
        <f t="shared" si="3"/>
        <v>600.65517241379325</v>
      </c>
      <c r="S22" s="15">
        <f t="shared" si="4"/>
        <v>538.69415807560131</v>
      </c>
    </row>
    <row r="23" spans="1:19" x14ac:dyDescent="0.25">
      <c r="A23" s="1">
        <v>4</v>
      </c>
      <c r="B23" s="1">
        <v>23</v>
      </c>
      <c r="C23" s="1">
        <v>0</v>
      </c>
      <c r="D23" s="1">
        <v>55</v>
      </c>
      <c r="E23" s="1">
        <v>18</v>
      </c>
      <c r="F23" s="1">
        <v>1</v>
      </c>
      <c r="G23" s="24">
        <v>1</v>
      </c>
      <c r="H23">
        <v>790.5333333333333</v>
      </c>
      <c r="I23">
        <v>750.06666666666672</v>
      </c>
      <c r="J23">
        <v>782.51724137931035</v>
      </c>
      <c r="K23">
        <v>730.65517241379303</v>
      </c>
      <c r="L23">
        <v>1</v>
      </c>
      <c r="M23">
        <v>1</v>
      </c>
      <c r="N23">
        <v>1</v>
      </c>
      <c r="O23">
        <v>1</v>
      </c>
      <c r="P23" s="15">
        <f t="shared" si="1"/>
        <v>790.5333333333333</v>
      </c>
      <c r="Q23" s="15">
        <f t="shared" si="2"/>
        <v>750.06666666666672</v>
      </c>
      <c r="R23" s="15">
        <f t="shared" si="3"/>
        <v>782.51724137931035</v>
      </c>
      <c r="S23" s="15">
        <f t="shared" si="4"/>
        <v>730.65517241379303</v>
      </c>
    </row>
    <row r="24" spans="1:19" x14ac:dyDescent="0.25">
      <c r="A24" s="1">
        <v>2</v>
      </c>
      <c r="B24" s="1">
        <v>24</v>
      </c>
      <c r="C24" s="1">
        <v>1</v>
      </c>
      <c r="D24" s="1">
        <v>37</v>
      </c>
      <c r="E24" s="1">
        <v>9</v>
      </c>
      <c r="F24" s="1">
        <v>1</v>
      </c>
      <c r="G24" s="24">
        <v>0.95833333333333348</v>
      </c>
      <c r="H24">
        <v>619.50000000000011</v>
      </c>
      <c r="I24">
        <v>578.57142857142856</v>
      </c>
      <c r="J24">
        <v>646.13793103448268</v>
      </c>
      <c r="K24">
        <v>574.55172413793093</v>
      </c>
      <c r="L24">
        <v>0.95</v>
      </c>
      <c r="M24">
        <v>0.95</v>
      </c>
      <c r="N24">
        <v>0.97</v>
      </c>
      <c r="O24">
        <v>0.97</v>
      </c>
      <c r="P24" s="15">
        <f t="shared" si="1"/>
        <v>652.10526315789491</v>
      </c>
      <c r="Q24" s="15">
        <f t="shared" si="2"/>
        <v>609.02255639097746</v>
      </c>
      <c r="R24" s="15">
        <f t="shared" si="3"/>
        <v>666.12157838606458</v>
      </c>
      <c r="S24" s="15">
        <f t="shared" si="4"/>
        <v>592.32136509065049</v>
      </c>
    </row>
    <row r="25" spans="1:19" x14ac:dyDescent="0.25">
      <c r="A25" s="1">
        <v>4</v>
      </c>
      <c r="B25" s="1">
        <v>25</v>
      </c>
      <c r="C25" s="1">
        <v>0</v>
      </c>
      <c r="D25" s="1">
        <v>50</v>
      </c>
      <c r="E25" s="1">
        <v>17</v>
      </c>
      <c r="F25" s="1">
        <v>0</v>
      </c>
      <c r="G25" s="24">
        <v>1</v>
      </c>
      <c r="H25">
        <v>659.89285714285711</v>
      </c>
      <c r="I25">
        <v>610.83333333333326</v>
      </c>
      <c r="J25">
        <v>655.36666666666667</v>
      </c>
      <c r="K25">
        <v>597.36666666666656</v>
      </c>
      <c r="L25">
        <v>0.97</v>
      </c>
      <c r="M25">
        <v>1</v>
      </c>
      <c r="N25">
        <v>1</v>
      </c>
      <c r="O25">
        <v>1</v>
      </c>
      <c r="P25" s="15">
        <f t="shared" si="1"/>
        <v>680.30191458026513</v>
      </c>
      <c r="Q25" s="15">
        <f t="shared" si="2"/>
        <v>610.83333333333326</v>
      </c>
      <c r="R25" s="15">
        <f t="shared" si="3"/>
        <v>655.36666666666667</v>
      </c>
      <c r="S25" s="15">
        <f t="shared" si="4"/>
        <v>597.36666666666656</v>
      </c>
    </row>
    <row r="26" spans="1:19" x14ac:dyDescent="0.25">
      <c r="A26" s="1">
        <v>4</v>
      </c>
      <c r="B26" s="1">
        <v>26</v>
      </c>
      <c r="C26" s="1">
        <v>0</v>
      </c>
      <c r="D26" s="1">
        <v>55</v>
      </c>
      <c r="E26" s="1">
        <v>14</v>
      </c>
      <c r="F26" s="1">
        <v>0</v>
      </c>
      <c r="G26" s="24">
        <v>1</v>
      </c>
      <c r="H26">
        <v>803.41379310344814</v>
      </c>
      <c r="I26">
        <v>813.41379310344837</v>
      </c>
      <c r="J26">
        <v>810.8</v>
      </c>
      <c r="K26">
        <v>767.46666666666658</v>
      </c>
      <c r="L26">
        <v>1</v>
      </c>
      <c r="M26">
        <v>1</v>
      </c>
      <c r="N26">
        <v>1</v>
      </c>
      <c r="O26">
        <v>1</v>
      </c>
      <c r="P26" s="15">
        <f t="shared" si="1"/>
        <v>803.41379310344814</v>
      </c>
      <c r="Q26" s="15">
        <f t="shared" si="2"/>
        <v>813.41379310344837</v>
      </c>
      <c r="R26" s="15">
        <f t="shared" si="3"/>
        <v>810.8</v>
      </c>
      <c r="S26" s="15">
        <f t="shared" si="4"/>
        <v>767.46666666666658</v>
      </c>
    </row>
    <row r="27" spans="1:19" x14ac:dyDescent="0.25">
      <c r="A27" s="1">
        <v>4</v>
      </c>
      <c r="B27" s="1">
        <v>27</v>
      </c>
      <c r="C27" s="1">
        <v>1</v>
      </c>
      <c r="D27" s="1">
        <v>59</v>
      </c>
      <c r="E27" s="1">
        <v>12</v>
      </c>
      <c r="F27" s="1">
        <v>0</v>
      </c>
      <c r="G27" s="24">
        <v>0.97499999999999998</v>
      </c>
      <c r="H27">
        <v>705.17241379310303</v>
      </c>
      <c r="I27">
        <v>642.93333333333339</v>
      </c>
      <c r="J27">
        <v>590.23333333333346</v>
      </c>
      <c r="K27">
        <v>655.34615384615381</v>
      </c>
      <c r="L27">
        <v>0.95</v>
      </c>
      <c r="M27">
        <v>0.95</v>
      </c>
      <c r="N27">
        <v>1</v>
      </c>
      <c r="O27">
        <v>0.94</v>
      </c>
      <c r="P27" s="15">
        <f t="shared" si="1"/>
        <v>742.28675136116112</v>
      </c>
      <c r="Q27" s="15">
        <f t="shared" si="2"/>
        <v>676.77192982456154</v>
      </c>
      <c r="R27" s="15">
        <f t="shared" si="3"/>
        <v>590.23333333333346</v>
      </c>
      <c r="S27" s="15">
        <f t="shared" si="4"/>
        <v>697.17675941080199</v>
      </c>
    </row>
    <row r="28" spans="1:19" x14ac:dyDescent="0.25">
      <c r="A28" s="1">
        <v>2</v>
      </c>
      <c r="B28" s="1">
        <v>28</v>
      </c>
      <c r="C28" s="1">
        <v>1</v>
      </c>
      <c r="D28" s="1">
        <v>33</v>
      </c>
      <c r="E28" s="1">
        <v>17</v>
      </c>
      <c r="F28" s="1">
        <v>1</v>
      </c>
      <c r="G28" s="24">
        <v>0.99166666666666659</v>
      </c>
      <c r="H28">
        <v>562.53333333333319</v>
      </c>
      <c r="I28">
        <v>516.62068965517233</v>
      </c>
      <c r="J28">
        <v>571.75</v>
      </c>
      <c r="K28">
        <v>489.5</v>
      </c>
      <c r="L28">
        <v>0.95</v>
      </c>
      <c r="M28">
        <v>0.97</v>
      </c>
      <c r="N28">
        <v>1</v>
      </c>
      <c r="O28">
        <v>1</v>
      </c>
      <c r="P28" s="15">
        <f t="shared" si="1"/>
        <v>592.14035087719287</v>
      </c>
      <c r="Q28" s="15">
        <f t="shared" si="2"/>
        <v>532.59864912904368</v>
      </c>
      <c r="R28" s="15">
        <f t="shared" si="3"/>
        <v>571.75</v>
      </c>
      <c r="S28" s="15">
        <f t="shared" si="4"/>
        <v>489.5</v>
      </c>
    </row>
    <row r="29" spans="1:19" x14ac:dyDescent="0.25">
      <c r="A29" s="1">
        <v>4</v>
      </c>
      <c r="B29" s="1">
        <v>29</v>
      </c>
      <c r="C29" s="1">
        <v>0</v>
      </c>
      <c r="D29" s="1">
        <v>52</v>
      </c>
      <c r="E29" s="1">
        <v>14</v>
      </c>
      <c r="F29" s="1">
        <v>0</v>
      </c>
      <c r="G29" s="24">
        <v>0.9833333333333335</v>
      </c>
      <c r="H29">
        <v>665.83333333333348</v>
      </c>
      <c r="I29">
        <v>568.76666666666654</v>
      </c>
      <c r="J29">
        <v>568.99999999999989</v>
      </c>
      <c r="K29">
        <v>534.93103448275861</v>
      </c>
      <c r="L29">
        <v>1</v>
      </c>
      <c r="M29">
        <v>1</v>
      </c>
      <c r="N29">
        <v>0.95</v>
      </c>
      <c r="O29">
        <v>0.97</v>
      </c>
      <c r="P29" s="15">
        <f t="shared" si="1"/>
        <v>665.83333333333348</v>
      </c>
      <c r="Q29" s="15">
        <f t="shared" si="2"/>
        <v>568.76666666666654</v>
      </c>
      <c r="R29" s="15">
        <f t="shared" si="3"/>
        <v>598.94736842105249</v>
      </c>
      <c r="S29" s="15">
        <f t="shared" si="4"/>
        <v>551.47529328119447</v>
      </c>
    </row>
    <row r="30" spans="1:19" x14ac:dyDescent="0.25">
      <c r="A30" s="1">
        <v>4</v>
      </c>
      <c r="B30" s="1">
        <v>30</v>
      </c>
      <c r="C30" s="1">
        <v>0</v>
      </c>
      <c r="D30" s="1">
        <v>55</v>
      </c>
      <c r="E30" s="1">
        <v>10</v>
      </c>
      <c r="F30" s="1">
        <v>0</v>
      </c>
      <c r="G30" s="24">
        <v>0.99166666666666659</v>
      </c>
      <c r="H30">
        <v>632.17241379310349</v>
      </c>
      <c r="I30">
        <v>623.13333333333333</v>
      </c>
      <c r="J30">
        <v>659.89285714285722</v>
      </c>
      <c r="K30">
        <v>619.73333333333346</v>
      </c>
      <c r="L30">
        <v>1</v>
      </c>
      <c r="M30">
        <v>1</v>
      </c>
      <c r="N30">
        <v>0.94</v>
      </c>
      <c r="O30">
        <v>1</v>
      </c>
      <c r="P30" s="15">
        <f t="shared" si="1"/>
        <v>632.17241379310349</v>
      </c>
      <c r="Q30" s="15">
        <f t="shared" si="2"/>
        <v>623.13333333333333</v>
      </c>
      <c r="R30" s="15">
        <f t="shared" si="3"/>
        <v>702.01367781155022</v>
      </c>
      <c r="S30" s="15">
        <f t="shared" si="4"/>
        <v>619.73333333333346</v>
      </c>
    </row>
    <row r="31" spans="1:19" x14ac:dyDescent="0.25">
      <c r="A31" s="1">
        <v>4</v>
      </c>
      <c r="B31" s="1">
        <v>31</v>
      </c>
      <c r="C31" s="1">
        <v>1</v>
      </c>
      <c r="D31" s="1">
        <v>60</v>
      </c>
      <c r="E31" s="1">
        <v>10</v>
      </c>
      <c r="F31" s="1">
        <v>0</v>
      </c>
      <c r="G31" s="24">
        <v>1</v>
      </c>
      <c r="H31">
        <v>762.93103448275861</v>
      </c>
      <c r="I31">
        <v>681.63333333333321</v>
      </c>
      <c r="J31">
        <v>708.03333333333342</v>
      </c>
      <c r="K31">
        <v>646.33333333333326</v>
      </c>
      <c r="L31">
        <v>1</v>
      </c>
      <c r="M31">
        <v>1</v>
      </c>
      <c r="N31">
        <v>1</v>
      </c>
      <c r="O31">
        <v>1</v>
      </c>
      <c r="P31" s="15">
        <f t="shared" si="1"/>
        <v>762.93103448275861</v>
      </c>
      <c r="Q31" s="15">
        <f t="shared" si="2"/>
        <v>681.63333333333321</v>
      </c>
      <c r="R31" s="15">
        <f t="shared" si="3"/>
        <v>708.03333333333342</v>
      </c>
      <c r="S31" s="15">
        <f t="shared" si="4"/>
        <v>646.33333333333326</v>
      </c>
    </row>
    <row r="32" spans="1:19" x14ac:dyDescent="0.25">
      <c r="A32" s="1">
        <v>2</v>
      </c>
      <c r="B32" s="1">
        <v>32</v>
      </c>
      <c r="C32" s="1">
        <v>0</v>
      </c>
      <c r="D32" s="1">
        <v>33</v>
      </c>
      <c r="E32" s="1">
        <v>17</v>
      </c>
      <c r="F32" s="1">
        <v>0</v>
      </c>
      <c r="G32" s="24">
        <v>0.99166666666666659</v>
      </c>
      <c r="H32">
        <v>549.62962962962956</v>
      </c>
      <c r="I32">
        <v>521.86666666666667</v>
      </c>
      <c r="J32">
        <v>579.4666666666667</v>
      </c>
      <c r="K32">
        <v>501.43333333333339</v>
      </c>
      <c r="L32">
        <v>0.94</v>
      </c>
      <c r="M32">
        <v>0.97</v>
      </c>
      <c r="N32">
        <v>1</v>
      </c>
      <c r="O32">
        <v>1</v>
      </c>
      <c r="P32" s="15">
        <f t="shared" si="1"/>
        <v>584.71237194641446</v>
      </c>
      <c r="Q32" s="15">
        <f t="shared" si="2"/>
        <v>538.00687285223376</v>
      </c>
      <c r="R32" s="15">
        <f t="shared" si="3"/>
        <v>579.4666666666667</v>
      </c>
      <c r="S32" s="15">
        <f t="shared" si="4"/>
        <v>501.43333333333339</v>
      </c>
    </row>
    <row r="33" spans="1:19" x14ac:dyDescent="0.25">
      <c r="A33" s="1">
        <v>2</v>
      </c>
      <c r="B33" s="1">
        <v>33</v>
      </c>
      <c r="C33" s="1">
        <v>1</v>
      </c>
      <c r="D33" s="1">
        <v>34</v>
      </c>
      <c r="E33" s="1">
        <v>16</v>
      </c>
      <c r="F33" s="1">
        <v>1</v>
      </c>
      <c r="G33" s="24">
        <v>0.95833333333333326</v>
      </c>
      <c r="H33">
        <v>505.86206896551721</v>
      </c>
      <c r="I33">
        <v>470.40740740740745</v>
      </c>
      <c r="J33">
        <v>518.34482758620686</v>
      </c>
      <c r="K33">
        <v>501.44827586206895</v>
      </c>
      <c r="L33">
        <v>0.95</v>
      </c>
      <c r="M33">
        <v>0.94</v>
      </c>
      <c r="N33">
        <v>0.92</v>
      </c>
      <c r="O33">
        <v>0.95</v>
      </c>
      <c r="P33" s="15">
        <f t="shared" si="1"/>
        <v>532.48638838475495</v>
      </c>
      <c r="Q33" s="15">
        <f t="shared" si="2"/>
        <v>500.43341213553987</v>
      </c>
      <c r="R33" s="15">
        <f t="shared" si="3"/>
        <v>563.41829085457266</v>
      </c>
      <c r="S33" s="15">
        <f t="shared" si="4"/>
        <v>527.84029038112521</v>
      </c>
    </row>
    <row r="34" spans="1:19" x14ac:dyDescent="0.25">
      <c r="A34" s="1">
        <v>4</v>
      </c>
      <c r="B34" s="1">
        <v>34</v>
      </c>
      <c r="C34" s="1">
        <v>0</v>
      </c>
      <c r="D34" s="1">
        <v>50</v>
      </c>
      <c r="E34" s="1">
        <v>6</v>
      </c>
      <c r="F34" s="1">
        <v>0</v>
      </c>
      <c r="G34" s="24">
        <v>1</v>
      </c>
      <c r="H34">
        <v>584.33333333333337</v>
      </c>
      <c r="I34">
        <v>585.17241379310337</v>
      </c>
      <c r="J34">
        <v>638.10714285714289</v>
      </c>
      <c r="K34">
        <v>525.76666666666665</v>
      </c>
      <c r="L34">
        <v>1</v>
      </c>
      <c r="M34">
        <v>1</v>
      </c>
      <c r="N34">
        <v>1</v>
      </c>
      <c r="O34">
        <v>1</v>
      </c>
      <c r="P34" s="15">
        <f t="shared" si="1"/>
        <v>584.33333333333337</v>
      </c>
      <c r="Q34" s="15">
        <f t="shared" si="2"/>
        <v>585.17241379310337</v>
      </c>
      <c r="R34" s="15">
        <f t="shared" si="3"/>
        <v>638.10714285714289</v>
      </c>
      <c r="S34" s="15">
        <f t="shared" si="4"/>
        <v>525.76666666666665</v>
      </c>
    </row>
    <row r="35" spans="1:19" x14ac:dyDescent="0.25">
      <c r="A35" s="1">
        <v>4</v>
      </c>
      <c r="B35" s="1">
        <v>35</v>
      </c>
      <c r="C35" s="1">
        <v>0</v>
      </c>
      <c r="D35" s="1">
        <v>52</v>
      </c>
      <c r="E35" s="1">
        <v>12</v>
      </c>
      <c r="F35" s="1">
        <v>0</v>
      </c>
      <c r="G35" s="24">
        <v>1</v>
      </c>
      <c r="H35">
        <v>744.96666666666658</v>
      </c>
      <c r="I35">
        <v>763.24137931034466</v>
      </c>
      <c r="J35">
        <v>761.03333333333319</v>
      </c>
      <c r="K35">
        <v>684.7</v>
      </c>
      <c r="L35">
        <v>1</v>
      </c>
      <c r="M35">
        <v>1</v>
      </c>
      <c r="N35">
        <v>1</v>
      </c>
      <c r="O35">
        <v>1</v>
      </c>
      <c r="P35" s="15">
        <f t="shared" si="1"/>
        <v>744.96666666666658</v>
      </c>
      <c r="Q35" s="15">
        <f t="shared" si="2"/>
        <v>763.24137931034466</v>
      </c>
      <c r="R35" s="15">
        <f t="shared" si="3"/>
        <v>761.03333333333319</v>
      </c>
      <c r="S35" s="15">
        <f t="shared" si="4"/>
        <v>684.7</v>
      </c>
    </row>
    <row r="36" spans="1:19" x14ac:dyDescent="0.25">
      <c r="A36" s="1">
        <v>3</v>
      </c>
      <c r="B36" s="1">
        <v>36</v>
      </c>
      <c r="C36" s="1">
        <v>1</v>
      </c>
      <c r="D36" s="1">
        <v>45</v>
      </c>
      <c r="E36" s="1">
        <v>14</v>
      </c>
      <c r="F36" s="1">
        <v>1</v>
      </c>
      <c r="G36" s="24">
        <v>0.98333333333333339</v>
      </c>
      <c r="H36">
        <v>639.75</v>
      </c>
      <c r="I36">
        <v>556.93103448275849</v>
      </c>
      <c r="J36">
        <v>539.20000000000005</v>
      </c>
      <c r="K36">
        <v>563.13793103448268</v>
      </c>
      <c r="L36">
        <v>0.97</v>
      </c>
      <c r="M36">
        <v>1</v>
      </c>
      <c r="N36">
        <v>1</v>
      </c>
      <c r="O36">
        <v>0.97</v>
      </c>
      <c r="P36" s="15">
        <f t="shared" si="1"/>
        <v>659.53608247422687</v>
      </c>
      <c r="Q36" s="15">
        <f t="shared" si="2"/>
        <v>556.93103448275849</v>
      </c>
      <c r="R36" s="15">
        <f t="shared" si="3"/>
        <v>539.20000000000005</v>
      </c>
      <c r="S36" s="15">
        <f t="shared" si="4"/>
        <v>580.55456807678627</v>
      </c>
    </row>
    <row r="37" spans="1:19" x14ac:dyDescent="0.25">
      <c r="A37" s="1">
        <v>2</v>
      </c>
      <c r="B37" s="1">
        <v>37</v>
      </c>
      <c r="C37" s="1">
        <v>1</v>
      </c>
      <c r="D37" s="1">
        <v>36</v>
      </c>
      <c r="E37" s="1">
        <v>15</v>
      </c>
      <c r="F37" s="1">
        <v>1</v>
      </c>
      <c r="G37" s="24">
        <v>0.95833333333333315</v>
      </c>
      <c r="H37">
        <v>542.89655172413791</v>
      </c>
      <c r="I37">
        <v>540.17241379310349</v>
      </c>
      <c r="J37">
        <v>544.10714285714278</v>
      </c>
      <c r="K37">
        <v>512.65517241379314</v>
      </c>
      <c r="L37">
        <v>0.89</v>
      </c>
      <c r="M37">
        <v>0.97</v>
      </c>
      <c r="N37">
        <v>0.85</v>
      </c>
      <c r="O37">
        <v>0.97</v>
      </c>
      <c r="P37" s="15">
        <f t="shared" si="1"/>
        <v>609.99612553273926</v>
      </c>
      <c r="Q37" s="15">
        <f t="shared" si="2"/>
        <v>556.87877710629232</v>
      </c>
      <c r="R37" s="15">
        <f t="shared" si="3"/>
        <v>640.12605042016799</v>
      </c>
      <c r="S37" s="15">
        <f t="shared" si="4"/>
        <v>528.51048702452897</v>
      </c>
    </row>
    <row r="38" spans="1:19" x14ac:dyDescent="0.25">
      <c r="A38" s="1">
        <v>3</v>
      </c>
      <c r="B38" s="1">
        <v>38</v>
      </c>
      <c r="C38" s="1">
        <v>0</v>
      </c>
      <c r="D38" s="1">
        <v>43</v>
      </c>
      <c r="E38" s="1">
        <v>16</v>
      </c>
      <c r="F38" s="1">
        <v>0</v>
      </c>
      <c r="G38" s="24">
        <v>1</v>
      </c>
      <c r="H38">
        <v>639.72413793103442</v>
      </c>
      <c r="I38">
        <v>615.9666666666667</v>
      </c>
      <c r="J38">
        <v>659.63333333333333</v>
      </c>
      <c r="K38">
        <v>612.76666666666677</v>
      </c>
      <c r="L38">
        <v>1</v>
      </c>
      <c r="M38">
        <v>1</v>
      </c>
      <c r="N38">
        <v>1</v>
      </c>
      <c r="O38">
        <v>1</v>
      </c>
      <c r="P38" s="15">
        <f t="shared" si="1"/>
        <v>639.72413793103442</v>
      </c>
      <c r="Q38" s="15">
        <f t="shared" si="2"/>
        <v>615.9666666666667</v>
      </c>
      <c r="R38" s="15">
        <f t="shared" si="3"/>
        <v>659.63333333333333</v>
      </c>
      <c r="S38" s="15">
        <f t="shared" si="4"/>
        <v>612.76666666666677</v>
      </c>
    </row>
    <row r="39" spans="1:19" x14ac:dyDescent="0.25">
      <c r="A39" s="1">
        <v>2</v>
      </c>
      <c r="B39" s="1">
        <v>39</v>
      </c>
      <c r="C39" s="1">
        <v>0</v>
      </c>
      <c r="D39" s="1">
        <v>36</v>
      </c>
      <c r="E39" s="1">
        <v>16</v>
      </c>
      <c r="F39" s="1">
        <v>0</v>
      </c>
      <c r="G39" s="24">
        <v>0.99166666666666659</v>
      </c>
      <c r="H39">
        <v>543.83333333333348</v>
      </c>
      <c r="I39">
        <v>491.66666666666669</v>
      </c>
      <c r="J39">
        <v>508.82758620689651</v>
      </c>
      <c r="K39">
        <v>476.85714285714283</v>
      </c>
      <c r="L39">
        <v>1</v>
      </c>
      <c r="M39">
        <v>1</v>
      </c>
      <c r="N39">
        <v>0.97</v>
      </c>
      <c r="O39">
        <v>1</v>
      </c>
      <c r="P39" s="15">
        <f t="shared" si="1"/>
        <v>543.83333333333348</v>
      </c>
      <c r="Q39" s="15">
        <f t="shared" si="2"/>
        <v>491.66666666666669</v>
      </c>
      <c r="R39" s="15">
        <f t="shared" si="3"/>
        <v>524.56452186277988</v>
      </c>
      <c r="S39" s="15">
        <f t="shared" si="4"/>
        <v>476.85714285714283</v>
      </c>
    </row>
    <row r="40" spans="1:19" x14ac:dyDescent="0.25">
      <c r="A40" s="1">
        <v>3</v>
      </c>
      <c r="B40" s="1">
        <v>40</v>
      </c>
      <c r="C40" s="1">
        <v>1</v>
      </c>
      <c r="D40" s="1">
        <v>41</v>
      </c>
      <c r="E40" s="1">
        <v>16</v>
      </c>
      <c r="F40" s="1">
        <v>1</v>
      </c>
      <c r="G40" s="24">
        <v>0.97500000000000009</v>
      </c>
      <c r="H40">
        <v>563.72413793103453</v>
      </c>
      <c r="I40">
        <v>488.49999999999994</v>
      </c>
      <c r="J40">
        <v>535.5333333333333</v>
      </c>
      <c r="K40">
        <v>510.33333333333337</v>
      </c>
      <c r="L40">
        <v>0.97</v>
      </c>
      <c r="M40">
        <v>0.93</v>
      </c>
      <c r="N40">
        <v>1</v>
      </c>
      <c r="O40">
        <v>0.97</v>
      </c>
      <c r="P40" s="15">
        <f t="shared" si="1"/>
        <v>581.15890508354073</v>
      </c>
      <c r="Q40" s="15">
        <f t="shared" si="2"/>
        <v>525.26881720430094</v>
      </c>
      <c r="R40" s="15">
        <f t="shared" si="3"/>
        <v>535.5333333333333</v>
      </c>
      <c r="S40" s="15">
        <f t="shared" si="4"/>
        <v>526.11683848797259</v>
      </c>
    </row>
    <row r="41" spans="1:19" x14ac:dyDescent="0.25">
      <c r="A41" s="1">
        <v>2</v>
      </c>
      <c r="B41" s="1">
        <v>41</v>
      </c>
      <c r="C41" s="1">
        <v>0</v>
      </c>
      <c r="D41" s="1">
        <v>32</v>
      </c>
      <c r="E41" s="1">
        <v>16</v>
      </c>
      <c r="F41" s="1">
        <v>0</v>
      </c>
      <c r="G41" s="24">
        <v>0.99166666666666659</v>
      </c>
      <c r="H41">
        <v>630.23333333333301</v>
      </c>
      <c r="I41">
        <v>570.86666666666667</v>
      </c>
      <c r="J41">
        <v>555.09999999999991</v>
      </c>
      <c r="K41">
        <v>563.67857142857144</v>
      </c>
      <c r="L41">
        <v>1</v>
      </c>
      <c r="M41">
        <v>1</v>
      </c>
      <c r="N41">
        <v>0.93</v>
      </c>
      <c r="O41">
        <v>0.97</v>
      </c>
      <c r="P41" s="15">
        <f t="shared" si="1"/>
        <v>630.23333333333301</v>
      </c>
      <c r="Q41" s="15">
        <f t="shared" si="2"/>
        <v>570.86666666666667</v>
      </c>
      <c r="R41" s="15">
        <f t="shared" si="3"/>
        <v>596.88172043010741</v>
      </c>
      <c r="S41" s="15">
        <f t="shared" si="4"/>
        <v>581.11192930780567</v>
      </c>
    </row>
    <row r="42" spans="1:19" x14ac:dyDescent="0.25">
      <c r="A42" s="1">
        <v>2</v>
      </c>
      <c r="B42" s="1">
        <v>42</v>
      </c>
      <c r="C42" s="1">
        <v>0</v>
      </c>
      <c r="D42" s="1">
        <v>34</v>
      </c>
      <c r="E42" s="1">
        <v>16</v>
      </c>
      <c r="F42" s="1">
        <v>0</v>
      </c>
      <c r="G42" s="24">
        <v>0.96666666666666645</v>
      </c>
      <c r="H42">
        <v>592.60714285714278</v>
      </c>
      <c r="I42">
        <v>571.24999999999989</v>
      </c>
      <c r="J42">
        <v>575.82758620689663</v>
      </c>
      <c r="K42">
        <v>552.69999999999982</v>
      </c>
      <c r="L42">
        <v>0.94</v>
      </c>
      <c r="M42">
        <v>0.95</v>
      </c>
      <c r="N42">
        <v>1</v>
      </c>
      <c r="O42">
        <v>0.97</v>
      </c>
      <c r="P42" s="15">
        <f t="shared" si="1"/>
        <v>630.43313069908811</v>
      </c>
      <c r="Q42" s="15">
        <f t="shared" si="2"/>
        <v>601.31578947368416</v>
      </c>
      <c r="R42" s="15">
        <f t="shared" si="3"/>
        <v>575.82758620689663</v>
      </c>
      <c r="S42" s="15">
        <f t="shared" si="4"/>
        <v>569.79381443298951</v>
      </c>
    </row>
    <row r="43" spans="1:19" x14ac:dyDescent="0.25">
      <c r="A43" s="1">
        <v>2</v>
      </c>
      <c r="B43" s="1">
        <v>43</v>
      </c>
      <c r="C43" s="1">
        <v>1</v>
      </c>
      <c r="D43" s="1">
        <v>33</v>
      </c>
      <c r="E43" s="1">
        <v>16</v>
      </c>
      <c r="F43" s="1">
        <v>0</v>
      </c>
      <c r="G43" s="24">
        <v>0.98333333333333328</v>
      </c>
      <c r="H43">
        <v>661.10714285714289</v>
      </c>
      <c r="I43">
        <v>618.4666666666667</v>
      </c>
      <c r="J43">
        <v>568.73333333333323</v>
      </c>
      <c r="K43">
        <v>609.81481481481489</v>
      </c>
      <c r="L43">
        <v>1</v>
      </c>
      <c r="M43">
        <v>1</v>
      </c>
      <c r="N43">
        <v>1</v>
      </c>
      <c r="O43">
        <v>0.95</v>
      </c>
      <c r="P43" s="15">
        <f t="shared" si="1"/>
        <v>661.10714285714289</v>
      </c>
      <c r="Q43" s="15">
        <f t="shared" si="2"/>
        <v>618.4666666666667</v>
      </c>
      <c r="R43" s="15">
        <f t="shared" si="3"/>
        <v>568.73333333333323</v>
      </c>
      <c r="S43" s="15">
        <f t="shared" si="4"/>
        <v>641.91033138401576</v>
      </c>
    </row>
    <row r="44" spans="1:19" x14ac:dyDescent="0.25">
      <c r="A44" s="1">
        <v>2</v>
      </c>
      <c r="B44" s="1">
        <v>44</v>
      </c>
      <c r="C44" s="1">
        <v>0</v>
      </c>
      <c r="D44" s="1">
        <v>30</v>
      </c>
      <c r="E44" s="1">
        <v>16</v>
      </c>
      <c r="F44" s="1">
        <v>0</v>
      </c>
      <c r="G44" s="24">
        <v>0.94166666666666654</v>
      </c>
      <c r="H44">
        <v>479.40740740740739</v>
      </c>
      <c r="I44">
        <v>437.96296296296299</v>
      </c>
      <c r="J44">
        <v>438.03571428571433</v>
      </c>
      <c r="K44">
        <v>461.17241379310349</v>
      </c>
      <c r="L44">
        <v>0.95</v>
      </c>
      <c r="M44">
        <v>0.92</v>
      </c>
      <c r="N44">
        <v>0.93</v>
      </c>
      <c r="O44">
        <v>0.97</v>
      </c>
      <c r="P44" s="15">
        <f t="shared" si="1"/>
        <v>504.6393762183236</v>
      </c>
      <c r="Q44" s="15">
        <f t="shared" si="2"/>
        <v>476.04669887278584</v>
      </c>
      <c r="R44" s="15">
        <f t="shared" si="3"/>
        <v>471.00614439324119</v>
      </c>
      <c r="S44" s="15">
        <f t="shared" si="4"/>
        <v>475.43547813722012</v>
      </c>
    </row>
    <row r="45" spans="1:19" x14ac:dyDescent="0.25">
      <c r="A45" s="1">
        <v>2</v>
      </c>
      <c r="B45" s="1">
        <v>45</v>
      </c>
      <c r="C45" s="1">
        <v>1</v>
      </c>
      <c r="D45" s="1">
        <v>38</v>
      </c>
      <c r="E45" s="1">
        <v>15</v>
      </c>
      <c r="F45" s="1">
        <v>0</v>
      </c>
      <c r="G45" s="24">
        <v>0.97499999999999998</v>
      </c>
      <c r="H45">
        <v>565.86666666666656</v>
      </c>
      <c r="I45">
        <v>490.21428571428572</v>
      </c>
      <c r="J45">
        <v>529.93103448275861</v>
      </c>
      <c r="K45">
        <v>501.53571428571433</v>
      </c>
      <c r="L45">
        <v>1</v>
      </c>
      <c r="M45">
        <v>0.95</v>
      </c>
      <c r="N45">
        <v>1</v>
      </c>
      <c r="O45">
        <v>0.97</v>
      </c>
      <c r="P45" s="15">
        <f t="shared" si="1"/>
        <v>565.86666666666656</v>
      </c>
      <c r="Q45" s="15">
        <f t="shared" si="2"/>
        <v>516.01503759398497</v>
      </c>
      <c r="R45" s="15">
        <f t="shared" si="3"/>
        <v>529.93103448275861</v>
      </c>
      <c r="S45" s="15">
        <f t="shared" si="4"/>
        <v>517.04712812960247</v>
      </c>
    </row>
    <row r="46" spans="1:19" x14ac:dyDescent="0.25">
      <c r="A46" s="1">
        <v>2</v>
      </c>
      <c r="B46" s="1">
        <v>46</v>
      </c>
      <c r="C46" s="1">
        <v>1</v>
      </c>
      <c r="D46" s="1">
        <v>31</v>
      </c>
      <c r="E46" s="1">
        <v>16</v>
      </c>
      <c r="F46" s="1">
        <v>0</v>
      </c>
      <c r="G46" s="24">
        <v>0.97499999999999976</v>
      </c>
      <c r="H46">
        <v>550.78571428571422</v>
      </c>
      <c r="I46">
        <v>529.10344827586198</v>
      </c>
      <c r="J46">
        <v>575.86666666666667</v>
      </c>
      <c r="K46">
        <v>513.42857142857144</v>
      </c>
      <c r="L46">
        <v>0.94</v>
      </c>
      <c r="M46">
        <v>0.98</v>
      </c>
      <c r="N46">
        <v>0.97</v>
      </c>
      <c r="O46">
        <v>0.97</v>
      </c>
      <c r="P46" s="15">
        <f t="shared" si="1"/>
        <v>585.94224924012155</v>
      </c>
      <c r="Q46" s="15">
        <f t="shared" si="2"/>
        <v>539.90147783251223</v>
      </c>
      <c r="R46" s="15">
        <f t="shared" si="3"/>
        <v>593.67697594501726</v>
      </c>
      <c r="S46" s="15">
        <f t="shared" si="4"/>
        <v>529.30780559646541</v>
      </c>
    </row>
    <row r="47" spans="1:19" x14ac:dyDescent="0.25">
      <c r="A47" s="1">
        <v>2</v>
      </c>
      <c r="B47" s="1">
        <v>47</v>
      </c>
      <c r="C47" s="1">
        <v>0</v>
      </c>
      <c r="D47" s="1">
        <v>33</v>
      </c>
      <c r="E47" s="1">
        <v>17</v>
      </c>
      <c r="F47" s="1">
        <v>0</v>
      </c>
      <c r="G47" s="24">
        <v>1</v>
      </c>
      <c r="H47">
        <v>601.66666666666674</v>
      </c>
      <c r="I47">
        <v>603.33333333333337</v>
      </c>
      <c r="J47">
        <v>607.16666666666663</v>
      </c>
      <c r="K47">
        <v>577.6</v>
      </c>
      <c r="L47">
        <v>1</v>
      </c>
      <c r="M47">
        <v>1</v>
      </c>
      <c r="N47">
        <v>1</v>
      </c>
      <c r="O47">
        <v>1</v>
      </c>
      <c r="P47" s="15">
        <f t="shared" si="1"/>
        <v>601.66666666666674</v>
      </c>
      <c r="Q47" s="15">
        <f t="shared" si="2"/>
        <v>603.33333333333337</v>
      </c>
      <c r="R47" s="15">
        <f t="shared" si="3"/>
        <v>607.16666666666663</v>
      </c>
      <c r="S47" s="15">
        <f t="shared" si="4"/>
        <v>577.6</v>
      </c>
    </row>
    <row r="48" spans="1:19" x14ac:dyDescent="0.25">
      <c r="A48" s="1">
        <v>2</v>
      </c>
      <c r="B48" s="1">
        <v>48</v>
      </c>
      <c r="C48" s="1">
        <v>1</v>
      </c>
      <c r="D48" s="1">
        <v>38</v>
      </c>
      <c r="E48" s="1">
        <v>16</v>
      </c>
      <c r="F48" s="1">
        <v>0</v>
      </c>
      <c r="G48" s="24">
        <v>0.9916666666666667</v>
      </c>
      <c r="H48">
        <v>517.35714285714278</v>
      </c>
      <c r="I48">
        <v>505.39999999999992</v>
      </c>
      <c r="J48">
        <v>515.00000000000011</v>
      </c>
      <c r="K48">
        <v>496.55172413793105</v>
      </c>
      <c r="L48">
        <v>0.97</v>
      </c>
      <c r="M48">
        <v>1</v>
      </c>
      <c r="N48">
        <v>1</v>
      </c>
      <c r="O48">
        <v>1</v>
      </c>
      <c r="P48" s="15">
        <f t="shared" si="1"/>
        <v>533.35787923416785</v>
      </c>
      <c r="Q48" s="15">
        <f t="shared" si="2"/>
        <v>505.39999999999992</v>
      </c>
      <c r="R48" s="15">
        <f t="shared" si="3"/>
        <v>515.00000000000011</v>
      </c>
      <c r="S48" s="15">
        <f t="shared" si="4"/>
        <v>496.55172413793105</v>
      </c>
    </row>
    <row r="49" spans="1:19" x14ac:dyDescent="0.25">
      <c r="A49" s="1">
        <v>2</v>
      </c>
      <c r="B49" s="1">
        <v>49</v>
      </c>
      <c r="C49" s="1">
        <v>1</v>
      </c>
      <c r="D49" s="1">
        <v>30</v>
      </c>
      <c r="E49" s="1">
        <v>19</v>
      </c>
      <c r="F49" s="1">
        <v>0</v>
      </c>
      <c r="G49" s="24">
        <v>0.96666666666666634</v>
      </c>
      <c r="H49">
        <v>545.55172413793116</v>
      </c>
      <c r="I49">
        <v>514.79310344827582</v>
      </c>
      <c r="J49">
        <v>537.03571428571422</v>
      </c>
      <c r="K49">
        <v>476.85714285714289</v>
      </c>
      <c r="L49">
        <v>0.94</v>
      </c>
      <c r="M49">
        <v>0.97</v>
      </c>
      <c r="N49">
        <v>0.92</v>
      </c>
      <c r="O49">
        <v>1</v>
      </c>
      <c r="P49" s="15">
        <f t="shared" si="1"/>
        <v>580.37417461482039</v>
      </c>
      <c r="Q49" s="15">
        <f t="shared" si="2"/>
        <v>530.71453963739771</v>
      </c>
      <c r="R49" s="15">
        <f t="shared" si="3"/>
        <v>583.73447204968932</v>
      </c>
      <c r="S49" s="15">
        <f t="shared" si="4"/>
        <v>476.85714285714289</v>
      </c>
    </row>
    <row r="50" spans="1:19" x14ac:dyDescent="0.25">
      <c r="A50" s="1">
        <v>3</v>
      </c>
      <c r="B50" s="1">
        <v>50</v>
      </c>
      <c r="C50" s="1">
        <v>1</v>
      </c>
      <c r="D50" s="1">
        <v>41</v>
      </c>
      <c r="E50" s="1">
        <v>16</v>
      </c>
      <c r="F50" s="1">
        <v>1</v>
      </c>
      <c r="G50" s="24">
        <v>0.96666666666666645</v>
      </c>
      <c r="H50">
        <v>621.13333333333344</v>
      </c>
      <c r="I50">
        <v>613.51724137931035</v>
      </c>
      <c r="J50">
        <v>598.39285714285711</v>
      </c>
      <c r="K50">
        <v>578.58620689655163</v>
      </c>
      <c r="L50">
        <v>1</v>
      </c>
      <c r="M50">
        <v>0.92</v>
      </c>
      <c r="N50">
        <v>0.93</v>
      </c>
      <c r="O50">
        <v>0.97</v>
      </c>
      <c r="P50" s="15">
        <f t="shared" si="1"/>
        <v>621.13333333333344</v>
      </c>
      <c r="Q50" s="15">
        <f t="shared" si="2"/>
        <v>666.86656671664161</v>
      </c>
      <c r="R50" s="15">
        <f t="shared" si="3"/>
        <v>643.43317972350223</v>
      </c>
      <c r="S50" s="15">
        <f t="shared" si="4"/>
        <v>596.48062566654812</v>
      </c>
    </row>
    <row r="51" spans="1:19" x14ac:dyDescent="0.25">
      <c r="A51" s="1">
        <v>2</v>
      </c>
      <c r="B51" s="1">
        <v>51</v>
      </c>
      <c r="C51" s="1">
        <v>1</v>
      </c>
      <c r="D51" s="1">
        <v>34</v>
      </c>
      <c r="E51" s="1">
        <v>15</v>
      </c>
      <c r="F51" s="1">
        <v>0</v>
      </c>
      <c r="G51" s="24">
        <v>0.95833333333333326</v>
      </c>
      <c r="H51">
        <v>573.32142857142867</v>
      </c>
      <c r="I51">
        <v>534.18518518518522</v>
      </c>
      <c r="J51">
        <v>527.44827586206884</v>
      </c>
      <c r="K51">
        <v>492.68965517241384</v>
      </c>
      <c r="L51">
        <v>0.92</v>
      </c>
      <c r="M51">
        <v>0.97</v>
      </c>
      <c r="N51">
        <v>0.95</v>
      </c>
      <c r="O51">
        <v>0.97</v>
      </c>
      <c r="P51" s="15">
        <f t="shared" si="1"/>
        <v>623.17546583850935</v>
      </c>
      <c r="Q51" s="15">
        <f t="shared" si="2"/>
        <v>550.70637647957244</v>
      </c>
      <c r="R51" s="15">
        <f t="shared" si="3"/>
        <v>555.20871143375666</v>
      </c>
      <c r="S51" s="15">
        <f t="shared" si="4"/>
        <v>507.92747955918952</v>
      </c>
    </row>
    <row r="52" spans="1:19" x14ac:dyDescent="0.25">
      <c r="A52" s="1">
        <v>2</v>
      </c>
      <c r="B52" s="1">
        <v>52</v>
      </c>
      <c r="C52" s="1">
        <v>1</v>
      </c>
      <c r="D52" s="1">
        <v>37</v>
      </c>
      <c r="E52" s="1">
        <v>16</v>
      </c>
      <c r="F52" s="1">
        <v>0</v>
      </c>
      <c r="G52" s="24">
        <v>0.99166666666666659</v>
      </c>
      <c r="H52">
        <v>707.89655172413791</v>
      </c>
      <c r="I52">
        <v>677.30000000000007</v>
      </c>
      <c r="J52">
        <v>707.63333333333321</v>
      </c>
      <c r="K52">
        <v>702.71428571428567</v>
      </c>
      <c r="L52">
        <v>0.95</v>
      </c>
      <c r="M52">
        <v>0.94</v>
      </c>
      <c r="N52">
        <v>0.92</v>
      </c>
      <c r="O52">
        <v>1</v>
      </c>
      <c r="P52" s="15">
        <f t="shared" si="1"/>
        <v>745.15426497277679</v>
      </c>
      <c r="Q52" s="15">
        <f t="shared" si="2"/>
        <v>720.53191489361711</v>
      </c>
      <c r="R52" s="15">
        <f t="shared" si="3"/>
        <v>769.16666666666652</v>
      </c>
      <c r="S52" s="15">
        <f t="shared" si="4"/>
        <v>702.71428571428567</v>
      </c>
    </row>
    <row r="53" spans="1:19" x14ac:dyDescent="0.25">
      <c r="A53" s="1">
        <v>4</v>
      </c>
      <c r="B53" s="1">
        <v>53</v>
      </c>
      <c r="C53" s="1">
        <v>0</v>
      </c>
      <c r="D53" s="1">
        <v>51</v>
      </c>
      <c r="E53" s="1">
        <v>17</v>
      </c>
      <c r="F53" s="1">
        <v>1</v>
      </c>
      <c r="G53" s="25">
        <v>0.99166666666666659</v>
      </c>
      <c r="H53">
        <v>636.27586206896547</v>
      </c>
      <c r="I53">
        <v>609.36666666666645</v>
      </c>
      <c r="J53">
        <v>609.53571428571433</v>
      </c>
      <c r="K53">
        <v>594.56666666666661</v>
      </c>
      <c r="L53">
        <v>0.97</v>
      </c>
      <c r="M53">
        <v>1</v>
      </c>
      <c r="N53">
        <v>1</v>
      </c>
      <c r="O53">
        <v>1</v>
      </c>
      <c r="P53" s="15">
        <f t="shared" si="1"/>
        <v>655.95449697831498</v>
      </c>
      <c r="Q53" s="15">
        <f t="shared" si="2"/>
        <v>609.36666666666645</v>
      </c>
      <c r="R53" s="15">
        <f t="shared" si="3"/>
        <v>609.53571428571433</v>
      </c>
      <c r="S53" s="15">
        <f t="shared" si="4"/>
        <v>594.56666666666661</v>
      </c>
    </row>
    <row r="54" spans="1:19" x14ac:dyDescent="0.25">
      <c r="A54" s="1">
        <v>3</v>
      </c>
      <c r="B54" s="1">
        <v>54</v>
      </c>
      <c r="C54" s="1">
        <v>0</v>
      </c>
      <c r="D54" s="1">
        <v>40</v>
      </c>
      <c r="E54" s="1">
        <v>16</v>
      </c>
      <c r="F54" s="1">
        <v>0</v>
      </c>
      <c r="G54" s="26">
        <v>1</v>
      </c>
      <c r="H54">
        <v>696.21428571428567</v>
      </c>
      <c r="I54">
        <v>702.30000000000018</v>
      </c>
      <c r="J54">
        <v>751.93103448275849</v>
      </c>
      <c r="K54">
        <v>731.13793103448256</v>
      </c>
      <c r="L54">
        <v>1</v>
      </c>
      <c r="M54">
        <v>1</v>
      </c>
      <c r="N54">
        <v>1</v>
      </c>
      <c r="O54">
        <v>1</v>
      </c>
      <c r="P54" s="15">
        <f t="shared" si="1"/>
        <v>696.21428571428567</v>
      </c>
      <c r="Q54" s="15">
        <f t="shared" si="2"/>
        <v>702.30000000000018</v>
      </c>
      <c r="R54" s="15">
        <f t="shared" si="3"/>
        <v>751.93103448275849</v>
      </c>
      <c r="S54" s="15">
        <f t="shared" si="4"/>
        <v>731.13793103448256</v>
      </c>
    </row>
    <row r="55" spans="1:19" x14ac:dyDescent="0.25">
      <c r="A55" s="1">
        <v>2</v>
      </c>
      <c r="B55" s="1">
        <v>55</v>
      </c>
      <c r="C55" s="1">
        <v>1</v>
      </c>
      <c r="D55" s="1">
        <v>38</v>
      </c>
      <c r="E55" s="1">
        <v>13</v>
      </c>
      <c r="F55" s="1">
        <v>1</v>
      </c>
      <c r="G55" s="26">
        <v>0.94166666666666665</v>
      </c>
      <c r="H55">
        <v>499.5555555555556</v>
      </c>
      <c r="I55">
        <v>506.06896551724128</v>
      </c>
      <c r="J55">
        <v>489.99999999999994</v>
      </c>
      <c r="K55">
        <v>468.66666666666669</v>
      </c>
      <c r="L55">
        <v>0.91</v>
      </c>
      <c r="M55">
        <v>0.95</v>
      </c>
      <c r="N55">
        <v>0.97</v>
      </c>
      <c r="O55">
        <v>0.89</v>
      </c>
      <c r="P55" s="15">
        <f t="shared" si="1"/>
        <v>548.96214896214894</v>
      </c>
      <c r="Q55" s="15">
        <f t="shared" si="2"/>
        <v>532.70417422867502</v>
      </c>
      <c r="R55" s="15">
        <f t="shared" si="3"/>
        <v>505.15463917525767</v>
      </c>
      <c r="S55" s="15">
        <f t="shared" si="4"/>
        <v>526.59176029962543</v>
      </c>
    </row>
    <row r="56" spans="1:19" x14ac:dyDescent="0.25">
      <c r="A56" s="1">
        <v>3</v>
      </c>
      <c r="B56" s="1">
        <v>56</v>
      </c>
      <c r="C56" s="1">
        <v>0</v>
      </c>
      <c r="D56" s="1">
        <v>42</v>
      </c>
      <c r="E56" s="1">
        <v>15</v>
      </c>
      <c r="F56" s="1">
        <v>0</v>
      </c>
      <c r="G56" s="26">
        <v>0.97499999999999987</v>
      </c>
      <c r="H56">
        <v>574.37931034482767</v>
      </c>
      <c r="I56">
        <v>570.74074074074076</v>
      </c>
      <c r="J56">
        <v>588.06896551724139</v>
      </c>
      <c r="K56">
        <v>567.69999999999993</v>
      </c>
      <c r="L56">
        <v>1</v>
      </c>
      <c r="M56">
        <v>0.92</v>
      </c>
      <c r="N56">
        <v>0.97</v>
      </c>
      <c r="O56">
        <v>1</v>
      </c>
      <c r="P56" s="15">
        <f t="shared" si="1"/>
        <v>574.37931034482767</v>
      </c>
      <c r="Q56" s="15">
        <f t="shared" si="2"/>
        <v>620.37037037037032</v>
      </c>
      <c r="R56" s="15">
        <f t="shared" si="3"/>
        <v>606.25666548169215</v>
      </c>
      <c r="S56" s="15">
        <f t="shared" si="4"/>
        <v>567.69999999999993</v>
      </c>
    </row>
    <row r="57" spans="1:19" x14ac:dyDescent="0.25">
      <c r="A57" s="1">
        <v>3</v>
      </c>
      <c r="B57" s="1">
        <v>57</v>
      </c>
      <c r="C57" s="1">
        <v>0</v>
      </c>
      <c r="D57" s="1">
        <v>47</v>
      </c>
      <c r="E57" s="1">
        <v>17</v>
      </c>
      <c r="F57" s="1">
        <v>0</v>
      </c>
      <c r="G57" s="26">
        <v>0.99166666666666647</v>
      </c>
      <c r="H57">
        <v>594.75862068965512</v>
      </c>
      <c r="I57">
        <v>573.37931034482767</v>
      </c>
      <c r="J57">
        <v>552.63333333333333</v>
      </c>
      <c r="K57">
        <v>537.62068965517244</v>
      </c>
      <c r="L57">
        <v>1</v>
      </c>
      <c r="M57">
        <v>1</v>
      </c>
      <c r="N57">
        <v>1</v>
      </c>
      <c r="O57">
        <v>0.97</v>
      </c>
      <c r="P57" s="15">
        <f t="shared" si="1"/>
        <v>594.75862068965512</v>
      </c>
      <c r="Q57" s="15">
        <f t="shared" si="2"/>
        <v>573.37931034482767</v>
      </c>
      <c r="R57" s="15">
        <f t="shared" si="3"/>
        <v>552.63333333333333</v>
      </c>
      <c r="S57" s="15">
        <f t="shared" si="4"/>
        <v>554.24813366512626</v>
      </c>
    </row>
    <row r="58" spans="1:19" x14ac:dyDescent="0.25">
      <c r="A58" s="1">
        <v>4</v>
      </c>
      <c r="B58" s="1">
        <v>58</v>
      </c>
      <c r="C58" s="1">
        <v>0</v>
      </c>
      <c r="D58" s="1">
        <v>53</v>
      </c>
      <c r="E58" s="1">
        <v>16</v>
      </c>
      <c r="F58" s="1">
        <v>1</v>
      </c>
      <c r="G58" s="26">
        <v>0.99166666666666659</v>
      </c>
      <c r="H58">
        <v>682.79999999999984</v>
      </c>
      <c r="I58">
        <v>662.93333333333328</v>
      </c>
      <c r="J58">
        <v>653.60714285714289</v>
      </c>
      <c r="K58">
        <v>585.5</v>
      </c>
      <c r="L58">
        <v>1</v>
      </c>
      <c r="M58">
        <v>1</v>
      </c>
      <c r="N58">
        <v>0.97</v>
      </c>
      <c r="O58">
        <v>1</v>
      </c>
      <c r="P58" s="15">
        <f t="shared" si="1"/>
        <v>682.79999999999984</v>
      </c>
      <c r="Q58" s="15">
        <f t="shared" si="2"/>
        <v>662.93333333333328</v>
      </c>
      <c r="R58" s="15">
        <f t="shared" si="3"/>
        <v>673.82179675994109</v>
      </c>
      <c r="S58" s="15">
        <f t="shared" si="4"/>
        <v>585.5</v>
      </c>
    </row>
    <row r="59" spans="1:19" x14ac:dyDescent="0.25">
      <c r="A59" s="1">
        <v>3</v>
      </c>
      <c r="B59" s="1">
        <v>59</v>
      </c>
      <c r="C59" s="1">
        <v>0</v>
      </c>
      <c r="D59" s="1">
        <v>45</v>
      </c>
      <c r="E59" s="1">
        <v>16</v>
      </c>
      <c r="F59" s="1">
        <v>0</v>
      </c>
      <c r="G59" s="26">
        <v>0.99166666666666659</v>
      </c>
      <c r="H59">
        <v>753.64285714285722</v>
      </c>
      <c r="I59">
        <v>599.00000000000011</v>
      </c>
      <c r="J59">
        <v>745.7</v>
      </c>
      <c r="K59">
        <v>612.73333333333346</v>
      </c>
      <c r="L59">
        <v>0.97</v>
      </c>
      <c r="M59">
        <v>1</v>
      </c>
      <c r="N59">
        <v>1</v>
      </c>
      <c r="O59">
        <v>1</v>
      </c>
      <c r="P59" s="15">
        <f t="shared" si="1"/>
        <v>776.95139911634772</v>
      </c>
      <c r="Q59" s="15">
        <f t="shared" si="2"/>
        <v>599.00000000000011</v>
      </c>
      <c r="R59" s="15">
        <f t="shared" si="3"/>
        <v>745.7</v>
      </c>
      <c r="S59" s="15">
        <f t="shared" si="4"/>
        <v>612.73333333333346</v>
      </c>
    </row>
    <row r="60" spans="1:19" x14ac:dyDescent="0.25">
      <c r="A60" s="1">
        <v>4</v>
      </c>
      <c r="B60" s="1">
        <v>60</v>
      </c>
      <c r="C60" s="1">
        <v>0</v>
      </c>
      <c r="D60" s="1">
        <v>58</v>
      </c>
      <c r="E60" s="1">
        <v>12</v>
      </c>
      <c r="F60" s="1">
        <v>1</v>
      </c>
      <c r="G60" s="26">
        <v>0.97499999999999987</v>
      </c>
      <c r="H60">
        <v>816.31034482758616</v>
      </c>
      <c r="I60">
        <v>732.28571428571422</v>
      </c>
      <c r="J60">
        <v>766.92857142857156</v>
      </c>
      <c r="K60">
        <v>735.0333333333333</v>
      </c>
      <c r="L60">
        <v>0.97</v>
      </c>
      <c r="M60">
        <v>0.97</v>
      </c>
      <c r="N60">
        <v>0.98</v>
      </c>
      <c r="O60">
        <v>1</v>
      </c>
      <c r="P60" s="15">
        <f t="shared" si="1"/>
        <v>841.5570565232847</v>
      </c>
      <c r="Q60" s="15">
        <f t="shared" si="2"/>
        <v>754.93372606774665</v>
      </c>
      <c r="R60" s="15">
        <f t="shared" si="3"/>
        <v>782.58017492711383</v>
      </c>
      <c r="S60" s="15">
        <f t="shared" si="4"/>
        <v>735.0333333333333</v>
      </c>
    </row>
    <row r="61" spans="1:19" x14ac:dyDescent="0.25">
      <c r="A61" s="1">
        <v>3</v>
      </c>
      <c r="B61" s="1">
        <v>61</v>
      </c>
      <c r="C61" s="1">
        <v>0</v>
      </c>
      <c r="D61" s="1">
        <v>41</v>
      </c>
      <c r="E61" s="1">
        <v>16</v>
      </c>
      <c r="F61" s="1">
        <v>0</v>
      </c>
      <c r="G61" s="26">
        <v>0.99166666666666659</v>
      </c>
      <c r="H61">
        <v>590.17857142857144</v>
      </c>
      <c r="I61">
        <v>580.10344827586221</v>
      </c>
      <c r="J61">
        <v>570.49999999999989</v>
      </c>
      <c r="K61">
        <v>571.1379310344829</v>
      </c>
      <c r="L61">
        <v>0.97</v>
      </c>
      <c r="M61">
        <v>1</v>
      </c>
      <c r="N61">
        <v>1</v>
      </c>
      <c r="O61">
        <v>1</v>
      </c>
      <c r="P61" s="15">
        <f t="shared" si="1"/>
        <v>608.43151693667164</v>
      </c>
      <c r="Q61" s="15">
        <f t="shared" si="2"/>
        <v>580.10344827586221</v>
      </c>
      <c r="R61" s="15">
        <f t="shared" si="3"/>
        <v>570.49999999999989</v>
      </c>
      <c r="S61" s="15">
        <f t="shared" si="4"/>
        <v>571.1379310344829</v>
      </c>
    </row>
    <row r="62" spans="1:19" x14ac:dyDescent="0.25">
      <c r="A62" s="1">
        <v>3</v>
      </c>
      <c r="B62" s="1">
        <v>62</v>
      </c>
      <c r="C62" s="1">
        <v>0</v>
      </c>
      <c r="D62" s="1">
        <v>48</v>
      </c>
      <c r="E62" s="1">
        <v>16</v>
      </c>
      <c r="F62" s="1">
        <v>0</v>
      </c>
      <c r="G62" s="26">
        <v>1</v>
      </c>
      <c r="H62">
        <v>635.16666666666674</v>
      </c>
      <c r="I62">
        <v>622.80000000000007</v>
      </c>
      <c r="J62">
        <v>613.51724137931035</v>
      </c>
      <c r="K62">
        <v>589.50000000000011</v>
      </c>
      <c r="L62">
        <v>1</v>
      </c>
      <c r="M62">
        <v>1</v>
      </c>
      <c r="N62">
        <v>1</v>
      </c>
      <c r="O62">
        <v>1</v>
      </c>
      <c r="P62" s="15">
        <f t="shared" si="1"/>
        <v>635.16666666666674</v>
      </c>
      <c r="Q62" s="15">
        <f t="shared" si="2"/>
        <v>622.80000000000007</v>
      </c>
      <c r="R62" s="15">
        <f t="shared" si="3"/>
        <v>613.51724137931035</v>
      </c>
      <c r="S62" s="15">
        <f t="shared" si="4"/>
        <v>589.50000000000011</v>
      </c>
    </row>
    <row r="63" spans="1:19" x14ac:dyDescent="0.25">
      <c r="A63" s="1">
        <v>4</v>
      </c>
      <c r="B63" s="1">
        <v>64</v>
      </c>
      <c r="C63" s="1">
        <v>0</v>
      </c>
      <c r="D63" s="1">
        <v>54</v>
      </c>
      <c r="E63" s="1">
        <v>15</v>
      </c>
      <c r="F63" s="1">
        <v>1</v>
      </c>
      <c r="G63" s="26">
        <v>1</v>
      </c>
      <c r="H63">
        <v>751.75862068965512</v>
      </c>
      <c r="I63">
        <v>740</v>
      </c>
      <c r="J63">
        <v>794.03333333333319</v>
      </c>
      <c r="K63">
        <v>703.73333333333346</v>
      </c>
      <c r="L63">
        <v>1</v>
      </c>
      <c r="M63">
        <v>1</v>
      </c>
      <c r="N63">
        <v>0.97</v>
      </c>
      <c r="O63">
        <v>1</v>
      </c>
      <c r="P63" s="15">
        <f t="shared" si="1"/>
        <v>751.75862068965512</v>
      </c>
      <c r="Q63" s="15">
        <f t="shared" si="2"/>
        <v>740</v>
      </c>
      <c r="R63" s="15">
        <f t="shared" si="3"/>
        <v>818.59106529209612</v>
      </c>
      <c r="S63" s="15">
        <f t="shared" si="4"/>
        <v>703.73333333333346</v>
      </c>
    </row>
    <row r="64" spans="1:19" x14ac:dyDescent="0.25">
      <c r="A64" s="1">
        <v>4</v>
      </c>
      <c r="B64" s="1">
        <v>65</v>
      </c>
      <c r="C64" s="1">
        <v>1</v>
      </c>
      <c r="D64" s="1">
        <v>58</v>
      </c>
      <c r="E64" s="1">
        <v>10</v>
      </c>
      <c r="F64" s="1">
        <v>1</v>
      </c>
      <c r="G64" s="26">
        <v>1</v>
      </c>
      <c r="H64">
        <v>770.8</v>
      </c>
      <c r="I64">
        <v>717.73333333333323</v>
      </c>
      <c r="J64">
        <v>711.0344827586207</v>
      </c>
      <c r="K64">
        <v>650.58620689655163</v>
      </c>
      <c r="L64">
        <v>1</v>
      </c>
      <c r="M64">
        <v>0.97</v>
      </c>
      <c r="N64">
        <v>1</v>
      </c>
      <c r="O64">
        <v>1</v>
      </c>
      <c r="P64" s="15">
        <f t="shared" si="1"/>
        <v>770.8</v>
      </c>
      <c r="Q64" s="15">
        <f t="shared" si="2"/>
        <v>739.93127147766313</v>
      </c>
      <c r="R64" s="15">
        <f t="shared" si="3"/>
        <v>711.0344827586207</v>
      </c>
      <c r="S64" s="15">
        <f t="shared" si="4"/>
        <v>650.58620689655163</v>
      </c>
    </row>
    <row r="65" spans="1:19" x14ac:dyDescent="0.25">
      <c r="A65" s="1">
        <v>4</v>
      </c>
      <c r="B65" s="1">
        <v>66</v>
      </c>
      <c r="C65" s="1">
        <v>1</v>
      </c>
      <c r="D65" s="1">
        <v>51</v>
      </c>
      <c r="E65" s="1">
        <v>8</v>
      </c>
      <c r="F65" s="1">
        <v>1</v>
      </c>
      <c r="G65" s="26">
        <v>0.97499999999999998</v>
      </c>
      <c r="H65">
        <v>677.00000000000011</v>
      </c>
      <c r="I65">
        <v>631.42857142857122</v>
      </c>
      <c r="J65">
        <v>663.07407407407402</v>
      </c>
      <c r="K65">
        <v>590.93333333333339</v>
      </c>
      <c r="L65">
        <v>1</v>
      </c>
      <c r="M65">
        <v>0.97</v>
      </c>
      <c r="N65">
        <v>0.95</v>
      </c>
      <c r="O65">
        <v>1</v>
      </c>
      <c r="P65" s="15">
        <f t="shared" si="1"/>
        <v>677.00000000000011</v>
      </c>
      <c r="Q65" s="15">
        <f t="shared" si="2"/>
        <v>650.95729013254766</v>
      </c>
      <c r="R65" s="15">
        <f t="shared" si="3"/>
        <v>697.97270955165686</v>
      </c>
      <c r="S65" s="15">
        <f t="shared" si="4"/>
        <v>590.93333333333339</v>
      </c>
    </row>
    <row r="66" spans="1:19" x14ac:dyDescent="0.25">
      <c r="A66" s="1">
        <v>4</v>
      </c>
      <c r="B66" s="1">
        <v>67</v>
      </c>
      <c r="C66" s="1">
        <v>0</v>
      </c>
      <c r="D66" s="1">
        <v>57</v>
      </c>
      <c r="E66" s="1">
        <v>7</v>
      </c>
      <c r="F66" s="1">
        <v>0</v>
      </c>
      <c r="G66" s="26">
        <v>0.98333333333333328</v>
      </c>
      <c r="H66">
        <v>681.758620689655</v>
      </c>
      <c r="I66">
        <v>651.20000000000005</v>
      </c>
      <c r="J66">
        <v>617.79310344827582</v>
      </c>
      <c r="K66">
        <v>598.10344827586198</v>
      </c>
      <c r="L66">
        <v>1</v>
      </c>
      <c r="M66">
        <v>1</v>
      </c>
      <c r="N66">
        <v>0.97</v>
      </c>
      <c r="O66">
        <v>0.97</v>
      </c>
      <c r="P66" s="15">
        <f t="shared" si="1"/>
        <v>681.758620689655</v>
      </c>
      <c r="Q66" s="15">
        <f t="shared" si="2"/>
        <v>651.20000000000005</v>
      </c>
      <c r="R66" s="15">
        <f t="shared" si="3"/>
        <v>636.90010664770705</v>
      </c>
      <c r="S66" s="15">
        <f t="shared" si="4"/>
        <v>616.60149306789901</v>
      </c>
    </row>
    <row r="67" spans="1:19" x14ac:dyDescent="0.25">
      <c r="A67" s="1">
        <v>4</v>
      </c>
      <c r="B67" s="1">
        <v>68</v>
      </c>
      <c r="C67" s="1">
        <v>1</v>
      </c>
      <c r="D67" s="1">
        <v>56</v>
      </c>
      <c r="E67" s="1">
        <v>2</v>
      </c>
      <c r="F67" s="1">
        <v>0</v>
      </c>
      <c r="G67" s="26">
        <v>0.95833333333333315</v>
      </c>
      <c r="H67">
        <v>751</v>
      </c>
      <c r="I67">
        <v>687.57142857142856</v>
      </c>
      <c r="J67">
        <v>727.31034482758616</v>
      </c>
      <c r="K67">
        <v>723.03571428571433</v>
      </c>
      <c r="L67">
        <v>0.97</v>
      </c>
      <c r="M67">
        <v>0.95</v>
      </c>
      <c r="N67">
        <v>0.97</v>
      </c>
      <c r="O67">
        <v>0.95</v>
      </c>
      <c r="P67" s="15">
        <f t="shared" ref="P67:P108" si="5">H67/L67</f>
        <v>774.22680412371142</v>
      </c>
      <c r="Q67" s="15">
        <f t="shared" ref="Q67:Q108" si="6">I67/M67</f>
        <v>723.75939849624058</v>
      </c>
      <c r="R67" s="15">
        <f t="shared" ref="R67:R108" si="7">J67/N67</f>
        <v>749.80447920369704</v>
      </c>
      <c r="S67" s="15">
        <f t="shared" ref="S67:S108" si="8">K67/O67</f>
        <v>761.09022556390983</v>
      </c>
    </row>
    <row r="68" spans="1:19" x14ac:dyDescent="0.25">
      <c r="A68" s="1">
        <v>4</v>
      </c>
      <c r="B68" s="1">
        <v>69</v>
      </c>
      <c r="C68" s="1">
        <v>1</v>
      </c>
      <c r="D68" s="1">
        <v>60</v>
      </c>
      <c r="E68" s="1">
        <v>19</v>
      </c>
      <c r="F68" s="1">
        <v>1</v>
      </c>
      <c r="G68" s="26">
        <v>1</v>
      </c>
      <c r="H68">
        <v>640.33333333333348</v>
      </c>
      <c r="I68">
        <v>580.51724137931035</v>
      </c>
      <c r="J68">
        <v>597.33333333333348</v>
      </c>
      <c r="K68">
        <v>561.83333333333326</v>
      </c>
      <c r="L68">
        <v>1</v>
      </c>
      <c r="M68">
        <v>1</v>
      </c>
      <c r="N68">
        <v>1</v>
      </c>
      <c r="O68">
        <v>1</v>
      </c>
      <c r="P68" s="15">
        <f t="shared" si="5"/>
        <v>640.33333333333348</v>
      </c>
      <c r="Q68" s="15">
        <f t="shared" si="6"/>
        <v>580.51724137931035</v>
      </c>
      <c r="R68" s="15">
        <f t="shared" si="7"/>
        <v>597.33333333333348</v>
      </c>
      <c r="S68" s="15">
        <f t="shared" si="8"/>
        <v>561.83333333333326</v>
      </c>
    </row>
    <row r="69" spans="1:19" x14ac:dyDescent="0.25">
      <c r="A69" s="1">
        <v>3</v>
      </c>
      <c r="B69" s="1">
        <v>70</v>
      </c>
      <c r="C69" s="1">
        <v>1</v>
      </c>
      <c r="D69" s="1">
        <v>42</v>
      </c>
      <c r="E69" s="1">
        <v>16</v>
      </c>
      <c r="F69" s="1">
        <v>1</v>
      </c>
      <c r="G69" s="26">
        <v>1</v>
      </c>
      <c r="H69">
        <v>560.49999999999989</v>
      </c>
      <c r="I69">
        <v>548.93333333333317</v>
      </c>
      <c r="J69">
        <v>547.25000000000011</v>
      </c>
      <c r="K69">
        <v>533.41379310344826</v>
      </c>
      <c r="L69">
        <v>1</v>
      </c>
      <c r="M69">
        <v>1</v>
      </c>
      <c r="N69">
        <v>0.97</v>
      </c>
      <c r="O69">
        <v>1</v>
      </c>
      <c r="P69" s="15">
        <f t="shared" si="5"/>
        <v>560.49999999999989</v>
      </c>
      <c r="Q69" s="15">
        <f t="shared" si="6"/>
        <v>548.93333333333317</v>
      </c>
      <c r="R69" s="15">
        <f t="shared" si="7"/>
        <v>564.17525773195894</v>
      </c>
      <c r="S69" s="15">
        <f t="shared" si="8"/>
        <v>533.41379310344826</v>
      </c>
    </row>
    <row r="70" spans="1:19" x14ac:dyDescent="0.25">
      <c r="A70" s="1">
        <v>3</v>
      </c>
      <c r="B70" s="1">
        <v>71</v>
      </c>
      <c r="C70" s="1">
        <v>1</v>
      </c>
      <c r="D70" s="1">
        <v>43</v>
      </c>
      <c r="E70" s="1">
        <v>15</v>
      </c>
      <c r="F70" s="1">
        <v>1</v>
      </c>
      <c r="G70" s="26">
        <v>0.99166666666666659</v>
      </c>
      <c r="H70">
        <v>622.37931034482756</v>
      </c>
      <c r="I70">
        <v>612.93103448275872</v>
      </c>
      <c r="J70">
        <v>630.62068965517244</v>
      </c>
      <c r="K70">
        <v>589.23333333333323</v>
      </c>
      <c r="L70">
        <v>1</v>
      </c>
      <c r="M70">
        <v>0.97</v>
      </c>
      <c r="N70">
        <v>1</v>
      </c>
      <c r="O70">
        <v>1</v>
      </c>
      <c r="P70" s="15">
        <f t="shared" si="5"/>
        <v>622.37931034482756</v>
      </c>
      <c r="Q70" s="15">
        <f t="shared" si="6"/>
        <v>631.88766441521523</v>
      </c>
      <c r="R70" s="15">
        <f t="shared" si="7"/>
        <v>630.62068965517244</v>
      </c>
      <c r="S70" s="15">
        <f t="shared" si="8"/>
        <v>589.23333333333323</v>
      </c>
    </row>
    <row r="71" spans="1:19" x14ac:dyDescent="0.25">
      <c r="A71" s="1">
        <v>4</v>
      </c>
      <c r="B71" s="1">
        <v>72</v>
      </c>
      <c r="C71" s="1">
        <v>1</v>
      </c>
      <c r="D71" s="1">
        <v>51</v>
      </c>
      <c r="E71" s="1">
        <v>9</v>
      </c>
      <c r="F71" s="1">
        <v>1</v>
      </c>
      <c r="G71" s="26">
        <v>0.99166666666666659</v>
      </c>
      <c r="H71">
        <v>603.63333333333321</v>
      </c>
      <c r="I71">
        <v>586.93333333333328</v>
      </c>
      <c r="J71">
        <v>582.78571428571411</v>
      </c>
      <c r="K71">
        <v>564</v>
      </c>
      <c r="L71">
        <v>1</v>
      </c>
      <c r="M71">
        <v>1</v>
      </c>
      <c r="N71">
        <v>0.97</v>
      </c>
      <c r="O71">
        <v>1</v>
      </c>
      <c r="P71" s="15">
        <f t="shared" si="5"/>
        <v>603.63333333333321</v>
      </c>
      <c r="Q71" s="15">
        <f t="shared" si="6"/>
        <v>586.93333333333328</v>
      </c>
      <c r="R71" s="15">
        <f t="shared" si="7"/>
        <v>600.81001472754031</v>
      </c>
      <c r="S71" s="15">
        <f t="shared" si="8"/>
        <v>564</v>
      </c>
    </row>
    <row r="72" spans="1:19" x14ac:dyDescent="0.25">
      <c r="A72" s="1">
        <v>2</v>
      </c>
      <c r="B72" s="1">
        <v>73</v>
      </c>
      <c r="C72" s="1">
        <v>1</v>
      </c>
      <c r="D72" s="1">
        <v>39</v>
      </c>
      <c r="E72" s="1">
        <v>16</v>
      </c>
      <c r="F72" s="1">
        <v>1</v>
      </c>
      <c r="G72" s="26">
        <v>0.97499999999999998</v>
      </c>
      <c r="H72">
        <v>645.9</v>
      </c>
      <c r="I72">
        <v>603.56666666666672</v>
      </c>
      <c r="J72">
        <v>632.14285714285711</v>
      </c>
      <c r="K72">
        <v>608.68965517241384</v>
      </c>
      <c r="L72">
        <v>0.97</v>
      </c>
      <c r="M72">
        <v>0.97</v>
      </c>
      <c r="N72">
        <v>0.95</v>
      </c>
      <c r="O72">
        <v>0.97</v>
      </c>
      <c r="P72" s="15">
        <f t="shared" si="5"/>
        <v>665.87628865979377</v>
      </c>
      <c r="Q72" s="15">
        <f t="shared" si="6"/>
        <v>622.23367697594506</v>
      </c>
      <c r="R72" s="15">
        <f t="shared" si="7"/>
        <v>665.41353383458647</v>
      </c>
      <c r="S72" s="15">
        <f t="shared" si="8"/>
        <v>627.51510842516893</v>
      </c>
    </row>
    <row r="73" spans="1:19" x14ac:dyDescent="0.25">
      <c r="A73" s="1">
        <v>3</v>
      </c>
      <c r="B73" s="1">
        <v>74</v>
      </c>
      <c r="C73" s="1">
        <v>1</v>
      </c>
      <c r="D73" s="1">
        <v>48</v>
      </c>
      <c r="E73" s="1">
        <v>17</v>
      </c>
      <c r="F73" s="1">
        <v>1</v>
      </c>
      <c r="G73" s="26">
        <v>0.96666666666666667</v>
      </c>
      <c r="H73">
        <v>597.68965517241384</v>
      </c>
      <c r="I73">
        <v>559.20689655172418</v>
      </c>
      <c r="J73">
        <v>575.64285714285722</v>
      </c>
      <c r="K73">
        <v>544.00000000000011</v>
      </c>
      <c r="L73">
        <v>0.97</v>
      </c>
      <c r="M73">
        <v>0.98</v>
      </c>
      <c r="N73">
        <v>0.94</v>
      </c>
      <c r="O73">
        <v>0.97</v>
      </c>
      <c r="P73" s="15">
        <f t="shared" si="5"/>
        <v>616.17490223960192</v>
      </c>
      <c r="Q73" s="15">
        <f t="shared" si="6"/>
        <v>570.61928219563697</v>
      </c>
      <c r="R73" s="15">
        <f t="shared" si="7"/>
        <v>612.38601823708223</v>
      </c>
      <c r="S73" s="15">
        <f t="shared" si="8"/>
        <v>560.8247422680414</v>
      </c>
    </row>
    <row r="74" spans="1:19" x14ac:dyDescent="0.25">
      <c r="A74" s="1">
        <v>3</v>
      </c>
      <c r="B74" s="1">
        <v>75</v>
      </c>
      <c r="C74" s="1">
        <v>1</v>
      </c>
      <c r="D74" s="1">
        <v>45</v>
      </c>
      <c r="E74" s="1">
        <v>16</v>
      </c>
      <c r="F74" s="1">
        <v>1</v>
      </c>
      <c r="G74" s="26">
        <v>0.99166666666666659</v>
      </c>
      <c r="H74">
        <v>636.13793103448279</v>
      </c>
      <c r="I74">
        <v>571.70000000000005</v>
      </c>
      <c r="J74">
        <v>611.13793103448279</v>
      </c>
      <c r="K74">
        <v>563.53333333333342</v>
      </c>
      <c r="L74">
        <v>1</v>
      </c>
      <c r="M74">
        <v>1</v>
      </c>
      <c r="N74">
        <v>0.94</v>
      </c>
      <c r="O74">
        <v>1</v>
      </c>
      <c r="P74" s="15">
        <f t="shared" si="5"/>
        <v>636.13793103448279</v>
      </c>
      <c r="Q74" s="15">
        <f t="shared" si="6"/>
        <v>571.70000000000005</v>
      </c>
      <c r="R74" s="15">
        <f t="shared" si="7"/>
        <v>650.14673514306685</v>
      </c>
      <c r="S74" s="15">
        <f t="shared" si="8"/>
        <v>563.53333333333342</v>
      </c>
    </row>
    <row r="75" spans="1:19" x14ac:dyDescent="0.25">
      <c r="A75" s="1">
        <v>4</v>
      </c>
      <c r="B75" s="1">
        <v>76</v>
      </c>
      <c r="C75" s="1">
        <v>1</v>
      </c>
      <c r="D75" s="1">
        <v>59</v>
      </c>
      <c r="E75" s="1">
        <v>17</v>
      </c>
      <c r="F75" s="1">
        <v>0</v>
      </c>
      <c r="G75" s="26">
        <v>0.98333333333333339</v>
      </c>
      <c r="H75">
        <v>774.07142857142856</v>
      </c>
      <c r="I75">
        <v>627.76666666666654</v>
      </c>
      <c r="J75">
        <v>674.82758620689651</v>
      </c>
      <c r="K75">
        <v>656.62068965517255</v>
      </c>
      <c r="L75">
        <v>0.97</v>
      </c>
      <c r="M75">
        <v>1</v>
      </c>
      <c r="N75">
        <v>0.97</v>
      </c>
      <c r="O75">
        <v>0.97</v>
      </c>
      <c r="P75" s="15">
        <f t="shared" si="5"/>
        <v>798.01178203240056</v>
      </c>
      <c r="Q75" s="15">
        <f t="shared" si="6"/>
        <v>627.76666666666654</v>
      </c>
      <c r="R75" s="15">
        <f t="shared" si="7"/>
        <v>695.69854248133663</v>
      </c>
      <c r="S75" s="15">
        <f t="shared" si="8"/>
        <v>676.9285460362604</v>
      </c>
    </row>
    <row r="76" spans="1:19" x14ac:dyDescent="0.25">
      <c r="A76" s="1">
        <v>4</v>
      </c>
      <c r="B76" s="1">
        <v>77</v>
      </c>
      <c r="C76" s="1">
        <v>1</v>
      </c>
      <c r="D76" s="1">
        <v>59</v>
      </c>
      <c r="E76" s="1">
        <v>9</v>
      </c>
      <c r="F76" s="1">
        <v>0</v>
      </c>
      <c r="G76" s="26">
        <v>0.98333333333333361</v>
      </c>
      <c r="H76">
        <v>817.44827586206895</v>
      </c>
      <c r="I76">
        <v>738.20689655172396</v>
      </c>
      <c r="J76">
        <v>788.96153846153857</v>
      </c>
      <c r="K76">
        <v>789.73333333333335</v>
      </c>
      <c r="L76">
        <v>0.97</v>
      </c>
      <c r="M76">
        <v>0.97</v>
      </c>
      <c r="N76">
        <v>0.97</v>
      </c>
      <c r="O76">
        <v>0.97</v>
      </c>
      <c r="P76" s="15">
        <f t="shared" si="5"/>
        <v>842.73018130110199</v>
      </c>
      <c r="Q76" s="15">
        <f t="shared" si="6"/>
        <v>761.03803768218972</v>
      </c>
      <c r="R76" s="15">
        <f t="shared" si="7"/>
        <v>813.36241078509136</v>
      </c>
      <c r="S76" s="15">
        <f t="shared" si="8"/>
        <v>814.15807560137466</v>
      </c>
    </row>
    <row r="77" spans="1:19" x14ac:dyDescent="0.25">
      <c r="A77" s="1">
        <v>4</v>
      </c>
      <c r="B77" s="1">
        <v>78</v>
      </c>
      <c r="C77" s="1">
        <v>1</v>
      </c>
      <c r="D77" s="1">
        <v>51</v>
      </c>
      <c r="E77" s="1">
        <v>16</v>
      </c>
      <c r="F77" s="1">
        <v>0</v>
      </c>
      <c r="G77" s="26">
        <v>0.98333333333333339</v>
      </c>
      <c r="H77">
        <v>698.86206896551732</v>
      </c>
      <c r="I77">
        <v>660.5333333333333</v>
      </c>
      <c r="J77">
        <v>714.357142857143</v>
      </c>
      <c r="K77">
        <v>693.86666666666679</v>
      </c>
      <c r="L77">
        <v>0.97</v>
      </c>
      <c r="M77">
        <v>1</v>
      </c>
      <c r="N77">
        <v>0.97</v>
      </c>
      <c r="O77">
        <v>1</v>
      </c>
      <c r="P77" s="15">
        <f t="shared" si="5"/>
        <v>720.47635975826529</v>
      </c>
      <c r="Q77" s="15">
        <f t="shared" si="6"/>
        <v>660.5333333333333</v>
      </c>
      <c r="R77" s="15">
        <f t="shared" si="7"/>
        <v>736.45066273932275</v>
      </c>
      <c r="S77" s="15">
        <f t="shared" si="8"/>
        <v>693.86666666666679</v>
      </c>
    </row>
    <row r="78" spans="1:19" x14ac:dyDescent="0.25">
      <c r="A78" s="1">
        <v>4</v>
      </c>
      <c r="B78" s="1">
        <v>79</v>
      </c>
      <c r="C78" s="1">
        <v>1</v>
      </c>
      <c r="D78" s="1">
        <v>58</v>
      </c>
      <c r="E78" s="1">
        <v>8</v>
      </c>
      <c r="F78" s="1">
        <v>0</v>
      </c>
      <c r="G78" s="26">
        <v>0.93333333333333335</v>
      </c>
      <c r="H78">
        <v>770.24137931034466</v>
      </c>
      <c r="I78">
        <v>664.22222222222217</v>
      </c>
      <c r="J78">
        <v>663.18518518518511</v>
      </c>
      <c r="K78">
        <v>632.71428571428589</v>
      </c>
      <c r="L78">
        <v>0.97</v>
      </c>
      <c r="M78">
        <v>0.92</v>
      </c>
      <c r="N78">
        <v>0.92</v>
      </c>
      <c r="O78">
        <v>0.94</v>
      </c>
      <c r="P78" s="15">
        <f t="shared" si="5"/>
        <v>794.06327763953061</v>
      </c>
      <c r="Q78" s="15">
        <f t="shared" si="6"/>
        <v>721.98067632850234</v>
      </c>
      <c r="R78" s="15">
        <f t="shared" si="7"/>
        <v>720.85346215780987</v>
      </c>
      <c r="S78" s="15">
        <f t="shared" si="8"/>
        <v>673.10030395136801</v>
      </c>
    </row>
    <row r="79" spans="1:19" x14ac:dyDescent="0.25">
      <c r="A79" s="1">
        <v>3</v>
      </c>
      <c r="B79" s="1">
        <v>80</v>
      </c>
      <c r="C79" s="1">
        <v>1</v>
      </c>
      <c r="D79" s="1">
        <v>45</v>
      </c>
      <c r="E79" s="1">
        <v>18</v>
      </c>
      <c r="F79" s="1">
        <v>0</v>
      </c>
      <c r="G79" s="26">
        <v>0.98333333333333339</v>
      </c>
      <c r="H79">
        <v>594.56666666666661</v>
      </c>
      <c r="I79">
        <v>565.78571428571422</v>
      </c>
      <c r="J79">
        <v>589.93103448275861</v>
      </c>
      <c r="K79">
        <v>549.27586206896558</v>
      </c>
      <c r="L79">
        <v>1</v>
      </c>
      <c r="M79">
        <v>0.95</v>
      </c>
      <c r="N79">
        <v>0.97</v>
      </c>
      <c r="O79">
        <v>0.97</v>
      </c>
      <c r="P79" s="15">
        <f t="shared" si="5"/>
        <v>594.56666666666661</v>
      </c>
      <c r="Q79" s="15">
        <f t="shared" si="6"/>
        <v>595.56390977443607</v>
      </c>
      <c r="R79" s="15">
        <f t="shared" si="7"/>
        <v>608.17632420902953</v>
      </c>
      <c r="S79" s="15">
        <f t="shared" si="8"/>
        <v>566.26377532883055</v>
      </c>
    </row>
    <row r="80" spans="1:19" x14ac:dyDescent="0.25">
      <c r="A80" s="1">
        <v>3</v>
      </c>
      <c r="B80" s="1">
        <v>81</v>
      </c>
      <c r="C80" s="1">
        <v>1</v>
      </c>
      <c r="D80" s="1">
        <v>45</v>
      </c>
      <c r="E80" s="1">
        <v>18</v>
      </c>
      <c r="F80" s="1">
        <v>0</v>
      </c>
      <c r="G80" s="26">
        <v>0.9833333333333335</v>
      </c>
      <c r="H80">
        <v>615.26666666666654</v>
      </c>
      <c r="I80">
        <v>541.4666666666667</v>
      </c>
      <c r="J80">
        <v>591.73076923076917</v>
      </c>
      <c r="K80">
        <v>578.43333333333339</v>
      </c>
      <c r="L80">
        <v>1</v>
      </c>
      <c r="M80">
        <v>1</v>
      </c>
      <c r="N80">
        <v>0.92</v>
      </c>
      <c r="O80">
        <v>1</v>
      </c>
      <c r="P80" s="15">
        <f t="shared" si="5"/>
        <v>615.26666666666654</v>
      </c>
      <c r="Q80" s="15">
        <f t="shared" si="6"/>
        <v>541.4666666666667</v>
      </c>
      <c r="R80" s="15">
        <f t="shared" si="7"/>
        <v>643.18561872909686</v>
      </c>
      <c r="S80" s="15">
        <f t="shared" si="8"/>
        <v>578.43333333333339</v>
      </c>
    </row>
    <row r="81" spans="1:19" x14ac:dyDescent="0.25">
      <c r="A81" s="1">
        <v>3</v>
      </c>
      <c r="B81" s="1">
        <v>82</v>
      </c>
      <c r="C81" s="1">
        <v>1</v>
      </c>
      <c r="D81" s="1">
        <v>45</v>
      </c>
      <c r="E81" s="1">
        <v>19</v>
      </c>
      <c r="F81" s="1">
        <v>0</v>
      </c>
      <c r="G81" s="26">
        <v>0.99166666666666659</v>
      </c>
      <c r="H81">
        <v>539.13793103448268</v>
      </c>
      <c r="I81">
        <v>485.31034482758616</v>
      </c>
      <c r="J81">
        <v>494.46666666666664</v>
      </c>
      <c r="K81">
        <v>470.70000000000005</v>
      </c>
      <c r="L81">
        <v>1</v>
      </c>
      <c r="M81">
        <v>0.97</v>
      </c>
      <c r="N81">
        <v>0.97</v>
      </c>
      <c r="O81">
        <v>1</v>
      </c>
      <c r="P81" s="15">
        <f t="shared" si="5"/>
        <v>539.13793103448268</v>
      </c>
      <c r="Q81" s="15">
        <f t="shared" si="6"/>
        <v>500.31994312122288</v>
      </c>
      <c r="R81" s="15">
        <f t="shared" si="7"/>
        <v>509.7594501718213</v>
      </c>
      <c r="S81" s="15">
        <f t="shared" si="8"/>
        <v>470.70000000000005</v>
      </c>
    </row>
    <row r="82" spans="1:19" x14ac:dyDescent="0.25">
      <c r="A82" s="1">
        <v>3</v>
      </c>
      <c r="B82" s="1">
        <v>83</v>
      </c>
      <c r="C82" s="1">
        <v>1</v>
      </c>
      <c r="D82" s="1">
        <v>49</v>
      </c>
      <c r="E82" s="1">
        <v>6</v>
      </c>
      <c r="F82" s="1">
        <v>0</v>
      </c>
      <c r="G82" s="26">
        <v>0.89999999999999991</v>
      </c>
      <c r="H82">
        <v>765.6400000000001</v>
      </c>
      <c r="I82">
        <v>694.46428571428567</v>
      </c>
      <c r="J82">
        <v>753.78260869565213</v>
      </c>
      <c r="K82">
        <v>667.17857142857133</v>
      </c>
      <c r="L82">
        <v>0.92</v>
      </c>
      <c r="M82">
        <v>0.95</v>
      </c>
      <c r="N82">
        <v>0.82</v>
      </c>
      <c r="O82">
        <v>0.97</v>
      </c>
      <c r="P82" s="15">
        <f t="shared" si="5"/>
        <v>832.21739130434787</v>
      </c>
      <c r="Q82" s="15">
        <f t="shared" si="6"/>
        <v>731.01503759398497</v>
      </c>
      <c r="R82" s="15">
        <f t="shared" si="7"/>
        <v>919.24708377518562</v>
      </c>
      <c r="S82" s="15">
        <f t="shared" si="8"/>
        <v>687.81296023564062</v>
      </c>
    </row>
    <row r="83" spans="1:19" x14ac:dyDescent="0.25">
      <c r="A83" s="1">
        <v>3</v>
      </c>
      <c r="B83" s="1">
        <v>84</v>
      </c>
      <c r="C83" s="1">
        <v>1</v>
      </c>
      <c r="D83" s="1">
        <v>49</v>
      </c>
      <c r="E83" s="1">
        <v>9</v>
      </c>
      <c r="F83" s="1">
        <v>0</v>
      </c>
      <c r="G83" s="26">
        <v>1</v>
      </c>
      <c r="H83">
        <v>647.41379310344814</v>
      </c>
      <c r="I83">
        <v>652.29999999999984</v>
      </c>
      <c r="J83">
        <v>630.63333333333321</v>
      </c>
      <c r="K83">
        <v>552.69999999999993</v>
      </c>
      <c r="L83">
        <v>1</v>
      </c>
      <c r="M83">
        <v>1</v>
      </c>
      <c r="N83">
        <v>1</v>
      </c>
      <c r="O83">
        <v>1</v>
      </c>
      <c r="P83" s="15">
        <f t="shared" si="5"/>
        <v>647.41379310344814</v>
      </c>
      <c r="Q83" s="15">
        <f t="shared" si="6"/>
        <v>652.29999999999984</v>
      </c>
      <c r="R83" s="15">
        <f t="shared" si="7"/>
        <v>630.63333333333321</v>
      </c>
      <c r="S83" s="15">
        <f t="shared" si="8"/>
        <v>552.69999999999993</v>
      </c>
    </row>
    <row r="84" spans="1:19" x14ac:dyDescent="0.25">
      <c r="A84" s="1">
        <v>3</v>
      </c>
      <c r="B84" s="1">
        <v>85</v>
      </c>
      <c r="C84" s="1">
        <v>1</v>
      </c>
      <c r="D84" s="1">
        <v>47</v>
      </c>
      <c r="E84" s="1">
        <v>14</v>
      </c>
      <c r="F84" s="1">
        <v>0</v>
      </c>
      <c r="G84" s="26">
        <v>0.95833333333333359</v>
      </c>
      <c r="H84">
        <v>622.89285714285711</v>
      </c>
      <c r="I84">
        <v>603.73333333333312</v>
      </c>
      <c r="J84">
        <v>663.92592592592587</v>
      </c>
      <c r="K84">
        <v>619.37931034482756</v>
      </c>
      <c r="L84">
        <v>0.95</v>
      </c>
      <c r="M84">
        <v>1</v>
      </c>
      <c r="N84">
        <v>0.92</v>
      </c>
      <c r="O84">
        <v>0.97</v>
      </c>
      <c r="P84" s="15">
        <f t="shared" si="5"/>
        <v>655.67669172932335</v>
      </c>
      <c r="Q84" s="15">
        <f t="shared" si="6"/>
        <v>603.73333333333312</v>
      </c>
      <c r="R84" s="15">
        <f t="shared" si="7"/>
        <v>721.65861513687594</v>
      </c>
      <c r="S84" s="15">
        <f t="shared" si="8"/>
        <v>638.53537148951295</v>
      </c>
    </row>
    <row r="85" spans="1:19" x14ac:dyDescent="0.25">
      <c r="A85" s="8">
        <v>1</v>
      </c>
      <c r="B85" s="8">
        <v>86</v>
      </c>
      <c r="C85" s="8">
        <v>1</v>
      </c>
      <c r="D85" s="8">
        <v>20</v>
      </c>
      <c r="E85" s="8">
        <v>14</v>
      </c>
      <c r="F85" s="8">
        <v>1</v>
      </c>
      <c r="G85" s="27">
        <v>0.98</v>
      </c>
      <c r="H85">
        <v>569.66999999999996</v>
      </c>
      <c r="I85">
        <v>592.77</v>
      </c>
      <c r="J85">
        <v>609.04</v>
      </c>
      <c r="K85">
        <v>560.57000000000005</v>
      </c>
      <c r="L85">
        <v>0.94</v>
      </c>
      <c r="M85">
        <v>0.97</v>
      </c>
      <c r="N85">
        <v>0.95</v>
      </c>
      <c r="O85">
        <v>1</v>
      </c>
      <c r="P85" s="15">
        <f t="shared" si="5"/>
        <v>606.031914893617</v>
      </c>
      <c r="Q85" s="15">
        <f t="shared" si="6"/>
        <v>611.10309278350519</v>
      </c>
      <c r="R85" s="15">
        <f t="shared" si="7"/>
        <v>641.09473684210525</v>
      </c>
      <c r="S85" s="15">
        <f t="shared" si="8"/>
        <v>560.57000000000005</v>
      </c>
    </row>
    <row r="86" spans="1:19" x14ac:dyDescent="0.25">
      <c r="A86" s="8">
        <v>1</v>
      </c>
      <c r="B86" s="8">
        <v>87</v>
      </c>
      <c r="C86" s="8">
        <v>1</v>
      </c>
      <c r="D86" s="8">
        <v>22</v>
      </c>
      <c r="E86" s="8">
        <v>15</v>
      </c>
      <c r="F86" s="8">
        <v>1</v>
      </c>
      <c r="G86" s="27">
        <v>0.97</v>
      </c>
      <c r="H86">
        <v>644.69000000000005</v>
      </c>
      <c r="I86">
        <v>583.80999999999995</v>
      </c>
      <c r="J86">
        <v>569.9</v>
      </c>
      <c r="K86">
        <v>572.82000000000005</v>
      </c>
      <c r="L86">
        <v>0.97</v>
      </c>
      <c r="M86">
        <v>0.95</v>
      </c>
      <c r="N86">
        <v>1</v>
      </c>
      <c r="O86">
        <v>0.97</v>
      </c>
      <c r="P86" s="15">
        <f t="shared" si="5"/>
        <v>664.62886597938154</v>
      </c>
      <c r="Q86" s="15">
        <f t="shared" si="6"/>
        <v>614.53684210526308</v>
      </c>
      <c r="R86" s="15">
        <f t="shared" si="7"/>
        <v>569.9</v>
      </c>
      <c r="S86" s="15">
        <f t="shared" si="8"/>
        <v>590.53608247422687</v>
      </c>
    </row>
    <row r="87" spans="1:19" x14ac:dyDescent="0.25">
      <c r="A87" s="8">
        <v>1</v>
      </c>
      <c r="B87" s="8">
        <v>88</v>
      </c>
      <c r="C87" s="8">
        <v>0</v>
      </c>
      <c r="D87" s="8">
        <v>20</v>
      </c>
      <c r="E87" s="8">
        <v>14</v>
      </c>
      <c r="F87" s="8">
        <v>1</v>
      </c>
      <c r="G87" s="27">
        <v>0.99</v>
      </c>
      <c r="H87">
        <v>557.45000000000005</v>
      </c>
      <c r="I87">
        <v>524.62</v>
      </c>
      <c r="J87">
        <v>549.57000000000005</v>
      </c>
      <c r="K87">
        <v>559.72</v>
      </c>
      <c r="L87">
        <v>0.97</v>
      </c>
      <c r="M87">
        <v>1</v>
      </c>
      <c r="N87">
        <v>1</v>
      </c>
      <c r="O87">
        <v>1</v>
      </c>
      <c r="P87" s="15">
        <f t="shared" si="5"/>
        <v>574.69072164948454</v>
      </c>
      <c r="Q87" s="15">
        <f t="shared" si="6"/>
        <v>524.62</v>
      </c>
      <c r="R87" s="15">
        <f t="shared" si="7"/>
        <v>549.57000000000005</v>
      </c>
      <c r="S87" s="15">
        <f t="shared" si="8"/>
        <v>559.72</v>
      </c>
    </row>
    <row r="88" spans="1:19" x14ac:dyDescent="0.25">
      <c r="A88" s="8">
        <v>1</v>
      </c>
      <c r="B88" s="8">
        <v>89</v>
      </c>
      <c r="C88" s="8">
        <v>0</v>
      </c>
      <c r="D88" s="8">
        <v>21</v>
      </c>
      <c r="E88" s="8">
        <v>15</v>
      </c>
      <c r="F88" s="8">
        <v>1</v>
      </c>
      <c r="G88" s="27">
        <v>0.97</v>
      </c>
      <c r="H88">
        <v>509.67</v>
      </c>
      <c r="I88">
        <v>498.25</v>
      </c>
      <c r="J88">
        <v>514.92999999999995</v>
      </c>
      <c r="K88">
        <v>468.14</v>
      </c>
      <c r="L88">
        <v>0.97</v>
      </c>
      <c r="M88">
        <v>0.95</v>
      </c>
      <c r="N88">
        <v>0.97</v>
      </c>
      <c r="O88">
        <v>1</v>
      </c>
      <c r="P88" s="15">
        <f t="shared" si="5"/>
        <v>525.43298969072168</v>
      </c>
      <c r="Q88" s="15">
        <f t="shared" si="6"/>
        <v>524.47368421052636</v>
      </c>
      <c r="R88" s="15">
        <f t="shared" si="7"/>
        <v>530.85567010309273</v>
      </c>
      <c r="S88" s="15">
        <f t="shared" si="8"/>
        <v>468.14</v>
      </c>
    </row>
    <row r="89" spans="1:19" x14ac:dyDescent="0.25">
      <c r="A89" s="8">
        <v>1</v>
      </c>
      <c r="B89" s="8">
        <v>90</v>
      </c>
      <c r="C89" s="8">
        <v>0</v>
      </c>
      <c r="D89" s="8">
        <v>24</v>
      </c>
      <c r="E89" s="8">
        <v>17</v>
      </c>
      <c r="F89" s="8">
        <v>1</v>
      </c>
      <c r="G89" s="27">
        <v>0.94</v>
      </c>
      <c r="H89">
        <v>578.77</v>
      </c>
      <c r="I89">
        <v>542.39</v>
      </c>
      <c r="J89">
        <v>579.25</v>
      </c>
      <c r="K89">
        <v>540.38</v>
      </c>
      <c r="L89">
        <v>0.92</v>
      </c>
      <c r="M89">
        <v>0.93</v>
      </c>
      <c r="N89">
        <v>0.97</v>
      </c>
      <c r="O89">
        <v>0.95</v>
      </c>
      <c r="P89" s="15">
        <f t="shared" si="5"/>
        <v>629.0978260869565</v>
      </c>
      <c r="Q89" s="15">
        <f t="shared" si="6"/>
        <v>583.21505376344078</v>
      </c>
      <c r="R89" s="15">
        <f t="shared" si="7"/>
        <v>597.1649484536083</v>
      </c>
      <c r="S89" s="15">
        <f t="shared" si="8"/>
        <v>568.82105263157894</v>
      </c>
    </row>
    <row r="90" spans="1:19" x14ac:dyDescent="0.25">
      <c r="A90" s="8">
        <v>1</v>
      </c>
      <c r="B90" s="8">
        <v>91</v>
      </c>
      <c r="C90" s="8">
        <v>0</v>
      </c>
      <c r="D90" s="8">
        <v>26</v>
      </c>
      <c r="E90" s="8">
        <v>17</v>
      </c>
      <c r="F90" s="8">
        <v>1</v>
      </c>
      <c r="G90" s="27">
        <v>0.98</v>
      </c>
      <c r="H90">
        <v>648.29</v>
      </c>
      <c r="I90">
        <v>552.47</v>
      </c>
      <c r="J90">
        <v>589</v>
      </c>
      <c r="K90">
        <v>546.14</v>
      </c>
      <c r="L90">
        <v>0.95</v>
      </c>
      <c r="M90">
        <v>0.97</v>
      </c>
      <c r="N90">
        <v>0.97</v>
      </c>
      <c r="O90">
        <v>0.95</v>
      </c>
      <c r="P90" s="15">
        <f t="shared" si="5"/>
        <v>682.41052631578941</v>
      </c>
      <c r="Q90" s="15">
        <f t="shared" si="6"/>
        <v>569.55670103092791</v>
      </c>
      <c r="R90" s="15">
        <f t="shared" si="7"/>
        <v>607.21649484536078</v>
      </c>
      <c r="S90" s="15">
        <f t="shared" si="8"/>
        <v>574.88421052631577</v>
      </c>
    </row>
    <row r="91" spans="1:19" x14ac:dyDescent="0.25">
      <c r="A91" s="8">
        <v>1</v>
      </c>
      <c r="B91" s="8">
        <v>92</v>
      </c>
      <c r="C91" s="8">
        <v>0</v>
      </c>
      <c r="D91" s="8">
        <v>25</v>
      </c>
      <c r="E91" s="8">
        <v>17</v>
      </c>
      <c r="F91" s="8">
        <v>1</v>
      </c>
      <c r="G91" s="27">
        <v>0.98</v>
      </c>
      <c r="H91">
        <v>604</v>
      </c>
      <c r="I91">
        <v>583.1</v>
      </c>
      <c r="J91">
        <v>606.29999999999995</v>
      </c>
      <c r="K91">
        <v>575</v>
      </c>
      <c r="L91">
        <v>1</v>
      </c>
      <c r="M91">
        <v>0.97</v>
      </c>
      <c r="N91">
        <v>0.97</v>
      </c>
      <c r="O91">
        <v>0.97</v>
      </c>
      <c r="P91" s="15">
        <f t="shared" si="5"/>
        <v>604</v>
      </c>
      <c r="Q91" s="15">
        <f t="shared" si="6"/>
        <v>601.13402061855675</v>
      </c>
      <c r="R91" s="15">
        <f t="shared" si="7"/>
        <v>625.05154639175259</v>
      </c>
      <c r="S91" s="15">
        <f t="shared" si="8"/>
        <v>592.78350515463922</v>
      </c>
    </row>
    <row r="92" spans="1:19" x14ac:dyDescent="0.25">
      <c r="A92" s="8">
        <v>1</v>
      </c>
      <c r="B92" s="8">
        <v>93</v>
      </c>
      <c r="C92" s="8">
        <v>0</v>
      </c>
      <c r="D92" s="8">
        <v>24</v>
      </c>
      <c r="E92" s="8">
        <v>17</v>
      </c>
      <c r="F92" s="8">
        <v>0</v>
      </c>
      <c r="G92" s="27">
        <v>0.97</v>
      </c>
      <c r="H92">
        <v>541.28</v>
      </c>
      <c r="I92">
        <v>489.86</v>
      </c>
      <c r="J92">
        <v>540.32000000000005</v>
      </c>
      <c r="K92">
        <v>505.21</v>
      </c>
      <c r="L92">
        <v>0.92</v>
      </c>
      <c r="M92">
        <v>0.95</v>
      </c>
      <c r="N92">
        <v>0.95</v>
      </c>
      <c r="O92">
        <v>0.97</v>
      </c>
      <c r="P92" s="15">
        <f t="shared" si="5"/>
        <v>588.3478260869565</v>
      </c>
      <c r="Q92" s="15">
        <f t="shared" si="6"/>
        <v>515.64210526315799</v>
      </c>
      <c r="R92" s="15">
        <f t="shared" si="7"/>
        <v>568.75789473684222</v>
      </c>
      <c r="S92" s="15">
        <f t="shared" si="8"/>
        <v>520.8350515463917</v>
      </c>
    </row>
    <row r="93" spans="1:19" x14ac:dyDescent="0.25">
      <c r="A93" s="8">
        <v>1</v>
      </c>
      <c r="B93" s="8">
        <v>94</v>
      </c>
      <c r="C93" s="8">
        <v>0</v>
      </c>
      <c r="D93" s="8">
        <v>27</v>
      </c>
      <c r="E93" s="8">
        <v>17</v>
      </c>
      <c r="F93" s="8">
        <v>0</v>
      </c>
      <c r="G93" s="27">
        <v>0.99</v>
      </c>
      <c r="H93">
        <v>641.86</v>
      </c>
      <c r="I93">
        <v>626.5</v>
      </c>
      <c r="J93">
        <v>621.16999999999996</v>
      </c>
      <c r="K93">
        <v>566.34</v>
      </c>
      <c r="L93">
        <v>0.97</v>
      </c>
      <c r="M93">
        <v>0.97</v>
      </c>
      <c r="N93">
        <v>0.95</v>
      </c>
      <c r="O93">
        <v>0.97</v>
      </c>
      <c r="P93" s="15">
        <f t="shared" si="5"/>
        <v>661.71134020618558</v>
      </c>
      <c r="Q93" s="15">
        <f t="shared" si="6"/>
        <v>645.87628865979389</v>
      </c>
      <c r="R93" s="15">
        <f t="shared" si="7"/>
        <v>653.86315789473679</v>
      </c>
      <c r="S93" s="15">
        <f t="shared" si="8"/>
        <v>583.85567010309285</v>
      </c>
    </row>
    <row r="94" spans="1:19" x14ac:dyDescent="0.25">
      <c r="A94" s="8">
        <v>1</v>
      </c>
      <c r="B94" s="8">
        <v>95</v>
      </c>
      <c r="C94" s="8">
        <v>0</v>
      </c>
      <c r="D94" s="8">
        <v>24</v>
      </c>
      <c r="E94" s="8">
        <v>17</v>
      </c>
      <c r="F94" s="8">
        <v>0</v>
      </c>
      <c r="G94" s="27">
        <v>0.99</v>
      </c>
      <c r="H94">
        <v>611.17999999999995</v>
      </c>
      <c r="I94">
        <v>560.20000000000005</v>
      </c>
      <c r="J94">
        <v>586.9</v>
      </c>
      <c r="K94">
        <v>557.83000000000004</v>
      </c>
      <c r="L94">
        <v>0.95</v>
      </c>
      <c r="M94">
        <v>0.97</v>
      </c>
      <c r="N94">
        <v>1</v>
      </c>
      <c r="O94">
        <v>1</v>
      </c>
      <c r="P94" s="15">
        <f t="shared" si="5"/>
        <v>643.34736842105258</v>
      </c>
      <c r="Q94" s="15">
        <f t="shared" si="6"/>
        <v>577.52577319587635</v>
      </c>
      <c r="R94" s="15">
        <f t="shared" si="7"/>
        <v>586.9</v>
      </c>
      <c r="S94" s="15">
        <f t="shared" si="8"/>
        <v>557.83000000000004</v>
      </c>
    </row>
    <row r="95" spans="1:19" x14ac:dyDescent="0.25">
      <c r="A95" s="8">
        <v>1</v>
      </c>
      <c r="B95" s="8">
        <v>96</v>
      </c>
      <c r="C95" s="8">
        <v>0</v>
      </c>
      <c r="D95" s="8">
        <v>27</v>
      </c>
      <c r="E95" s="8">
        <v>17</v>
      </c>
      <c r="F95" s="8">
        <v>0</v>
      </c>
      <c r="G95" s="27">
        <v>0.98</v>
      </c>
      <c r="H95">
        <v>580.24</v>
      </c>
      <c r="I95">
        <v>501.07</v>
      </c>
      <c r="J95">
        <v>569.27</v>
      </c>
      <c r="K95">
        <v>500.97</v>
      </c>
      <c r="L95">
        <v>0.95</v>
      </c>
      <c r="M95">
        <v>1</v>
      </c>
      <c r="N95">
        <v>1</v>
      </c>
      <c r="O95">
        <v>0.97</v>
      </c>
      <c r="P95" s="15">
        <f t="shared" si="5"/>
        <v>610.77894736842109</v>
      </c>
      <c r="Q95" s="15">
        <f t="shared" si="6"/>
        <v>501.07</v>
      </c>
      <c r="R95" s="15">
        <f t="shared" si="7"/>
        <v>569.27</v>
      </c>
      <c r="S95" s="15">
        <f t="shared" si="8"/>
        <v>516.46391752577324</v>
      </c>
    </row>
    <row r="96" spans="1:19" x14ac:dyDescent="0.25">
      <c r="A96" s="8">
        <v>1</v>
      </c>
      <c r="B96" s="8">
        <v>97</v>
      </c>
      <c r="C96" s="8">
        <v>0</v>
      </c>
      <c r="D96" s="8">
        <v>25</v>
      </c>
      <c r="E96" s="8">
        <v>17</v>
      </c>
      <c r="F96" s="8">
        <v>0</v>
      </c>
      <c r="G96" s="27">
        <v>1</v>
      </c>
      <c r="H96">
        <v>597.66</v>
      </c>
      <c r="I96">
        <v>605.73</v>
      </c>
      <c r="J96">
        <v>613.92999999999995</v>
      </c>
      <c r="K96">
        <v>606.37</v>
      </c>
      <c r="L96">
        <v>1</v>
      </c>
      <c r="M96">
        <v>1</v>
      </c>
      <c r="N96">
        <v>1</v>
      </c>
      <c r="O96">
        <v>1</v>
      </c>
      <c r="P96" s="15">
        <f t="shared" si="5"/>
        <v>597.66</v>
      </c>
      <c r="Q96" s="15">
        <f t="shared" si="6"/>
        <v>605.73</v>
      </c>
      <c r="R96" s="15">
        <f t="shared" si="7"/>
        <v>613.92999999999995</v>
      </c>
      <c r="S96" s="15">
        <f t="shared" si="8"/>
        <v>606.37</v>
      </c>
    </row>
    <row r="97" spans="1:19" x14ac:dyDescent="0.25">
      <c r="A97" s="8">
        <v>1</v>
      </c>
      <c r="B97" s="8">
        <v>98</v>
      </c>
      <c r="C97" s="8">
        <v>1</v>
      </c>
      <c r="D97" s="8">
        <v>26</v>
      </c>
      <c r="E97" s="8">
        <v>17</v>
      </c>
      <c r="F97" s="8">
        <v>0</v>
      </c>
      <c r="G97" s="27">
        <v>0.96</v>
      </c>
      <c r="H97">
        <v>620.79999999999995</v>
      </c>
      <c r="I97">
        <v>561.42999999999995</v>
      </c>
      <c r="J97">
        <v>579.29</v>
      </c>
      <c r="K97">
        <v>569.74</v>
      </c>
      <c r="L97">
        <v>1</v>
      </c>
      <c r="M97">
        <v>0.97</v>
      </c>
      <c r="N97">
        <v>0.97</v>
      </c>
      <c r="O97">
        <v>0.91</v>
      </c>
      <c r="P97" s="15">
        <f t="shared" si="5"/>
        <v>620.79999999999995</v>
      </c>
      <c r="Q97" s="15">
        <f t="shared" si="6"/>
        <v>578.79381443298962</v>
      </c>
      <c r="R97" s="15">
        <f t="shared" si="7"/>
        <v>597.20618556701027</v>
      </c>
      <c r="S97" s="15">
        <f t="shared" si="8"/>
        <v>626.08791208791206</v>
      </c>
    </row>
    <row r="98" spans="1:19" x14ac:dyDescent="0.25">
      <c r="A98" s="8">
        <v>1</v>
      </c>
      <c r="B98" s="8">
        <v>99</v>
      </c>
      <c r="C98" s="8">
        <v>1</v>
      </c>
      <c r="D98" s="8">
        <v>27</v>
      </c>
      <c r="E98" s="8">
        <v>18</v>
      </c>
      <c r="F98" s="8">
        <v>0</v>
      </c>
      <c r="G98" s="27">
        <v>0.97</v>
      </c>
      <c r="H98">
        <v>578.29</v>
      </c>
      <c r="I98">
        <v>555.04</v>
      </c>
      <c r="J98">
        <v>486.62</v>
      </c>
      <c r="K98">
        <v>470.43</v>
      </c>
      <c r="L98">
        <v>0.97</v>
      </c>
      <c r="M98">
        <v>0.97</v>
      </c>
      <c r="N98">
        <v>1</v>
      </c>
      <c r="O98">
        <v>0.93</v>
      </c>
      <c r="P98" s="15">
        <f t="shared" si="5"/>
        <v>596.17525773195871</v>
      </c>
      <c r="Q98" s="15">
        <f t="shared" si="6"/>
        <v>572.20618556701027</v>
      </c>
      <c r="R98" s="15">
        <f t="shared" si="7"/>
        <v>486.62</v>
      </c>
      <c r="S98" s="15">
        <f t="shared" si="8"/>
        <v>505.83870967741933</v>
      </c>
    </row>
    <row r="99" spans="1:19" x14ac:dyDescent="0.25">
      <c r="A99" s="8">
        <v>1</v>
      </c>
      <c r="B99" s="8">
        <v>100</v>
      </c>
      <c r="C99" s="8">
        <v>1</v>
      </c>
      <c r="D99" s="8">
        <v>25</v>
      </c>
      <c r="E99" s="8">
        <v>16</v>
      </c>
      <c r="F99" s="8">
        <v>0</v>
      </c>
      <c r="G99" s="27">
        <v>0.98</v>
      </c>
      <c r="H99">
        <v>602.16999999999996</v>
      </c>
      <c r="I99">
        <v>542.39</v>
      </c>
      <c r="J99">
        <v>621.83000000000004</v>
      </c>
      <c r="K99">
        <v>568.42999999999995</v>
      </c>
      <c r="L99">
        <v>0.97</v>
      </c>
      <c r="M99">
        <v>0.97</v>
      </c>
      <c r="N99">
        <v>0.95</v>
      </c>
      <c r="O99">
        <v>1</v>
      </c>
      <c r="P99" s="15">
        <f t="shared" si="5"/>
        <v>620.79381443298962</v>
      </c>
      <c r="Q99" s="15">
        <f t="shared" si="6"/>
        <v>559.1649484536083</v>
      </c>
      <c r="R99" s="15">
        <f t="shared" si="7"/>
        <v>654.55789473684217</v>
      </c>
      <c r="S99" s="15">
        <f t="shared" si="8"/>
        <v>568.42999999999995</v>
      </c>
    </row>
    <row r="100" spans="1:19" x14ac:dyDescent="0.25">
      <c r="A100" s="8">
        <v>1</v>
      </c>
      <c r="B100" s="8">
        <v>101</v>
      </c>
      <c r="C100" s="8">
        <v>1</v>
      </c>
      <c r="D100" s="8">
        <v>24</v>
      </c>
      <c r="E100" s="8">
        <v>16</v>
      </c>
      <c r="F100" s="8">
        <v>0</v>
      </c>
      <c r="G100" s="27">
        <v>0.98</v>
      </c>
      <c r="H100">
        <v>619.36</v>
      </c>
      <c r="I100">
        <v>600.36</v>
      </c>
      <c r="J100">
        <v>606.29999999999995</v>
      </c>
      <c r="K100">
        <v>636.76</v>
      </c>
      <c r="L100">
        <v>1</v>
      </c>
      <c r="M100">
        <v>0.95</v>
      </c>
      <c r="N100">
        <v>0.97</v>
      </c>
      <c r="O100">
        <v>0.97</v>
      </c>
      <c r="P100" s="15">
        <f t="shared" si="5"/>
        <v>619.36</v>
      </c>
      <c r="Q100" s="15">
        <f t="shared" si="6"/>
        <v>631.95789473684215</v>
      </c>
      <c r="R100" s="15">
        <f t="shared" si="7"/>
        <v>625.05154639175259</v>
      </c>
      <c r="S100" s="15">
        <f t="shared" si="8"/>
        <v>656.45360824742272</v>
      </c>
    </row>
    <row r="101" spans="1:19" x14ac:dyDescent="0.25">
      <c r="A101" s="8">
        <v>1</v>
      </c>
      <c r="B101" s="8">
        <v>102</v>
      </c>
      <c r="C101" s="8">
        <v>1</v>
      </c>
      <c r="D101" s="8">
        <v>26</v>
      </c>
      <c r="E101" s="8">
        <v>16</v>
      </c>
      <c r="F101" s="8">
        <v>0</v>
      </c>
      <c r="G101" s="27">
        <v>1</v>
      </c>
      <c r="H101">
        <v>582.14</v>
      </c>
      <c r="I101">
        <v>610.23</v>
      </c>
      <c r="J101">
        <v>612.5</v>
      </c>
      <c r="K101">
        <v>557.59</v>
      </c>
      <c r="L101">
        <v>0.97</v>
      </c>
      <c r="M101">
        <v>1</v>
      </c>
      <c r="N101">
        <v>1</v>
      </c>
      <c r="O101">
        <v>1</v>
      </c>
      <c r="P101" s="15">
        <f t="shared" si="5"/>
        <v>600.14432989690727</v>
      </c>
      <c r="Q101" s="15">
        <f t="shared" si="6"/>
        <v>610.23</v>
      </c>
      <c r="R101" s="15">
        <f t="shared" si="7"/>
        <v>612.5</v>
      </c>
      <c r="S101" s="15">
        <f t="shared" si="8"/>
        <v>557.59</v>
      </c>
    </row>
    <row r="102" spans="1:19" x14ac:dyDescent="0.25">
      <c r="A102" s="8">
        <v>1</v>
      </c>
      <c r="B102" s="8">
        <v>103</v>
      </c>
      <c r="C102" s="8">
        <v>1</v>
      </c>
      <c r="D102" s="8">
        <v>27</v>
      </c>
      <c r="E102" s="8">
        <v>18</v>
      </c>
      <c r="F102" s="8">
        <v>1</v>
      </c>
      <c r="G102" s="27">
        <v>0.9</v>
      </c>
      <c r="H102">
        <v>454.2</v>
      </c>
      <c r="I102">
        <v>406.93</v>
      </c>
      <c r="J102">
        <v>444.07</v>
      </c>
      <c r="K102">
        <v>409.5</v>
      </c>
      <c r="L102">
        <v>0.85</v>
      </c>
      <c r="M102">
        <v>0.84</v>
      </c>
      <c r="N102">
        <v>0.91</v>
      </c>
      <c r="O102">
        <v>0.9</v>
      </c>
      <c r="P102" s="15">
        <f t="shared" si="5"/>
        <v>534.35294117647061</v>
      </c>
      <c r="Q102" s="15">
        <f t="shared" si="6"/>
        <v>484.4404761904762</v>
      </c>
      <c r="R102" s="15">
        <f t="shared" si="7"/>
        <v>487.98901098901098</v>
      </c>
      <c r="S102" s="15">
        <f t="shared" si="8"/>
        <v>455</v>
      </c>
    </row>
    <row r="103" spans="1:19" x14ac:dyDescent="0.25">
      <c r="A103" s="8">
        <v>1</v>
      </c>
      <c r="B103" s="8">
        <v>104</v>
      </c>
      <c r="C103" s="8">
        <v>1</v>
      </c>
      <c r="D103" s="8">
        <v>25</v>
      </c>
      <c r="E103" s="8">
        <v>16</v>
      </c>
      <c r="F103" s="8">
        <v>1</v>
      </c>
      <c r="G103" s="27">
        <v>0.94</v>
      </c>
      <c r="H103">
        <v>549.59</v>
      </c>
      <c r="I103">
        <v>565.11</v>
      </c>
      <c r="J103">
        <v>537.16999999999996</v>
      </c>
      <c r="K103">
        <v>526.96</v>
      </c>
      <c r="L103">
        <v>0.97</v>
      </c>
      <c r="M103">
        <v>0.92</v>
      </c>
      <c r="N103">
        <v>1</v>
      </c>
      <c r="O103">
        <v>0.92</v>
      </c>
      <c r="P103" s="15">
        <f t="shared" si="5"/>
        <v>566.58762886597947</v>
      </c>
      <c r="Q103" s="15">
        <f t="shared" si="6"/>
        <v>614.25</v>
      </c>
      <c r="R103" s="15">
        <f t="shared" si="7"/>
        <v>537.16999999999996</v>
      </c>
      <c r="S103" s="15">
        <f t="shared" si="8"/>
        <v>572.78260869565224</v>
      </c>
    </row>
    <row r="104" spans="1:19" x14ac:dyDescent="0.25">
      <c r="A104" s="8">
        <v>1</v>
      </c>
      <c r="B104" s="8">
        <v>105</v>
      </c>
      <c r="C104" s="8">
        <v>1</v>
      </c>
      <c r="D104" s="8">
        <v>24</v>
      </c>
      <c r="E104" s="8">
        <v>16</v>
      </c>
      <c r="F104" s="8">
        <v>1</v>
      </c>
      <c r="G104" s="27">
        <v>0.97</v>
      </c>
      <c r="H104">
        <v>533.42999999999995</v>
      </c>
      <c r="I104">
        <v>512.52</v>
      </c>
      <c r="J104">
        <v>552.14</v>
      </c>
      <c r="K104">
        <v>534.72</v>
      </c>
      <c r="L104">
        <v>1</v>
      </c>
      <c r="M104">
        <v>0.95</v>
      </c>
      <c r="N104">
        <v>0.95</v>
      </c>
      <c r="O104">
        <v>0.97</v>
      </c>
      <c r="P104" s="15">
        <f t="shared" si="5"/>
        <v>533.42999999999995</v>
      </c>
      <c r="Q104" s="15">
        <f t="shared" si="6"/>
        <v>539.49473684210523</v>
      </c>
      <c r="R104" s="15">
        <f t="shared" si="7"/>
        <v>581.20000000000005</v>
      </c>
      <c r="S104" s="15">
        <f t="shared" si="8"/>
        <v>551.25773195876297</v>
      </c>
    </row>
    <row r="105" spans="1:19" x14ac:dyDescent="0.25">
      <c r="A105" s="8">
        <v>1</v>
      </c>
      <c r="B105" s="8">
        <v>106</v>
      </c>
      <c r="C105" s="8">
        <v>1</v>
      </c>
      <c r="D105" s="8">
        <v>25</v>
      </c>
      <c r="E105" s="8">
        <v>16</v>
      </c>
      <c r="F105" s="8">
        <v>1</v>
      </c>
      <c r="G105" s="27">
        <v>0.99</v>
      </c>
      <c r="H105">
        <v>865.13</v>
      </c>
      <c r="I105">
        <v>881.63</v>
      </c>
      <c r="J105">
        <v>865.36</v>
      </c>
      <c r="K105">
        <v>864.28</v>
      </c>
      <c r="L105">
        <v>1</v>
      </c>
      <c r="M105">
        <v>1</v>
      </c>
      <c r="N105">
        <v>1</v>
      </c>
      <c r="O105">
        <v>0.97</v>
      </c>
      <c r="P105" s="15">
        <f t="shared" si="5"/>
        <v>865.13</v>
      </c>
      <c r="Q105" s="15">
        <f t="shared" si="6"/>
        <v>881.63</v>
      </c>
      <c r="R105" s="15">
        <f t="shared" si="7"/>
        <v>865.36</v>
      </c>
      <c r="S105" s="15">
        <f t="shared" si="8"/>
        <v>891.01030927835052</v>
      </c>
    </row>
    <row r="106" spans="1:19" x14ac:dyDescent="0.25">
      <c r="A106" s="8">
        <v>1</v>
      </c>
      <c r="B106" s="8">
        <v>107</v>
      </c>
      <c r="C106" s="8">
        <v>1</v>
      </c>
      <c r="D106" s="8">
        <v>28</v>
      </c>
      <c r="E106" s="8">
        <v>16</v>
      </c>
      <c r="F106" s="8">
        <v>0</v>
      </c>
      <c r="G106" s="27">
        <v>0.97</v>
      </c>
      <c r="H106">
        <v>519.38</v>
      </c>
      <c r="I106">
        <v>513.42999999999995</v>
      </c>
      <c r="J106">
        <v>494.93</v>
      </c>
      <c r="K106">
        <v>463.17</v>
      </c>
      <c r="L106">
        <v>1</v>
      </c>
      <c r="M106">
        <v>0.95</v>
      </c>
      <c r="N106">
        <v>1</v>
      </c>
      <c r="O106">
        <v>0.97</v>
      </c>
      <c r="P106" s="15">
        <f t="shared" si="5"/>
        <v>519.38</v>
      </c>
      <c r="Q106" s="15">
        <f t="shared" si="6"/>
        <v>540.45263157894738</v>
      </c>
      <c r="R106" s="15">
        <f t="shared" si="7"/>
        <v>494.93</v>
      </c>
      <c r="S106" s="15">
        <f t="shared" si="8"/>
        <v>477.4948453608248</v>
      </c>
    </row>
    <row r="107" spans="1:19" x14ac:dyDescent="0.25">
      <c r="A107" s="8">
        <v>1</v>
      </c>
      <c r="B107" s="8">
        <v>108</v>
      </c>
      <c r="C107" s="8">
        <v>0</v>
      </c>
      <c r="D107" s="8">
        <v>23</v>
      </c>
      <c r="E107" s="8">
        <v>16</v>
      </c>
      <c r="F107" s="8">
        <v>1</v>
      </c>
      <c r="G107" s="27">
        <v>0.94</v>
      </c>
      <c r="H107">
        <v>520.88</v>
      </c>
      <c r="I107">
        <v>501.55</v>
      </c>
      <c r="J107">
        <v>524.79999999999995</v>
      </c>
      <c r="K107">
        <v>517.6</v>
      </c>
      <c r="L107">
        <v>0.92</v>
      </c>
      <c r="M107">
        <v>0.97</v>
      </c>
      <c r="N107">
        <v>0.89</v>
      </c>
      <c r="O107">
        <v>0.97</v>
      </c>
      <c r="P107" s="15">
        <f t="shared" si="5"/>
        <v>566.17391304347825</v>
      </c>
      <c r="Q107" s="15">
        <f t="shared" si="6"/>
        <v>517.06185567010311</v>
      </c>
      <c r="R107" s="15">
        <f t="shared" si="7"/>
        <v>589.66292134831451</v>
      </c>
      <c r="S107" s="15">
        <f t="shared" si="8"/>
        <v>533.60824742268051</v>
      </c>
    </row>
    <row r="108" spans="1:19" x14ac:dyDescent="0.25">
      <c r="A108" s="8">
        <v>1</v>
      </c>
      <c r="B108" s="8">
        <v>109</v>
      </c>
      <c r="C108" s="8">
        <v>0</v>
      </c>
      <c r="D108" s="8">
        <v>24</v>
      </c>
      <c r="E108" s="8">
        <v>16</v>
      </c>
      <c r="F108" s="8">
        <v>0</v>
      </c>
      <c r="G108" s="27">
        <v>0.96</v>
      </c>
      <c r="H108">
        <v>536.5</v>
      </c>
      <c r="I108">
        <v>509.17</v>
      </c>
      <c r="J108">
        <v>585.25</v>
      </c>
      <c r="K108">
        <v>489.64</v>
      </c>
      <c r="L108">
        <v>0.95</v>
      </c>
      <c r="M108">
        <v>1</v>
      </c>
      <c r="N108">
        <v>0.97</v>
      </c>
      <c r="O108">
        <v>0.94</v>
      </c>
      <c r="P108" s="15">
        <f t="shared" si="5"/>
        <v>564.73684210526324</v>
      </c>
      <c r="Q108" s="15">
        <f t="shared" si="6"/>
        <v>509.17</v>
      </c>
      <c r="R108" s="15">
        <f t="shared" si="7"/>
        <v>603.35051546391753</v>
      </c>
      <c r="S108" s="15">
        <f t="shared" si="8"/>
        <v>520.89361702127655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107RT</vt:lpstr>
      <vt:lpstr>descriptive</vt:lpstr>
      <vt:lpstr>sig</vt:lpstr>
      <vt:lpstr>agemain</vt:lpstr>
      <vt:lpstr>valid</vt:lpstr>
      <vt:lpstr>saliency</vt:lpstr>
      <vt:lpstr>效应量</vt:lpstr>
      <vt:lpstr>BF</vt:lpstr>
      <vt:lpstr>ACCdata</vt:lpstr>
      <vt:lpstr>ACCsta</vt:lpstr>
      <vt:lpstr>IESsta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AMBER TANG</dc:creator>
  <cp:lastModifiedBy>AMBER TANG</cp:lastModifiedBy>
  <dcterms:created xsi:type="dcterms:W3CDTF">2015-06-05T18:19:34Z</dcterms:created>
  <dcterms:modified xsi:type="dcterms:W3CDTF">2024-04-15T06:44:20Z</dcterms:modified>
</cp:coreProperties>
</file>