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Users\MC\Dropbox\Zamulanie zbiorników\Artykuł model akumulacji\"/>
    </mc:Choice>
  </mc:AlternateContent>
  <xr:revisionPtr revIDLastSave="0" documentId="13_ncr:1_{D49D8AFD-8CAD-4AEC-BE31-093030474329}" xr6:coauthVersionLast="36" xr6:coauthVersionMax="36" xr10:uidLastSave="{00000000-0000-0000-0000-000000000000}"/>
  <bookViews>
    <workbookView xWindow="0" yWindow="0" windowWidth="23040" windowHeight="9396" tabRatio="597" xr2:uid="{00000000-000D-0000-FFFF-FFFF00000000}"/>
  </bookViews>
  <sheets>
    <sheet name="Data" sheetId="1" r:id="rId1"/>
  </sheets>
  <definedNames>
    <definedName name="_Hlk79056636" localSheetId="0">Data!$A$62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 l="1"/>
  <c r="I49" i="1"/>
  <c r="I46" i="1"/>
  <c r="I43" i="1"/>
  <c r="I39" i="1"/>
  <c r="I36" i="1"/>
  <c r="I33" i="1"/>
  <c r="I30" i="1"/>
  <c r="I27" i="1"/>
  <c r="I24" i="1"/>
</calcChain>
</file>

<file path=xl/sharedStrings.xml><?xml version="1.0" encoding="utf-8"?>
<sst xmlns="http://schemas.openxmlformats.org/spreadsheetml/2006/main" count="92" uniqueCount="52">
  <si>
    <t>BL 1</t>
  </si>
  <si>
    <t>BL 2</t>
  </si>
  <si>
    <t>BL 3</t>
  </si>
  <si>
    <t>M 1</t>
  </si>
  <si>
    <t>M 2</t>
  </si>
  <si>
    <t>M 3</t>
  </si>
  <si>
    <t>%</t>
  </si>
  <si>
    <t>°C</t>
  </si>
  <si>
    <t>SS</t>
  </si>
  <si>
    <t>Us</t>
  </si>
  <si>
    <t>m³/s</t>
  </si>
  <si>
    <t>km/h</t>
  </si>
  <si>
    <t>Q</t>
  </si>
  <si>
    <t>N 1</t>
  </si>
  <si>
    <t>N 2</t>
  </si>
  <si>
    <t>N 3</t>
  </si>
  <si>
    <t>08.05.2018 - 28.05.2018</t>
  </si>
  <si>
    <t>28.05.2018 - 18.06.2018</t>
  </si>
  <si>
    <t>18.06.2018 - 09.07.2018</t>
  </si>
  <si>
    <t xml:space="preserve"> 09.07.2018 - 30.07.2018</t>
  </si>
  <si>
    <t>30.07.2018 - 20.08.2018</t>
  </si>
  <si>
    <t>20.08.2018 - 11.09.2018</t>
  </si>
  <si>
    <t>28.05.2018 - 19.06.2018</t>
  </si>
  <si>
    <t>19.06.2018 - 06.07.2018</t>
  </si>
  <si>
    <t>06.07.2018 - 31.07.2018</t>
  </si>
  <si>
    <t>31.07.2018 - 21.08.2018</t>
  </si>
  <si>
    <t>21.08.2018 - 11.09.2018</t>
  </si>
  <si>
    <t>08.05.2018 - 10.06.2019</t>
  </si>
  <si>
    <t>10.06.2019 - 09.07.2019</t>
  </si>
  <si>
    <t>09.07.2019 - 07.08.2018</t>
  </si>
  <si>
    <t>07.08.2018 - 27.08.2018</t>
  </si>
  <si>
    <t>N</t>
  </si>
  <si>
    <t>W</t>
  </si>
  <si>
    <t>mm</t>
  </si>
  <si>
    <t>O</t>
  </si>
  <si>
    <t>Research period</t>
  </si>
  <si>
    <t>W, i.e. wind speed [km/h],</t>
  </si>
  <si>
    <t>O, i.e. the atmospheric precipitation total [mm],</t>
  </si>
  <si>
    <t>g/d∙m²</t>
  </si>
  <si>
    <r>
      <t>mg/dm</t>
    </r>
    <r>
      <rPr>
        <vertAlign val="superscript"/>
        <sz val="12"/>
        <rFont val="Times New Roman"/>
        <family val="1"/>
        <charset val="238"/>
      </rPr>
      <t>3</t>
    </r>
  </si>
  <si>
    <t>Station</t>
  </si>
  <si>
    <t>Average values</t>
  </si>
  <si>
    <t>M m³</t>
  </si>
  <si>
    <t>OMss, i.e. the content of organic matter in sediments suspended in water [%],</t>
  </si>
  <si>
    <t>Tw, i.e. water temperature in the reservoir [°C],</t>
  </si>
  <si>
    <t>OMss</t>
  </si>
  <si>
    <t>Q, i.e. the discharge of water from the reservoir [m³/s],</t>
  </si>
  <si>
    <t>N, i.e. reservoir instantaneous capacity [M m³].</t>
  </si>
  <si>
    <t>SS, i.e. the concentration of sediments suspended in water [mg/dm³]</t>
  </si>
  <si>
    <t>Tw</t>
  </si>
  <si>
    <t>Explanation</t>
  </si>
  <si>
    <t>Fig.1. Locations of reservoirs and designated research 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</si>
</sst>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2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0" xfId="0" applyFont="1"/>
    <xf numFmtId="0" fontId="3" fillId="0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27A9F9"/>
      <color rgb="FF0DAB15"/>
      <color rgb="FF1605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146538</xdr:colOff>
      <xdr:row>1</xdr:row>
      <xdr:rowOff>39075</xdr:rowOff>
    </xdr:from>
    <xdr:to>
      <xdr:col>29</xdr:col>
      <xdr:colOff>228600</xdr:colOff>
      <xdr:row>28</xdr:row>
      <xdr:rowOff>101600</xdr:rowOff>
    </xdr:to>
    <xdr:pic>
      <xdr:nvPicPr>
        <xdr:cNvPr id="136" name="Obraz 135" descr="C:\Users\M\Dropbox\Zamulanie zbiorników\Pułapki Blizne , Wilcza Wola - 2018\Artykuł model akumulacji\Rys. JPG\Fig. 1.jpg">
          <a:extLst>
            <a:ext uri="{FF2B5EF4-FFF2-40B4-BE49-F238E27FC236}">
              <a16:creationId xmlns:a16="http://schemas.microsoft.com/office/drawing/2014/main" id="{DDE98A44-3A2D-4FAE-B0F9-D4693A04AD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638" y="229575"/>
          <a:ext cx="11054862" cy="568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4"/>
  <sheetViews>
    <sheetView tabSelected="1" zoomScale="60" zoomScaleNormal="60" workbookViewId="0">
      <selection activeCell="N35" sqref="N35"/>
    </sheetView>
  </sheetViews>
  <sheetFormatPr defaultRowHeight="14.4" x14ac:dyDescent="0.3"/>
  <cols>
    <col min="1" max="1" width="16.44140625" bestFit="1" customWidth="1"/>
    <col min="9" max="9" width="13.33203125" customWidth="1"/>
  </cols>
  <sheetData>
    <row r="1" spans="1:10" ht="15" thickBot="1" x14ac:dyDescent="0.35"/>
    <row r="2" spans="1:10" ht="14.4" customHeight="1" thickBot="1" x14ac:dyDescent="0.35">
      <c r="A2" s="50" t="s">
        <v>35</v>
      </c>
      <c r="B2" s="52" t="s">
        <v>40</v>
      </c>
      <c r="C2" s="75" t="s">
        <v>9</v>
      </c>
      <c r="D2" s="54" t="s">
        <v>41</v>
      </c>
      <c r="E2" s="55"/>
      <c r="F2" s="55"/>
      <c r="G2" s="55"/>
      <c r="H2" s="55"/>
      <c r="I2" s="55"/>
      <c r="J2" s="56"/>
    </row>
    <row r="3" spans="1:10" ht="26.4" customHeight="1" x14ac:dyDescent="0.3">
      <c r="A3" s="51"/>
      <c r="B3" s="53"/>
      <c r="C3" s="76"/>
      <c r="D3" s="2" t="s">
        <v>8</v>
      </c>
      <c r="E3" s="2" t="s">
        <v>45</v>
      </c>
      <c r="F3" s="39" t="s">
        <v>32</v>
      </c>
      <c r="G3" s="39" t="s">
        <v>34</v>
      </c>
      <c r="H3" s="39" t="s">
        <v>12</v>
      </c>
      <c r="I3" s="2" t="s">
        <v>31</v>
      </c>
      <c r="J3" s="40" t="s">
        <v>49</v>
      </c>
    </row>
    <row r="4" spans="1:10" ht="19.2" thickBot="1" x14ac:dyDescent="0.35">
      <c r="A4" s="77"/>
      <c r="B4" s="78"/>
      <c r="C4" s="4" t="s">
        <v>38</v>
      </c>
      <c r="D4" s="5" t="s">
        <v>39</v>
      </c>
      <c r="E4" s="6" t="s">
        <v>6</v>
      </c>
      <c r="F4" s="4" t="s">
        <v>11</v>
      </c>
      <c r="G4" s="4" t="s">
        <v>33</v>
      </c>
      <c r="H4" s="4" t="s">
        <v>10</v>
      </c>
      <c r="I4" s="4" t="s">
        <v>42</v>
      </c>
      <c r="J4" s="1" t="s">
        <v>7</v>
      </c>
    </row>
    <row r="5" spans="1:10" ht="15.6" x14ac:dyDescent="0.3">
      <c r="A5" s="72" t="s">
        <v>16</v>
      </c>
      <c r="B5" s="7" t="s">
        <v>0</v>
      </c>
      <c r="C5" s="8">
        <v>23.12</v>
      </c>
      <c r="D5" s="9">
        <v>21.38</v>
      </c>
      <c r="E5" s="10">
        <v>34.006666666666668</v>
      </c>
      <c r="F5" s="57">
        <v>6</v>
      </c>
      <c r="G5" s="57">
        <v>2.79</v>
      </c>
      <c r="H5" s="69">
        <v>3.9E-2</v>
      </c>
      <c r="I5" s="57">
        <v>0.1</v>
      </c>
      <c r="J5" s="41">
        <v>20.100000000000001</v>
      </c>
    </row>
    <row r="6" spans="1:10" ht="15.6" x14ac:dyDescent="0.3">
      <c r="A6" s="73"/>
      <c r="B6" s="11" t="s">
        <v>1</v>
      </c>
      <c r="C6" s="12">
        <v>11.17</v>
      </c>
      <c r="D6" s="13">
        <v>6.1099999999999994</v>
      </c>
      <c r="E6" s="14">
        <v>52.064999999999998</v>
      </c>
      <c r="F6" s="58"/>
      <c r="G6" s="58"/>
      <c r="H6" s="70"/>
      <c r="I6" s="58"/>
      <c r="J6" s="42">
        <v>20.566666666666666</v>
      </c>
    </row>
    <row r="7" spans="1:10" ht="16.2" thickBot="1" x14ac:dyDescent="0.35">
      <c r="A7" s="74"/>
      <c r="B7" s="15" t="s">
        <v>2</v>
      </c>
      <c r="C7" s="16">
        <v>13.68</v>
      </c>
      <c r="D7" s="17">
        <v>7.7233333333333336</v>
      </c>
      <c r="E7" s="18">
        <v>40.914999999999999</v>
      </c>
      <c r="F7" s="59"/>
      <c r="G7" s="59"/>
      <c r="H7" s="71"/>
      <c r="I7" s="59"/>
      <c r="J7" s="43">
        <v>20.866666666666667</v>
      </c>
    </row>
    <row r="8" spans="1:10" ht="15.6" x14ac:dyDescent="0.3">
      <c r="A8" s="72" t="s">
        <v>17</v>
      </c>
      <c r="B8" s="7" t="s">
        <v>0</v>
      </c>
      <c r="C8" s="19">
        <v>25.42</v>
      </c>
      <c r="D8" s="9">
        <v>25.02</v>
      </c>
      <c r="E8" s="10">
        <v>36.454999999999998</v>
      </c>
      <c r="F8" s="57">
        <v>5.55</v>
      </c>
      <c r="G8" s="57">
        <v>2.42</v>
      </c>
      <c r="H8" s="69">
        <v>1.8000000000000002E-2</v>
      </c>
      <c r="I8" s="57">
        <v>9.4E-2</v>
      </c>
      <c r="J8" s="41">
        <v>22.766666666666666</v>
      </c>
    </row>
    <row r="9" spans="1:10" ht="15.6" x14ac:dyDescent="0.3">
      <c r="A9" s="73"/>
      <c r="B9" s="11" t="s">
        <v>1</v>
      </c>
      <c r="C9" s="12">
        <v>12.07</v>
      </c>
      <c r="D9" s="13">
        <v>7.5100000000000007</v>
      </c>
      <c r="E9" s="14">
        <v>52.166666666666664</v>
      </c>
      <c r="F9" s="58"/>
      <c r="G9" s="58"/>
      <c r="H9" s="70"/>
      <c r="I9" s="58"/>
      <c r="J9" s="42">
        <v>22.900000000000002</v>
      </c>
    </row>
    <row r="10" spans="1:10" ht="16.2" thickBot="1" x14ac:dyDescent="0.35">
      <c r="A10" s="74"/>
      <c r="B10" s="15" t="s">
        <v>2</v>
      </c>
      <c r="C10" s="16">
        <v>21.72</v>
      </c>
      <c r="D10" s="17">
        <v>6.4466666666666663</v>
      </c>
      <c r="E10" s="18">
        <v>63.25</v>
      </c>
      <c r="F10" s="59"/>
      <c r="G10" s="59"/>
      <c r="H10" s="71"/>
      <c r="I10" s="59"/>
      <c r="J10" s="43">
        <v>23.333333333333332</v>
      </c>
    </row>
    <row r="11" spans="1:10" ht="15.6" x14ac:dyDescent="0.3">
      <c r="A11" s="72" t="s">
        <v>18</v>
      </c>
      <c r="B11" s="7" t="s">
        <v>0</v>
      </c>
      <c r="C11" s="19">
        <v>13.88</v>
      </c>
      <c r="D11" s="9">
        <v>29.75</v>
      </c>
      <c r="E11" s="10">
        <v>36.49666666666667</v>
      </c>
      <c r="F11" s="57">
        <v>6.15</v>
      </c>
      <c r="G11" s="57">
        <v>2.4500000000000002</v>
      </c>
      <c r="H11" s="69">
        <v>3.1E-2</v>
      </c>
      <c r="I11" s="57">
        <v>0.1</v>
      </c>
      <c r="J11" s="41">
        <v>21.033333333333335</v>
      </c>
    </row>
    <row r="12" spans="1:10" ht="15.6" x14ac:dyDescent="0.3">
      <c r="A12" s="73"/>
      <c r="B12" s="11" t="s">
        <v>1</v>
      </c>
      <c r="C12" s="12">
        <v>19.04</v>
      </c>
      <c r="D12" s="13">
        <v>7.333333333333333</v>
      </c>
      <c r="E12" s="14">
        <v>50</v>
      </c>
      <c r="F12" s="58"/>
      <c r="G12" s="58"/>
      <c r="H12" s="70"/>
      <c r="I12" s="58"/>
      <c r="J12" s="42">
        <v>20.8</v>
      </c>
    </row>
    <row r="13" spans="1:10" ht="16.2" thickBot="1" x14ac:dyDescent="0.35">
      <c r="A13" s="74"/>
      <c r="B13" s="15" t="s">
        <v>2</v>
      </c>
      <c r="C13" s="16">
        <v>23.62</v>
      </c>
      <c r="D13" s="17">
        <v>6.1333333333333329</v>
      </c>
      <c r="E13" s="18">
        <v>70.234999999999999</v>
      </c>
      <c r="F13" s="59"/>
      <c r="G13" s="59"/>
      <c r="H13" s="71"/>
      <c r="I13" s="59"/>
      <c r="J13" s="43">
        <v>21.1</v>
      </c>
    </row>
    <row r="14" spans="1:10" ht="15.6" x14ac:dyDescent="0.3">
      <c r="A14" s="72" t="s">
        <v>19</v>
      </c>
      <c r="B14" s="7" t="s">
        <v>0</v>
      </c>
      <c r="C14" s="19">
        <v>15.26</v>
      </c>
      <c r="D14" s="9">
        <v>26.113333333333333</v>
      </c>
      <c r="E14" s="10">
        <v>35.61</v>
      </c>
      <c r="F14" s="57">
        <v>5.14</v>
      </c>
      <c r="G14" s="57">
        <v>3.68</v>
      </c>
      <c r="H14" s="69">
        <v>9.4666666666666677E-2</v>
      </c>
      <c r="I14" s="57">
        <v>0.11</v>
      </c>
      <c r="J14" s="41">
        <v>23.45</v>
      </c>
    </row>
    <row r="15" spans="1:10" ht="15.6" x14ac:dyDescent="0.3">
      <c r="A15" s="73"/>
      <c r="B15" s="11" t="s">
        <v>1</v>
      </c>
      <c r="C15" s="12">
        <v>14.77</v>
      </c>
      <c r="D15" s="13">
        <v>5.59</v>
      </c>
      <c r="E15" s="14">
        <v>74.775000000000006</v>
      </c>
      <c r="F15" s="58"/>
      <c r="G15" s="58"/>
      <c r="H15" s="70"/>
      <c r="I15" s="58"/>
      <c r="J15" s="42">
        <v>23.3</v>
      </c>
    </row>
    <row r="16" spans="1:10" ht="16.2" thickBot="1" x14ac:dyDescent="0.35">
      <c r="A16" s="74"/>
      <c r="B16" s="15" t="s">
        <v>2</v>
      </c>
      <c r="C16" s="16">
        <v>9.25</v>
      </c>
      <c r="D16" s="17">
        <v>6.6233333333333322</v>
      </c>
      <c r="E16" s="18">
        <v>63</v>
      </c>
      <c r="F16" s="59"/>
      <c r="G16" s="59"/>
      <c r="H16" s="71"/>
      <c r="I16" s="59"/>
      <c r="J16" s="43">
        <v>23.85</v>
      </c>
    </row>
    <row r="17" spans="1:12" ht="15.6" x14ac:dyDescent="0.3">
      <c r="A17" s="72" t="s">
        <v>20</v>
      </c>
      <c r="B17" s="7" t="s">
        <v>0</v>
      </c>
      <c r="C17" s="19">
        <v>15.2</v>
      </c>
      <c r="D17" s="9">
        <v>21.599999999999998</v>
      </c>
      <c r="E17" s="10">
        <v>42.53</v>
      </c>
      <c r="F17" s="57">
        <v>4.05</v>
      </c>
      <c r="G17" s="57">
        <v>3.89</v>
      </c>
      <c r="H17" s="69">
        <v>2.9666666666666671E-2</v>
      </c>
      <c r="I17" s="57">
        <v>0.1</v>
      </c>
      <c r="J17" s="41">
        <v>24.133333333333336</v>
      </c>
    </row>
    <row r="18" spans="1:12" ht="15.6" x14ac:dyDescent="0.3">
      <c r="A18" s="73"/>
      <c r="B18" s="11" t="s">
        <v>1</v>
      </c>
      <c r="C18" s="12">
        <v>37.31</v>
      </c>
      <c r="D18" s="13">
        <v>5.59</v>
      </c>
      <c r="E18" s="14">
        <v>63.614999999999995</v>
      </c>
      <c r="F18" s="58"/>
      <c r="G18" s="58"/>
      <c r="H18" s="70"/>
      <c r="I18" s="58"/>
      <c r="J18" s="42">
        <v>24.099999999999998</v>
      </c>
    </row>
    <row r="19" spans="1:12" ht="16.2" thickBot="1" x14ac:dyDescent="0.35">
      <c r="A19" s="74"/>
      <c r="B19" s="15" t="s">
        <v>2</v>
      </c>
      <c r="C19" s="16">
        <v>9.84</v>
      </c>
      <c r="D19" s="17">
        <v>5.2766666666666673</v>
      </c>
      <c r="E19" s="18">
        <v>72.594999999999999</v>
      </c>
      <c r="F19" s="59"/>
      <c r="G19" s="59"/>
      <c r="H19" s="71"/>
      <c r="I19" s="59"/>
      <c r="J19" s="43">
        <v>24.633333333333336</v>
      </c>
    </row>
    <row r="20" spans="1:12" ht="15.6" x14ac:dyDescent="0.3">
      <c r="A20" s="72" t="s">
        <v>21</v>
      </c>
      <c r="B20" s="20" t="s">
        <v>0</v>
      </c>
      <c r="C20" s="19">
        <v>14.32</v>
      </c>
      <c r="D20" s="9">
        <v>18.456666666666667</v>
      </c>
      <c r="E20" s="10">
        <v>43.396666666666668</v>
      </c>
      <c r="F20" s="57">
        <v>3.17</v>
      </c>
      <c r="G20" s="57">
        <v>1.28</v>
      </c>
      <c r="H20" s="69">
        <v>1.6E-2</v>
      </c>
      <c r="I20" s="57">
        <v>9.4E-2</v>
      </c>
      <c r="J20" s="41">
        <v>20.8</v>
      </c>
    </row>
    <row r="21" spans="1:12" ht="15.6" x14ac:dyDescent="0.3">
      <c r="A21" s="73"/>
      <c r="B21" s="11" t="s">
        <v>1</v>
      </c>
      <c r="C21" s="12">
        <v>33.86</v>
      </c>
      <c r="D21" s="13">
        <v>6.38</v>
      </c>
      <c r="E21" s="14">
        <v>60.34</v>
      </c>
      <c r="F21" s="58"/>
      <c r="G21" s="58"/>
      <c r="H21" s="70"/>
      <c r="I21" s="58"/>
      <c r="J21" s="42">
        <v>21.033333333333335</v>
      </c>
    </row>
    <row r="22" spans="1:12" ht="16.2" thickBot="1" x14ac:dyDescent="0.35">
      <c r="A22" s="74"/>
      <c r="B22" s="15" t="s">
        <v>2</v>
      </c>
      <c r="C22" s="16">
        <v>7.09</v>
      </c>
      <c r="D22" s="17">
        <v>6.1566666666666663</v>
      </c>
      <c r="E22" s="18">
        <v>70.424999999999997</v>
      </c>
      <c r="F22" s="59"/>
      <c r="G22" s="59"/>
      <c r="H22" s="71"/>
      <c r="I22" s="59"/>
      <c r="J22" s="43">
        <v>21.600000000000005</v>
      </c>
    </row>
    <row r="23" spans="1:12" ht="16.2" thickBot="1" x14ac:dyDescent="0.35">
      <c r="A23" s="21"/>
      <c r="B23" s="23"/>
      <c r="C23" s="24"/>
      <c r="D23" s="25"/>
      <c r="E23" s="25"/>
      <c r="F23" s="22"/>
      <c r="G23" s="22"/>
      <c r="H23" s="22"/>
      <c r="I23" s="26"/>
      <c r="J23" s="44"/>
    </row>
    <row r="24" spans="1:12" ht="15.6" x14ac:dyDescent="0.3">
      <c r="A24" s="72" t="s">
        <v>16</v>
      </c>
      <c r="B24" s="7" t="s">
        <v>3</v>
      </c>
      <c r="C24" s="19">
        <v>73.959999999999994</v>
      </c>
      <c r="D24" s="9">
        <v>18.38</v>
      </c>
      <c r="E24" s="10">
        <v>54.155000000000001</v>
      </c>
      <c r="F24" s="57">
        <v>1.9</v>
      </c>
      <c r="G24" s="57">
        <v>2.5499999999999998</v>
      </c>
      <c r="H24" s="69">
        <v>1</v>
      </c>
      <c r="I24" s="57">
        <f>2.39</f>
        <v>2.39</v>
      </c>
      <c r="J24" s="41">
        <v>22.966666666666669</v>
      </c>
    </row>
    <row r="25" spans="1:12" ht="15.6" x14ac:dyDescent="0.3">
      <c r="A25" s="73"/>
      <c r="B25" s="11" t="s">
        <v>4</v>
      </c>
      <c r="C25" s="12">
        <v>20.28</v>
      </c>
      <c r="D25" s="13">
        <v>11.233333333333334</v>
      </c>
      <c r="E25" s="14">
        <v>70.36</v>
      </c>
      <c r="F25" s="58"/>
      <c r="G25" s="58"/>
      <c r="H25" s="70"/>
      <c r="I25" s="58"/>
      <c r="J25" s="42">
        <v>23.833333333333332</v>
      </c>
    </row>
    <row r="26" spans="1:12" ht="16.2" thickBot="1" x14ac:dyDescent="0.35">
      <c r="A26" s="74"/>
      <c r="B26" s="15" t="s">
        <v>5</v>
      </c>
      <c r="C26" s="16">
        <v>8.9499999999999993</v>
      </c>
      <c r="D26" s="17">
        <v>8.99</v>
      </c>
      <c r="E26" s="18">
        <v>66.97</v>
      </c>
      <c r="F26" s="59"/>
      <c r="G26" s="59"/>
      <c r="H26" s="71"/>
      <c r="I26" s="59"/>
      <c r="J26" s="43">
        <v>23.966666666666669</v>
      </c>
    </row>
    <row r="27" spans="1:12" ht="15.6" x14ac:dyDescent="0.3">
      <c r="A27" s="72" t="s">
        <v>22</v>
      </c>
      <c r="B27" s="7" t="s">
        <v>3</v>
      </c>
      <c r="C27" s="19">
        <v>81.540000000000006</v>
      </c>
      <c r="D27" s="9">
        <v>14.5</v>
      </c>
      <c r="E27" s="10">
        <v>58.82</v>
      </c>
      <c r="F27" s="57">
        <v>0.82</v>
      </c>
      <c r="G27" s="57">
        <v>0.75</v>
      </c>
      <c r="H27" s="60">
        <v>0.92</v>
      </c>
      <c r="I27" s="57">
        <f>2.44</f>
        <v>2.44</v>
      </c>
      <c r="J27" s="41">
        <v>24.333333333333332</v>
      </c>
    </row>
    <row r="28" spans="1:12" ht="15.6" x14ac:dyDescent="0.3">
      <c r="A28" s="73"/>
      <c r="B28" s="11" t="s">
        <v>4</v>
      </c>
      <c r="C28" s="12">
        <v>13.61</v>
      </c>
      <c r="D28" s="13">
        <v>9</v>
      </c>
      <c r="E28" s="14">
        <v>73.47</v>
      </c>
      <c r="F28" s="58"/>
      <c r="G28" s="58"/>
      <c r="H28" s="61"/>
      <c r="I28" s="58"/>
      <c r="J28" s="42">
        <v>25.133333333333336</v>
      </c>
    </row>
    <row r="29" spans="1:12" ht="16.2" thickBot="1" x14ac:dyDescent="0.35">
      <c r="A29" s="74"/>
      <c r="B29" s="15" t="s">
        <v>5</v>
      </c>
      <c r="C29" s="16">
        <v>8.16</v>
      </c>
      <c r="D29" s="17">
        <v>6.833333333333333</v>
      </c>
      <c r="E29" s="18">
        <v>87.314999999999998</v>
      </c>
      <c r="F29" s="59"/>
      <c r="G29" s="59"/>
      <c r="H29" s="62"/>
      <c r="I29" s="59"/>
      <c r="J29" s="43">
        <v>25.900000000000002</v>
      </c>
    </row>
    <row r="30" spans="1:12" ht="15.6" x14ac:dyDescent="0.3">
      <c r="A30" s="72" t="s">
        <v>23</v>
      </c>
      <c r="B30" s="7" t="s">
        <v>3</v>
      </c>
      <c r="C30" s="19">
        <v>78.63</v>
      </c>
      <c r="D30" s="9">
        <v>18.166666666666668</v>
      </c>
      <c r="E30" s="10">
        <v>53.075000000000003</v>
      </c>
      <c r="F30" s="57">
        <v>1.1399999999999999</v>
      </c>
      <c r="G30" s="57">
        <v>2.83</v>
      </c>
      <c r="H30" s="69">
        <v>1.23</v>
      </c>
      <c r="I30" s="57">
        <f>2.21</f>
        <v>2.21</v>
      </c>
      <c r="J30" s="41">
        <v>22.566666666666666</v>
      </c>
    </row>
    <row r="31" spans="1:12" ht="32.4" x14ac:dyDescent="0.55000000000000004">
      <c r="A31" s="73"/>
      <c r="B31" s="11" t="s">
        <v>4</v>
      </c>
      <c r="C31" s="12">
        <v>27.82</v>
      </c>
      <c r="D31" s="13">
        <v>9.61</v>
      </c>
      <c r="E31" s="14">
        <v>70.69</v>
      </c>
      <c r="F31" s="58"/>
      <c r="G31" s="58"/>
      <c r="H31" s="70"/>
      <c r="I31" s="58"/>
      <c r="J31" s="42">
        <v>22.8</v>
      </c>
      <c r="L31" s="48" t="s">
        <v>51</v>
      </c>
    </row>
    <row r="32" spans="1:12" ht="16.2" thickBot="1" x14ac:dyDescent="0.35">
      <c r="A32" s="74"/>
      <c r="B32" s="15" t="s">
        <v>5</v>
      </c>
      <c r="C32" s="16">
        <v>10.89</v>
      </c>
      <c r="D32" s="17">
        <v>9.14</v>
      </c>
      <c r="E32" s="18">
        <v>66.97</v>
      </c>
      <c r="F32" s="59"/>
      <c r="G32" s="59"/>
      <c r="H32" s="71"/>
      <c r="I32" s="59"/>
      <c r="J32" s="43">
        <v>23.466666666666669</v>
      </c>
    </row>
    <row r="33" spans="1:10" ht="21" customHeight="1" x14ac:dyDescent="0.3">
      <c r="A33" s="72" t="s">
        <v>24</v>
      </c>
      <c r="B33" s="7" t="s">
        <v>3</v>
      </c>
      <c r="C33" s="19">
        <v>72.91</v>
      </c>
      <c r="D33" s="9">
        <v>20.083333333333332</v>
      </c>
      <c r="E33" s="10">
        <v>61.885000000000005</v>
      </c>
      <c r="F33" s="57">
        <v>1.1299999999999999</v>
      </c>
      <c r="G33" s="57">
        <v>4.8499999999999996</v>
      </c>
      <c r="H33" s="69">
        <v>1</v>
      </c>
      <c r="I33" s="57">
        <f>2.16</f>
        <v>2.16</v>
      </c>
      <c r="J33" s="41">
        <v>24.05</v>
      </c>
    </row>
    <row r="34" spans="1:10" ht="21" customHeight="1" x14ac:dyDescent="0.3">
      <c r="A34" s="73"/>
      <c r="B34" s="11" t="s">
        <v>4</v>
      </c>
      <c r="C34" s="12">
        <v>20.66</v>
      </c>
      <c r="D34" s="13">
        <v>12.026666666666666</v>
      </c>
      <c r="E34" s="14">
        <v>63.875</v>
      </c>
      <c r="F34" s="58"/>
      <c r="G34" s="58"/>
      <c r="H34" s="70"/>
      <c r="I34" s="58"/>
      <c r="J34" s="42">
        <v>23.65</v>
      </c>
    </row>
    <row r="35" spans="1:10" ht="16.2" thickBot="1" x14ac:dyDescent="0.35">
      <c r="A35" s="74"/>
      <c r="B35" s="15" t="s">
        <v>5</v>
      </c>
      <c r="C35" s="16">
        <v>10.23</v>
      </c>
      <c r="D35" s="17">
        <v>9.14</v>
      </c>
      <c r="E35" s="18">
        <v>65.865000000000009</v>
      </c>
      <c r="F35" s="59"/>
      <c r="G35" s="59"/>
      <c r="H35" s="71"/>
      <c r="I35" s="59"/>
      <c r="J35" s="43">
        <v>23.7</v>
      </c>
    </row>
    <row r="36" spans="1:10" ht="21" customHeight="1" x14ac:dyDescent="0.3">
      <c r="A36" s="72" t="s">
        <v>25</v>
      </c>
      <c r="B36" s="7" t="s">
        <v>3</v>
      </c>
      <c r="C36" s="19">
        <v>82.53</v>
      </c>
      <c r="D36" s="9">
        <v>18.333333333333332</v>
      </c>
      <c r="E36" s="10">
        <v>64.22</v>
      </c>
      <c r="F36" s="57">
        <v>1.38</v>
      </c>
      <c r="G36" s="57">
        <v>4.0199999999999996</v>
      </c>
      <c r="H36" s="60">
        <v>1.17</v>
      </c>
      <c r="I36" s="57">
        <f>2.1</f>
        <v>2.1</v>
      </c>
      <c r="J36" s="41">
        <v>25.633333333333336</v>
      </c>
    </row>
    <row r="37" spans="1:10" ht="21" customHeight="1" x14ac:dyDescent="0.3">
      <c r="A37" s="73"/>
      <c r="B37" s="11" t="s">
        <v>4</v>
      </c>
      <c r="C37" s="12">
        <v>28.23</v>
      </c>
      <c r="D37" s="13">
        <v>13.233333333333334</v>
      </c>
      <c r="E37" s="14">
        <v>71.646666666666661</v>
      </c>
      <c r="F37" s="58"/>
      <c r="G37" s="58"/>
      <c r="H37" s="61"/>
      <c r="I37" s="58"/>
      <c r="J37" s="42">
        <v>25.733333333333331</v>
      </c>
    </row>
    <row r="38" spans="1:10" ht="16.2" thickBot="1" x14ac:dyDescent="0.35">
      <c r="A38" s="74"/>
      <c r="B38" s="15" t="s">
        <v>5</v>
      </c>
      <c r="C38" s="16">
        <v>9.8800000000000008</v>
      </c>
      <c r="D38" s="17">
        <v>15.033333333333333</v>
      </c>
      <c r="E38" s="18">
        <v>77.974999999999994</v>
      </c>
      <c r="F38" s="59"/>
      <c r="G38" s="59"/>
      <c r="H38" s="62"/>
      <c r="I38" s="59"/>
      <c r="J38" s="43">
        <v>26.5</v>
      </c>
    </row>
    <row r="39" spans="1:10" ht="21" customHeight="1" x14ac:dyDescent="0.3">
      <c r="A39" s="72" t="s">
        <v>26</v>
      </c>
      <c r="B39" s="7" t="s">
        <v>3</v>
      </c>
      <c r="C39" s="19">
        <v>119.76</v>
      </c>
      <c r="D39" s="9">
        <v>20.166666666666668</v>
      </c>
      <c r="E39" s="10">
        <v>47.004999999999995</v>
      </c>
      <c r="F39" s="57">
        <v>0.91</v>
      </c>
      <c r="G39" s="57">
        <v>0.96</v>
      </c>
      <c r="H39" s="69">
        <v>0.9</v>
      </c>
      <c r="I39" s="57">
        <f>2.01</f>
        <v>2.0099999999999998</v>
      </c>
      <c r="J39" s="41">
        <v>23.533333333333331</v>
      </c>
    </row>
    <row r="40" spans="1:10" ht="21" customHeight="1" x14ac:dyDescent="0.3">
      <c r="A40" s="73"/>
      <c r="B40" s="11" t="s">
        <v>4</v>
      </c>
      <c r="C40" s="12">
        <v>22.37</v>
      </c>
      <c r="D40" s="13">
        <v>12.625</v>
      </c>
      <c r="E40" s="14">
        <v>68.72</v>
      </c>
      <c r="F40" s="58"/>
      <c r="G40" s="58"/>
      <c r="H40" s="70"/>
      <c r="I40" s="58"/>
      <c r="J40" s="42">
        <v>24.366666666666664</v>
      </c>
    </row>
    <row r="41" spans="1:10" ht="16.2" thickBot="1" x14ac:dyDescent="0.35">
      <c r="A41" s="74"/>
      <c r="B41" s="15" t="s">
        <v>5</v>
      </c>
      <c r="C41" s="16">
        <v>15.04</v>
      </c>
      <c r="D41" s="17">
        <v>13.083333333333334</v>
      </c>
      <c r="E41" s="18">
        <v>73.275000000000006</v>
      </c>
      <c r="F41" s="59"/>
      <c r="G41" s="59"/>
      <c r="H41" s="71"/>
      <c r="I41" s="59"/>
      <c r="J41" s="43">
        <v>24.533333333333331</v>
      </c>
    </row>
    <row r="42" spans="1:10" ht="16.2" thickBot="1" x14ac:dyDescent="0.35">
      <c r="A42" s="21"/>
      <c r="B42" s="27"/>
      <c r="C42" s="24"/>
      <c r="D42" s="28"/>
      <c r="E42" s="28"/>
      <c r="F42" s="28"/>
      <c r="G42" s="28"/>
      <c r="H42" s="28"/>
      <c r="I42" s="29"/>
      <c r="J42" s="44"/>
    </row>
    <row r="43" spans="1:10" ht="15.6" x14ac:dyDescent="0.3">
      <c r="A43" s="63" t="s">
        <v>27</v>
      </c>
      <c r="B43" s="30" t="s">
        <v>13</v>
      </c>
      <c r="C43" s="19">
        <v>618.49</v>
      </c>
      <c r="D43" s="31">
        <v>37.46</v>
      </c>
      <c r="E43" s="32">
        <v>36.03</v>
      </c>
      <c r="F43" s="57">
        <v>6.52</v>
      </c>
      <c r="G43" s="57">
        <v>3.21</v>
      </c>
      <c r="H43" s="57">
        <v>4.4400000000000004</v>
      </c>
      <c r="I43" s="57">
        <f>16.62</f>
        <v>16.62</v>
      </c>
      <c r="J43" s="45">
        <v>18.066666666666666</v>
      </c>
    </row>
    <row r="44" spans="1:10" ht="15.6" x14ac:dyDescent="0.3">
      <c r="A44" s="64"/>
      <c r="B44" s="33" t="s">
        <v>14</v>
      </c>
      <c r="C44" s="12">
        <v>132.24</v>
      </c>
      <c r="D44" s="34">
        <v>31.18</v>
      </c>
      <c r="E44" s="35">
        <v>41.14</v>
      </c>
      <c r="F44" s="58"/>
      <c r="G44" s="58"/>
      <c r="H44" s="58"/>
      <c r="I44" s="58"/>
      <c r="J44" s="46">
        <v>19.099999999999998</v>
      </c>
    </row>
    <row r="45" spans="1:10" ht="16.2" thickBot="1" x14ac:dyDescent="0.35">
      <c r="A45" s="65"/>
      <c r="B45" s="36" t="s">
        <v>15</v>
      </c>
      <c r="C45" s="16">
        <v>98.18</v>
      </c>
      <c r="D45" s="37">
        <v>25.51</v>
      </c>
      <c r="E45" s="38">
        <v>43.78</v>
      </c>
      <c r="F45" s="59"/>
      <c r="G45" s="59"/>
      <c r="H45" s="59"/>
      <c r="I45" s="59"/>
      <c r="J45" s="47">
        <v>19.033333333333335</v>
      </c>
    </row>
    <row r="46" spans="1:10" ht="15.6" x14ac:dyDescent="0.3">
      <c r="A46" s="63" t="s">
        <v>28</v>
      </c>
      <c r="B46" s="20" t="s">
        <v>13</v>
      </c>
      <c r="C46" s="19">
        <v>522.84</v>
      </c>
      <c r="D46" s="31">
        <v>76.44</v>
      </c>
      <c r="E46" s="32">
        <v>38.6</v>
      </c>
      <c r="F46" s="60">
        <v>8.68</v>
      </c>
      <c r="G46" s="57">
        <v>0.56000000000000005</v>
      </c>
      <c r="H46" s="66">
        <v>3.76</v>
      </c>
      <c r="I46" s="57">
        <f>18.04</f>
        <v>18.04</v>
      </c>
      <c r="J46" s="45">
        <v>23.099999999999998</v>
      </c>
    </row>
    <row r="47" spans="1:10" ht="15.6" x14ac:dyDescent="0.3">
      <c r="A47" s="64"/>
      <c r="B47" s="33" t="s">
        <v>14</v>
      </c>
      <c r="C47" s="12">
        <v>333.13</v>
      </c>
      <c r="D47" s="34">
        <v>50.24</v>
      </c>
      <c r="E47" s="35">
        <v>41.77</v>
      </c>
      <c r="F47" s="61"/>
      <c r="G47" s="58"/>
      <c r="H47" s="67"/>
      <c r="I47" s="58"/>
      <c r="J47" s="46">
        <v>23.966666666666669</v>
      </c>
    </row>
    <row r="48" spans="1:10" ht="16.2" thickBot="1" x14ac:dyDescent="0.35">
      <c r="A48" s="65"/>
      <c r="B48" s="36" t="s">
        <v>15</v>
      </c>
      <c r="C48" s="16">
        <v>248.38</v>
      </c>
      <c r="D48" s="37">
        <v>28.97</v>
      </c>
      <c r="E48" s="38">
        <v>54.33</v>
      </c>
      <c r="F48" s="62"/>
      <c r="G48" s="59"/>
      <c r="H48" s="68"/>
      <c r="I48" s="59"/>
      <c r="J48" s="47">
        <v>23.5</v>
      </c>
    </row>
    <row r="49" spans="1:10" ht="15.6" x14ac:dyDescent="0.3">
      <c r="A49" s="63" t="s">
        <v>29</v>
      </c>
      <c r="B49" s="20" t="s">
        <v>13</v>
      </c>
      <c r="C49" s="19">
        <v>216.61</v>
      </c>
      <c r="D49" s="31">
        <v>28.99</v>
      </c>
      <c r="E49" s="32">
        <v>51.98</v>
      </c>
      <c r="F49" s="60">
        <v>6.34</v>
      </c>
      <c r="G49" s="57">
        <v>2.2999999999999998</v>
      </c>
      <c r="H49" s="57">
        <v>3.51</v>
      </c>
      <c r="I49" s="57">
        <f>15.19</f>
        <v>15.19</v>
      </c>
      <c r="J49" s="45">
        <v>21.033333333333331</v>
      </c>
    </row>
    <row r="50" spans="1:10" ht="15.6" x14ac:dyDescent="0.3">
      <c r="A50" s="64"/>
      <c r="B50" s="33" t="s">
        <v>14</v>
      </c>
      <c r="C50" s="12">
        <v>130.01</v>
      </c>
      <c r="D50" s="34">
        <v>38.07</v>
      </c>
      <c r="E50" s="35">
        <v>39.74</v>
      </c>
      <c r="F50" s="61"/>
      <c r="G50" s="58"/>
      <c r="H50" s="58"/>
      <c r="I50" s="58"/>
      <c r="J50" s="46">
        <v>22.133333333333336</v>
      </c>
    </row>
    <row r="51" spans="1:10" ht="16.2" thickBot="1" x14ac:dyDescent="0.35">
      <c r="A51" s="65"/>
      <c r="B51" s="36" t="s">
        <v>15</v>
      </c>
      <c r="C51" s="16">
        <v>87.23</v>
      </c>
      <c r="D51" s="37">
        <v>24.27</v>
      </c>
      <c r="E51" s="38">
        <v>48.48</v>
      </c>
      <c r="F51" s="62"/>
      <c r="G51" s="59"/>
      <c r="H51" s="59"/>
      <c r="I51" s="59"/>
      <c r="J51" s="47">
        <v>21.933333333333334</v>
      </c>
    </row>
    <row r="52" spans="1:10" ht="15.6" x14ac:dyDescent="0.3">
      <c r="A52" s="63" t="s">
        <v>30</v>
      </c>
      <c r="B52" s="20" t="s">
        <v>13</v>
      </c>
      <c r="C52" s="19">
        <v>223.95</v>
      </c>
      <c r="D52" s="31">
        <v>31.76</v>
      </c>
      <c r="E52" s="32">
        <v>57.63</v>
      </c>
      <c r="F52" s="57">
        <v>6.34</v>
      </c>
      <c r="G52" s="57">
        <v>3.9</v>
      </c>
      <c r="H52" s="57">
        <v>3.57</v>
      </c>
      <c r="I52" s="57">
        <f>13.19</f>
        <v>13.19</v>
      </c>
      <c r="J52" s="45">
        <v>23.133333333333336</v>
      </c>
    </row>
    <row r="53" spans="1:10" ht="15.6" x14ac:dyDescent="0.3">
      <c r="A53" s="64"/>
      <c r="B53" s="33" t="s">
        <v>14</v>
      </c>
      <c r="C53" s="12">
        <v>185.3</v>
      </c>
      <c r="D53" s="34">
        <v>31.13</v>
      </c>
      <c r="E53" s="35">
        <v>42.77</v>
      </c>
      <c r="F53" s="58"/>
      <c r="G53" s="58"/>
      <c r="H53" s="58"/>
      <c r="I53" s="58"/>
      <c r="J53" s="46">
        <v>24.766666666666666</v>
      </c>
    </row>
    <row r="54" spans="1:10" ht="16.2" thickBot="1" x14ac:dyDescent="0.35">
      <c r="A54" s="65"/>
      <c r="B54" s="36" t="s">
        <v>15</v>
      </c>
      <c r="C54" s="16">
        <v>78.47</v>
      </c>
      <c r="D54" s="37">
        <v>21.67</v>
      </c>
      <c r="E54" s="38">
        <v>48.01</v>
      </c>
      <c r="F54" s="59"/>
      <c r="G54" s="59"/>
      <c r="H54" s="59"/>
      <c r="I54" s="59"/>
      <c r="J54" s="47">
        <v>24.866666666666664</v>
      </c>
    </row>
    <row r="56" spans="1:10" ht="15.6" x14ac:dyDescent="0.3">
      <c r="A56" s="49" t="s">
        <v>50</v>
      </c>
    </row>
    <row r="58" spans="1:10" ht="15.6" x14ac:dyDescent="0.3">
      <c r="A58" s="3" t="s">
        <v>48</v>
      </c>
    </row>
    <row r="59" spans="1:10" ht="15.6" x14ac:dyDescent="0.3">
      <c r="A59" s="3" t="s">
        <v>43</v>
      </c>
    </row>
    <row r="60" spans="1:10" ht="15.6" x14ac:dyDescent="0.3">
      <c r="A60" s="3" t="s">
        <v>44</v>
      </c>
    </row>
    <row r="61" spans="1:10" ht="15.6" x14ac:dyDescent="0.3">
      <c r="A61" s="3" t="s">
        <v>36</v>
      </c>
    </row>
    <row r="62" spans="1:10" ht="15.6" x14ac:dyDescent="0.3">
      <c r="A62" s="3" t="s">
        <v>37</v>
      </c>
    </row>
    <row r="63" spans="1:10" ht="15.6" x14ac:dyDescent="0.3">
      <c r="A63" s="3" t="s">
        <v>46</v>
      </c>
    </row>
    <row r="64" spans="1:10" ht="15.6" x14ac:dyDescent="0.3">
      <c r="A64" s="3" t="s">
        <v>47</v>
      </c>
    </row>
  </sheetData>
  <mergeCells count="85">
    <mergeCell ref="I49:I51"/>
    <mergeCell ref="I52:I54"/>
    <mergeCell ref="A4:B4"/>
    <mergeCell ref="I33:I35"/>
    <mergeCell ref="I36:I38"/>
    <mergeCell ref="I39:I41"/>
    <mergeCell ref="I43:I45"/>
    <mergeCell ref="I46:I48"/>
    <mergeCell ref="I17:I19"/>
    <mergeCell ref="I20:I22"/>
    <mergeCell ref="I24:I26"/>
    <mergeCell ref="I27:I29"/>
    <mergeCell ref="I30:I32"/>
    <mergeCell ref="A5:A7"/>
    <mergeCell ref="A8:A10"/>
    <mergeCell ref="A30:A32"/>
    <mergeCell ref="A20:A22"/>
    <mergeCell ref="A17:A19"/>
    <mergeCell ref="A24:A26"/>
    <mergeCell ref="A27:A29"/>
    <mergeCell ref="A11:A13"/>
    <mergeCell ref="A14:A16"/>
    <mergeCell ref="C2:C3"/>
    <mergeCell ref="F14:F16"/>
    <mergeCell ref="I5:I7"/>
    <mergeCell ref="I8:I10"/>
    <mergeCell ref="I11:I13"/>
    <mergeCell ref="I14:I16"/>
    <mergeCell ref="F5:F7"/>
    <mergeCell ref="F8:F10"/>
    <mergeCell ref="F11:F13"/>
    <mergeCell ref="G5:G7"/>
    <mergeCell ref="G8:G10"/>
    <mergeCell ref="G11:G13"/>
    <mergeCell ref="G14:G16"/>
    <mergeCell ref="H5:H7"/>
    <mergeCell ref="H8:H10"/>
    <mergeCell ref="H11:H13"/>
    <mergeCell ref="H14:H16"/>
    <mergeCell ref="H17:H19"/>
    <mergeCell ref="F20:F22"/>
    <mergeCell ref="F24:F26"/>
    <mergeCell ref="H20:H22"/>
    <mergeCell ref="H24:H26"/>
    <mergeCell ref="H27:H29"/>
    <mergeCell ref="A52:A54"/>
    <mergeCell ref="H52:H54"/>
    <mergeCell ref="A43:A45"/>
    <mergeCell ref="H43:H45"/>
    <mergeCell ref="A46:A48"/>
    <mergeCell ref="H46:H48"/>
    <mergeCell ref="A49:A51"/>
    <mergeCell ref="H49:H51"/>
    <mergeCell ref="F52:F54"/>
    <mergeCell ref="F33:F35"/>
    <mergeCell ref="F36:F38"/>
    <mergeCell ref="F39:F41"/>
    <mergeCell ref="F43:F45"/>
    <mergeCell ref="F46:F48"/>
    <mergeCell ref="G52:G54"/>
    <mergeCell ref="G17:G19"/>
    <mergeCell ref="G20:G22"/>
    <mergeCell ref="G24:G26"/>
    <mergeCell ref="G27:G29"/>
    <mergeCell ref="G30:G32"/>
    <mergeCell ref="G33:G35"/>
    <mergeCell ref="G36:G38"/>
    <mergeCell ref="G39:G41"/>
    <mergeCell ref="G43:G45"/>
    <mergeCell ref="A2:A3"/>
    <mergeCell ref="B2:B3"/>
    <mergeCell ref="D2:J2"/>
    <mergeCell ref="G46:G48"/>
    <mergeCell ref="G49:G51"/>
    <mergeCell ref="F27:F29"/>
    <mergeCell ref="F30:F32"/>
    <mergeCell ref="F49:F51"/>
    <mergeCell ref="F17:F19"/>
    <mergeCell ref="H36:H38"/>
    <mergeCell ref="H39:H41"/>
    <mergeCell ref="H30:H32"/>
    <mergeCell ref="H33:H35"/>
    <mergeCell ref="A33:A35"/>
    <mergeCell ref="A36:A38"/>
    <mergeCell ref="A39:A4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Data</vt:lpstr>
      <vt:lpstr>Data!_Hlk79056636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MC</cp:lastModifiedBy>
  <cp:lastPrinted>2018-10-19T16:03:43Z</cp:lastPrinted>
  <dcterms:created xsi:type="dcterms:W3CDTF">2018-10-19T16:01:00Z</dcterms:created>
  <dcterms:modified xsi:type="dcterms:W3CDTF">2021-09-24T20:18:25Z</dcterms:modified>
</cp:coreProperties>
</file>