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<sst xmlns="http://schemas.openxmlformats.org/spreadsheetml/2006/main" count="45" uniqueCount="31">
  <si>
    <t>Watersheds (Regions)</t>
  </si>
  <si>
    <r>
      <rPr>
        <sz val="9"/>
        <color theme="1"/>
        <rFont val="Calibri"/>
        <charset val="134"/>
      </rPr>
      <t>WR</t>
    </r>
    <r>
      <rPr>
        <sz val="9"/>
        <color theme="1"/>
        <rFont val="宋体"/>
        <charset val="134"/>
      </rPr>
      <t xml:space="preserve"> (10</t>
    </r>
    <r>
      <rPr>
        <vertAlign val="superscript"/>
        <sz val="9"/>
        <color theme="1"/>
        <rFont val="宋体"/>
        <charset val="134"/>
      </rPr>
      <t>8</t>
    </r>
    <r>
      <rPr>
        <sz val="9"/>
        <color theme="1"/>
        <rFont val="宋体"/>
        <charset val="134"/>
      </rPr>
      <t xml:space="preserve"> m³</t>
    </r>
    <r>
      <rPr>
        <sz val="9"/>
        <color theme="1"/>
        <rFont val="Times New Roman"/>
        <charset val="134"/>
      </rPr>
      <t>)</t>
    </r>
  </si>
  <si>
    <r>
      <rPr>
        <sz val="9"/>
        <color theme="1"/>
        <rFont val="Calibri"/>
        <charset val="134"/>
      </rPr>
      <t>WC</t>
    </r>
    <r>
      <rPr>
        <sz val="9"/>
        <color theme="1"/>
        <rFont val="宋体"/>
        <charset val="134"/>
      </rPr>
      <t xml:space="preserve"> (10</t>
    </r>
    <r>
      <rPr>
        <vertAlign val="superscript"/>
        <sz val="9"/>
        <color theme="1"/>
        <rFont val="宋体"/>
        <charset val="134"/>
      </rPr>
      <t>8</t>
    </r>
    <r>
      <rPr>
        <sz val="9"/>
        <color theme="1"/>
        <rFont val="宋体"/>
        <charset val="134"/>
      </rPr>
      <t xml:space="preserve"> m³</t>
    </r>
    <r>
      <rPr>
        <sz val="9"/>
        <color theme="1"/>
        <rFont val="Times New Roman"/>
        <charset val="134"/>
      </rPr>
      <t>)</t>
    </r>
  </si>
  <si>
    <t>WUR (%)</t>
  </si>
  <si>
    <t>Weight</t>
  </si>
  <si>
    <t>Main</t>
  </si>
  <si>
    <t>No.</t>
  </si>
  <si>
    <t>Sub</t>
  </si>
  <si>
    <t>Total</t>
  </si>
  <si>
    <t>Surface</t>
  </si>
  <si>
    <t>Ground</t>
  </si>
  <si>
    <t>Duplication</t>
  </si>
  <si>
    <t>Extra</t>
  </si>
  <si>
    <t>A</t>
  </si>
  <si>
    <t>I</t>
  </si>
  <si>
    <t>L</t>
  </si>
  <si>
    <t>E</t>
  </si>
  <si>
    <t>T</t>
  </si>
  <si>
    <t>S</t>
  </si>
  <si>
    <t>G</t>
  </si>
  <si>
    <t>Yellow River</t>
  </si>
  <si>
    <t>Above Dragon Sheep Valley</t>
  </si>
  <si>
    <t>Dragon Sheep Vally to Lanzhou</t>
  </si>
  <si>
    <t>Lanzhou to First Inflection</t>
  </si>
  <si>
    <t>∞</t>
  </si>
  <si>
    <t>First Inflection to Dragon Door</t>
  </si>
  <si>
    <t>Dragon Door to Three Doors Valley</t>
  </si>
  <si>
    <t>Three Doors Valley to Garden Estuary</t>
  </si>
  <si>
    <t>Below Garden Estuary</t>
  </si>
  <si>
    <t>Inner Region</t>
  </si>
  <si>
    <t>-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</si>
</sst>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9"/>
      <color theme="1"/>
      <name val="Calibri"/>
      <charset val="134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9"/>
      <color theme="1"/>
      <name val="宋体"/>
      <charset val="134"/>
    </font>
    <font>
      <vertAlign val="superscript"/>
      <sz val="9"/>
      <color theme="1"/>
      <name val="宋体"/>
      <charset val="134"/>
    </font>
    <font>
      <sz val="9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 style="medium">
        <color auto="1"/>
      </right>
      <top style="thick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/>
      <top/>
      <bottom style="thick">
        <color auto="1"/>
      </bottom>
      <diagonal/>
    </border>
    <border>
      <left/>
      <right style="medium">
        <color auto="1"/>
      </right>
      <top/>
      <bottom style="thick">
        <color auto="1"/>
      </bottom>
      <diagonal/>
    </border>
    <border>
      <left/>
      <right/>
      <top style="thick">
        <color auto="1"/>
      </top>
      <bottom style="medium">
        <color auto="1"/>
      </bottom>
      <diagonal/>
    </border>
    <border>
      <left/>
      <right style="medium">
        <color rgb="FF000000"/>
      </right>
      <top style="medium">
        <color auto="1"/>
      </top>
      <bottom style="medium">
        <color auto="1"/>
      </bottom>
      <diagonal/>
    </border>
    <border>
      <left/>
      <right style="medium">
        <color rgb="FF000000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6" fillId="4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5" borderId="15" applyNumberFormat="0" applyFont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4" fillId="0" borderId="12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8" fillId="3" borderId="17" applyNumberFormat="0" applyAlignment="0" applyProtection="0">
      <alignment vertical="center"/>
    </xf>
    <xf numFmtId="0" fontId="3" fillId="3" borderId="11" applyNumberFormat="0" applyAlignment="0" applyProtection="0">
      <alignment vertical="center"/>
    </xf>
    <xf numFmtId="0" fontId="2" fillId="2" borderId="10" applyNumberForma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5" fillId="0" borderId="13" applyNumberFormat="0" applyFill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76" fontId="1" fillId="0" borderId="0" xfId="0" applyNumberFormat="1" applyFont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176" fontId="1" fillId="0" borderId="9" xfId="0" applyNumberFormat="1" applyFont="1" applyBorder="1" applyAlignment="1">
      <alignment horizontal="center" vertical="center" wrapText="1"/>
    </xf>
    <xf numFmtId="176" fontId="1" fillId="0" borderId="5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11"/>
  <sheetViews>
    <sheetView tabSelected="1" workbookViewId="0">
      <selection activeCell="S24" sqref="S24"/>
    </sheetView>
  </sheetViews>
  <sheetFormatPr defaultColWidth="9" defaultRowHeight="13.5"/>
  <cols>
    <col min="1" max="1" width="6.75" style="1" customWidth="1"/>
    <col min="2" max="2" width="2.875" style="1" customWidth="1"/>
    <col min="3" max="3" width="11.625" style="1" customWidth="1"/>
    <col min="4" max="4" width="5.75" style="1" customWidth="1"/>
    <col min="5" max="5" width="5.625" style="1" customWidth="1"/>
    <col min="6" max="6" width="6.125" style="1" customWidth="1"/>
    <col min="7" max="7" width="9.25" style="1" customWidth="1"/>
    <col min="8" max="8" width="6.375" style="1" customWidth="1"/>
    <col min="9" max="9" width="6.125" style="1" customWidth="1"/>
    <col min="10" max="10" width="5.625" style="1" customWidth="1"/>
    <col min="11" max="11" width="5.125" style="1" customWidth="1"/>
    <col min="12" max="12" width="5.625" style="1" customWidth="1"/>
    <col min="13" max="13" width="5.875" style="1" customWidth="1"/>
    <col min="14" max="14" width="5.75" style="1" customWidth="1"/>
    <col min="15" max="15" width="5.375" style="1" customWidth="1"/>
    <col min="16" max="16" width="6.5" style="1" customWidth="1"/>
    <col min="17" max="17" width="6.125" style="1" customWidth="1"/>
    <col min="18" max="18" width="4.875" style="1" customWidth="1"/>
    <col min="19" max="22" width="9.625" style="1"/>
    <col min="23" max="16384" width="9" style="1"/>
  </cols>
  <sheetData>
    <row r="1" ht="18" customHeight="1" spans="1:22">
      <c r="A1" s="2" t="s">
        <v>0</v>
      </c>
      <c r="B1" s="2"/>
      <c r="C1" s="2"/>
      <c r="D1" s="2" t="s">
        <v>1</v>
      </c>
      <c r="E1" s="2"/>
      <c r="F1" s="2"/>
      <c r="G1" s="2"/>
      <c r="H1" s="2" t="s">
        <v>2</v>
      </c>
      <c r="I1" s="2"/>
      <c r="J1" s="2"/>
      <c r="K1" s="2"/>
      <c r="L1" s="2"/>
      <c r="M1" s="2"/>
      <c r="N1" s="2"/>
      <c r="O1" s="2"/>
      <c r="P1" s="2" t="s">
        <v>3</v>
      </c>
      <c r="Q1" s="2"/>
      <c r="R1" s="2"/>
      <c r="S1" s="13" t="s">
        <v>4</v>
      </c>
      <c r="T1" s="13"/>
      <c r="U1" s="13"/>
      <c r="V1" s="13"/>
    </row>
    <row r="2" ht="14.25" spans="1:22">
      <c r="A2" s="3" t="s">
        <v>5</v>
      </c>
      <c r="B2" s="3" t="s">
        <v>6</v>
      </c>
      <c r="C2" s="4" t="s">
        <v>7</v>
      </c>
      <c r="D2" s="3" t="s">
        <v>8</v>
      </c>
      <c r="E2" s="3" t="s">
        <v>9</v>
      </c>
      <c r="F2" s="3" t="s">
        <v>10</v>
      </c>
      <c r="G2" s="4" t="s">
        <v>11</v>
      </c>
      <c r="H2" s="3" t="s">
        <v>8</v>
      </c>
      <c r="I2" s="3" t="s">
        <v>9</v>
      </c>
      <c r="J2" s="3" t="s">
        <v>10</v>
      </c>
      <c r="K2" s="4" t="s">
        <v>12</v>
      </c>
      <c r="L2" s="3" t="s">
        <v>13</v>
      </c>
      <c r="M2" s="3" t="s">
        <v>14</v>
      </c>
      <c r="N2" s="3" t="s">
        <v>15</v>
      </c>
      <c r="O2" s="4" t="s">
        <v>16</v>
      </c>
      <c r="P2" s="11" t="s">
        <v>17</v>
      </c>
      <c r="Q2" s="11" t="s">
        <v>18</v>
      </c>
      <c r="R2" s="14" t="s">
        <v>19</v>
      </c>
      <c r="S2" s="11" t="s">
        <v>13</v>
      </c>
      <c r="T2" s="11" t="s">
        <v>14</v>
      </c>
      <c r="U2" s="11" t="s">
        <v>15</v>
      </c>
      <c r="V2" s="11" t="s">
        <v>16</v>
      </c>
    </row>
    <row r="3" ht="24" spans="1:22">
      <c r="A3" s="5" t="s">
        <v>20</v>
      </c>
      <c r="B3" s="6">
        <v>1</v>
      </c>
      <c r="C3" s="7" t="s">
        <v>21</v>
      </c>
      <c r="D3" s="6">
        <v>185.35</v>
      </c>
      <c r="E3" s="6">
        <v>185.05</v>
      </c>
      <c r="F3" s="6">
        <v>75.06</v>
      </c>
      <c r="G3" s="7">
        <v>74.76</v>
      </c>
      <c r="H3" s="6">
        <v>2.28</v>
      </c>
      <c r="I3" s="6">
        <v>2.18</v>
      </c>
      <c r="J3" s="6">
        <v>0.1</v>
      </c>
      <c r="K3" s="7">
        <v>0</v>
      </c>
      <c r="L3" s="6">
        <v>1.94</v>
      </c>
      <c r="M3" s="6">
        <v>0.07</v>
      </c>
      <c r="N3" s="6">
        <v>0.27</v>
      </c>
      <c r="O3" s="7">
        <v>0</v>
      </c>
      <c r="P3" s="12">
        <f t="shared" ref="P3:P8" si="0">(H3-K3)/D3*100</f>
        <v>1.23010520636633</v>
      </c>
      <c r="Q3" s="12">
        <f>I3/(E3-G3)*100</f>
        <v>1.97660712666606</v>
      </c>
      <c r="R3" s="15">
        <f>J3/F3*100</f>
        <v>0.133226751931788</v>
      </c>
      <c r="S3" s="12">
        <f t="shared" ref="S3:S8" si="1">L3/H3</f>
        <v>0.850877192982456</v>
      </c>
      <c r="T3" s="12">
        <f t="shared" ref="T3:T8" si="2">M3/H3</f>
        <v>0.0307017543859649</v>
      </c>
      <c r="U3" s="12">
        <f t="shared" ref="U3:U8" si="3">N3/H3</f>
        <v>0.118421052631579</v>
      </c>
      <c r="V3" s="12">
        <f t="shared" ref="V3:V8" si="4">O3/H3</f>
        <v>0</v>
      </c>
    </row>
    <row r="4" ht="36" spans="1:22">
      <c r="A4" s="5"/>
      <c r="B4" s="6">
        <v>2</v>
      </c>
      <c r="C4" s="7" t="s">
        <v>22</v>
      </c>
      <c r="D4" s="6">
        <v>135.57</v>
      </c>
      <c r="E4" s="6">
        <v>134.83</v>
      </c>
      <c r="F4" s="6">
        <v>54.64</v>
      </c>
      <c r="G4" s="7">
        <v>53.9</v>
      </c>
      <c r="H4" s="6">
        <v>27.43</v>
      </c>
      <c r="I4" s="6">
        <v>23.95</v>
      </c>
      <c r="J4" s="6">
        <v>3.48</v>
      </c>
      <c r="K4" s="7">
        <v>0</v>
      </c>
      <c r="L4" s="6">
        <v>18.19</v>
      </c>
      <c r="M4" s="6">
        <v>4.78</v>
      </c>
      <c r="N4" s="6">
        <v>3.47</v>
      </c>
      <c r="O4" s="7">
        <v>0.99</v>
      </c>
      <c r="P4" s="12">
        <f t="shared" si="0"/>
        <v>20.2330899166482</v>
      </c>
      <c r="Q4" s="12">
        <f>I4/(E4-G4)*100</f>
        <v>29.5934758433214</v>
      </c>
      <c r="R4" s="15">
        <f>J4/F4*100</f>
        <v>6.36896046852123</v>
      </c>
      <c r="S4" s="12">
        <f t="shared" si="1"/>
        <v>0.663142544659132</v>
      </c>
      <c r="T4" s="12">
        <f t="shared" si="2"/>
        <v>0.174261757200146</v>
      </c>
      <c r="U4" s="12">
        <f t="shared" si="3"/>
        <v>0.126503827925629</v>
      </c>
      <c r="V4" s="12">
        <f t="shared" si="4"/>
        <v>0.036091870215093</v>
      </c>
    </row>
    <row r="5" ht="24" spans="1:22">
      <c r="A5" s="5"/>
      <c r="B5" s="6">
        <v>3</v>
      </c>
      <c r="C5" s="7" t="s">
        <v>23</v>
      </c>
      <c r="D5" s="6">
        <v>-9.95</v>
      </c>
      <c r="E5" s="6">
        <v>-26.69</v>
      </c>
      <c r="F5" s="6">
        <v>39.59</v>
      </c>
      <c r="G5" s="7">
        <v>22.85</v>
      </c>
      <c r="H5" s="6">
        <v>173.89</v>
      </c>
      <c r="I5" s="6">
        <v>147.31</v>
      </c>
      <c r="J5" s="6">
        <v>26.58</v>
      </c>
      <c r="K5" s="7">
        <v>0</v>
      </c>
      <c r="L5" s="6">
        <v>145.44</v>
      </c>
      <c r="M5" s="6">
        <v>13.45</v>
      </c>
      <c r="N5" s="6">
        <v>8.72</v>
      </c>
      <c r="O5" s="7">
        <v>6.28</v>
      </c>
      <c r="P5" s="12" t="s">
        <v>24</v>
      </c>
      <c r="Q5" s="12" t="s">
        <v>24</v>
      </c>
      <c r="R5" s="15">
        <f>J5/F5*100</f>
        <v>67.1381662035868</v>
      </c>
      <c r="S5" s="12">
        <f t="shared" si="1"/>
        <v>0.836390821783886</v>
      </c>
      <c r="T5" s="12">
        <f t="shared" si="2"/>
        <v>0.0773477485766864</v>
      </c>
      <c r="U5" s="12">
        <f t="shared" si="3"/>
        <v>0.050146644430387</v>
      </c>
      <c r="V5" s="12">
        <f t="shared" si="4"/>
        <v>0.0361147852090402</v>
      </c>
    </row>
    <row r="6" ht="24" spans="1:22">
      <c r="A6" s="5"/>
      <c r="B6" s="6">
        <v>4</v>
      </c>
      <c r="C6" s="7" t="s">
        <v>25</v>
      </c>
      <c r="D6" s="6">
        <v>51.56</v>
      </c>
      <c r="E6" s="6">
        <v>30.24</v>
      </c>
      <c r="F6" s="6">
        <v>46.08</v>
      </c>
      <c r="G6" s="7">
        <v>24.76</v>
      </c>
      <c r="H6" s="6">
        <v>21.69</v>
      </c>
      <c r="I6" s="6">
        <v>14.36</v>
      </c>
      <c r="J6" s="6">
        <v>7.33</v>
      </c>
      <c r="K6" s="7">
        <v>0</v>
      </c>
      <c r="L6" s="6">
        <v>11.21</v>
      </c>
      <c r="M6" s="6">
        <v>5.14</v>
      </c>
      <c r="N6" s="6">
        <v>4.16</v>
      </c>
      <c r="O6" s="7">
        <v>1.18</v>
      </c>
      <c r="P6" s="12">
        <f t="shared" si="0"/>
        <v>42.0674941815361</v>
      </c>
      <c r="Q6" s="12">
        <f>I6/(E6-G6)*100</f>
        <v>262.043795620438</v>
      </c>
      <c r="R6" s="15">
        <f>J6/F6*100</f>
        <v>15.9071180555556</v>
      </c>
      <c r="S6" s="12">
        <f t="shared" si="1"/>
        <v>0.516828031350853</v>
      </c>
      <c r="T6" s="12">
        <f t="shared" si="2"/>
        <v>0.236975564776395</v>
      </c>
      <c r="U6" s="12">
        <f t="shared" si="3"/>
        <v>0.191793453204242</v>
      </c>
      <c r="V6" s="12">
        <f t="shared" si="4"/>
        <v>0.0544029506685108</v>
      </c>
    </row>
    <row r="7" ht="36" spans="1:22">
      <c r="A7" s="5"/>
      <c r="B7" s="6">
        <v>5</v>
      </c>
      <c r="C7" s="7" t="s">
        <v>26</v>
      </c>
      <c r="D7" s="6">
        <v>141.22</v>
      </c>
      <c r="E7" s="6">
        <v>103.34</v>
      </c>
      <c r="F7" s="6">
        <v>95.15</v>
      </c>
      <c r="G7" s="7">
        <v>57.27</v>
      </c>
      <c r="H7" s="6">
        <v>113.4</v>
      </c>
      <c r="I7" s="6">
        <v>67.11</v>
      </c>
      <c r="J7" s="6">
        <v>46.29</v>
      </c>
      <c r="K7" s="7">
        <v>0</v>
      </c>
      <c r="L7" s="6">
        <v>70.3</v>
      </c>
      <c r="M7" s="6">
        <v>17.15</v>
      </c>
      <c r="N7" s="6">
        <v>21.2</v>
      </c>
      <c r="O7" s="7">
        <v>4.75</v>
      </c>
      <c r="P7" s="12">
        <f t="shared" si="0"/>
        <v>80.3002407590993</v>
      </c>
      <c r="Q7" s="12">
        <f>I7/(E7-G7)*100</f>
        <v>145.66963316692</v>
      </c>
      <c r="R7" s="15">
        <f>J7/F7*100</f>
        <v>48.6495007882291</v>
      </c>
      <c r="S7" s="12">
        <f t="shared" si="1"/>
        <v>0.619929453262787</v>
      </c>
      <c r="T7" s="12">
        <f t="shared" si="2"/>
        <v>0.151234567901235</v>
      </c>
      <c r="U7" s="12">
        <f t="shared" si="3"/>
        <v>0.18694885361552</v>
      </c>
      <c r="V7" s="12">
        <f t="shared" si="4"/>
        <v>0.0418871252204586</v>
      </c>
    </row>
    <row r="8" ht="36" spans="1:22">
      <c r="A8" s="5"/>
      <c r="B8" s="6">
        <v>6</v>
      </c>
      <c r="C8" s="7" t="s">
        <v>27</v>
      </c>
      <c r="D8" s="6">
        <v>55.29</v>
      </c>
      <c r="E8" s="6">
        <v>46.82</v>
      </c>
      <c r="F8" s="6">
        <v>37.06</v>
      </c>
      <c r="G8" s="7">
        <v>28.59</v>
      </c>
      <c r="H8" s="6">
        <v>42.03</v>
      </c>
      <c r="I8" s="6">
        <v>26.49</v>
      </c>
      <c r="J8" s="6">
        <v>15.54</v>
      </c>
      <c r="K8" s="7">
        <v>0</v>
      </c>
      <c r="L8" s="6">
        <v>20.51</v>
      </c>
      <c r="M8" s="6">
        <v>11.43</v>
      </c>
      <c r="N8" s="6">
        <v>6.96</v>
      </c>
      <c r="O8" s="7">
        <v>3.13</v>
      </c>
      <c r="P8" s="12">
        <f t="shared" si="0"/>
        <v>76.0173629951167</v>
      </c>
      <c r="Q8" s="12">
        <f>I8/(E8-G8)*100</f>
        <v>145.309928688974</v>
      </c>
      <c r="R8" s="15">
        <f>J8/F8*100</f>
        <v>41.9320021586616</v>
      </c>
      <c r="S8" s="12">
        <f t="shared" si="1"/>
        <v>0.487984772781347</v>
      </c>
      <c r="T8" s="12">
        <f t="shared" si="2"/>
        <v>0.271948608137045</v>
      </c>
      <c r="U8" s="12">
        <f t="shared" si="3"/>
        <v>0.165596002855103</v>
      </c>
      <c r="V8" s="12">
        <f t="shared" si="4"/>
        <v>0.0744706162265049</v>
      </c>
    </row>
    <row r="9" ht="24" spans="1:22">
      <c r="A9" s="5"/>
      <c r="B9" s="6">
        <v>7</v>
      </c>
      <c r="C9" s="7" t="s">
        <v>28</v>
      </c>
      <c r="D9" s="6">
        <v>13.87</v>
      </c>
      <c r="E9" s="6">
        <v>2.47</v>
      </c>
      <c r="F9" s="6">
        <v>19.43</v>
      </c>
      <c r="G9" s="7">
        <v>8.03</v>
      </c>
      <c r="H9" s="6">
        <v>133.36</v>
      </c>
      <c r="I9" s="6">
        <v>117.75</v>
      </c>
      <c r="J9" s="6">
        <v>15.61</v>
      </c>
      <c r="K9" s="7">
        <v>0</v>
      </c>
      <c r="L9" s="6">
        <v>99.14</v>
      </c>
      <c r="M9" s="6">
        <v>14.57</v>
      </c>
      <c r="N9" s="6">
        <v>10.52</v>
      </c>
      <c r="O9" s="7">
        <v>9.13</v>
      </c>
      <c r="P9" s="12">
        <f>(H9-K9)/D9*100</f>
        <v>961.499639509733</v>
      </c>
      <c r="Q9" s="12">
        <f>I9/E9*100</f>
        <v>4767.20647773279</v>
      </c>
      <c r="R9" s="15">
        <f>J9/(F9-G9)*100</f>
        <v>136.929824561404</v>
      </c>
      <c r="S9" s="12">
        <f>L9/H9</f>
        <v>0.743401319736053</v>
      </c>
      <c r="T9" s="12">
        <f>M9/H9</f>
        <v>0.109253149370126</v>
      </c>
      <c r="U9" s="12">
        <f>N9/H9</f>
        <v>0.0788842231553689</v>
      </c>
      <c r="V9" s="12">
        <f>O9/H9</f>
        <v>0.0684613077384523</v>
      </c>
    </row>
    <row r="10" ht="14.25" spans="1:22">
      <c r="A10" s="8"/>
      <c r="B10" s="9">
        <v>8</v>
      </c>
      <c r="C10" s="10" t="s">
        <v>29</v>
      </c>
      <c r="D10" s="9" t="s">
        <v>30</v>
      </c>
      <c r="E10" s="9" t="s">
        <v>30</v>
      </c>
      <c r="F10" s="9" t="s">
        <v>30</v>
      </c>
      <c r="G10" s="10" t="s">
        <v>30</v>
      </c>
      <c r="H10" s="9">
        <v>5.08</v>
      </c>
      <c r="I10" s="9">
        <v>1.07</v>
      </c>
      <c r="J10" s="9">
        <v>4.01</v>
      </c>
      <c r="K10" s="10">
        <v>0</v>
      </c>
      <c r="L10" s="9">
        <v>4.2</v>
      </c>
      <c r="M10" s="9">
        <v>0.4</v>
      </c>
      <c r="N10" s="9">
        <v>0.27</v>
      </c>
      <c r="O10" s="10">
        <v>0.21</v>
      </c>
      <c r="P10" s="9" t="s">
        <v>30</v>
      </c>
      <c r="Q10" s="9" t="s">
        <v>30</v>
      </c>
      <c r="R10" s="10" t="s">
        <v>30</v>
      </c>
      <c r="S10" s="16">
        <f>L10/H10</f>
        <v>0.826771653543307</v>
      </c>
      <c r="T10" s="16">
        <f>M10/H10</f>
        <v>0.078740157480315</v>
      </c>
      <c r="U10" s="16">
        <f>N10/H10</f>
        <v>0.0531496062992126</v>
      </c>
      <c r="V10" s="16">
        <f>O10/H10</f>
        <v>0.0413385826771654</v>
      </c>
    </row>
    <row r="11" ht="14.25"/>
  </sheetData>
  <mergeCells count="6">
    <mergeCell ref="A1:C1"/>
    <mergeCell ref="D1:G1"/>
    <mergeCell ref="H1:O1"/>
    <mergeCell ref="P1:R1"/>
    <mergeCell ref="S1:V1"/>
    <mergeCell ref="A3:A10"/>
  </mergeCells>
  <pageMargins left="0.7" right="0.7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Mengy</dc:creator>
  <cp:lastModifiedBy>鱼与豆腐是我的</cp:lastModifiedBy>
  <dcterms:created xsi:type="dcterms:W3CDTF">2006-09-13T11:21:00Z</dcterms:created>
  <dcterms:modified xsi:type="dcterms:W3CDTF">2020-10-13T07:16:14Z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