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<sst xmlns="http://schemas.openxmlformats.org/spreadsheetml/2006/main" count="43" uniqueCount="36">
  <si>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</si>
  <si>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</si>
  <si>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</si>
  <si>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</si>
  <si>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</si>
  <si>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</si>
  <si>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</si>
  <si>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</si>
  <si>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</si>
  <si>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</si>
  <si>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</si>
  <si>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</si>
  <si>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</si>
  <si>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</si>
  <si>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</si>
  <si>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</si>
  <si>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</si>
  <si>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</si>
  <si>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</si>
  <si>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</si>
  <si>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Songhua River</t>
  </si>
  <si>
    <t>Argun River</t>
  </si>
  <si>
    <t>Nen River</t>
  </si>
  <si>
    <t>The second Songhua River</t>
  </si>
  <si>
    <t>Songhua River (below Three Rivers' Estuary)</t>
  </si>
  <si>
    <t>Heilong River main stream</t>
  </si>
  <si>
    <t>Wusuli River</t>
  </si>
  <si>
    <t>Suifen River</t>
  </si>
  <si>
    <t>Tumen River</t>
  </si>
  <si>
    <t>Liao River</t>
  </si>
  <si>
    <t>West Liao River</t>
  </si>
  <si>
    <t>East Liao River</t>
  </si>
  <si>
    <t>Liao River main stream</t>
  </si>
  <si>
    <t>Huntai River</t>
  </si>
  <si>
    <t>Yalu River</t>
  </si>
  <si>
    <t>Coastal Riversregionalong Yellow Sea and Bo Sea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</si>
</sst>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7" borderId="20" applyNumberFormat="0" applyAlignment="0" applyProtection="0">
      <alignment vertical="center"/>
    </xf>
    <xf numFmtId="0" fontId="19" fillId="17" borderId="16" applyNumberFormat="0" applyAlignment="0" applyProtection="0">
      <alignment vertical="center"/>
    </xf>
    <xf numFmtId="0" fontId="18" fillId="18" borderId="21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" fillId="0" borderId="1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abSelected="1" workbookViewId="0">
      <selection activeCell="T26" sqref="T26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7" width="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20" t="s">
        <v>4</v>
      </c>
      <c r="T1" s="20"/>
      <c r="U1" s="20"/>
      <c r="V1" s="20"/>
    </row>
    <row r="2" ht="14.25" spans="1:22">
      <c r="A2" s="3" t="s">
        <v>5</v>
      </c>
      <c r="B2" s="3" t="s">
        <v>6</v>
      </c>
      <c r="C2" s="4" t="s">
        <v>7</v>
      </c>
      <c r="D2" s="5" t="s">
        <v>8</v>
      </c>
      <c r="E2" s="5" t="s">
        <v>9</v>
      </c>
      <c r="F2" s="5" t="s">
        <v>10</v>
      </c>
      <c r="G2" s="6" t="s">
        <v>11</v>
      </c>
      <c r="H2" s="5" t="s">
        <v>8</v>
      </c>
      <c r="I2" s="5" t="s">
        <v>9</v>
      </c>
      <c r="J2" s="5" t="s">
        <v>10</v>
      </c>
      <c r="K2" s="6" t="s">
        <v>12</v>
      </c>
      <c r="L2" s="5" t="s">
        <v>13</v>
      </c>
      <c r="M2" s="5" t="s">
        <v>14</v>
      </c>
      <c r="N2" s="5" t="s">
        <v>15</v>
      </c>
      <c r="O2" s="6" t="s">
        <v>16</v>
      </c>
      <c r="P2" s="5" t="s">
        <v>17</v>
      </c>
      <c r="Q2" s="5" t="s">
        <v>18</v>
      </c>
      <c r="R2" s="21" t="s">
        <v>19</v>
      </c>
      <c r="S2" s="5" t="s">
        <v>13</v>
      </c>
      <c r="T2" s="5" t="s">
        <v>14</v>
      </c>
      <c r="U2" s="5" t="s">
        <v>15</v>
      </c>
      <c r="V2" s="5" t="s">
        <v>16</v>
      </c>
    </row>
    <row r="3" spans="1:22">
      <c r="A3" s="7" t="s">
        <v>20</v>
      </c>
      <c r="B3" s="7">
        <v>1</v>
      </c>
      <c r="C3" s="8" t="s">
        <v>21</v>
      </c>
      <c r="D3" s="7">
        <v>72.09</v>
      </c>
      <c r="E3" s="7">
        <v>62.27</v>
      </c>
      <c r="F3" s="7">
        <v>34.65</v>
      </c>
      <c r="G3" s="8">
        <v>24.83</v>
      </c>
      <c r="H3" s="7">
        <v>11.34</v>
      </c>
      <c r="I3" s="7">
        <v>7.76</v>
      </c>
      <c r="J3" s="7">
        <v>3.41</v>
      </c>
      <c r="K3" s="8">
        <v>0.17</v>
      </c>
      <c r="L3" s="7">
        <v>1.91</v>
      </c>
      <c r="M3" s="7">
        <v>1.87</v>
      </c>
      <c r="N3" s="7">
        <v>0.72</v>
      </c>
      <c r="O3" s="8">
        <v>6.84</v>
      </c>
      <c r="P3" s="13">
        <f>(H3-K3)/D3*100</f>
        <v>15.4945207379664</v>
      </c>
      <c r="Q3" s="13">
        <f>I3/(E3-G3)*100</f>
        <v>20.7264957264957</v>
      </c>
      <c r="R3" s="22">
        <f>J3/F3*100</f>
        <v>9.84126984126984</v>
      </c>
      <c r="S3" s="13">
        <f>L3/H3</f>
        <v>0.168430335097002</v>
      </c>
      <c r="T3" s="13">
        <f>M3/H3</f>
        <v>0.164902998236332</v>
      </c>
      <c r="U3" s="13">
        <f>N3/H3</f>
        <v>0.0634920634920635</v>
      </c>
      <c r="V3" s="13">
        <f>O3/H3</f>
        <v>0.603174603174603</v>
      </c>
    </row>
    <row r="4" spans="1:22">
      <c r="A4" s="7"/>
      <c r="B4" s="7">
        <v>2</v>
      </c>
      <c r="C4" s="8" t="s">
        <v>22</v>
      </c>
      <c r="D4" s="7">
        <v>216.55</v>
      </c>
      <c r="E4" s="7">
        <v>149.34</v>
      </c>
      <c r="F4" s="7">
        <v>128.53</v>
      </c>
      <c r="G4" s="8">
        <v>61.32</v>
      </c>
      <c r="H4" s="7">
        <v>123.02</v>
      </c>
      <c r="I4" s="7">
        <v>73.97</v>
      </c>
      <c r="J4" s="7">
        <v>48.53</v>
      </c>
      <c r="K4" s="8">
        <v>0.52</v>
      </c>
      <c r="L4" s="7">
        <v>99.9</v>
      </c>
      <c r="M4" s="7">
        <v>13.24</v>
      </c>
      <c r="N4" s="7">
        <v>6.28</v>
      </c>
      <c r="O4" s="8">
        <v>3.6</v>
      </c>
      <c r="P4" s="13">
        <f t="shared" ref="P4:P16" si="0">(H4-K4)/D4*100</f>
        <v>56.5689217270838</v>
      </c>
      <c r="Q4" s="13">
        <f t="shared" ref="Q4:Q16" si="1">I4/(E4-G4)*100</f>
        <v>84.0377187002954</v>
      </c>
      <c r="R4" s="22">
        <f t="shared" ref="R4:R16" si="2">J4/F4*100</f>
        <v>37.7577219326227</v>
      </c>
      <c r="S4" s="13">
        <f t="shared" ref="S4:S16" si="3">L4/H4</f>
        <v>0.812063079174118</v>
      </c>
      <c r="T4" s="13">
        <f t="shared" ref="T4:T16" si="4">M4/H4</f>
        <v>0.107624776459112</v>
      </c>
      <c r="U4" s="13">
        <f t="shared" ref="U4:U16" si="5">N4/H4</f>
        <v>0.0510486099821167</v>
      </c>
      <c r="V4" s="13">
        <f t="shared" ref="V4:V16" si="6">O4/H4</f>
        <v>0.0292635343846529</v>
      </c>
    </row>
    <row r="5" ht="24" spans="1:22">
      <c r="A5" s="7"/>
      <c r="B5" s="7">
        <v>3</v>
      </c>
      <c r="C5" s="8" t="s">
        <v>23</v>
      </c>
      <c r="D5" s="7">
        <v>203.71</v>
      </c>
      <c r="E5" s="7">
        <v>183.44</v>
      </c>
      <c r="F5" s="7">
        <v>52.65</v>
      </c>
      <c r="G5" s="8">
        <v>32.38</v>
      </c>
      <c r="H5" s="7">
        <v>65.77</v>
      </c>
      <c r="I5" s="7">
        <v>49.76</v>
      </c>
      <c r="J5" s="7">
        <v>15.62</v>
      </c>
      <c r="K5" s="8">
        <v>0.39</v>
      </c>
      <c r="L5" s="7">
        <v>43.46</v>
      </c>
      <c r="M5" s="7">
        <v>12.59</v>
      </c>
      <c r="N5" s="7">
        <v>8.39</v>
      </c>
      <c r="O5" s="8">
        <v>1.33</v>
      </c>
      <c r="P5" s="13">
        <f t="shared" si="0"/>
        <v>32.0946443473565</v>
      </c>
      <c r="Q5" s="13">
        <f t="shared" si="1"/>
        <v>32.9405534224811</v>
      </c>
      <c r="R5" s="22">
        <f t="shared" si="2"/>
        <v>29.667616334283</v>
      </c>
      <c r="S5" s="13">
        <f t="shared" si="3"/>
        <v>0.660787593127566</v>
      </c>
      <c r="T5" s="13">
        <f t="shared" si="4"/>
        <v>0.191424661699863</v>
      </c>
      <c r="U5" s="13">
        <f t="shared" si="5"/>
        <v>0.127565759464802</v>
      </c>
      <c r="V5" s="13">
        <f t="shared" si="6"/>
        <v>0.0202219857077695</v>
      </c>
    </row>
    <row r="6" ht="36" spans="1:22">
      <c r="A6" s="7"/>
      <c r="B6" s="7">
        <v>4</v>
      </c>
      <c r="C6" s="8" t="s">
        <v>24</v>
      </c>
      <c r="D6" s="7">
        <v>415.14</v>
      </c>
      <c r="E6" s="7">
        <v>365.53</v>
      </c>
      <c r="F6" s="7">
        <v>136.9</v>
      </c>
      <c r="G6" s="8">
        <v>87.29</v>
      </c>
      <c r="H6" s="7">
        <v>179.96</v>
      </c>
      <c r="I6" s="7">
        <v>105.47</v>
      </c>
      <c r="J6" s="7">
        <v>74.41</v>
      </c>
      <c r="K6" s="8">
        <v>0.08</v>
      </c>
      <c r="L6" s="7">
        <v>160.73</v>
      </c>
      <c r="M6" s="7">
        <v>7.79</v>
      </c>
      <c r="N6" s="7">
        <v>10.61</v>
      </c>
      <c r="O6" s="8">
        <v>0.83</v>
      </c>
      <c r="P6" s="13">
        <f t="shared" si="0"/>
        <v>43.3299609770198</v>
      </c>
      <c r="Q6" s="13">
        <f t="shared" si="1"/>
        <v>37.9061242093157</v>
      </c>
      <c r="R6" s="22">
        <f t="shared" si="2"/>
        <v>54.3535427319211</v>
      </c>
      <c r="S6" s="13">
        <f t="shared" si="3"/>
        <v>0.893142920649033</v>
      </c>
      <c r="T6" s="13">
        <f t="shared" si="4"/>
        <v>0.0432873971993776</v>
      </c>
      <c r="U6" s="13">
        <f t="shared" si="5"/>
        <v>0.0589575461213603</v>
      </c>
      <c r="V6" s="13">
        <f t="shared" si="6"/>
        <v>0.00461213603022894</v>
      </c>
    </row>
    <row r="7" ht="24" spans="1:22">
      <c r="A7" s="7"/>
      <c r="B7" s="7">
        <v>5</v>
      </c>
      <c r="C7" s="8" t="s">
        <v>25</v>
      </c>
      <c r="D7" s="7">
        <v>215.43</v>
      </c>
      <c r="E7" s="7">
        <v>202.14</v>
      </c>
      <c r="F7" s="7">
        <v>50.3</v>
      </c>
      <c r="G7" s="8">
        <v>37.01</v>
      </c>
      <c r="H7" s="7">
        <v>22.95</v>
      </c>
      <c r="I7" s="7">
        <v>2.61</v>
      </c>
      <c r="J7" s="7">
        <v>20.34</v>
      </c>
      <c r="K7" s="8">
        <v>0</v>
      </c>
      <c r="L7" s="7">
        <v>22.34</v>
      </c>
      <c r="M7" s="7">
        <v>0.16</v>
      </c>
      <c r="N7" s="7">
        <v>0.37</v>
      </c>
      <c r="O7" s="8">
        <v>0.08</v>
      </c>
      <c r="P7" s="13">
        <f t="shared" si="0"/>
        <v>10.6531123798914</v>
      </c>
      <c r="Q7" s="13">
        <f t="shared" si="1"/>
        <v>1.58057288197178</v>
      </c>
      <c r="R7" s="22">
        <f t="shared" si="2"/>
        <v>40.4373757455268</v>
      </c>
      <c r="S7" s="13">
        <f t="shared" si="3"/>
        <v>0.973420479302832</v>
      </c>
      <c r="T7" s="13">
        <f t="shared" si="4"/>
        <v>0.00697167755991285</v>
      </c>
      <c r="U7" s="13">
        <f t="shared" si="5"/>
        <v>0.0161220043572985</v>
      </c>
      <c r="V7" s="13">
        <f t="shared" si="6"/>
        <v>0.00348583877995643</v>
      </c>
    </row>
    <row r="8" spans="1:22">
      <c r="A8" s="7"/>
      <c r="B8" s="7">
        <v>6</v>
      </c>
      <c r="C8" s="8" t="s">
        <v>26</v>
      </c>
      <c r="D8" s="7">
        <v>77.06</v>
      </c>
      <c r="E8" s="7">
        <v>56.23</v>
      </c>
      <c r="F8" s="7">
        <v>38.49</v>
      </c>
      <c r="G8" s="8">
        <v>17.66</v>
      </c>
      <c r="H8" s="7">
        <v>84.73</v>
      </c>
      <c r="I8" s="7">
        <v>34.96</v>
      </c>
      <c r="J8" s="7">
        <v>49.7</v>
      </c>
      <c r="K8" s="8">
        <v>0.07</v>
      </c>
      <c r="L8" s="7">
        <v>82.75</v>
      </c>
      <c r="M8" s="7">
        <v>0.84</v>
      </c>
      <c r="N8" s="13">
        <v>1.13</v>
      </c>
      <c r="O8" s="14">
        <v>0.01</v>
      </c>
      <c r="P8" s="13">
        <f t="shared" si="0"/>
        <v>109.86244484817</v>
      </c>
      <c r="Q8" s="13">
        <f t="shared" si="1"/>
        <v>90.64039408867</v>
      </c>
      <c r="R8" s="22">
        <f t="shared" si="2"/>
        <v>129.124447908548</v>
      </c>
      <c r="S8" s="13">
        <f t="shared" si="3"/>
        <v>0.976631653487549</v>
      </c>
      <c r="T8" s="13">
        <f t="shared" si="4"/>
        <v>0.00991384397497935</v>
      </c>
      <c r="U8" s="13">
        <f t="shared" si="5"/>
        <v>0.0133364805853889</v>
      </c>
      <c r="V8" s="13">
        <f t="shared" si="6"/>
        <v>0.000118021952083087</v>
      </c>
    </row>
    <row r="9" spans="1:22">
      <c r="A9" s="7"/>
      <c r="B9" s="7">
        <v>7</v>
      </c>
      <c r="C9" s="8" t="s">
        <v>27</v>
      </c>
      <c r="D9" s="7">
        <v>25.79</v>
      </c>
      <c r="E9" s="7">
        <v>25.6</v>
      </c>
      <c r="F9" s="7">
        <v>8.61</v>
      </c>
      <c r="G9" s="8">
        <v>8.42</v>
      </c>
      <c r="H9" s="7">
        <v>1.46</v>
      </c>
      <c r="I9" s="7">
        <v>1.2</v>
      </c>
      <c r="J9" s="7">
        <v>0.26</v>
      </c>
      <c r="K9" s="8">
        <v>0</v>
      </c>
      <c r="L9" s="7">
        <v>0.95</v>
      </c>
      <c r="M9" s="7">
        <v>0.34</v>
      </c>
      <c r="N9" s="13">
        <v>0.15</v>
      </c>
      <c r="O9" s="14">
        <v>0.02</v>
      </c>
      <c r="P9" s="13">
        <f t="shared" si="0"/>
        <v>5.66110895696006</v>
      </c>
      <c r="Q9" s="13">
        <f t="shared" si="1"/>
        <v>6.9848661233993</v>
      </c>
      <c r="R9" s="22">
        <f t="shared" si="2"/>
        <v>3.01974448315912</v>
      </c>
      <c r="S9" s="13">
        <f t="shared" si="3"/>
        <v>0.650684931506849</v>
      </c>
      <c r="T9" s="13">
        <f t="shared" si="4"/>
        <v>0.232876712328767</v>
      </c>
      <c r="U9" s="13">
        <f t="shared" si="5"/>
        <v>0.102739726027397</v>
      </c>
      <c r="V9" s="13">
        <f t="shared" si="6"/>
        <v>0.0136986301369863</v>
      </c>
    </row>
    <row r="10" ht="14.25" spans="1:22">
      <c r="A10" s="3"/>
      <c r="B10" s="7">
        <v>8</v>
      </c>
      <c r="C10" s="8" t="s">
        <v>28</v>
      </c>
      <c r="D10" s="7">
        <v>51.09</v>
      </c>
      <c r="E10" s="7">
        <v>50.75</v>
      </c>
      <c r="F10" s="7">
        <v>12.11</v>
      </c>
      <c r="G10" s="8">
        <v>11.77</v>
      </c>
      <c r="H10" s="7">
        <v>7.9</v>
      </c>
      <c r="I10" s="7">
        <v>7.48</v>
      </c>
      <c r="J10" s="7">
        <v>0.41</v>
      </c>
      <c r="K10" s="8">
        <v>0.01</v>
      </c>
      <c r="L10" s="3">
        <v>5.62</v>
      </c>
      <c r="M10" s="3">
        <v>0.74</v>
      </c>
      <c r="N10" s="13">
        <v>1.18</v>
      </c>
      <c r="O10" s="14">
        <v>0.36</v>
      </c>
      <c r="P10" s="15">
        <f t="shared" si="0"/>
        <v>15.4433352906635</v>
      </c>
      <c r="Q10" s="15">
        <f t="shared" si="1"/>
        <v>19.1893278604413</v>
      </c>
      <c r="R10" s="14">
        <f t="shared" si="2"/>
        <v>3.38563170933113</v>
      </c>
      <c r="S10" s="15">
        <f t="shared" si="3"/>
        <v>0.711392405063291</v>
      </c>
      <c r="T10" s="15">
        <f t="shared" si="4"/>
        <v>0.0936708860759494</v>
      </c>
      <c r="U10" s="15">
        <f t="shared" si="5"/>
        <v>0.149367088607595</v>
      </c>
      <c r="V10" s="15">
        <f t="shared" si="6"/>
        <v>0.0455696202531646</v>
      </c>
    </row>
    <row r="11" spans="1:22">
      <c r="A11" s="7" t="s">
        <v>29</v>
      </c>
      <c r="B11" s="9">
        <v>1</v>
      </c>
      <c r="C11" s="10" t="s">
        <v>30</v>
      </c>
      <c r="D11" s="9">
        <v>51.71</v>
      </c>
      <c r="E11" s="9">
        <v>15.08</v>
      </c>
      <c r="F11" s="9">
        <v>50.44</v>
      </c>
      <c r="G11" s="10">
        <v>13.81</v>
      </c>
      <c r="H11" s="9">
        <v>44.42</v>
      </c>
      <c r="I11" s="9">
        <v>7.35</v>
      </c>
      <c r="J11" s="9">
        <v>36.64</v>
      </c>
      <c r="K11" s="10">
        <v>0.43</v>
      </c>
      <c r="L11" s="7">
        <v>36.67</v>
      </c>
      <c r="M11" s="7">
        <v>3.07</v>
      </c>
      <c r="N11" s="16">
        <v>3.33</v>
      </c>
      <c r="O11" s="17">
        <v>1.35</v>
      </c>
      <c r="P11" s="13">
        <f t="shared" si="0"/>
        <v>85.0705859601624</v>
      </c>
      <c r="Q11" s="13">
        <f t="shared" si="1"/>
        <v>578.740157480315</v>
      </c>
      <c r="R11" s="17">
        <f t="shared" si="2"/>
        <v>72.6407613005551</v>
      </c>
      <c r="S11" s="13">
        <f t="shared" si="3"/>
        <v>0.825529040972535</v>
      </c>
      <c r="T11" s="13">
        <f t="shared" si="4"/>
        <v>0.0691130121566862</v>
      </c>
      <c r="U11" s="13">
        <f t="shared" si="5"/>
        <v>0.074966231427285</v>
      </c>
      <c r="V11" s="13">
        <f t="shared" si="6"/>
        <v>0.0303917154434939</v>
      </c>
    </row>
    <row r="12" spans="1:22">
      <c r="A12" s="7"/>
      <c r="B12" s="7">
        <v>2</v>
      </c>
      <c r="C12" s="8" t="s">
        <v>31</v>
      </c>
      <c r="D12" s="7">
        <v>12.9</v>
      </c>
      <c r="E12" s="7">
        <v>8.39</v>
      </c>
      <c r="F12" s="7">
        <v>6.65</v>
      </c>
      <c r="G12" s="8">
        <v>2.14</v>
      </c>
      <c r="H12" s="7">
        <v>7.77</v>
      </c>
      <c r="I12" s="7">
        <v>3.08</v>
      </c>
      <c r="J12" s="7">
        <v>4.69</v>
      </c>
      <c r="K12" s="8">
        <v>0</v>
      </c>
      <c r="L12" s="7">
        <v>5.81</v>
      </c>
      <c r="M12" s="7">
        <v>1</v>
      </c>
      <c r="N12" s="13">
        <v>0.91</v>
      </c>
      <c r="O12" s="14">
        <v>0.05</v>
      </c>
      <c r="P12" s="13">
        <f t="shared" si="0"/>
        <v>60.2325581395349</v>
      </c>
      <c r="Q12" s="13">
        <f t="shared" si="1"/>
        <v>49.28</v>
      </c>
      <c r="R12" s="22">
        <f t="shared" si="2"/>
        <v>70.5263157894737</v>
      </c>
      <c r="S12" s="13">
        <f t="shared" si="3"/>
        <v>0.747747747747748</v>
      </c>
      <c r="T12" s="13">
        <f t="shared" si="4"/>
        <v>0.128700128700129</v>
      </c>
      <c r="U12" s="13">
        <f t="shared" si="5"/>
        <v>0.117117117117117</v>
      </c>
      <c r="V12" s="13">
        <f t="shared" si="6"/>
        <v>0.00643500643500644</v>
      </c>
    </row>
    <row r="13" ht="24" spans="1:22">
      <c r="A13" s="7"/>
      <c r="B13" s="7">
        <v>3</v>
      </c>
      <c r="C13" s="8" t="s">
        <v>32</v>
      </c>
      <c r="D13" s="7">
        <v>47.31</v>
      </c>
      <c r="E13" s="7">
        <v>25.8</v>
      </c>
      <c r="F13" s="7">
        <v>30.16</v>
      </c>
      <c r="G13" s="8">
        <v>8.65</v>
      </c>
      <c r="H13" s="7">
        <v>37.72</v>
      </c>
      <c r="I13" s="7">
        <v>14.58</v>
      </c>
      <c r="J13" s="7">
        <v>22.49</v>
      </c>
      <c r="K13" s="8">
        <v>0.65</v>
      </c>
      <c r="L13" s="7">
        <v>30.95</v>
      </c>
      <c r="M13" s="7">
        <v>2.33</v>
      </c>
      <c r="N13" s="13">
        <v>3.76</v>
      </c>
      <c r="O13" s="14">
        <v>0.68</v>
      </c>
      <c r="P13" s="13">
        <f t="shared" si="0"/>
        <v>78.3555273726485</v>
      </c>
      <c r="Q13" s="13">
        <f t="shared" si="1"/>
        <v>85.0145772594752</v>
      </c>
      <c r="R13" s="22">
        <f t="shared" si="2"/>
        <v>74.5689655172414</v>
      </c>
      <c r="S13" s="13">
        <f t="shared" si="3"/>
        <v>0.820519618239661</v>
      </c>
      <c r="T13" s="13">
        <f t="shared" si="4"/>
        <v>0.0617709437963945</v>
      </c>
      <c r="U13" s="13">
        <f t="shared" si="5"/>
        <v>0.0996818663838812</v>
      </c>
      <c r="V13" s="13">
        <f t="shared" si="6"/>
        <v>0.0180275715800636</v>
      </c>
    </row>
    <row r="14" spans="1:22">
      <c r="A14" s="7"/>
      <c r="B14" s="7">
        <v>4</v>
      </c>
      <c r="C14" s="8" t="s">
        <v>33</v>
      </c>
      <c r="D14" s="7">
        <v>36.9</v>
      </c>
      <c r="E14" s="7">
        <v>31.57</v>
      </c>
      <c r="F14" s="7">
        <v>22.35</v>
      </c>
      <c r="G14" s="8">
        <v>17.02</v>
      </c>
      <c r="H14" s="7">
        <v>50.13</v>
      </c>
      <c r="I14" s="7">
        <v>29.94</v>
      </c>
      <c r="J14" s="7">
        <v>19.02</v>
      </c>
      <c r="K14" s="8">
        <v>1.17</v>
      </c>
      <c r="L14" s="7">
        <v>27.56</v>
      </c>
      <c r="M14" s="7">
        <v>8.67</v>
      </c>
      <c r="N14" s="13">
        <v>10.74</v>
      </c>
      <c r="O14" s="14">
        <v>3.16</v>
      </c>
      <c r="P14" s="13">
        <f t="shared" si="0"/>
        <v>132.682926829268</v>
      </c>
      <c r="Q14" s="13">
        <f t="shared" si="1"/>
        <v>205.773195876289</v>
      </c>
      <c r="R14" s="22">
        <f t="shared" si="2"/>
        <v>85.1006711409396</v>
      </c>
      <c r="S14" s="13">
        <f t="shared" si="3"/>
        <v>0.549770596449232</v>
      </c>
      <c r="T14" s="13">
        <f t="shared" si="4"/>
        <v>0.172950329144225</v>
      </c>
      <c r="U14" s="13">
        <f t="shared" si="5"/>
        <v>0.214242968282466</v>
      </c>
      <c r="V14" s="13">
        <f t="shared" si="6"/>
        <v>0.0630361061240774</v>
      </c>
    </row>
    <row r="15" spans="1:22">
      <c r="A15" s="7"/>
      <c r="B15" s="7">
        <v>5</v>
      </c>
      <c r="C15" s="8" t="s">
        <v>34</v>
      </c>
      <c r="D15" s="7">
        <v>79.65</v>
      </c>
      <c r="E15" s="7">
        <v>78.89</v>
      </c>
      <c r="F15" s="7">
        <v>27.05</v>
      </c>
      <c r="G15" s="8">
        <v>26.29</v>
      </c>
      <c r="H15" s="7">
        <v>9.11</v>
      </c>
      <c r="I15" s="7">
        <v>8.16</v>
      </c>
      <c r="J15" s="7">
        <v>0.95</v>
      </c>
      <c r="K15" s="8">
        <v>0</v>
      </c>
      <c r="L15" s="7">
        <v>4.32</v>
      </c>
      <c r="M15" s="7">
        <v>2.18</v>
      </c>
      <c r="N15" s="13">
        <v>2.34</v>
      </c>
      <c r="O15" s="14">
        <v>0.27</v>
      </c>
      <c r="P15" s="13">
        <f t="shared" si="0"/>
        <v>11.4375392341494</v>
      </c>
      <c r="Q15" s="13">
        <f t="shared" si="1"/>
        <v>15.5133079847909</v>
      </c>
      <c r="R15" s="22">
        <f t="shared" si="2"/>
        <v>3.51201478743068</v>
      </c>
      <c r="S15" s="13">
        <f t="shared" si="3"/>
        <v>0.474204171240395</v>
      </c>
      <c r="T15" s="13">
        <f t="shared" si="4"/>
        <v>0.239297475301866</v>
      </c>
      <c r="U15" s="13">
        <f t="shared" si="5"/>
        <v>0.256860592755214</v>
      </c>
      <c r="V15" s="13">
        <f t="shared" si="6"/>
        <v>0.0296377607025247</v>
      </c>
    </row>
    <row r="16" ht="48.75" spans="1:22">
      <c r="A16" s="11"/>
      <c r="B16" s="11">
        <v>6</v>
      </c>
      <c r="C16" s="12" t="s">
        <v>35</v>
      </c>
      <c r="D16" s="11">
        <v>64.64</v>
      </c>
      <c r="E16" s="11">
        <v>60.63</v>
      </c>
      <c r="F16" s="11">
        <v>28.12</v>
      </c>
      <c r="G16" s="12">
        <v>24.11</v>
      </c>
      <c r="H16" s="11">
        <v>40.69</v>
      </c>
      <c r="I16" s="11">
        <v>24.14</v>
      </c>
      <c r="J16" s="11">
        <v>14.11</v>
      </c>
      <c r="K16" s="12">
        <v>2.44</v>
      </c>
      <c r="L16" s="11">
        <v>21.13</v>
      </c>
      <c r="M16" s="11">
        <v>7.42</v>
      </c>
      <c r="N16" s="18">
        <v>10.22</v>
      </c>
      <c r="O16" s="19">
        <v>1.92</v>
      </c>
      <c r="P16" s="18">
        <f t="shared" si="0"/>
        <v>59.1738861386139</v>
      </c>
      <c r="Q16" s="18">
        <f t="shared" si="1"/>
        <v>66.1007667031763</v>
      </c>
      <c r="R16" s="19">
        <f t="shared" si="2"/>
        <v>50.1778093883357</v>
      </c>
      <c r="S16" s="18">
        <f t="shared" si="3"/>
        <v>0.519292209388056</v>
      </c>
      <c r="T16" s="18">
        <f t="shared" si="4"/>
        <v>0.18235438682723</v>
      </c>
      <c r="U16" s="18">
        <f t="shared" si="5"/>
        <v>0.251167362988449</v>
      </c>
      <c r="V16" s="18">
        <f t="shared" si="6"/>
        <v>0.0471860407962644</v>
      </c>
    </row>
    <row r="17" ht="14.25"/>
  </sheetData>
  <mergeCells count="7">
    <mergeCell ref="A1:C1"/>
    <mergeCell ref="D1:G1"/>
    <mergeCell ref="H1:O1"/>
    <mergeCell ref="P1:R1"/>
    <mergeCell ref="S1:V1"/>
    <mergeCell ref="A3:A10"/>
    <mergeCell ref="A11:A16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