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PRACA\WAT\GeCA\do wysłania\"/>
    </mc:Choice>
  </mc:AlternateContent>
  <bookViews>
    <workbookView xWindow="0" yWindow="0" windowWidth="28800" windowHeight="1237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7" i="1" l="1"/>
  <c r="AC17" i="1"/>
  <c r="W17" i="1"/>
  <c r="V17" i="1"/>
  <c r="P17" i="1"/>
  <c r="O17" i="1"/>
  <c r="I17" i="1"/>
  <c r="H17" i="1"/>
  <c r="AD16" i="1"/>
  <c r="AC16" i="1"/>
  <c r="W16" i="1"/>
  <c r="V16" i="1"/>
  <c r="P16" i="1"/>
  <c r="O16" i="1"/>
  <c r="I16" i="1"/>
  <c r="H16" i="1"/>
  <c r="AD15" i="1"/>
  <c r="AC15" i="1"/>
  <c r="W15" i="1"/>
  <c r="V15" i="1"/>
  <c r="P15" i="1"/>
  <c r="O15" i="1"/>
  <c r="I15" i="1"/>
  <c r="H15" i="1"/>
  <c r="AD14" i="1"/>
  <c r="AC14" i="1"/>
  <c r="W14" i="1"/>
  <c r="V14" i="1"/>
  <c r="P14" i="1"/>
  <c r="O14" i="1"/>
  <c r="I14" i="1"/>
  <c r="H14" i="1"/>
  <c r="AD13" i="1"/>
  <c r="AC13" i="1"/>
  <c r="W13" i="1"/>
  <c r="V13" i="1"/>
  <c r="P13" i="1"/>
  <c r="O13" i="1"/>
  <c r="I13" i="1"/>
  <c r="H13" i="1"/>
  <c r="AD12" i="1"/>
  <c r="AC12" i="1"/>
  <c r="W12" i="1"/>
  <c r="V12" i="1"/>
  <c r="P12" i="1"/>
  <c r="O12" i="1"/>
  <c r="I12" i="1"/>
  <c r="H12" i="1"/>
  <c r="AD11" i="1"/>
  <c r="AC11" i="1"/>
  <c r="W11" i="1"/>
  <c r="V11" i="1"/>
  <c r="P11" i="1"/>
  <c r="O11" i="1"/>
  <c r="I11" i="1"/>
  <c r="H11" i="1"/>
  <c r="AD10" i="1"/>
  <c r="AC10" i="1"/>
  <c r="W10" i="1"/>
  <c r="V10" i="1"/>
  <c r="P10" i="1"/>
  <c r="O10" i="1"/>
  <c r="I10" i="1"/>
  <c r="H10" i="1"/>
  <c r="AD9" i="1"/>
  <c r="AC9" i="1"/>
  <c r="W9" i="1"/>
  <c r="V9" i="1"/>
  <c r="P9" i="1"/>
  <c r="O9" i="1"/>
  <c r="I9" i="1"/>
  <c r="H9" i="1"/>
  <c r="AD8" i="1"/>
  <c r="AC8" i="1"/>
  <c r="W8" i="1"/>
  <c r="V8" i="1"/>
  <c r="P8" i="1"/>
  <c r="O8" i="1"/>
  <c r="I8" i="1"/>
  <c r="H8" i="1"/>
  <c r="AD7" i="1"/>
  <c r="AC7" i="1"/>
  <c r="W7" i="1"/>
  <c r="V7" i="1"/>
  <c r="P7" i="1"/>
  <c r="O7" i="1"/>
  <c r="I7" i="1"/>
  <c r="H7" i="1"/>
  <c r="AD6" i="1"/>
  <c r="AC6" i="1"/>
  <c r="W6" i="1"/>
  <c r="V6" i="1"/>
  <c r="P6" i="1"/>
  <c r="O6" i="1"/>
  <c r="I6" i="1"/>
  <c r="H6" i="1"/>
  <c r="AD5" i="1"/>
  <c r="AC5" i="1"/>
  <c r="W5" i="1"/>
  <c r="V5" i="1"/>
  <c r="P5" i="1"/>
  <c r="O5" i="1"/>
  <c r="I5" i="1"/>
  <c r="H5" i="1"/>
  <c r="AD4" i="1"/>
  <c r="AC4" i="1"/>
  <c r="W4" i="1"/>
  <c r="V4" i="1"/>
  <c r="P4" i="1"/>
  <c r="O4" i="1"/>
  <c r="I4" i="1"/>
  <c r="H4" i="1"/>
</calcChain>
</file>

<file path=xl/sharedStrings.xml><?xml version="1.0" encoding="utf-8"?>
<sst xmlns="http://schemas.openxmlformats.org/spreadsheetml/2006/main" count="50" uniqueCount="22">
  <si>
    <t>V=1300m/s</t>
  </si>
  <si>
    <t>V=700-500 m/s</t>
  </si>
  <si>
    <t>Sand fraction &lt;0.5 mm</t>
  </si>
  <si>
    <t>Sand fraction 0.5 - 1 mm</t>
  </si>
  <si>
    <t>Sand fraction 1 - 2 mm</t>
  </si>
  <si>
    <t>Sand unfractioned (&lt; 2mm)</t>
  </si>
  <si>
    <t>Variant</t>
  </si>
  <si>
    <t>Repetitions</t>
  </si>
  <si>
    <t>P1</t>
  </si>
  <si>
    <t>P2</t>
  </si>
  <si>
    <t>P3</t>
  </si>
  <si>
    <t>P4</t>
  </si>
  <si>
    <t>P5</t>
  </si>
  <si>
    <t>Average</t>
  </si>
  <si>
    <t>Std. dev.</t>
  </si>
  <si>
    <t>Depth of crater [mm]</t>
  </si>
  <si>
    <t>Rim height [mm]</t>
  </si>
  <si>
    <t>Diameter of crater [mm]</t>
  </si>
  <si>
    <t>Depth-to-diameter ratio [-]</t>
  </si>
  <si>
    <t>Mass of ejected maetrial [g]</t>
  </si>
  <si>
    <t>Impactor penetration depth [mm]</t>
  </si>
  <si>
    <t>Wall slope [degree]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</si>
</sst>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13" xfId="0" applyBorder="1"/>
    <xf numFmtId="0" fontId="0" fillId="0" borderId="14" xfId="0" applyBorder="1"/>
    <xf numFmtId="0" fontId="0" fillId="0" borderId="6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0" xfId="0" applyBorder="1"/>
    <xf numFmtId="2" fontId="0" fillId="0" borderId="15" xfId="0" applyNumberFormat="1" applyBorder="1"/>
    <xf numFmtId="0" fontId="0" fillId="0" borderId="13" xfId="0" applyFill="1" applyBorder="1"/>
    <xf numFmtId="0" fontId="0" fillId="0" borderId="14" xfId="0" applyFill="1" applyBorder="1"/>
    <xf numFmtId="0" fontId="0" fillId="0" borderId="0" xfId="0" applyFill="1" applyBorder="1"/>
    <xf numFmtId="0" fontId="0" fillId="0" borderId="6" xfId="0" applyFill="1" applyBorder="1"/>
    <xf numFmtId="2" fontId="0" fillId="0" borderId="17" xfId="0" applyNumberFormat="1" applyBorder="1"/>
    <xf numFmtId="2" fontId="0" fillId="0" borderId="0" xfId="0" applyNumberFormat="1" applyBorder="1"/>
    <xf numFmtId="2" fontId="0" fillId="0" borderId="6" xfId="0" applyNumberFormat="1" applyBorder="1"/>
    <xf numFmtId="1" fontId="0" fillId="0" borderId="13" xfId="0" applyNumberFormat="1" applyBorder="1"/>
    <xf numFmtId="1" fontId="0" fillId="0" borderId="14" xfId="0" applyNumberFormat="1" applyBorder="1"/>
    <xf numFmtId="1" fontId="0" fillId="0" borderId="6" xfId="0" applyNumberFormat="1" applyBorder="1"/>
    <xf numFmtId="1" fontId="0" fillId="0" borderId="15" xfId="0" applyNumberFormat="1" applyBorder="1"/>
    <xf numFmtId="0" fontId="0" fillId="0" borderId="18" xfId="0" applyFill="1" applyBorder="1"/>
    <xf numFmtId="0" fontId="0" fillId="0" borderId="19" xfId="0" applyBorder="1"/>
    <xf numFmtId="0" fontId="0" fillId="0" borderId="20" xfId="0" applyBorder="1"/>
    <xf numFmtId="0" fontId="0" fillId="0" borderId="18" xfId="0" applyBorder="1"/>
    <xf numFmtId="2" fontId="0" fillId="0" borderId="21" xfId="0" applyNumberFormat="1" applyBorder="1"/>
    <xf numFmtId="0" fontId="0" fillId="0" borderId="20" xfId="0" applyFill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"/>
  <sheetViews>
    <sheetView tabSelected="1" workbookViewId="0">
      <selection activeCell="E31" sqref="E31"/>
    </sheetView>
  </sheetViews>
  <sheetFormatPr defaultRowHeight="15" x14ac:dyDescent="0.25"/>
  <cols>
    <col min="1" max="1" width="12.5703125" customWidth="1"/>
    <col min="2" max="2" width="30.5703125" customWidth="1"/>
  </cols>
  <sheetData>
    <row r="1" spans="1:30" ht="15.75" thickBot="1" x14ac:dyDescent="0.3">
      <c r="A1" s="36"/>
      <c r="B1" s="37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2"/>
    </row>
    <row r="2" spans="1:30" x14ac:dyDescent="0.25">
      <c r="A2" s="38"/>
      <c r="B2" s="39" t="s">
        <v>6</v>
      </c>
      <c r="C2" s="28" t="s">
        <v>2</v>
      </c>
      <c r="D2" s="29"/>
      <c r="E2" s="29"/>
      <c r="F2" s="29"/>
      <c r="G2" s="29"/>
      <c r="H2" s="29"/>
      <c r="I2" s="30"/>
      <c r="J2" s="31" t="s">
        <v>3</v>
      </c>
      <c r="K2" s="32"/>
      <c r="L2" s="32"/>
      <c r="M2" s="32"/>
      <c r="N2" s="32"/>
      <c r="O2" s="32"/>
      <c r="P2" s="33"/>
      <c r="Q2" s="34" t="s">
        <v>4</v>
      </c>
      <c r="R2" s="32"/>
      <c r="S2" s="32"/>
      <c r="T2" s="32"/>
      <c r="U2" s="32"/>
      <c r="V2" s="32"/>
      <c r="W2" s="35"/>
      <c r="X2" s="31" t="s">
        <v>5</v>
      </c>
      <c r="Y2" s="32"/>
      <c r="Z2" s="32"/>
      <c r="AA2" s="32"/>
      <c r="AB2" s="32"/>
      <c r="AC2" s="32"/>
      <c r="AD2" s="33"/>
    </row>
    <row r="3" spans="1:30" x14ac:dyDescent="0.25">
      <c r="A3" s="38"/>
      <c r="B3" s="39" t="s">
        <v>7</v>
      </c>
      <c r="C3" s="3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7" t="s">
        <v>13</v>
      </c>
      <c r="I3" s="6" t="s">
        <v>14</v>
      </c>
      <c r="J3" s="3" t="s">
        <v>8</v>
      </c>
      <c r="K3" s="7" t="s">
        <v>9</v>
      </c>
      <c r="L3" s="7" t="s">
        <v>10</v>
      </c>
      <c r="M3" s="7" t="s">
        <v>11</v>
      </c>
      <c r="N3" s="7" t="s">
        <v>12</v>
      </c>
      <c r="O3" s="7" t="s">
        <v>13</v>
      </c>
      <c r="P3" s="6" t="s">
        <v>14</v>
      </c>
      <c r="Q3" s="3" t="s">
        <v>8</v>
      </c>
      <c r="R3" s="7" t="s">
        <v>9</v>
      </c>
      <c r="S3" s="7" t="s">
        <v>10</v>
      </c>
      <c r="T3" s="7" t="s">
        <v>11</v>
      </c>
      <c r="U3" s="7" t="s">
        <v>12</v>
      </c>
      <c r="V3" s="7" t="s">
        <v>13</v>
      </c>
      <c r="W3" s="6" t="s">
        <v>14</v>
      </c>
      <c r="X3" s="3" t="s">
        <v>8</v>
      </c>
      <c r="Y3" s="7" t="s">
        <v>9</v>
      </c>
      <c r="Z3" s="7" t="s">
        <v>10</v>
      </c>
      <c r="AA3" s="7" t="s">
        <v>11</v>
      </c>
      <c r="AB3" s="7" t="s">
        <v>12</v>
      </c>
      <c r="AC3" s="7" t="s">
        <v>13</v>
      </c>
      <c r="AD3" s="6" t="s">
        <v>14</v>
      </c>
    </row>
    <row r="4" spans="1:30" x14ac:dyDescent="0.25">
      <c r="A4" s="40" t="s">
        <v>0</v>
      </c>
      <c r="B4" s="5" t="s">
        <v>15</v>
      </c>
      <c r="C4" s="8">
        <v>59.4</v>
      </c>
      <c r="D4" s="9">
        <v>67.5</v>
      </c>
      <c r="E4" s="9">
        <v>61.4</v>
      </c>
      <c r="F4" s="9">
        <v>67.8</v>
      </c>
      <c r="G4" s="9">
        <v>67.599999999999994</v>
      </c>
      <c r="H4" s="5">
        <f t="shared" ref="H4:H9" si="0">AVERAGE(C4:G4)</f>
        <v>64.740000000000009</v>
      </c>
      <c r="I4" s="10">
        <f t="shared" ref="I4:I9" si="1">STDEV(C4:G4)</f>
        <v>4.0259160448275608</v>
      </c>
      <c r="J4" s="8">
        <v>63.6</v>
      </c>
      <c r="K4" s="9">
        <v>68.599999999999994</v>
      </c>
      <c r="L4" s="9">
        <v>65.3</v>
      </c>
      <c r="M4" s="9">
        <v>65.3</v>
      </c>
      <c r="N4" s="9">
        <v>68.099999999999994</v>
      </c>
      <c r="O4" s="5">
        <f t="shared" ref="O4:O9" si="2">AVERAGE(J4:N4)</f>
        <v>66.179999999999993</v>
      </c>
      <c r="P4" s="10">
        <f t="shared" ref="P4:P9" si="3">STDEV(J4:N4)</f>
        <v>2.1064187617850325</v>
      </c>
      <c r="Q4" s="9">
        <v>66.2</v>
      </c>
      <c r="R4" s="9">
        <v>63.8</v>
      </c>
      <c r="S4" s="9">
        <v>63.6</v>
      </c>
      <c r="T4" s="9">
        <v>69.2</v>
      </c>
      <c r="U4" s="9">
        <v>66.8</v>
      </c>
      <c r="V4" s="5">
        <f t="shared" ref="V4:V9" si="4">AVERAGE(Q4:U4)</f>
        <v>65.92</v>
      </c>
      <c r="W4" s="10">
        <f t="shared" ref="W4:W9" si="5">STDEV(Q4:U4)</f>
        <v>2.3177575369309027</v>
      </c>
      <c r="X4" s="8">
        <v>55.6</v>
      </c>
      <c r="Y4" s="9">
        <v>63.2</v>
      </c>
      <c r="Z4" s="9">
        <v>61</v>
      </c>
      <c r="AA4" s="9">
        <v>68.5</v>
      </c>
      <c r="AB4" s="9">
        <v>64.900000000000006</v>
      </c>
      <c r="AC4" s="5">
        <f t="shared" ref="AC4:AC9" si="6">AVERAGE(X4:AB4)</f>
        <v>62.640000000000008</v>
      </c>
      <c r="AD4" s="10">
        <f t="shared" ref="AD4:AD9" si="7">STDEV(X4:AB4)</f>
        <v>4.7961442847353961</v>
      </c>
    </row>
    <row r="5" spans="1:30" x14ac:dyDescent="0.25">
      <c r="A5" s="40"/>
      <c r="B5" s="5" t="s">
        <v>16</v>
      </c>
      <c r="C5" s="11">
        <v>8</v>
      </c>
      <c r="D5" s="12">
        <v>5.2</v>
      </c>
      <c r="E5" s="12">
        <v>8.1</v>
      </c>
      <c r="F5" s="12">
        <v>5.9</v>
      </c>
      <c r="G5" s="12">
        <v>5.2</v>
      </c>
      <c r="H5" s="5">
        <f t="shared" si="0"/>
        <v>6.4799999999999995</v>
      </c>
      <c r="I5" s="10">
        <f t="shared" si="1"/>
        <v>1.4618481453283718</v>
      </c>
      <c r="J5" s="11">
        <v>8.5</v>
      </c>
      <c r="K5" s="12">
        <v>7.9</v>
      </c>
      <c r="L5" s="12">
        <v>8.1</v>
      </c>
      <c r="M5" s="12">
        <v>8.3000000000000007</v>
      </c>
      <c r="N5" s="12">
        <v>7.6</v>
      </c>
      <c r="O5" s="5">
        <f t="shared" si="2"/>
        <v>8.08</v>
      </c>
      <c r="P5" s="10">
        <f t="shared" si="3"/>
        <v>0.34928498393145979</v>
      </c>
      <c r="Q5" s="12">
        <v>7.4</v>
      </c>
      <c r="R5" s="12">
        <v>5</v>
      </c>
      <c r="S5" s="12">
        <v>8.5</v>
      </c>
      <c r="T5" s="12">
        <v>8.1</v>
      </c>
      <c r="U5" s="12">
        <v>8.6</v>
      </c>
      <c r="V5" s="5">
        <f t="shared" si="4"/>
        <v>7.5200000000000005</v>
      </c>
      <c r="W5" s="10">
        <f t="shared" si="5"/>
        <v>1.4855975228843037</v>
      </c>
      <c r="X5" s="11">
        <v>7.7</v>
      </c>
      <c r="Y5" s="12">
        <v>9.1</v>
      </c>
      <c r="Z5" s="12">
        <v>7.2</v>
      </c>
      <c r="AA5" s="12">
        <v>5.2</v>
      </c>
      <c r="AB5" s="12">
        <v>7.5</v>
      </c>
      <c r="AC5" s="5">
        <f t="shared" si="6"/>
        <v>7.3400000000000007</v>
      </c>
      <c r="AD5" s="10">
        <f t="shared" si="7"/>
        <v>1.4010710188994682</v>
      </c>
    </row>
    <row r="6" spans="1:30" x14ac:dyDescent="0.25">
      <c r="A6" s="40"/>
      <c r="B6" s="5" t="s">
        <v>17</v>
      </c>
      <c r="C6" s="8">
        <v>305</v>
      </c>
      <c r="D6" s="9">
        <v>290</v>
      </c>
      <c r="E6" s="9">
        <v>309</v>
      </c>
      <c r="F6" s="13">
        <v>310</v>
      </c>
      <c r="G6" s="13">
        <v>317</v>
      </c>
      <c r="H6" s="5">
        <f t="shared" si="0"/>
        <v>306.2</v>
      </c>
      <c r="I6" s="10">
        <f t="shared" si="1"/>
        <v>10.034938963441682</v>
      </c>
      <c r="J6" s="8">
        <v>339</v>
      </c>
      <c r="K6" s="9">
        <v>329</v>
      </c>
      <c r="L6" s="9">
        <v>337</v>
      </c>
      <c r="M6" s="9">
        <v>321</v>
      </c>
      <c r="N6" s="9">
        <v>331</v>
      </c>
      <c r="O6" s="5">
        <f t="shared" si="2"/>
        <v>331.4</v>
      </c>
      <c r="P6" s="10">
        <f t="shared" si="3"/>
        <v>7.1274118724821847</v>
      </c>
      <c r="Q6" s="9">
        <v>335</v>
      </c>
      <c r="R6" s="9">
        <v>331</v>
      </c>
      <c r="S6" s="9">
        <v>351</v>
      </c>
      <c r="T6" s="9">
        <v>336</v>
      </c>
      <c r="U6" s="9">
        <v>324</v>
      </c>
      <c r="V6" s="5">
        <f t="shared" si="4"/>
        <v>335.4</v>
      </c>
      <c r="W6" s="10">
        <f t="shared" si="5"/>
        <v>9.9146356463563485</v>
      </c>
      <c r="X6" s="8">
        <v>287</v>
      </c>
      <c r="Y6" s="9">
        <v>304</v>
      </c>
      <c r="Z6" s="9">
        <v>291</v>
      </c>
      <c r="AA6" s="9">
        <v>308</v>
      </c>
      <c r="AB6" s="9">
        <v>311</v>
      </c>
      <c r="AC6" s="5">
        <f t="shared" si="6"/>
        <v>300.2</v>
      </c>
      <c r="AD6" s="10">
        <f t="shared" si="7"/>
        <v>10.61602562167217</v>
      </c>
    </row>
    <row r="7" spans="1:30" x14ac:dyDescent="0.25">
      <c r="A7" s="40"/>
      <c r="B7" s="14" t="s">
        <v>21</v>
      </c>
      <c r="C7" s="3">
        <v>25</v>
      </c>
      <c r="D7" s="4">
        <v>27</v>
      </c>
      <c r="E7" s="4">
        <v>25</v>
      </c>
      <c r="F7" s="4">
        <v>27</v>
      </c>
      <c r="G7" s="4">
        <v>25</v>
      </c>
      <c r="H7" s="5">
        <f t="shared" si="0"/>
        <v>25.8</v>
      </c>
      <c r="I7" s="10">
        <f t="shared" si="1"/>
        <v>1.0954451150103324</v>
      </c>
      <c r="J7" s="3">
        <v>25</v>
      </c>
      <c r="K7" s="4">
        <v>26</v>
      </c>
      <c r="L7" s="4">
        <v>26</v>
      </c>
      <c r="M7" s="4">
        <v>26</v>
      </c>
      <c r="N7" s="4">
        <v>25</v>
      </c>
      <c r="O7" s="5">
        <f t="shared" si="2"/>
        <v>25.6</v>
      </c>
      <c r="P7" s="10">
        <f t="shared" si="3"/>
        <v>0.54772255750516607</v>
      </c>
      <c r="Q7" s="4">
        <v>25</v>
      </c>
      <c r="R7" s="4">
        <v>24</v>
      </c>
      <c r="S7" s="4">
        <v>23</v>
      </c>
      <c r="T7" s="4">
        <v>27</v>
      </c>
      <c r="U7" s="4">
        <v>28</v>
      </c>
      <c r="V7" s="5">
        <f t="shared" si="4"/>
        <v>25.4</v>
      </c>
      <c r="W7" s="10">
        <f t="shared" si="5"/>
        <v>2.0736441353327719</v>
      </c>
      <c r="X7" s="3">
        <v>29</v>
      </c>
      <c r="Y7" s="4">
        <v>26</v>
      </c>
      <c r="Z7" s="4">
        <v>30</v>
      </c>
      <c r="AA7" s="4">
        <v>26</v>
      </c>
      <c r="AB7" s="4">
        <v>25</v>
      </c>
      <c r="AC7" s="5">
        <f t="shared" si="6"/>
        <v>27.2</v>
      </c>
      <c r="AD7" s="10">
        <f t="shared" si="7"/>
        <v>2.16794833886788</v>
      </c>
    </row>
    <row r="8" spans="1:30" x14ac:dyDescent="0.25">
      <c r="A8" s="40"/>
      <c r="B8" s="5" t="s">
        <v>18</v>
      </c>
      <c r="C8" s="15">
        <v>0.19475409836065574</v>
      </c>
      <c r="D8" s="16">
        <v>0.23275862068965517</v>
      </c>
      <c r="E8" s="16">
        <v>0.19870550161812298</v>
      </c>
      <c r="F8" s="16">
        <v>0.21870967741935482</v>
      </c>
      <c r="G8" s="16">
        <v>0.21324921135646685</v>
      </c>
      <c r="H8" s="17">
        <f t="shared" si="0"/>
        <v>0.21163542188885112</v>
      </c>
      <c r="I8" s="10">
        <f t="shared" si="1"/>
        <v>1.5419150897552112E-2</v>
      </c>
      <c r="J8" s="15">
        <v>0.18761061946902655</v>
      </c>
      <c r="K8" s="16">
        <v>0.20851063829787234</v>
      </c>
      <c r="L8" s="16">
        <v>0.19376854599406526</v>
      </c>
      <c r="M8" s="16">
        <v>0.20342679127725855</v>
      </c>
      <c r="N8" s="16">
        <v>0.20574018126888216</v>
      </c>
      <c r="O8" s="17">
        <f t="shared" si="2"/>
        <v>0.19981135526142096</v>
      </c>
      <c r="P8" s="10">
        <f t="shared" si="3"/>
        <v>8.7930850456069826E-3</v>
      </c>
      <c r="Q8" s="16">
        <v>0.19761194029850748</v>
      </c>
      <c r="R8" s="16">
        <v>0.19274924471299093</v>
      </c>
      <c r="S8" s="16">
        <v>0.18119658119658119</v>
      </c>
      <c r="T8" s="16">
        <v>0.20595238095238097</v>
      </c>
      <c r="U8" s="16">
        <v>0.20617283950617282</v>
      </c>
      <c r="V8" s="17">
        <f t="shared" si="4"/>
        <v>0.19673659733332668</v>
      </c>
      <c r="W8" s="10">
        <f t="shared" si="5"/>
        <v>1.0393876103429E-2</v>
      </c>
      <c r="X8" s="15">
        <v>0.19372822299651568</v>
      </c>
      <c r="Y8" s="16">
        <v>0.20789473684210527</v>
      </c>
      <c r="Z8" s="16">
        <v>0.20962199312714777</v>
      </c>
      <c r="AA8" s="16">
        <v>0.22240259740259741</v>
      </c>
      <c r="AB8" s="16">
        <v>0.20868167202572349</v>
      </c>
      <c r="AC8" s="17">
        <f t="shared" si="6"/>
        <v>0.20846584447881794</v>
      </c>
      <c r="AD8" s="10">
        <f t="shared" si="7"/>
        <v>1.0162922736273288E-2</v>
      </c>
    </row>
    <row r="9" spans="1:30" x14ac:dyDescent="0.25">
      <c r="A9" s="40"/>
      <c r="B9" s="14" t="s">
        <v>19</v>
      </c>
      <c r="C9" s="18">
        <v>277.25078766705525</v>
      </c>
      <c r="D9" s="19">
        <v>380.76773423355093</v>
      </c>
      <c r="E9" s="19">
        <v>342.54828014384532</v>
      </c>
      <c r="F9" s="19">
        <v>510.79397598051497</v>
      </c>
      <c r="G9" s="19">
        <v>431.25747021536591</v>
      </c>
      <c r="H9" s="20">
        <f t="shared" si="0"/>
        <v>388.52364964806645</v>
      </c>
      <c r="I9" s="21">
        <f t="shared" si="1"/>
        <v>88.503885169146116</v>
      </c>
      <c r="J9" s="18">
        <v>418.48140467673051</v>
      </c>
      <c r="K9" s="19">
        <v>484.50440072527027</v>
      </c>
      <c r="L9" s="19">
        <v>503.18512796843322</v>
      </c>
      <c r="M9" s="19">
        <v>743.75252156356248</v>
      </c>
      <c r="N9" s="19">
        <v>499.74329611449423</v>
      </c>
      <c r="O9" s="20">
        <f t="shared" si="2"/>
        <v>529.93335020969812</v>
      </c>
      <c r="P9" s="21">
        <f t="shared" si="3"/>
        <v>124.32906982292499</v>
      </c>
      <c r="Q9" s="19">
        <v>521.72346188603706</v>
      </c>
      <c r="R9" s="19">
        <v>460.87074833249369</v>
      </c>
      <c r="S9" s="19">
        <v>492.47382950391324</v>
      </c>
      <c r="T9" s="19">
        <v>380.79161544599896</v>
      </c>
      <c r="U9" s="19">
        <v>454.99699172642846</v>
      </c>
      <c r="V9" s="20">
        <f t="shared" si="4"/>
        <v>462.17132937897429</v>
      </c>
      <c r="W9" s="21">
        <f t="shared" si="5"/>
        <v>52.774327261426684</v>
      </c>
      <c r="X9" s="18">
        <v>431.91350116908518</v>
      </c>
      <c r="Y9" s="19">
        <v>394.10730699104676</v>
      </c>
      <c r="Z9" s="19">
        <v>435.07520767807898</v>
      </c>
      <c r="AA9" s="19">
        <v>449.00006170107889</v>
      </c>
      <c r="AB9" s="19">
        <v>482.83431219163936</v>
      </c>
      <c r="AC9" s="20">
        <f t="shared" si="6"/>
        <v>438.58607794618581</v>
      </c>
      <c r="AD9" s="21">
        <f t="shared" si="7"/>
        <v>32.021742020278992</v>
      </c>
    </row>
    <row r="10" spans="1:30" ht="15.75" thickBot="1" x14ac:dyDescent="0.3">
      <c r="A10" s="41"/>
      <c r="B10" s="22" t="s">
        <v>20</v>
      </c>
      <c r="C10" s="23">
        <v>71.3</v>
      </c>
      <c r="D10" s="24">
        <v>66.599999999999994</v>
      </c>
      <c r="E10" s="24">
        <v>77.099999999999994</v>
      </c>
      <c r="F10" s="24">
        <v>70.5</v>
      </c>
      <c r="G10" s="24">
        <v>75.5</v>
      </c>
      <c r="H10" s="25">
        <f>AVERAGE(C10:G10)</f>
        <v>72.2</v>
      </c>
      <c r="I10" s="26">
        <f>STDEV(C10:G10)</f>
        <v>4.1821047332652972</v>
      </c>
      <c r="J10" s="23">
        <v>73.7</v>
      </c>
      <c r="K10" s="24">
        <v>76.3</v>
      </c>
      <c r="L10" s="24">
        <v>69.2</v>
      </c>
      <c r="M10" s="24">
        <v>75.7</v>
      </c>
      <c r="N10" s="24">
        <v>61.899999999999991</v>
      </c>
      <c r="O10" s="25">
        <f>AVERAGE(J10:N10)</f>
        <v>71.359999999999985</v>
      </c>
      <c r="P10" s="26">
        <f>STDEV(J10:N10)</f>
        <v>5.9764537980310735</v>
      </c>
      <c r="Q10" s="24">
        <v>73</v>
      </c>
      <c r="R10" s="24">
        <v>99.8</v>
      </c>
      <c r="S10" s="24"/>
      <c r="T10" s="24">
        <v>79.2</v>
      </c>
      <c r="U10" s="24">
        <v>78.099999999999994</v>
      </c>
      <c r="V10" s="25">
        <f>AVERAGE(Q10:U10)</f>
        <v>82.525000000000006</v>
      </c>
      <c r="W10" s="26">
        <f>STDEV(Q10:U10)</f>
        <v>11.829165932840159</v>
      </c>
      <c r="X10" s="23">
        <v>50.5</v>
      </c>
      <c r="Y10" s="24">
        <v>71.399999999999991</v>
      </c>
      <c r="Z10" s="24">
        <v>50.8</v>
      </c>
      <c r="AA10" s="24">
        <v>68.3</v>
      </c>
      <c r="AB10" s="27"/>
      <c r="AC10" s="25">
        <f>AVERAGE(X10:AB10)</f>
        <v>60.25</v>
      </c>
      <c r="AD10" s="26">
        <f>STDEV(X10:AB10)</f>
        <v>11.157807430972538</v>
      </c>
    </row>
    <row r="11" spans="1:30" ht="15" customHeight="1" x14ac:dyDescent="0.25">
      <c r="A11" s="42" t="s">
        <v>1</v>
      </c>
      <c r="B11" s="5" t="s">
        <v>15</v>
      </c>
      <c r="C11" s="8">
        <v>46.5</v>
      </c>
      <c r="D11" s="9">
        <v>51.8</v>
      </c>
      <c r="E11" s="9">
        <v>56.1</v>
      </c>
      <c r="F11" s="9">
        <v>52.7</v>
      </c>
      <c r="G11" s="9">
        <v>53.7</v>
      </c>
      <c r="H11" s="5">
        <f t="shared" ref="H11:H16" si="8">AVERAGE(C11:G11)</f>
        <v>52.160000000000004</v>
      </c>
      <c r="I11" s="10">
        <f t="shared" ref="I11:I16" si="9">STDEV(C11:G11)</f>
        <v>3.5479571587041474</v>
      </c>
      <c r="J11" s="8">
        <v>54.4</v>
      </c>
      <c r="K11" s="9">
        <v>54.2</v>
      </c>
      <c r="L11" s="9">
        <v>53.5</v>
      </c>
      <c r="M11" s="9">
        <v>52</v>
      </c>
      <c r="N11" s="9">
        <v>55.8</v>
      </c>
      <c r="O11" s="5">
        <f t="shared" ref="O11:O16" si="10">AVERAGE(J11:N11)</f>
        <v>53.98</v>
      </c>
      <c r="P11" s="10">
        <f t="shared" ref="P11:P16" si="11">STDEV(J11:N11)</f>
        <v>1.3863621460498687</v>
      </c>
      <c r="Q11" s="9">
        <v>54.6</v>
      </c>
      <c r="R11" s="9">
        <v>54.7</v>
      </c>
      <c r="S11" s="9">
        <v>54.3</v>
      </c>
      <c r="T11" s="9">
        <v>54.4</v>
      </c>
      <c r="U11" s="9">
        <v>56.2</v>
      </c>
      <c r="V11" s="5">
        <f t="shared" ref="V11:V16" si="12">AVERAGE(Q11:U11)</f>
        <v>54.840000000000011</v>
      </c>
      <c r="W11" s="10">
        <f t="shared" ref="W11:W16" si="13">STDEV(Q11:U11)</f>
        <v>0.77653074633268881</v>
      </c>
      <c r="X11" s="8">
        <v>46.2</v>
      </c>
      <c r="Y11" s="9">
        <v>55</v>
      </c>
      <c r="Z11" s="9">
        <v>51</v>
      </c>
      <c r="AA11" s="9">
        <v>56.8</v>
      </c>
      <c r="AB11" s="9">
        <v>56.3</v>
      </c>
      <c r="AC11" s="5">
        <f t="shared" ref="AC11:AC16" si="14">AVERAGE(X11:AB11)</f>
        <v>53.06</v>
      </c>
      <c r="AD11" s="10">
        <f t="shared" ref="AD11:AD16" si="15">STDEV(X11:AB11)</f>
        <v>4.4595963942939925</v>
      </c>
    </row>
    <row r="12" spans="1:30" x14ac:dyDescent="0.25">
      <c r="A12" s="42"/>
      <c r="B12" s="5" t="s">
        <v>16</v>
      </c>
      <c r="C12" s="11">
        <v>5.6</v>
      </c>
      <c r="D12" s="12">
        <v>6.2</v>
      </c>
      <c r="E12" s="12">
        <v>4.9000000000000004</v>
      </c>
      <c r="F12" s="12">
        <v>5.5</v>
      </c>
      <c r="G12" s="12">
        <v>6</v>
      </c>
      <c r="H12" s="5">
        <f t="shared" si="8"/>
        <v>5.6400000000000006</v>
      </c>
      <c r="I12" s="10">
        <f t="shared" si="9"/>
        <v>0.5029910535983716</v>
      </c>
      <c r="J12" s="11">
        <v>6.3</v>
      </c>
      <c r="K12" s="12">
        <v>6.1</v>
      </c>
      <c r="L12" s="12">
        <v>4.5999999999999996</v>
      </c>
      <c r="M12" s="12">
        <v>3.1</v>
      </c>
      <c r="N12" s="12">
        <v>4.4000000000000004</v>
      </c>
      <c r="O12" s="5">
        <f t="shared" si="10"/>
        <v>4.9000000000000004</v>
      </c>
      <c r="P12" s="10">
        <f t="shared" si="11"/>
        <v>1.3209844813622897</v>
      </c>
      <c r="Q12" s="12">
        <v>8.4</v>
      </c>
      <c r="R12" s="12">
        <v>7.5</v>
      </c>
      <c r="S12" s="12">
        <v>6.7</v>
      </c>
      <c r="T12" s="12">
        <v>6.2</v>
      </c>
      <c r="U12" s="12">
        <v>6.8</v>
      </c>
      <c r="V12" s="5">
        <f t="shared" si="12"/>
        <v>7.12</v>
      </c>
      <c r="W12" s="10">
        <f t="shared" si="13"/>
        <v>0.85264294989168221</v>
      </c>
      <c r="X12" s="11">
        <v>6.4</v>
      </c>
      <c r="Y12" s="12">
        <v>6.4</v>
      </c>
      <c r="Z12" s="12">
        <v>7.1</v>
      </c>
      <c r="AA12" s="12">
        <v>6.3999999999999995</v>
      </c>
      <c r="AB12" s="12">
        <v>5.8</v>
      </c>
      <c r="AC12" s="5">
        <f t="shared" si="14"/>
        <v>6.419999999999999</v>
      </c>
      <c r="AD12" s="10">
        <f t="shared" si="15"/>
        <v>0.46043457732885346</v>
      </c>
    </row>
    <row r="13" spans="1:30" x14ac:dyDescent="0.25">
      <c r="A13" s="42"/>
      <c r="B13" s="5" t="s">
        <v>17</v>
      </c>
      <c r="C13" s="8">
        <v>246</v>
      </c>
      <c r="D13" s="9">
        <v>241</v>
      </c>
      <c r="E13" s="9">
        <v>253</v>
      </c>
      <c r="F13" s="9">
        <v>258</v>
      </c>
      <c r="G13" s="9">
        <v>267</v>
      </c>
      <c r="H13" s="5">
        <f t="shared" si="8"/>
        <v>253</v>
      </c>
      <c r="I13" s="10">
        <f t="shared" si="9"/>
        <v>10.173494974687902</v>
      </c>
      <c r="J13" s="8">
        <v>279</v>
      </c>
      <c r="K13" s="9">
        <v>293</v>
      </c>
      <c r="L13" s="9">
        <v>284</v>
      </c>
      <c r="M13" s="9">
        <v>269</v>
      </c>
      <c r="N13" s="9">
        <v>275</v>
      </c>
      <c r="O13" s="5">
        <f t="shared" si="10"/>
        <v>280</v>
      </c>
      <c r="P13" s="10">
        <f t="shared" si="11"/>
        <v>9.1104335791442992</v>
      </c>
      <c r="Q13" s="9">
        <v>280</v>
      </c>
      <c r="R13" s="9">
        <v>270</v>
      </c>
      <c r="S13" s="9">
        <v>267</v>
      </c>
      <c r="T13" s="9">
        <v>263</v>
      </c>
      <c r="U13" s="9">
        <v>271</v>
      </c>
      <c r="V13" s="5">
        <f t="shared" si="12"/>
        <v>270.2</v>
      </c>
      <c r="W13" s="10">
        <f t="shared" si="13"/>
        <v>6.300793600809345</v>
      </c>
      <c r="X13" s="8">
        <v>228</v>
      </c>
      <c r="Y13" s="9">
        <v>258</v>
      </c>
      <c r="Z13" s="9">
        <v>249</v>
      </c>
      <c r="AA13" s="9">
        <v>267</v>
      </c>
      <c r="AB13" s="9">
        <v>242</v>
      </c>
      <c r="AC13" s="5">
        <f t="shared" si="14"/>
        <v>248.8</v>
      </c>
      <c r="AD13" s="10">
        <f t="shared" si="15"/>
        <v>14.956603892595405</v>
      </c>
    </row>
    <row r="14" spans="1:30" x14ac:dyDescent="0.25">
      <c r="A14" s="42"/>
      <c r="B14" s="14" t="s">
        <v>21</v>
      </c>
      <c r="C14" s="3">
        <v>24</v>
      </c>
      <c r="D14" s="4">
        <v>26</v>
      </c>
      <c r="E14" s="4">
        <v>27</v>
      </c>
      <c r="F14" s="4">
        <v>24</v>
      </c>
      <c r="G14" s="4">
        <v>23</v>
      </c>
      <c r="H14" s="5">
        <f t="shared" si="8"/>
        <v>24.8</v>
      </c>
      <c r="I14" s="10">
        <f t="shared" si="9"/>
        <v>1.6431676725154984</v>
      </c>
      <c r="J14" s="3">
        <v>23</v>
      </c>
      <c r="K14" s="4">
        <v>23</v>
      </c>
      <c r="L14" s="4">
        <v>23</v>
      </c>
      <c r="M14" s="4">
        <v>23</v>
      </c>
      <c r="N14" s="4">
        <v>25</v>
      </c>
      <c r="O14" s="5">
        <f t="shared" si="10"/>
        <v>23.4</v>
      </c>
      <c r="P14" s="10">
        <f t="shared" si="11"/>
        <v>0.89442719099991586</v>
      </c>
      <c r="Q14" s="4">
        <v>28</v>
      </c>
      <c r="R14" s="4">
        <v>26</v>
      </c>
      <c r="S14" s="4">
        <v>25</v>
      </c>
      <c r="T14" s="4">
        <v>26</v>
      </c>
      <c r="U14" s="4">
        <v>25</v>
      </c>
      <c r="V14" s="5">
        <f t="shared" si="12"/>
        <v>26</v>
      </c>
      <c r="W14" s="10">
        <f t="shared" si="13"/>
        <v>1.2247448713915889</v>
      </c>
      <c r="X14" s="3">
        <v>26</v>
      </c>
      <c r="Y14" s="4">
        <v>26</v>
      </c>
      <c r="Z14" s="4">
        <v>25</v>
      </c>
      <c r="AA14" s="4">
        <v>26</v>
      </c>
      <c r="AB14" s="4">
        <v>27</v>
      </c>
      <c r="AC14" s="5">
        <f t="shared" si="14"/>
        <v>26</v>
      </c>
      <c r="AD14" s="10">
        <f t="shared" si="15"/>
        <v>0.70710678118654757</v>
      </c>
    </row>
    <row r="15" spans="1:30" x14ac:dyDescent="0.25">
      <c r="A15" s="42"/>
      <c r="B15" s="5" t="s">
        <v>18</v>
      </c>
      <c r="C15" s="15">
        <v>0.18902439024390244</v>
      </c>
      <c r="D15" s="16">
        <v>0.21493775933609957</v>
      </c>
      <c r="E15" s="16">
        <v>0.22173913043478261</v>
      </c>
      <c r="F15" s="16">
        <v>0.20426356589147288</v>
      </c>
      <c r="G15" s="16">
        <v>0.20112359550561798</v>
      </c>
      <c r="H15" s="17">
        <f t="shared" si="8"/>
        <v>0.20621768828237511</v>
      </c>
      <c r="I15" s="10">
        <f t="shared" si="9"/>
        <v>1.2672141478940311E-2</v>
      </c>
      <c r="J15" s="15">
        <v>0.19498207885304658</v>
      </c>
      <c r="K15" s="16">
        <v>0.18498293515358363</v>
      </c>
      <c r="L15" s="16">
        <v>0.18838028169014084</v>
      </c>
      <c r="M15" s="16">
        <v>0.19330855018587362</v>
      </c>
      <c r="N15" s="16">
        <v>0.2029090909090909</v>
      </c>
      <c r="O15" s="17">
        <f t="shared" si="10"/>
        <v>0.19291258735834713</v>
      </c>
      <c r="P15" s="10">
        <f t="shared" si="11"/>
        <v>6.851839964673985E-3</v>
      </c>
      <c r="Q15" s="16">
        <v>0.19500000000000001</v>
      </c>
      <c r="R15" s="16">
        <v>0.2025925925925926</v>
      </c>
      <c r="S15" s="16">
        <v>0.20337078651685392</v>
      </c>
      <c r="T15" s="16">
        <v>0.20684410646387832</v>
      </c>
      <c r="U15" s="16">
        <v>0.20738007380073803</v>
      </c>
      <c r="V15" s="17">
        <f t="shared" si="12"/>
        <v>0.20303751187481259</v>
      </c>
      <c r="W15" s="10">
        <f t="shared" si="13"/>
        <v>4.9562745267608512E-3</v>
      </c>
      <c r="X15" s="15">
        <v>0.20263157894736844</v>
      </c>
      <c r="Y15" s="16">
        <v>0.2131782945736434</v>
      </c>
      <c r="Z15" s="16">
        <v>0.20481927710843373</v>
      </c>
      <c r="AA15" s="16">
        <v>0.21273408239700373</v>
      </c>
      <c r="AB15" s="16">
        <v>0.23264462809917355</v>
      </c>
      <c r="AC15" s="17">
        <f t="shared" si="14"/>
        <v>0.21320157222512459</v>
      </c>
      <c r="AD15" s="10">
        <f t="shared" si="15"/>
        <v>1.1834685669938116E-2</v>
      </c>
    </row>
    <row r="16" spans="1:30" x14ac:dyDescent="0.25">
      <c r="A16" s="42"/>
      <c r="B16" s="14" t="s">
        <v>19</v>
      </c>
      <c r="C16" s="18">
        <v>150.14533313880079</v>
      </c>
      <c r="D16" s="19">
        <v>132.34916855885294</v>
      </c>
      <c r="E16" s="19">
        <v>168.67268425281895</v>
      </c>
      <c r="F16" s="19">
        <v>183.17668960443797</v>
      </c>
      <c r="G16" s="19">
        <v>233.16402617571532</v>
      </c>
      <c r="H16" s="20">
        <f t="shared" si="8"/>
        <v>173.50158034612519</v>
      </c>
      <c r="I16" s="21">
        <f t="shared" si="9"/>
        <v>38.456367153333247</v>
      </c>
      <c r="J16" s="18">
        <v>223.83030331909271</v>
      </c>
      <c r="K16" s="19"/>
      <c r="L16" s="19">
        <v>343.46383730043533</v>
      </c>
      <c r="M16" s="19">
        <v>234.99259911922854</v>
      </c>
      <c r="N16" s="19">
        <v>252.19192494850367</v>
      </c>
      <c r="O16" s="20">
        <f t="shared" si="10"/>
        <v>263.61966617181503</v>
      </c>
      <c r="P16" s="21">
        <f t="shared" si="11"/>
        <v>54.492774129365984</v>
      </c>
      <c r="Q16" s="19">
        <v>310.98938560080541</v>
      </c>
      <c r="R16" s="19">
        <v>222.23549807283129</v>
      </c>
      <c r="S16" s="19">
        <v>166.1048153795646</v>
      </c>
      <c r="T16" s="19">
        <v>207.0055421748981</v>
      </c>
      <c r="U16" s="19">
        <v>350.71239827209803</v>
      </c>
      <c r="V16" s="20">
        <f t="shared" si="12"/>
        <v>251.40952790003948</v>
      </c>
      <c r="W16" s="21">
        <f t="shared" si="13"/>
        <v>76.665754171291525</v>
      </c>
      <c r="X16" s="18">
        <v>128.1614638637233</v>
      </c>
      <c r="Y16" s="19">
        <v>213.37275870021031</v>
      </c>
      <c r="Z16" s="19">
        <v>149.57352496374193</v>
      </c>
      <c r="AA16" s="19">
        <v>197.59481198615697</v>
      </c>
      <c r="AB16" s="19">
        <v>232.05814724954618</v>
      </c>
      <c r="AC16" s="20">
        <f t="shared" si="14"/>
        <v>184.15214135267576</v>
      </c>
      <c r="AD16" s="21">
        <f t="shared" si="15"/>
        <v>43.761204136675644</v>
      </c>
    </row>
    <row r="17" spans="1:30" ht="15.75" thickBot="1" x14ac:dyDescent="0.3">
      <c r="A17" s="43"/>
      <c r="B17" s="22" t="s">
        <v>20</v>
      </c>
      <c r="C17" s="23">
        <v>69.599999999999994</v>
      </c>
      <c r="D17" s="24">
        <v>58.2</v>
      </c>
      <c r="E17" s="24">
        <v>49.899999999999991</v>
      </c>
      <c r="F17" s="24">
        <v>83.1</v>
      </c>
      <c r="G17" s="24">
        <v>76.099999999999994</v>
      </c>
      <c r="H17" s="25">
        <f>AVERAGE(C17:G17)</f>
        <v>67.38</v>
      </c>
      <c r="I17" s="26">
        <f>STDEV(C17:G17)</f>
        <v>13.396902627100037</v>
      </c>
      <c r="J17" s="23">
        <v>71.599999999999994</v>
      </c>
      <c r="K17" s="24">
        <v>73.2</v>
      </c>
      <c r="L17" s="24">
        <v>83.2</v>
      </c>
      <c r="M17" s="24">
        <v>82</v>
      </c>
      <c r="N17" s="24">
        <v>77.599999999999994</v>
      </c>
      <c r="O17" s="25">
        <f>AVERAGE(J17:N17)</f>
        <v>77.52000000000001</v>
      </c>
      <c r="P17" s="26">
        <f>STDEV(J17:N17)</f>
        <v>5.1489804816099296</v>
      </c>
      <c r="Q17" s="24">
        <v>78.5</v>
      </c>
      <c r="R17" s="24">
        <v>73.3</v>
      </c>
      <c r="S17" s="24">
        <v>73.099999999999994</v>
      </c>
      <c r="T17" s="24">
        <v>70.899999999999991</v>
      </c>
      <c r="U17" s="24">
        <v>72.7</v>
      </c>
      <c r="V17" s="25">
        <f>AVERAGE(Q17:U17)</f>
        <v>73.7</v>
      </c>
      <c r="W17" s="26">
        <f>STDEV(Q17:U17)</f>
        <v>2.8460498941515433</v>
      </c>
      <c r="X17" s="23">
        <v>57.7</v>
      </c>
      <c r="Y17" s="24">
        <v>54.399999999999991</v>
      </c>
      <c r="Z17" s="24">
        <v>60.8</v>
      </c>
      <c r="AA17" s="24">
        <v>70.599999999999994</v>
      </c>
      <c r="AB17" s="24">
        <v>61.2</v>
      </c>
      <c r="AC17" s="25">
        <f>AVERAGE(X17:AB17)</f>
        <v>60.94</v>
      </c>
      <c r="AD17" s="26">
        <f>STDEV(X17:AB17)</f>
        <v>6.0554108035706378</v>
      </c>
    </row>
    <row r="19" spans="1:30" x14ac:dyDescent="0.25">
      <c r="A19" s="44"/>
    </row>
    <row r="20" spans="1:30" x14ac:dyDescent="0.25">
      <c r="A20" s="44"/>
    </row>
    <row r="21" spans="1:30" x14ac:dyDescent="0.25">
      <c r="A21" s="44"/>
    </row>
    <row r="22" spans="1:30" x14ac:dyDescent="0.25">
      <c r="A22" s="44"/>
    </row>
    <row r="23" spans="1:30" x14ac:dyDescent="0.25">
      <c r="A23" s="44"/>
    </row>
    <row r="24" spans="1:30" x14ac:dyDescent="0.25">
      <c r="A24" s="44"/>
    </row>
    <row r="25" spans="1:30" x14ac:dyDescent="0.25">
      <c r="A25" s="44"/>
    </row>
    <row r="26" spans="1:30" x14ac:dyDescent="0.25">
      <c r="A26" s="44"/>
    </row>
    <row r="27" spans="1:30" x14ac:dyDescent="0.25">
      <c r="A27" s="45"/>
    </row>
    <row r="28" spans="1:30" x14ac:dyDescent="0.25">
      <c r="A28" s="45"/>
      <c r="D28" s="9"/>
      <c r="E28" s="9"/>
      <c r="F28" s="9"/>
    </row>
    <row r="29" spans="1:30" x14ac:dyDescent="0.25">
      <c r="A29" s="45"/>
      <c r="D29" s="9"/>
      <c r="E29" s="44"/>
      <c r="F29" s="9"/>
    </row>
    <row r="30" spans="1:30" x14ac:dyDescent="0.25">
      <c r="A30" s="45"/>
      <c r="D30" s="9"/>
      <c r="E30" s="44"/>
      <c r="F30" s="9"/>
    </row>
    <row r="31" spans="1:30" x14ac:dyDescent="0.25">
      <c r="A31" s="45"/>
      <c r="D31" s="9"/>
      <c r="E31" s="44"/>
      <c r="F31" s="9"/>
    </row>
    <row r="32" spans="1:30" x14ac:dyDescent="0.25">
      <c r="A32" s="45"/>
      <c r="D32" s="9"/>
      <c r="E32" s="44"/>
      <c r="F32" s="9"/>
    </row>
    <row r="33" spans="1:6" x14ac:dyDescent="0.25">
      <c r="A33" s="45"/>
      <c r="D33" s="9"/>
      <c r="E33" s="44"/>
      <c r="F33" s="9"/>
    </row>
    <row r="34" spans="1:6" x14ac:dyDescent="0.25">
      <c r="A34" s="45"/>
      <c r="D34" s="9"/>
      <c r="E34" s="44"/>
      <c r="F34" s="9"/>
    </row>
    <row r="35" spans="1:6" x14ac:dyDescent="0.25">
      <c r="D35" s="9"/>
      <c r="E35" s="44"/>
      <c r="F35" s="9"/>
    </row>
    <row r="36" spans="1:6" x14ac:dyDescent="0.25">
      <c r="D36" s="9"/>
      <c r="E36" s="44"/>
      <c r="F36" s="9"/>
    </row>
    <row r="37" spans="1:6" x14ac:dyDescent="0.25">
      <c r="D37" s="9"/>
      <c r="E37" s="44"/>
      <c r="F37" s="9"/>
    </row>
    <row r="38" spans="1:6" x14ac:dyDescent="0.25">
      <c r="D38" s="9"/>
      <c r="E38" s="45"/>
      <c r="F38" s="9"/>
    </row>
    <row r="39" spans="1:6" x14ac:dyDescent="0.25">
      <c r="D39" s="9"/>
      <c r="E39" s="45"/>
      <c r="F39" s="9"/>
    </row>
    <row r="40" spans="1:6" x14ac:dyDescent="0.25">
      <c r="D40" s="9"/>
      <c r="E40" s="45"/>
      <c r="F40" s="9"/>
    </row>
    <row r="41" spans="1:6" x14ac:dyDescent="0.25">
      <c r="D41" s="9"/>
      <c r="E41" s="45"/>
      <c r="F41" s="9"/>
    </row>
    <row r="42" spans="1:6" x14ac:dyDescent="0.25">
      <c r="D42" s="9"/>
      <c r="E42" s="45"/>
      <c r="F42" s="9"/>
    </row>
    <row r="43" spans="1:6" x14ac:dyDescent="0.25">
      <c r="D43" s="9"/>
      <c r="E43" s="45"/>
      <c r="F43" s="9"/>
    </row>
    <row r="44" spans="1:6" x14ac:dyDescent="0.25">
      <c r="D44" s="9"/>
      <c r="E44" s="45"/>
      <c r="F44" s="9"/>
    </row>
    <row r="45" spans="1:6" x14ac:dyDescent="0.25">
      <c r="D45" s="9"/>
      <c r="E45" s="45"/>
      <c r="F45" s="9"/>
    </row>
    <row r="46" spans="1:6" x14ac:dyDescent="0.25">
      <c r="D46" s="9"/>
      <c r="E46" s="45"/>
      <c r="F46" s="9"/>
    </row>
  </sheetData>
  <mergeCells count="6">
    <mergeCell ref="A11:A17"/>
    <mergeCell ref="C2:I2"/>
    <mergeCell ref="J2:P2"/>
    <mergeCell ref="Q2:W2"/>
    <mergeCell ref="X2:AD2"/>
    <mergeCell ref="A4:A10"/>
  </mergeCell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</dc:creator>
  <cp:lastModifiedBy>MB</cp:lastModifiedBy>
  <dcterms:created xsi:type="dcterms:W3CDTF">2020-07-31T11:50:37Z</dcterms:created>
  <dcterms:modified xsi:type="dcterms:W3CDTF">2020-07-31T12:04:35Z</dcterms:modified>
</cp:coreProperties>
</file>