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algados\Paper\"/>
    </mc:Choice>
  </mc:AlternateContent>
  <bookViews>
    <workbookView xWindow="-120" yWindow="-120" windowWidth="29040" windowHeight="15840"/>
  </bookViews>
  <sheets>
    <sheet name="Table 3" sheetId="3" r:id="rId1"/>
    <sheet name="Table 4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E17" i="1"/>
  <c r="D17" i="1"/>
  <c r="C17" i="1"/>
  <c r="F15" i="1"/>
  <c r="E15" i="1"/>
  <c r="D15" i="1"/>
  <c r="C15" i="1"/>
</calcChain>
</file>

<file path=xl/sharedStrings.xml><?xml version="1.0" encoding="utf-8"?>
<sst xmlns="http://schemas.openxmlformats.org/spreadsheetml/2006/main" count="128" uniqueCount="58">
  <si>
    <t>Roughness</t>
  </si>
  <si>
    <t xml:space="preserve"> 0.025 to</t>
  </si>
  <si>
    <t>Mean</t>
  </si>
  <si>
    <t>Standard Error</t>
  </si>
  <si>
    <t>Median</t>
  </si>
  <si>
    <t>Standard Deviation</t>
  </si>
  <si>
    <t>Sample variance</t>
  </si>
  <si>
    <t>Kurtosis</t>
  </si>
  <si>
    <t>Interval</t>
  </si>
  <si>
    <t>Min</t>
  </si>
  <si>
    <t>Max</t>
  </si>
  <si>
    <t>Sum</t>
  </si>
  <si>
    <t>Samples</t>
  </si>
  <si>
    <t>109.4k</t>
  </si>
  <si>
    <t>26.8k</t>
  </si>
  <si>
    <t>17.4k</t>
  </si>
  <si>
    <t>26.7k</t>
  </si>
  <si>
    <t>CAW</t>
  </si>
  <si>
    <t>HSF</t>
  </si>
  <si>
    <t>GB</t>
  </si>
  <si>
    <t>MPF</t>
  </si>
  <si>
    <t>SCN2</t>
  </si>
  <si>
    <t>SCN3</t>
  </si>
  <si>
    <t>SCBN1</t>
  </si>
  <si>
    <t>Source</t>
  </si>
  <si>
    <t>1st wave</t>
  </si>
  <si>
    <t>2nd wave</t>
  </si>
  <si>
    <t>3rd wave</t>
  </si>
  <si>
    <t>4th wave</t>
  </si>
  <si>
    <t>-</t>
  </si>
  <si>
    <t>Interval 1st - 2nd wave</t>
  </si>
  <si>
    <t>Interval 2st - 3nd wave</t>
  </si>
  <si>
    <t>Interval 3st - 4nd wave</t>
  </si>
  <si>
    <t>All waves (m)</t>
  </si>
  <si>
    <t>Peak</t>
  </si>
  <si>
    <t>Throug</t>
  </si>
  <si>
    <t>Amplitude</t>
  </si>
  <si>
    <t>3rd</t>
  </si>
  <si>
    <t>1st</t>
  </si>
  <si>
    <t>4th</t>
  </si>
  <si>
    <t>Scenario1</t>
  </si>
  <si>
    <t>Scenario2</t>
  </si>
  <si>
    <t>Scenario3</t>
  </si>
  <si>
    <t>Peak  - 1st wave</t>
  </si>
  <si>
    <t>Throug - 1st wave</t>
  </si>
  <si>
    <t>Peak - 2nd wave</t>
  </si>
  <si>
    <t>Throug -2nd wave</t>
  </si>
  <si>
    <t>Peak - 3rd wave</t>
  </si>
  <si>
    <t>Throug - 3rd wave</t>
  </si>
  <si>
    <t>Interval - 3st/ 4nd waves</t>
  </si>
  <si>
    <t>Peak - 4th wave</t>
  </si>
  <si>
    <t>Throug - 4th wave</t>
  </si>
  <si>
    <t>Interval - 2st/3rd waves</t>
  </si>
  <si>
    <t>Interval - 1st/2nd waves</t>
  </si>
  <si>
    <t>0.025</t>
  </si>
  <si>
    <t>Highest wave</t>
  </si>
  <si>
    <t>Vol. in m³</t>
  </si>
  <si>
    <t>% Vol. from 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</si>
</sst>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7"/>
      <color theme="1"/>
      <name val="Calibri"/>
      <family val="2"/>
    </font>
    <font>
      <b/>
      <sz val="9"/>
      <color theme="1"/>
      <name val="Calibri"/>
      <family val="2"/>
    </font>
    <font>
      <sz val="6"/>
      <color theme="1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medium">
        <color rgb="FFCCCCCC"/>
      </top>
      <bottom/>
      <diagonal/>
    </border>
    <border>
      <left style="thick">
        <color rgb="FF000000"/>
      </left>
      <right style="thick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CCCCCC"/>
      </top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CCCCCC"/>
      </top>
      <bottom/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5A5A5"/>
      <color rgb="FFED7D31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103368176538912E-2"/>
          <c:y val="5.1394613384875408E-2"/>
          <c:w val="0.94889663182346107"/>
          <c:h val="0.83236366486267577"/>
        </c:manualLayout>
      </c:layout>
      <c:lineChart>
        <c:grouping val="standard"/>
        <c:varyColors val="0"/>
        <c:ser>
          <c:idx val="0"/>
          <c:order val="0"/>
          <c:tx>
            <c:strRef>
              <c:f>'Table 3'!$O$2</c:f>
              <c:strCache>
                <c:ptCount val="1"/>
                <c:pt idx="0">
                  <c:v>Min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'Table 3'!$N$3:$N$9</c:f>
              <c:strCache>
                <c:ptCount val="7"/>
                <c:pt idx="0">
                  <c:v>CAW</c:v>
                </c:pt>
                <c:pt idx="1">
                  <c:v>HSF</c:v>
                </c:pt>
                <c:pt idx="2">
                  <c:v>GB</c:v>
                </c:pt>
                <c:pt idx="3">
                  <c:v>MPF</c:v>
                </c:pt>
                <c:pt idx="4">
                  <c:v>Scenario1</c:v>
                </c:pt>
                <c:pt idx="5">
                  <c:v>Scenario2</c:v>
                </c:pt>
                <c:pt idx="6">
                  <c:v>Scenario3</c:v>
                </c:pt>
              </c:strCache>
            </c:strRef>
          </c:cat>
          <c:val>
            <c:numRef>
              <c:f>'Table 3'!$O$3:$O$9</c:f>
              <c:numCache>
                <c:formatCode>General</c:formatCode>
                <c:ptCount val="7"/>
                <c:pt idx="0">
                  <c:v>-7</c:v>
                </c:pt>
                <c:pt idx="1">
                  <c:v>-4.8</c:v>
                </c:pt>
                <c:pt idx="2">
                  <c:v>-3</c:v>
                </c:pt>
                <c:pt idx="3">
                  <c:v>-7.1</c:v>
                </c:pt>
                <c:pt idx="4">
                  <c:v>-5.9</c:v>
                </c:pt>
                <c:pt idx="5">
                  <c:v>-3.5</c:v>
                </c:pt>
                <c:pt idx="6">
                  <c:v>-5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853-4E83-9906-5677DC60579C}"/>
            </c:ext>
          </c:extLst>
        </c:ser>
        <c:ser>
          <c:idx val="1"/>
          <c:order val="1"/>
          <c:tx>
            <c:strRef>
              <c:f>'Table 3'!$P$2</c:f>
              <c:strCache>
                <c:ptCount val="1"/>
                <c:pt idx="0">
                  <c:v>Max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'Table 3'!$N$3:$N$9</c:f>
              <c:strCache>
                <c:ptCount val="7"/>
                <c:pt idx="0">
                  <c:v>CAW</c:v>
                </c:pt>
                <c:pt idx="1">
                  <c:v>HSF</c:v>
                </c:pt>
                <c:pt idx="2">
                  <c:v>GB</c:v>
                </c:pt>
                <c:pt idx="3">
                  <c:v>MPF</c:v>
                </c:pt>
                <c:pt idx="4">
                  <c:v>Scenario1</c:v>
                </c:pt>
                <c:pt idx="5">
                  <c:v>Scenario2</c:v>
                </c:pt>
                <c:pt idx="6">
                  <c:v>Scenario3</c:v>
                </c:pt>
              </c:strCache>
            </c:strRef>
          </c:cat>
          <c:val>
            <c:numRef>
              <c:f>'Table 3'!$P$3:$P$9</c:f>
              <c:numCache>
                <c:formatCode>General</c:formatCode>
                <c:ptCount val="7"/>
                <c:pt idx="0">
                  <c:v>10</c:v>
                </c:pt>
                <c:pt idx="1">
                  <c:v>7</c:v>
                </c:pt>
                <c:pt idx="2">
                  <c:v>3</c:v>
                </c:pt>
                <c:pt idx="3">
                  <c:v>7.5</c:v>
                </c:pt>
                <c:pt idx="4">
                  <c:v>8.1999999999999993</c:v>
                </c:pt>
                <c:pt idx="5">
                  <c:v>2.7</c:v>
                </c:pt>
                <c:pt idx="6">
                  <c:v>4.5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853-4E83-9906-5677DC60579C}"/>
            </c:ext>
          </c:extLst>
        </c:ser>
        <c:ser>
          <c:idx val="3"/>
          <c:order val="2"/>
          <c:tx>
            <c:strRef>
              <c:f>'Table 3'!$R$2</c:f>
              <c:strCache>
                <c:ptCount val="1"/>
                <c:pt idx="0">
                  <c:v>Highest wave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17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3rd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5853-4E83-9906-5677DC6057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1st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853-4E83-9906-5677DC6057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4th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5853-4E83-9906-5677DC6057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1st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853-4E83-9906-5677DC6057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3rd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5853-4E83-9906-5677DC6057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1st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853-4E83-9906-5677DC6057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1st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853-4E83-9906-5677DC6057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'Table 3'!$N$3:$N$9</c:f>
              <c:strCache>
                <c:ptCount val="7"/>
                <c:pt idx="0">
                  <c:v>CAW</c:v>
                </c:pt>
                <c:pt idx="1">
                  <c:v>HSF</c:v>
                </c:pt>
                <c:pt idx="2">
                  <c:v>GB</c:v>
                </c:pt>
                <c:pt idx="3">
                  <c:v>MPF</c:v>
                </c:pt>
                <c:pt idx="4">
                  <c:v>Scenario1</c:v>
                </c:pt>
                <c:pt idx="5">
                  <c:v>Scenario2</c:v>
                </c:pt>
                <c:pt idx="6">
                  <c:v>Scenario3</c:v>
                </c:pt>
              </c:strCache>
            </c:strRef>
          </c:cat>
          <c:val>
            <c:numRef>
              <c:f>'Table 3'!$R$3:$R$9</c:f>
              <c:numCache>
                <c:formatCode>General</c:formatCode>
                <c:ptCount val="7"/>
                <c:pt idx="0">
                  <c:v>-20</c:v>
                </c:pt>
                <c:pt idx="1">
                  <c:v>-20</c:v>
                </c:pt>
                <c:pt idx="2">
                  <c:v>-20</c:v>
                </c:pt>
                <c:pt idx="3">
                  <c:v>-20</c:v>
                </c:pt>
                <c:pt idx="4">
                  <c:v>-20</c:v>
                </c:pt>
                <c:pt idx="5">
                  <c:v>-20</c:v>
                </c:pt>
                <c:pt idx="6">
                  <c:v>-20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853-4E83-9906-5677DC6057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hiLowLines>
          <c:spPr>
            <a:ln w="9525">
              <a:solidFill>
                <a:schemeClr val="dk1">
                  <a:lumMod val="35000"/>
                  <a:lumOff val="65000"/>
                </a:schemeClr>
              </a:solidFill>
              <a:prstDash val="dash"/>
            </a:ln>
            <a:effectLst/>
          </c:spPr>
        </c:hiLowLines>
        <c:marker val="1"/>
        <c:smooth val="0"/>
        <c:axId val="467962048"/>
        <c:axId val="467960480"/>
      </c:lineChart>
      <c:catAx>
        <c:axId val="46796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1" u="none" strike="noStrike" kern="1200" cap="all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67960480"/>
        <c:crossesAt val="0"/>
        <c:auto val="1"/>
        <c:lblAlgn val="ctr"/>
        <c:lblOffset val="10"/>
        <c:tickMarkSkip val="1"/>
        <c:noMultiLvlLbl val="0"/>
      </c:catAx>
      <c:valAx>
        <c:axId val="467960480"/>
        <c:scaling>
          <c:orientation val="minMax"/>
          <c:min val="-20"/>
        </c:scaling>
        <c:delete val="1"/>
        <c:axPos val="l"/>
        <c:numFmt formatCode="General" sourceLinked="1"/>
        <c:majorTickMark val="out"/>
        <c:minorTickMark val="none"/>
        <c:tickLblPos val="nextTo"/>
        <c:crossAx val="46796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461987983209418"/>
          <c:y val="5.0978945653717737E-2"/>
          <c:w val="0.57518267533631462"/>
          <c:h val="5.8591854448151799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ysClr val="window" lastClr="FFFFFF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55963449770561"/>
          <c:y val="6.0716167657231722E-2"/>
          <c:w val="0.85508356095172577"/>
          <c:h val="0.79654867192506407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'Table 4'!$B$15</c:f>
              <c:strCache>
                <c:ptCount val="1"/>
                <c:pt idx="0">
                  <c:v>Vol. in m³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'Table 4'!$C$2:$X$3</c:f>
              <c:strCache>
                <c:ptCount val="22"/>
                <c:pt idx="0">
                  <c:v>0.025</c:v>
                </c:pt>
                <c:pt idx="1">
                  <c:v>0,07</c:v>
                </c:pt>
                <c:pt idx="2">
                  <c:v>0,08</c:v>
                </c:pt>
                <c:pt idx="3">
                  <c:v>0.025</c:v>
                </c:pt>
                <c:pt idx="4">
                  <c:v>0,04</c:v>
                </c:pt>
                <c:pt idx="5">
                  <c:v>0,05</c:v>
                </c:pt>
                <c:pt idx="6">
                  <c:v>0.025</c:v>
                </c:pt>
                <c:pt idx="7">
                  <c:v>0.025</c:v>
                </c:pt>
                <c:pt idx="8">
                  <c:v>0,04</c:v>
                </c:pt>
                <c:pt idx="9">
                  <c:v>0,05</c:v>
                </c:pt>
                <c:pt idx="10">
                  <c:v>0,06</c:v>
                </c:pt>
                <c:pt idx="11">
                  <c:v>0,07</c:v>
                </c:pt>
                <c:pt idx="12">
                  <c:v>0,08</c:v>
                </c:pt>
                <c:pt idx="13">
                  <c:v>0.025</c:v>
                </c:pt>
                <c:pt idx="14">
                  <c:v>0,04</c:v>
                </c:pt>
                <c:pt idx="15">
                  <c:v>0,05</c:v>
                </c:pt>
                <c:pt idx="16">
                  <c:v>0,06</c:v>
                </c:pt>
                <c:pt idx="17">
                  <c:v>0,065</c:v>
                </c:pt>
                <c:pt idx="18">
                  <c:v>0,7</c:v>
                </c:pt>
                <c:pt idx="19">
                  <c:v>0,8</c:v>
                </c:pt>
                <c:pt idx="20">
                  <c:v>0.025</c:v>
                </c:pt>
                <c:pt idx="21">
                  <c:v>0.025</c:v>
                </c:pt>
              </c:strCache>
            </c:strRef>
          </c:cat>
          <c:val>
            <c:numRef>
              <c:f>'Table 4'!$C$15:$X$15</c:f>
              <c:numCache>
                <c:formatCode>General</c:formatCode>
                <c:ptCount val="22"/>
                <c:pt idx="0">
                  <c:v>109400</c:v>
                </c:pt>
                <c:pt idx="1">
                  <c:v>26800</c:v>
                </c:pt>
                <c:pt idx="2">
                  <c:v>17400</c:v>
                </c:pt>
                <c:pt idx="3">
                  <c:v>26700</c:v>
                </c:pt>
                <c:pt idx="4">
                  <c:v>10867</c:v>
                </c:pt>
                <c:pt idx="5">
                  <c:v>5831</c:v>
                </c:pt>
                <c:pt idx="6">
                  <c:v>159</c:v>
                </c:pt>
                <c:pt idx="7">
                  <c:v>58849</c:v>
                </c:pt>
                <c:pt idx="8">
                  <c:v>27301</c:v>
                </c:pt>
                <c:pt idx="9">
                  <c:v>14022</c:v>
                </c:pt>
                <c:pt idx="10">
                  <c:v>7830</c:v>
                </c:pt>
                <c:pt idx="11">
                  <c:v>4936</c:v>
                </c:pt>
                <c:pt idx="12">
                  <c:v>3403</c:v>
                </c:pt>
                <c:pt idx="13">
                  <c:v>82739</c:v>
                </c:pt>
                <c:pt idx="14">
                  <c:v>64182</c:v>
                </c:pt>
                <c:pt idx="15">
                  <c:v>33802</c:v>
                </c:pt>
                <c:pt idx="16">
                  <c:v>18620</c:v>
                </c:pt>
                <c:pt idx="17">
                  <c:v>14116</c:v>
                </c:pt>
                <c:pt idx="18">
                  <c:v>11078</c:v>
                </c:pt>
                <c:pt idx="19">
                  <c:v>7218</c:v>
                </c:pt>
                <c:pt idx="20">
                  <c:v>19</c:v>
                </c:pt>
                <c:pt idx="21">
                  <c:v>3550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E73D-4D42-A3A9-F1BB0A0DD744}"/>
            </c:ext>
          </c:extLst>
        </c:ser>
        <c:ser>
          <c:idx val="3"/>
          <c:order val="0"/>
          <c:tx>
            <c:strRef>
              <c:f>'Table 4'!$B$16</c:f>
              <c:strCache>
                <c:ptCount val="1"/>
                <c:pt idx="0">
                  <c:v>% Vol. from cores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'Table 4'!$C$2:$X$3</c:f>
              <c:strCache>
                <c:ptCount val="22"/>
                <c:pt idx="0">
                  <c:v>0.025</c:v>
                </c:pt>
                <c:pt idx="1">
                  <c:v>0,07</c:v>
                </c:pt>
                <c:pt idx="2">
                  <c:v>0,08</c:v>
                </c:pt>
                <c:pt idx="3">
                  <c:v>0.025</c:v>
                </c:pt>
                <c:pt idx="4">
                  <c:v>0,04</c:v>
                </c:pt>
                <c:pt idx="5">
                  <c:v>0,05</c:v>
                </c:pt>
                <c:pt idx="6">
                  <c:v>0.025</c:v>
                </c:pt>
                <c:pt idx="7">
                  <c:v>0.025</c:v>
                </c:pt>
                <c:pt idx="8">
                  <c:v>0,04</c:v>
                </c:pt>
                <c:pt idx="9">
                  <c:v>0,05</c:v>
                </c:pt>
                <c:pt idx="10">
                  <c:v>0,06</c:v>
                </c:pt>
                <c:pt idx="11">
                  <c:v>0,07</c:v>
                </c:pt>
                <c:pt idx="12">
                  <c:v>0,08</c:v>
                </c:pt>
                <c:pt idx="13">
                  <c:v>0.025</c:v>
                </c:pt>
                <c:pt idx="14">
                  <c:v>0,04</c:v>
                </c:pt>
                <c:pt idx="15">
                  <c:v>0,05</c:v>
                </c:pt>
                <c:pt idx="16">
                  <c:v>0,06</c:v>
                </c:pt>
                <c:pt idx="17">
                  <c:v>0,065</c:v>
                </c:pt>
                <c:pt idx="18">
                  <c:v>0,7</c:v>
                </c:pt>
                <c:pt idx="19">
                  <c:v>0,8</c:v>
                </c:pt>
                <c:pt idx="20">
                  <c:v>0.025</c:v>
                </c:pt>
                <c:pt idx="21">
                  <c:v>0.025</c:v>
                </c:pt>
              </c:strCache>
            </c:strRef>
          </c:cat>
          <c:val>
            <c:numRef>
              <c:f>'Table 4'!$C$16:$X$16</c:f>
              <c:numCache>
                <c:formatCode>0%</c:formatCode>
                <c:ptCount val="22"/>
                <c:pt idx="0">
                  <c:v>7.62</c:v>
                </c:pt>
                <c:pt idx="1">
                  <c:v>1.87</c:v>
                </c:pt>
                <c:pt idx="2">
                  <c:v>1.21</c:v>
                </c:pt>
                <c:pt idx="3">
                  <c:v>1.86</c:v>
                </c:pt>
                <c:pt idx="4" formatCode="0.00%">
                  <c:v>0.75700000000000001</c:v>
                </c:pt>
                <c:pt idx="5" formatCode="0.00%">
                  <c:v>0.40600000000000003</c:v>
                </c:pt>
                <c:pt idx="6" formatCode="0.00%">
                  <c:v>1.0999999999999999E-2</c:v>
                </c:pt>
                <c:pt idx="7">
                  <c:v>4.0999999999999996</c:v>
                </c:pt>
                <c:pt idx="8">
                  <c:v>1.9</c:v>
                </c:pt>
                <c:pt idx="9" formatCode="0.00%">
                  <c:v>0.97699999999999998</c:v>
                </c:pt>
                <c:pt idx="10" formatCode="0.00%">
                  <c:v>0.54600000000000004</c:v>
                </c:pt>
                <c:pt idx="11" formatCode="0.00%">
                  <c:v>0.34399999999999997</c:v>
                </c:pt>
                <c:pt idx="12" formatCode="0.00%">
                  <c:v>0.23699999999999999</c:v>
                </c:pt>
                <c:pt idx="13">
                  <c:v>5.76</c:v>
                </c:pt>
                <c:pt idx="14">
                  <c:v>4.47</c:v>
                </c:pt>
                <c:pt idx="15">
                  <c:v>2.35</c:v>
                </c:pt>
                <c:pt idx="16">
                  <c:v>1.3</c:v>
                </c:pt>
                <c:pt idx="17" formatCode="0.00%">
                  <c:v>0.98399999999999999</c:v>
                </c:pt>
                <c:pt idx="18" formatCode="0.00%">
                  <c:v>0.77200000000000002</c:v>
                </c:pt>
                <c:pt idx="19" formatCode="0.00%">
                  <c:v>0.503</c:v>
                </c:pt>
                <c:pt idx="20" formatCode="0.00%">
                  <c:v>1E-3</c:v>
                </c:pt>
                <c:pt idx="21" formatCode="0.00%">
                  <c:v>0.247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73D-4D42-A3A9-F1BB0A0DD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84"/>
        <c:axId val="469749120"/>
        <c:axId val="469746768"/>
      </c:barChart>
      <c:catAx>
        <c:axId val="46974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69746768"/>
        <c:crosses val="autoZero"/>
        <c:auto val="1"/>
        <c:lblAlgn val="ctr"/>
        <c:lblOffset val="100"/>
        <c:noMultiLvlLbl val="0"/>
      </c:catAx>
      <c:valAx>
        <c:axId val="46974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69749120"/>
        <c:crosses val="autoZero"/>
        <c:crossBetween val="between"/>
        <c:majorUnit val="300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133683</xdr:colOff>
      <xdr:row>4</xdr:row>
      <xdr:rowOff>80711</xdr:rowOff>
    </xdr:from>
    <xdr:to>
      <xdr:col>18</xdr:col>
      <xdr:colOff>122655</xdr:colOff>
      <xdr:row>19</xdr:row>
      <xdr:rowOff>259931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44A78E85-5236-4292-B07C-9557AE60DC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200947</xdr:colOff>
      <xdr:row>19</xdr:row>
      <xdr:rowOff>32876</xdr:rowOff>
    </xdr:from>
    <xdr:to>
      <xdr:col>23</xdr:col>
      <xdr:colOff>103316</xdr:colOff>
      <xdr:row>44</xdr:row>
      <xdr:rowOff>90586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CFEA331E-59BF-41EE-9D04-2EAF183C7E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0.09672</cdr:x>
      <cdr:y>0.75965</cdr:y>
    </cdr:from>
    <cdr:to>
      <cdr:x>0.96319</cdr:x>
      <cdr:y>0.76175</cdr:y>
    </cdr:to>
    <cdr:cxnSp macro="">
      <cdr:nvCxnSpPr>
        <cdr:cNvPr id="5" name="Conector reto 4"/>
        <cdr:cNvCxnSpPr/>
      </cdr:nvCxnSpPr>
      <cdr:spPr>
        <a:xfrm xmlns:a="http://schemas.openxmlformats.org/drawingml/2006/main">
          <a:off x="1315726" y="3667220"/>
          <a:ext cx="11787236" cy="1015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0.05602</cdr:x>
      <cdr:y>0.71302</cdr:y>
    </cdr:from>
    <cdr:to>
      <cdr:x>0.10176</cdr:x>
      <cdr:y>0.81162</cdr:y>
    </cdr:to>
    <cdr:sp macro="" textlink="">
      <cdr:nvSpPr>
        <cdr:cNvPr id="8" name="CaixaDeTexto 7"/>
        <cdr:cNvSpPr txBox="1"/>
      </cdr:nvSpPr>
      <cdr:spPr>
        <a:xfrm xmlns:a="http://schemas.openxmlformats.org/drawingml/2006/main">
          <a:off x="762018" y="3442108"/>
          <a:ext cx="622296" cy="4759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pt-BR" sz="1100" i="1"/>
            <a:t>100%</a:t>
          </a:r>
          <a:r>
            <a:rPr lang="pt-BR" sz="1100" i="1" baseline="0"/>
            <a:t> volume</a:t>
          </a:r>
          <a:br>
            <a:rPr lang="pt-BR" sz="1100" i="1" baseline="0"/>
          </a:br>
          <a:r>
            <a:rPr lang="pt-BR" sz="1100" i="1" baseline="0"/>
            <a:t>from cores</a:t>
          </a:r>
          <a:endParaRPr lang="pt-BR" sz="1100" i="1"/>
        </a:p>
      </cdr:txBody>
    </cdr:sp>
  </cdr:relSizeAnchor>
  <cdr:relSizeAnchor xmlns:cdr="http://schemas.openxmlformats.org/drawingml/2006/chartDrawing">
    <cdr:from>
      <cdr:x>0.048</cdr:x>
      <cdr:y>0.46288</cdr:y>
    </cdr:from>
    <cdr:to>
      <cdr:x>0.06903</cdr:x>
      <cdr:y>0.56395</cdr:y>
    </cdr:to>
    <cdr:sp macro="" textlink="">
      <cdr:nvSpPr>
        <cdr:cNvPr id="9" name="CaixaDeTexto 1"/>
        <cdr:cNvSpPr txBox="1"/>
      </cdr:nvSpPr>
      <cdr:spPr>
        <a:xfrm xmlns:a="http://schemas.openxmlformats.org/drawingml/2006/main" rot="16200000">
          <a:off x="550863" y="2336800"/>
          <a:ext cx="488156" cy="285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 i="1"/>
            <a:t>Volume (m³)</a:t>
          </a:r>
        </a:p>
      </cdr:txBody>
    </cdr:sp>
  </cdr:relSizeAnchor>
  <cdr:relSizeAnchor xmlns:cdr="http://schemas.openxmlformats.org/drawingml/2006/chartDrawing">
    <cdr:from>
      <cdr:x>0.22436</cdr:x>
      <cdr:y>0.05916</cdr:y>
    </cdr:from>
    <cdr:to>
      <cdr:x>0.22612</cdr:x>
      <cdr:y>0.85789</cdr:y>
    </cdr:to>
    <cdr:cxnSp macro="">
      <cdr:nvCxnSpPr>
        <cdr:cNvPr id="11" name="Conector reto 10"/>
        <cdr:cNvCxnSpPr/>
      </cdr:nvCxnSpPr>
      <cdr:spPr>
        <a:xfrm xmlns:a="http://schemas.openxmlformats.org/drawingml/2006/main" flipH="1">
          <a:off x="3048001" y="285750"/>
          <a:ext cx="23811" cy="3857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0.34116</cdr:x>
      <cdr:y>0.05736</cdr:y>
    </cdr:from>
    <cdr:to>
      <cdr:x>0.34292</cdr:x>
      <cdr:y>0.85608</cdr:y>
    </cdr:to>
    <cdr:cxnSp macro="">
      <cdr:nvCxnSpPr>
        <cdr:cNvPr id="16" name="Conector reto 15"/>
        <cdr:cNvCxnSpPr/>
      </cdr:nvCxnSpPr>
      <cdr:spPr>
        <a:xfrm xmlns:a="http://schemas.openxmlformats.org/drawingml/2006/main" flipH="1">
          <a:off x="4634706" y="277019"/>
          <a:ext cx="23811" cy="3857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0.61285</cdr:x>
      <cdr:y>0.06229</cdr:y>
    </cdr:from>
    <cdr:to>
      <cdr:x>0.61461</cdr:x>
      <cdr:y>0.86101</cdr:y>
    </cdr:to>
    <cdr:cxnSp macro="">
      <cdr:nvCxnSpPr>
        <cdr:cNvPr id="17" name="Conector reto 16"/>
        <cdr:cNvCxnSpPr/>
      </cdr:nvCxnSpPr>
      <cdr:spPr>
        <a:xfrm xmlns:a="http://schemas.openxmlformats.org/drawingml/2006/main" flipH="1">
          <a:off x="8325643" y="300831"/>
          <a:ext cx="23811" cy="3857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0.88542</cdr:x>
      <cdr:y>0.05982</cdr:y>
    </cdr:from>
    <cdr:to>
      <cdr:x>0.88717</cdr:x>
      <cdr:y>0.85855</cdr:y>
    </cdr:to>
    <cdr:cxnSp macro="">
      <cdr:nvCxnSpPr>
        <cdr:cNvPr id="18" name="Conector reto 17"/>
        <cdr:cNvCxnSpPr/>
      </cdr:nvCxnSpPr>
      <cdr:spPr>
        <a:xfrm xmlns:a="http://schemas.openxmlformats.org/drawingml/2006/main" flipH="1">
          <a:off x="12028487" y="288925"/>
          <a:ext cx="23811" cy="3857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0.92486</cdr:x>
      <cdr:y>0.05489</cdr:y>
    </cdr:from>
    <cdr:to>
      <cdr:x>0.92661</cdr:x>
      <cdr:y>0.85362</cdr:y>
    </cdr:to>
    <cdr:cxnSp macro="">
      <cdr:nvCxnSpPr>
        <cdr:cNvPr id="19" name="Conector reto 18"/>
        <cdr:cNvCxnSpPr/>
      </cdr:nvCxnSpPr>
      <cdr:spPr>
        <a:xfrm xmlns:a="http://schemas.openxmlformats.org/drawingml/2006/main" flipH="1">
          <a:off x="12564268" y="265112"/>
          <a:ext cx="23811" cy="3857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0.14987</cdr:x>
      <cdr:y>0.06475</cdr:y>
    </cdr:from>
    <cdr:to>
      <cdr:x>0.18253</cdr:x>
      <cdr:y>0.12819</cdr:y>
    </cdr:to>
    <cdr:sp macro="" textlink="">
      <cdr:nvSpPr>
        <cdr:cNvPr id="22" name="CaixaDeTexto 1"/>
        <cdr:cNvSpPr txBox="1"/>
      </cdr:nvSpPr>
      <cdr:spPr>
        <a:xfrm xmlns:a="http://schemas.openxmlformats.org/drawingml/2006/main">
          <a:off x="2035969" y="312738"/>
          <a:ext cx="443705" cy="306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1400" b="1" i="1"/>
            <a:t>CAW</a:t>
          </a:r>
        </a:p>
      </cdr:txBody>
    </cdr:sp>
  </cdr:relSizeAnchor>
  <cdr:relSizeAnchor xmlns:cdr="http://schemas.openxmlformats.org/drawingml/2006/chartDrawing">
    <cdr:from>
      <cdr:x>0.2693</cdr:x>
      <cdr:y>0.06475</cdr:y>
    </cdr:from>
    <cdr:to>
      <cdr:x>0.30196</cdr:x>
      <cdr:y>0.12819</cdr:y>
    </cdr:to>
    <cdr:sp macro="" textlink="">
      <cdr:nvSpPr>
        <cdr:cNvPr id="23" name="CaixaDeTexto 1"/>
        <cdr:cNvSpPr txBox="1"/>
      </cdr:nvSpPr>
      <cdr:spPr>
        <a:xfrm xmlns:a="http://schemas.openxmlformats.org/drawingml/2006/main">
          <a:off x="3658393" y="312738"/>
          <a:ext cx="443705" cy="306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1400" b="1" i="1"/>
            <a:t>HSF</a:t>
          </a:r>
        </a:p>
      </cdr:txBody>
    </cdr:sp>
  </cdr:relSizeAnchor>
  <cdr:relSizeAnchor xmlns:cdr="http://schemas.openxmlformats.org/drawingml/2006/chartDrawing">
    <cdr:from>
      <cdr:x>0.45072</cdr:x>
      <cdr:y>0.06845</cdr:y>
    </cdr:from>
    <cdr:to>
      <cdr:x>0.49167</cdr:x>
      <cdr:y>0.12449</cdr:y>
    </cdr:to>
    <cdr:sp macro="" textlink="">
      <cdr:nvSpPr>
        <cdr:cNvPr id="24" name="CaixaDeTexto 1"/>
        <cdr:cNvSpPr txBox="1"/>
      </cdr:nvSpPr>
      <cdr:spPr>
        <a:xfrm xmlns:a="http://schemas.openxmlformats.org/drawingml/2006/main">
          <a:off x="6122988" y="330597"/>
          <a:ext cx="556418" cy="270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1400" b="1" i="1"/>
            <a:t>MPF</a:t>
          </a:r>
        </a:p>
      </cdr:txBody>
    </cdr:sp>
  </cdr:relSizeAnchor>
  <cdr:relSizeAnchor xmlns:cdr="http://schemas.openxmlformats.org/drawingml/2006/chartDrawing">
    <cdr:from>
      <cdr:x>0.71604</cdr:x>
      <cdr:y>0.06229</cdr:y>
    </cdr:from>
    <cdr:to>
      <cdr:x>0.79229</cdr:x>
      <cdr:y>0.13066</cdr:y>
    </cdr:to>
    <cdr:sp macro="" textlink="">
      <cdr:nvSpPr>
        <cdr:cNvPr id="25" name="CaixaDeTexto 1"/>
        <cdr:cNvSpPr txBox="1"/>
      </cdr:nvSpPr>
      <cdr:spPr>
        <a:xfrm xmlns:a="http://schemas.openxmlformats.org/drawingml/2006/main">
          <a:off x="9727406" y="300831"/>
          <a:ext cx="1035844" cy="33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1400" b="1" i="1"/>
            <a:t>SCENARIO</a:t>
          </a:r>
          <a:r>
            <a:rPr lang="pt-BR" sz="1400" b="1" i="1" baseline="0"/>
            <a:t> 1</a:t>
          </a:r>
          <a:endParaRPr lang="pt-BR" sz="1400" b="1" i="1"/>
        </a:p>
      </cdr:txBody>
    </cdr:sp>
  </cdr:relSizeAnchor>
  <cdr:relSizeAnchor xmlns:cdr="http://schemas.openxmlformats.org/drawingml/2006/chartDrawing">
    <cdr:from>
      <cdr:x>0.88957</cdr:x>
      <cdr:y>0.06229</cdr:y>
    </cdr:from>
    <cdr:to>
      <cdr:x>0.92989</cdr:x>
      <cdr:y>0.13066</cdr:y>
    </cdr:to>
    <cdr:sp macro="" textlink="">
      <cdr:nvSpPr>
        <cdr:cNvPr id="26" name="CaixaDeTexto 1"/>
        <cdr:cNvSpPr txBox="1"/>
      </cdr:nvSpPr>
      <cdr:spPr>
        <a:xfrm xmlns:a="http://schemas.openxmlformats.org/drawingml/2006/main">
          <a:off x="12084843" y="300831"/>
          <a:ext cx="547688" cy="33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1400" b="1" i="1"/>
            <a:t>SCN 2</a:t>
          </a:r>
        </a:p>
      </cdr:txBody>
    </cdr:sp>
  </cdr:relSizeAnchor>
  <cdr:relSizeAnchor xmlns:cdr="http://schemas.openxmlformats.org/drawingml/2006/chartDrawing">
    <cdr:from>
      <cdr:x>0.92924</cdr:x>
      <cdr:y>0.06229</cdr:y>
    </cdr:from>
    <cdr:to>
      <cdr:x>0.96956</cdr:x>
      <cdr:y>0.13066</cdr:y>
    </cdr:to>
    <cdr:sp macro="" textlink="">
      <cdr:nvSpPr>
        <cdr:cNvPr id="27" name="CaixaDeTexto 1"/>
        <cdr:cNvSpPr txBox="1"/>
      </cdr:nvSpPr>
      <cdr:spPr>
        <a:xfrm xmlns:a="http://schemas.openxmlformats.org/drawingml/2006/main">
          <a:off x="12623800" y="300831"/>
          <a:ext cx="547688" cy="33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1400" b="1" i="1"/>
            <a:t>SCN 3</a:t>
          </a:r>
        </a:p>
      </cdr:txBody>
    </cdr:sp>
  </cdr:relSizeAnchor>
  <cdr:relSizeAnchor xmlns:cdr="http://schemas.openxmlformats.org/drawingml/2006/chartDrawing">
    <cdr:from>
      <cdr:x>0.02169</cdr:x>
      <cdr:y>0.86072</cdr:y>
    </cdr:from>
    <cdr:to>
      <cdr:x>0.02169</cdr:x>
      <cdr:y>0.98191</cdr:y>
    </cdr:to>
    <cdr:cxnSp macro="">
      <cdr:nvCxnSpPr>
        <cdr:cNvPr id="33" name="Conector reto 32"/>
        <cdr:cNvCxnSpPr/>
      </cdr:nvCxnSpPr>
      <cdr:spPr>
        <a:xfrm xmlns:a="http://schemas.openxmlformats.org/drawingml/2006/main" flipH="1" flipV="1">
          <a:off x="283469" y="4154695"/>
          <a:ext cx="0" cy="58498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3"/>
        </a:lnRef>
        <a:fillRef xmlns:a="http://schemas.openxmlformats.org/drawingml/2006/main" idx="0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0.0237</cdr:x>
      <cdr:y>0.85503</cdr:y>
    </cdr:from>
    <cdr:to>
      <cdr:x>0.11433</cdr:x>
      <cdr:y>0.89638</cdr:y>
    </cdr:to>
    <cdr:sp macro="" textlink="">
      <cdr:nvSpPr>
        <cdr:cNvPr id="37" name="CaixaDeTexto 1"/>
        <cdr:cNvSpPr txBox="1"/>
      </cdr:nvSpPr>
      <cdr:spPr>
        <a:xfrm xmlns:a="http://schemas.openxmlformats.org/drawingml/2006/main">
          <a:off x="322547" y="4162488"/>
          <a:ext cx="1233428" cy="201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pt-BR" sz="1000">
              <a:solidFill>
                <a:schemeClr val="tx1">
                  <a:lumMod val="65000"/>
                  <a:lumOff val="35000"/>
                </a:schemeClr>
              </a:solidFill>
            </a:rPr>
            <a:t>Roughness Coeficient</a:t>
          </a:r>
        </a:p>
      </cdr:txBody>
    </cdr:sp>
  </cdr:relSizeAnchor>
  <cdr:relSizeAnchor xmlns:cdr="http://schemas.openxmlformats.org/drawingml/2006/chartDrawing">
    <cdr:from>
      <cdr:x>0.09572</cdr:x>
      <cdr:y>0.84612</cdr:y>
    </cdr:from>
    <cdr:to>
      <cdr:x>0.10069</cdr:x>
      <cdr:y>0.86584</cdr:y>
    </cdr:to>
    <cdr:sp macro="" textlink="">
      <cdr:nvSpPr>
        <cdr:cNvPr id="38" name="Retângulo 37"/>
        <cdr:cNvSpPr/>
      </cdr:nvSpPr>
      <cdr:spPr>
        <a:xfrm xmlns:a="http://schemas.openxmlformats.org/drawingml/2006/main">
          <a:off x="1302774" y="4086533"/>
          <a:ext cx="67597" cy="952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dk1">
            <a:shade val="50000"/>
          </a:schemeClr>
        </a:lnRef>
        <a:fillRef xmlns:a="http://schemas.openxmlformats.org/drawingml/2006/main" idx="1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0.02159</cdr:x>
      <cdr:y>0.85798</cdr:y>
    </cdr:from>
    <cdr:to>
      <cdr:x>0.11011</cdr:x>
      <cdr:y>0.86143</cdr:y>
    </cdr:to>
    <cdr:cxnSp macro="">
      <cdr:nvCxnSpPr>
        <cdr:cNvPr id="29" name="Conector reto 28"/>
        <cdr:cNvCxnSpPr/>
      </cdr:nvCxnSpPr>
      <cdr:spPr>
        <a:xfrm xmlns:a="http://schemas.openxmlformats.org/drawingml/2006/main" flipV="1">
          <a:off x="282107" y="4141483"/>
          <a:ext cx="1156731" cy="16641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3"/>
        </a:lnRef>
        <a:fillRef xmlns:a="http://schemas.openxmlformats.org/drawingml/2006/main" idx="0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0.34387</cdr:x>
      <cdr:y>0.06179</cdr:y>
    </cdr:from>
    <cdr:to>
      <cdr:x>0.37989</cdr:x>
      <cdr:y>0.12523</cdr:y>
    </cdr:to>
    <cdr:sp macro="" textlink="">
      <cdr:nvSpPr>
        <cdr:cNvPr id="20" name="CaixaDeTexto 1"/>
        <cdr:cNvSpPr txBox="1"/>
      </cdr:nvSpPr>
      <cdr:spPr>
        <a:xfrm xmlns:a="http://schemas.openxmlformats.org/drawingml/2006/main">
          <a:off x="4689474" y="298450"/>
          <a:ext cx="491203" cy="3063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 b="1" i="1"/>
            <a:t>GB</a:t>
          </a:r>
        </a:p>
      </cdr:txBody>
    </cdr:sp>
  </cdr:relSizeAnchor>
  <cdr:relSizeAnchor xmlns:cdr="http://schemas.openxmlformats.org/drawingml/2006/chartDrawing">
    <cdr:from>
      <cdr:x>0.37879</cdr:x>
      <cdr:y>0.05982</cdr:y>
    </cdr:from>
    <cdr:to>
      <cdr:x>0.38055</cdr:x>
      <cdr:y>0.85854</cdr:y>
    </cdr:to>
    <cdr:cxnSp macro="">
      <cdr:nvCxnSpPr>
        <cdr:cNvPr id="21" name="Conector reto 20"/>
        <cdr:cNvCxnSpPr/>
      </cdr:nvCxnSpPr>
      <cdr:spPr>
        <a:xfrm xmlns:a="http://schemas.openxmlformats.org/drawingml/2006/main" flipH="1">
          <a:off x="5165725" y="288925"/>
          <a:ext cx="24002" cy="385760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zoomScale="57" zoomScaleNormal="57" workbookViewId="0">
      <selection activeCell="R2" sqref="R2"/>
    </sheetView>
  </sheetViews>
  <sheetFormatPr defaultRowHeight="15" x14ac:dyDescent="0.25"/>
  <sheetData>
    <row r="1" spans="1:19" ht="35.25" customHeight="1" thickBot="1" x14ac:dyDescent="0.3">
      <c r="B1" s="17" t="s">
        <v>24</v>
      </c>
      <c r="C1" s="19" t="s">
        <v>25</v>
      </c>
      <c r="D1" s="21"/>
      <c r="E1" s="17" t="s">
        <v>30</v>
      </c>
      <c r="F1" s="19" t="s">
        <v>26</v>
      </c>
      <c r="G1" s="21"/>
      <c r="H1" s="17" t="s">
        <v>31</v>
      </c>
      <c r="I1" s="19" t="s">
        <v>27</v>
      </c>
      <c r="J1" s="21"/>
      <c r="K1" s="17" t="s">
        <v>32</v>
      </c>
      <c r="L1" s="19" t="s">
        <v>28</v>
      </c>
      <c r="M1" s="21"/>
      <c r="O1" s="19" t="s">
        <v>33</v>
      </c>
      <c r="P1" s="18"/>
      <c r="Q1" s="18"/>
      <c r="R1" s="21"/>
    </row>
    <row r="2" spans="1:19" ht="33.75" x14ac:dyDescent="0.25">
      <c r="B2" s="22"/>
      <c r="C2" s="16" t="s">
        <v>34</v>
      </c>
      <c r="D2" s="16" t="s">
        <v>35</v>
      </c>
      <c r="E2" s="22" t="s">
        <v>30</v>
      </c>
      <c r="F2" s="16" t="s">
        <v>34</v>
      </c>
      <c r="G2" s="16" t="s">
        <v>35</v>
      </c>
      <c r="H2" s="17" t="s">
        <v>31</v>
      </c>
      <c r="I2" s="16" t="s">
        <v>34</v>
      </c>
      <c r="J2" s="16" t="s">
        <v>35</v>
      </c>
      <c r="K2" s="17" t="s">
        <v>32</v>
      </c>
      <c r="L2" s="16" t="s">
        <v>34</v>
      </c>
      <c r="M2" s="16" t="s">
        <v>35</v>
      </c>
      <c r="O2" s="16" t="s">
        <v>9</v>
      </c>
      <c r="P2" s="16" t="s">
        <v>10</v>
      </c>
      <c r="Q2" s="16" t="s">
        <v>36</v>
      </c>
      <c r="R2" s="16" t="s">
        <v>55</v>
      </c>
    </row>
    <row r="3" spans="1:19" x14ac:dyDescent="0.25">
      <c r="B3" s="16" t="s">
        <v>17</v>
      </c>
      <c r="C3" s="20">
        <v>35</v>
      </c>
      <c r="D3" s="20">
        <v>56</v>
      </c>
      <c r="E3" s="20">
        <v>30</v>
      </c>
      <c r="F3" s="20">
        <v>65</v>
      </c>
      <c r="G3" s="20">
        <v>79</v>
      </c>
      <c r="H3" s="20">
        <v>25</v>
      </c>
      <c r="I3" s="20">
        <v>90</v>
      </c>
      <c r="J3" s="20">
        <v>114</v>
      </c>
      <c r="K3" s="20" t="s">
        <v>29</v>
      </c>
      <c r="L3" s="20" t="s">
        <v>29</v>
      </c>
      <c r="M3" s="20" t="s">
        <v>29</v>
      </c>
      <c r="N3" s="16" t="s">
        <v>17</v>
      </c>
      <c r="O3" s="20">
        <v>-7</v>
      </c>
      <c r="P3" s="20">
        <v>10</v>
      </c>
      <c r="Q3" s="20">
        <v>17</v>
      </c>
      <c r="R3" s="20">
        <v>-20</v>
      </c>
      <c r="S3" s="20" t="s">
        <v>37</v>
      </c>
    </row>
    <row r="4" spans="1:19" x14ac:dyDescent="0.25">
      <c r="B4" s="16" t="s">
        <v>18</v>
      </c>
      <c r="C4" s="20">
        <v>38</v>
      </c>
      <c r="D4" s="20">
        <v>53</v>
      </c>
      <c r="E4" s="20">
        <v>24</v>
      </c>
      <c r="F4" s="20">
        <v>62</v>
      </c>
      <c r="G4" s="20">
        <v>75</v>
      </c>
      <c r="H4" s="20">
        <v>31</v>
      </c>
      <c r="I4" s="20">
        <v>93</v>
      </c>
      <c r="J4" s="20">
        <v>112</v>
      </c>
      <c r="K4" s="20">
        <v>25</v>
      </c>
      <c r="L4" s="20">
        <v>118</v>
      </c>
      <c r="M4" s="20" t="s">
        <v>29</v>
      </c>
      <c r="N4" s="16" t="s">
        <v>18</v>
      </c>
      <c r="O4" s="20">
        <v>-4.8</v>
      </c>
      <c r="P4" s="20">
        <v>7</v>
      </c>
      <c r="Q4" s="20">
        <v>11.8</v>
      </c>
      <c r="R4" s="20">
        <v>-20</v>
      </c>
      <c r="S4" s="20" t="s">
        <v>38</v>
      </c>
    </row>
    <row r="5" spans="1:19" x14ac:dyDescent="0.25">
      <c r="B5" s="16" t="s">
        <v>19</v>
      </c>
      <c r="C5" s="20">
        <v>51</v>
      </c>
      <c r="D5" s="20">
        <v>62</v>
      </c>
      <c r="E5" s="20">
        <v>25</v>
      </c>
      <c r="F5" s="20">
        <v>76</v>
      </c>
      <c r="G5" s="20">
        <v>86</v>
      </c>
      <c r="H5" s="20">
        <v>17</v>
      </c>
      <c r="I5" s="20">
        <v>93</v>
      </c>
      <c r="J5" s="20">
        <v>101</v>
      </c>
      <c r="K5" s="20">
        <v>20</v>
      </c>
      <c r="L5" s="20">
        <v>113</v>
      </c>
      <c r="M5" s="20" t="s">
        <v>29</v>
      </c>
      <c r="N5" s="16" t="s">
        <v>19</v>
      </c>
      <c r="O5" s="20">
        <v>-3</v>
      </c>
      <c r="P5" s="20">
        <v>3</v>
      </c>
      <c r="Q5" s="20">
        <v>6</v>
      </c>
      <c r="R5" s="20">
        <v>-20</v>
      </c>
      <c r="S5" s="20" t="s">
        <v>39</v>
      </c>
    </row>
    <row r="6" spans="1:19" x14ac:dyDescent="0.25">
      <c r="B6" s="16" t="s">
        <v>20</v>
      </c>
      <c r="C6" s="20">
        <v>39</v>
      </c>
      <c r="D6" s="20">
        <v>48</v>
      </c>
      <c r="E6" s="20">
        <v>24</v>
      </c>
      <c r="F6" s="20">
        <v>63</v>
      </c>
      <c r="G6" s="20">
        <v>76</v>
      </c>
      <c r="H6" s="20">
        <v>17</v>
      </c>
      <c r="I6" s="20">
        <v>80</v>
      </c>
      <c r="J6" s="20">
        <v>86</v>
      </c>
      <c r="K6" s="20">
        <v>13</v>
      </c>
      <c r="L6" s="20">
        <v>93</v>
      </c>
      <c r="M6" s="20" t="s">
        <v>29</v>
      </c>
      <c r="N6" s="16" t="s">
        <v>20</v>
      </c>
      <c r="O6" s="20">
        <v>-7.1</v>
      </c>
      <c r="P6" s="20">
        <v>7.5</v>
      </c>
      <c r="Q6" s="20">
        <v>14.6</v>
      </c>
      <c r="R6" s="20">
        <v>-20</v>
      </c>
      <c r="S6" s="20" t="s">
        <v>38</v>
      </c>
    </row>
    <row r="7" spans="1:19" x14ac:dyDescent="0.25">
      <c r="B7" s="16" t="s">
        <v>40</v>
      </c>
      <c r="C7" s="20">
        <v>38</v>
      </c>
      <c r="D7" s="20">
        <v>49</v>
      </c>
      <c r="E7" s="20">
        <v>30</v>
      </c>
      <c r="F7" s="20">
        <v>68</v>
      </c>
      <c r="G7" s="20">
        <v>77</v>
      </c>
      <c r="H7" s="20">
        <v>16</v>
      </c>
      <c r="I7" s="20">
        <v>84</v>
      </c>
      <c r="J7" s="20">
        <v>88</v>
      </c>
      <c r="K7" s="20">
        <v>9</v>
      </c>
      <c r="L7" s="20">
        <v>93</v>
      </c>
      <c r="M7" s="20">
        <v>113</v>
      </c>
      <c r="N7" s="16" t="s">
        <v>40</v>
      </c>
      <c r="O7" s="20">
        <v>-5.9</v>
      </c>
      <c r="P7" s="20">
        <v>8.1999999999999993</v>
      </c>
      <c r="Q7" s="20">
        <v>14.1</v>
      </c>
      <c r="R7" s="20">
        <v>-20</v>
      </c>
      <c r="S7" s="20" t="s">
        <v>37</v>
      </c>
    </row>
    <row r="8" spans="1:19" x14ac:dyDescent="0.25">
      <c r="B8" s="16" t="s">
        <v>41</v>
      </c>
      <c r="C8" s="20">
        <v>48</v>
      </c>
      <c r="D8" s="20">
        <v>62</v>
      </c>
      <c r="E8" s="20">
        <v>25</v>
      </c>
      <c r="F8" s="20">
        <v>73</v>
      </c>
      <c r="G8" s="20">
        <v>83</v>
      </c>
      <c r="H8" s="20">
        <v>19</v>
      </c>
      <c r="I8" s="20">
        <v>92</v>
      </c>
      <c r="J8" s="20" t="s">
        <v>29</v>
      </c>
      <c r="K8" s="20" t="s">
        <v>29</v>
      </c>
      <c r="L8" s="20" t="s">
        <v>29</v>
      </c>
      <c r="M8" s="20" t="s">
        <v>29</v>
      </c>
      <c r="N8" s="16" t="s">
        <v>41</v>
      </c>
      <c r="O8" s="20">
        <v>-3.5</v>
      </c>
      <c r="P8" s="20">
        <v>2.7</v>
      </c>
      <c r="Q8" s="20">
        <v>6.2</v>
      </c>
      <c r="R8" s="20">
        <v>-20</v>
      </c>
      <c r="S8" s="20" t="s">
        <v>38</v>
      </c>
    </row>
    <row r="9" spans="1:19" x14ac:dyDescent="0.25">
      <c r="B9" s="16" t="s">
        <v>42</v>
      </c>
      <c r="C9" s="20">
        <v>48</v>
      </c>
      <c r="D9" s="20">
        <v>63</v>
      </c>
      <c r="E9" s="20">
        <v>24</v>
      </c>
      <c r="F9" s="20">
        <v>72</v>
      </c>
      <c r="G9" s="20">
        <v>85</v>
      </c>
      <c r="H9" s="20">
        <v>20</v>
      </c>
      <c r="I9" s="20">
        <v>92</v>
      </c>
      <c r="J9" s="20" t="s">
        <v>29</v>
      </c>
      <c r="K9" s="20" t="s">
        <v>29</v>
      </c>
      <c r="L9" s="20" t="s">
        <v>29</v>
      </c>
      <c r="M9" s="20" t="s">
        <v>29</v>
      </c>
      <c r="N9" s="16" t="s">
        <v>42</v>
      </c>
      <c r="O9" s="20">
        <v>-5</v>
      </c>
      <c r="P9" s="20">
        <v>4.5</v>
      </c>
      <c r="Q9" s="20">
        <v>9.5</v>
      </c>
      <c r="R9" s="20">
        <v>-20</v>
      </c>
      <c r="S9" s="20" t="s">
        <v>38</v>
      </c>
    </row>
    <row r="14" spans="1:19" x14ac:dyDescent="0.25">
      <c r="B14" s="22"/>
      <c r="C14" s="16" t="s">
        <v>17</v>
      </c>
      <c r="D14" s="16" t="s">
        <v>18</v>
      </c>
      <c r="E14" s="16" t="s">
        <v>19</v>
      </c>
      <c r="F14" s="16" t="s">
        <v>20</v>
      </c>
      <c r="G14" s="16" t="s">
        <v>40</v>
      </c>
      <c r="H14" s="16" t="s">
        <v>41</v>
      </c>
      <c r="I14" s="16" t="s">
        <v>42</v>
      </c>
    </row>
    <row r="15" spans="1:19" ht="22.5" x14ac:dyDescent="0.25">
      <c r="A15" t="s">
        <v>34</v>
      </c>
      <c r="B15" s="16" t="s">
        <v>43</v>
      </c>
      <c r="C15" s="20">
        <v>35</v>
      </c>
      <c r="D15" s="20">
        <v>38</v>
      </c>
      <c r="E15" s="20">
        <v>51</v>
      </c>
      <c r="F15" s="20">
        <v>39</v>
      </c>
      <c r="G15" s="20">
        <v>38</v>
      </c>
      <c r="H15" s="20">
        <v>48</v>
      </c>
      <c r="I15" s="20">
        <v>48</v>
      </c>
    </row>
    <row r="16" spans="1:19" ht="22.5" x14ac:dyDescent="0.25">
      <c r="A16" t="s">
        <v>35</v>
      </c>
      <c r="B16" s="16" t="s">
        <v>44</v>
      </c>
      <c r="C16" s="20">
        <v>56</v>
      </c>
      <c r="D16" s="20">
        <v>53</v>
      </c>
      <c r="E16" s="20">
        <v>62</v>
      </c>
      <c r="F16" s="20">
        <v>48</v>
      </c>
      <c r="G16" s="20">
        <v>49</v>
      </c>
      <c r="H16" s="20">
        <v>62</v>
      </c>
      <c r="I16" s="20">
        <v>63</v>
      </c>
    </row>
    <row r="17" spans="1:9" ht="33.75" x14ac:dyDescent="0.25">
      <c r="A17" t="s">
        <v>8</v>
      </c>
      <c r="B17" s="22" t="s">
        <v>53</v>
      </c>
      <c r="C17" s="20">
        <v>30</v>
      </c>
      <c r="D17" s="20">
        <v>24</v>
      </c>
      <c r="E17" s="20">
        <v>25</v>
      </c>
      <c r="F17" s="20">
        <v>24</v>
      </c>
      <c r="G17" s="20">
        <v>30</v>
      </c>
      <c r="H17" s="20">
        <v>25</v>
      </c>
      <c r="I17" s="20">
        <v>24</v>
      </c>
    </row>
    <row r="18" spans="1:9" ht="22.5" x14ac:dyDescent="0.25">
      <c r="A18" t="s">
        <v>34</v>
      </c>
      <c r="B18" s="16" t="s">
        <v>45</v>
      </c>
      <c r="C18" s="20">
        <v>65</v>
      </c>
      <c r="D18" s="20">
        <v>62</v>
      </c>
      <c r="E18" s="20">
        <v>76</v>
      </c>
      <c r="F18" s="20">
        <v>63</v>
      </c>
      <c r="G18" s="20">
        <v>68</v>
      </c>
      <c r="H18" s="20">
        <v>73</v>
      </c>
      <c r="I18" s="20">
        <v>72</v>
      </c>
    </row>
    <row r="19" spans="1:9" ht="23.25" thickBot="1" x14ac:dyDescent="0.3">
      <c r="A19" t="s">
        <v>35</v>
      </c>
      <c r="B19" s="16" t="s">
        <v>46</v>
      </c>
      <c r="C19" s="20">
        <v>79</v>
      </c>
      <c r="D19" s="20">
        <v>75</v>
      </c>
      <c r="E19" s="20">
        <v>86</v>
      </c>
      <c r="F19" s="20">
        <v>76</v>
      </c>
      <c r="G19" s="20">
        <v>77</v>
      </c>
      <c r="H19" s="20">
        <v>83</v>
      </c>
      <c r="I19" s="20">
        <v>85</v>
      </c>
    </row>
    <row r="20" spans="1:9" ht="33.75" x14ac:dyDescent="0.25">
      <c r="A20" t="s">
        <v>8</v>
      </c>
      <c r="B20" s="17" t="s">
        <v>52</v>
      </c>
      <c r="C20" s="20">
        <v>25</v>
      </c>
      <c r="D20" s="20">
        <v>31</v>
      </c>
      <c r="E20" s="20">
        <v>17</v>
      </c>
      <c r="F20" s="20">
        <v>17</v>
      </c>
      <c r="G20" s="20">
        <v>16</v>
      </c>
      <c r="H20" s="20">
        <v>19</v>
      </c>
      <c r="I20" s="20">
        <v>20</v>
      </c>
    </row>
    <row r="21" spans="1:9" ht="22.5" x14ac:dyDescent="0.25">
      <c r="A21" t="s">
        <v>34</v>
      </c>
      <c r="B21" s="16" t="s">
        <v>47</v>
      </c>
      <c r="C21" s="20">
        <v>90</v>
      </c>
      <c r="D21" s="20">
        <v>93</v>
      </c>
      <c r="E21" s="20">
        <v>93</v>
      </c>
      <c r="F21" s="20">
        <v>80</v>
      </c>
      <c r="G21" s="20">
        <v>84</v>
      </c>
      <c r="H21" s="20">
        <v>92</v>
      </c>
      <c r="I21" s="20">
        <v>92</v>
      </c>
    </row>
    <row r="22" spans="1:9" ht="23.25" thickBot="1" x14ac:dyDescent="0.3">
      <c r="A22" t="s">
        <v>35</v>
      </c>
      <c r="B22" s="16" t="s">
        <v>48</v>
      </c>
      <c r="C22" s="20">
        <v>114</v>
      </c>
      <c r="D22" s="20">
        <v>112</v>
      </c>
      <c r="E22" s="20">
        <v>101</v>
      </c>
      <c r="F22" s="20">
        <v>86</v>
      </c>
      <c r="G22" s="20">
        <v>88</v>
      </c>
      <c r="H22" s="20"/>
      <c r="I22" s="20"/>
    </row>
    <row r="23" spans="1:9" ht="33.75" x14ac:dyDescent="0.25">
      <c r="A23" t="s">
        <v>8</v>
      </c>
      <c r="B23" s="17" t="s">
        <v>49</v>
      </c>
      <c r="C23" s="20"/>
      <c r="D23" s="20">
        <v>25</v>
      </c>
      <c r="E23" s="20">
        <v>20</v>
      </c>
      <c r="F23" s="20">
        <v>13</v>
      </c>
      <c r="G23" s="20">
        <v>9</v>
      </c>
      <c r="H23" s="20"/>
      <c r="I23" s="20"/>
    </row>
    <row r="24" spans="1:9" ht="22.5" x14ac:dyDescent="0.25">
      <c r="A24" t="s">
        <v>34</v>
      </c>
      <c r="B24" s="16" t="s">
        <v>50</v>
      </c>
      <c r="C24" s="20"/>
      <c r="D24" s="20">
        <v>118</v>
      </c>
      <c r="E24" s="20">
        <v>113</v>
      </c>
      <c r="F24" s="20">
        <v>93</v>
      </c>
      <c r="G24" s="20">
        <v>93</v>
      </c>
      <c r="H24" s="20"/>
      <c r="I24" s="20"/>
    </row>
    <row r="25" spans="1:9" ht="22.5" x14ac:dyDescent="0.25">
      <c r="A25" t="s">
        <v>35</v>
      </c>
      <c r="B25" s="16" t="s">
        <v>51</v>
      </c>
      <c r="C25" s="20"/>
      <c r="D25" s="20"/>
      <c r="E25" s="20"/>
      <c r="F25" s="20"/>
      <c r="G25" s="20">
        <v>113</v>
      </c>
      <c r="H25" s="20"/>
      <c r="I25" s="20"/>
    </row>
    <row r="27" spans="1:9" x14ac:dyDescent="0.25">
      <c r="C27" s="16" t="s">
        <v>42</v>
      </c>
      <c r="D27" s="16" t="s">
        <v>41</v>
      </c>
      <c r="E27" s="16" t="s">
        <v>40</v>
      </c>
      <c r="F27" s="16" t="s">
        <v>20</v>
      </c>
      <c r="G27" s="16" t="s">
        <v>19</v>
      </c>
      <c r="H27" s="16" t="s">
        <v>18</v>
      </c>
      <c r="I27" s="16" t="s">
        <v>17</v>
      </c>
    </row>
    <row r="28" spans="1:9" x14ac:dyDescent="0.25">
      <c r="C28" s="20">
        <v>48</v>
      </c>
      <c r="D28" s="20">
        <v>48</v>
      </c>
      <c r="E28" s="20">
        <v>38</v>
      </c>
      <c r="F28" s="20">
        <v>39</v>
      </c>
      <c r="G28" s="20">
        <v>51</v>
      </c>
      <c r="H28" s="20">
        <v>38</v>
      </c>
      <c r="I28" s="20">
        <v>35</v>
      </c>
    </row>
    <row r="29" spans="1:9" x14ac:dyDescent="0.25">
      <c r="C29" s="20">
        <v>63</v>
      </c>
      <c r="D29" s="20">
        <v>62</v>
      </c>
      <c r="E29" s="20">
        <v>49</v>
      </c>
      <c r="F29" s="20">
        <v>48</v>
      </c>
      <c r="G29" s="20">
        <v>62</v>
      </c>
      <c r="H29" s="20">
        <v>53</v>
      </c>
      <c r="I29" s="20">
        <v>56</v>
      </c>
    </row>
    <row r="30" spans="1:9" x14ac:dyDescent="0.25">
      <c r="C30" s="20">
        <v>24</v>
      </c>
      <c r="D30" s="20">
        <v>25</v>
      </c>
      <c r="E30" s="20">
        <v>30</v>
      </c>
      <c r="F30" s="20">
        <v>24</v>
      </c>
      <c r="G30" s="20">
        <v>25</v>
      </c>
      <c r="H30" s="20">
        <v>24</v>
      </c>
      <c r="I30" s="20">
        <v>30</v>
      </c>
    </row>
    <row r="31" spans="1:9" x14ac:dyDescent="0.25">
      <c r="C31" s="20">
        <v>72</v>
      </c>
      <c r="D31" s="20">
        <v>73</v>
      </c>
      <c r="E31" s="20">
        <v>68</v>
      </c>
      <c r="F31" s="20">
        <v>63</v>
      </c>
      <c r="G31" s="20">
        <v>76</v>
      </c>
      <c r="H31" s="20">
        <v>62</v>
      </c>
      <c r="I31" s="20">
        <v>65</v>
      </c>
    </row>
    <row r="32" spans="1:9" x14ac:dyDescent="0.25">
      <c r="C32" s="20">
        <v>85</v>
      </c>
      <c r="D32" s="20">
        <v>83</v>
      </c>
      <c r="E32" s="20">
        <v>77</v>
      </c>
      <c r="F32" s="20">
        <v>76</v>
      </c>
      <c r="G32" s="20">
        <v>86</v>
      </c>
      <c r="H32" s="20">
        <v>75</v>
      </c>
      <c r="I32" s="20">
        <v>79</v>
      </c>
    </row>
    <row r="33" spans="3:9" x14ac:dyDescent="0.25">
      <c r="C33" s="20">
        <v>20</v>
      </c>
      <c r="D33" s="20">
        <v>19</v>
      </c>
      <c r="E33" s="20">
        <v>16</v>
      </c>
      <c r="F33" s="20">
        <v>17</v>
      </c>
      <c r="G33" s="20">
        <v>17</v>
      </c>
      <c r="H33" s="20">
        <v>31</v>
      </c>
      <c r="I33" s="20">
        <v>25</v>
      </c>
    </row>
    <row r="34" spans="3:9" x14ac:dyDescent="0.25">
      <c r="C34" s="20">
        <v>92</v>
      </c>
      <c r="D34" s="20">
        <v>92</v>
      </c>
      <c r="E34" s="20">
        <v>84</v>
      </c>
      <c r="F34" s="20">
        <v>80</v>
      </c>
      <c r="G34" s="20">
        <v>93</v>
      </c>
      <c r="H34" s="20">
        <v>93</v>
      </c>
      <c r="I34" s="20">
        <v>90</v>
      </c>
    </row>
    <row r="35" spans="3:9" x14ac:dyDescent="0.25">
      <c r="C35" s="20"/>
      <c r="D35" s="20"/>
      <c r="E35" s="20">
        <v>88</v>
      </c>
      <c r="F35" s="20">
        <v>86</v>
      </c>
      <c r="G35" s="20">
        <v>101</v>
      </c>
      <c r="H35" s="20">
        <v>112</v>
      </c>
      <c r="I35" s="20">
        <v>114</v>
      </c>
    </row>
    <row r="36" spans="3:9" x14ac:dyDescent="0.25">
      <c r="C36" s="20"/>
      <c r="D36" s="20"/>
      <c r="E36" s="20">
        <v>9</v>
      </c>
      <c r="F36" s="20">
        <v>13</v>
      </c>
      <c r="G36" s="20">
        <v>20</v>
      </c>
      <c r="H36" s="20">
        <v>25</v>
      </c>
      <c r="I36" s="20"/>
    </row>
    <row r="37" spans="3:9" x14ac:dyDescent="0.25">
      <c r="C37" s="20"/>
      <c r="D37" s="20"/>
      <c r="E37" s="20">
        <v>93</v>
      </c>
      <c r="F37" s="20">
        <v>93</v>
      </c>
      <c r="G37" s="20">
        <v>113</v>
      </c>
      <c r="H37" s="20">
        <v>118</v>
      </c>
    </row>
    <row r="38" spans="3:9" x14ac:dyDescent="0.25">
      <c r="C38" s="20"/>
      <c r="D38" s="20"/>
      <c r="E38" s="20">
        <v>113</v>
      </c>
      <c r="F38" s="2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5"/>
  <sheetViews>
    <sheetView zoomScale="57" zoomScaleNormal="57" workbookViewId="0">
      <selection activeCell="D47" sqref="D47"/>
    </sheetView>
  </sheetViews>
  <sheetFormatPr defaultRowHeight="15" x14ac:dyDescent="0.25"/>
  <cols>
    <col min="1" max="1" width="6.28515625" customWidth="1"/>
    <col min="2" max="2" width="4.5703125" customWidth="1"/>
  </cols>
  <sheetData>
    <row r="1" spans="2:24" ht="15.75" thickBot="1" x14ac:dyDescent="0.3">
      <c r="C1" s="31" t="s">
        <v>17</v>
      </c>
      <c r="D1" s="31"/>
      <c r="E1" s="31"/>
      <c r="F1" s="31" t="s">
        <v>18</v>
      </c>
      <c r="G1" s="31"/>
      <c r="H1" s="31"/>
      <c r="I1" t="s">
        <v>19</v>
      </c>
      <c r="J1" s="31" t="s">
        <v>20</v>
      </c>
      <c r="K1" s="31"/>
      <c r="L1" s="31"/>
      <c r="M1" s="31"/>
      <c r="N1" s="31"/>
      <c r="O1" s="31"/>
      <c r="P1" s="31" t="s">
        <v>23</v>
      </c>
      <c r="Q1" s="31"/>
      <c r="R1" s="31"/>
      <c r="S1" s="31"/>
      <c r="T1" s="31"/>
      <c r="U1" s="31"/>
      <c r="V1" s="31"/>
      <c r="W1" t="s">
        <v>21</v>
      </c>
      <c r="X1" t="s">
        <v>22</v>
      </c>
    </row>
    <row r="2" spans="2:24" ht="33.75" x14ac:dyDescent="0.25">
      <c r="B2" s="1" t="s">
        <v>0</v>
      </c>
      <c r="C2" s="29" t="s">
        <v>54</v>
      </c>
      <c r="D2" s="23">
        <v>7.0000000000000007E-2</v>
      </c>
      <c r="E2" s="25">
        <v>0.08</v>
      </c>
      <c r="F2" s="29" t="s">
        <v>54</v>
      </c>
      <c r="G2" s="23">
        <v>0.04</v>
      </c>
      <c r="H2" s="25">
        <v>0.05</v>
      </c>
      <c r="I2" s="27" t="s">
        <v>54</v>
      </c>
      <c r="J2" s="29" t="s">
        <v>54</v>
      </c>
      <c r="K2" s="23">
        <v>0.04</v>
      </c>
      <c r="L2" s="23">
        <v>0.05</v>
      </c>
      <c r="M2" s="23">
        <v>0.06</v>
      </c>
      <c r="N2" s="23">
        <v>7.0000000000000007E-2</v>
      </c>
      <c r="O2" s="25">
        <v>0.08</v>
      </c>
      <c r="P2" s="29" t="s">
        <v>54</v>
      </c>
      <c r="Q2" s="23">
        <v>0.04</v>
      </c>
      <c r="R2" s="23">
        <v>0.05</v>
      </c>
      <c r="S2" s="23">
        <v>0.06</v>
      </c>
      <c r="T2" s="23">
        <v>6.5000000000000002E-2</v>
      </c>
      <c r="U2" s="23">
        <v>0.7</v>
      </c>
      <c r="V2" s="25">
        <v>0.8</v>
      </c>
      <c r="W2" s="27" t="s">
        <v>54</v>
      </c>
      <c r="X2" s="27" t="s">
        <v>54</v>
      </c>
    </row>
    <row r="3" spans="2:24" ht="34.5" thickBot="1" x14ac:dyDescent="0.3">
      <c r="B3" s="2" t="s">
        <v>1</v>
      </c>
      <c r="C3" s="30"/>
      <c r="D3" s="24"/>
      <c r="E3" s="26"/>
      <c r="F3" s="30"/>
      <c r="G3" s="24"/>
      <c r="H3" s="26"/>
      <c r="I3" s="28"/>
      <c r="J3" s="30"/>
      <c r="K3" s="24"/>
      <c r="L3" s="24"/>
      <c r="M3" s="24"/>
      <c r="N3" s="24"/>
      <c r="O3" s="26"/>
      <c r="P3" s="30"/>
      <c r="Q3" s="24"/>
      <c r="R3" s="24"/>
      <c r="S3" s="24"/>
      <c r="T3" s="24"/>
      <c r="U3" s="24"/>
      <c r="V3" s="26"/>
      <c r="W3" s="28"/>
      <c r="X3" s="28"/>
    </row>
    <row r="4" spans="2:24" ht="20.25" customHeight="1" thickBot="1" x14ac:dyDescent="0.3">
      <c r="B4" s="13" t="s">
        <v>2</v>
      </c>
      <c r="C4" s="3">
        <v>-0.53700000000000003</v>
      </c>
      <c r="D4" s="3">
        <v>-7.0000000000000007E-2</v>
      </c>
      <c r="E4" s="4">
        <v>-2E-3</v>
      </c>
      <c r="F4" s="3">
        <v>-0.08</v>
      </c>
      <c r="G4" s="3">
        <v>1.4999999999999999E-2</v>
      </c>
      <c r="H4" s="4">
        <v>4.3999999999999997E-2</v>
      </c>
      <c r="I4" s="5">
        <v>7.8E-2</v>
      </c>
      <c r="J4" s="3">
        <v>-0.27700000000000002</v>
      </c>
      <c r="K4" s="3">
        <v>-8.1000000000000003E-2</v>
      </c>
      <c r="L4" s="3">
        <v>-2E-3</v>
      </c>
      <c r="M4" s="3">
        <v>3.4000000000000002E-2</v>
      </c>
      <c r="N4" s="3">
        <v>0.05</v>
      </c>
      <c r="O4" s="4">
        <v>5.8999999999999997E-2</v>
      </c>
      <c r="P4" s="3">
        <v>-0.42699999999999999</v>
      </c>
      <c r="Q4" s="3">
        <v>-0.316</v>
      </c>
      <c r="R4" s="3">
        <v>-0.125</v>
      </c>
      <c r="S4" s="3">
        <v>-3.1E-2</v>
      </c>
      <c r="T4" s="3">
        <v>-4.0000000000000001E-3</v>
      </c>
      <c r="U4" s="3">
        <v>1.4E-2</v>
      </c>
      <c r="V4" s="5">
        <v>3.5999999999999997E-2</v>
      </c>
      <c r="W4" s="5">
        <v>5.7000000000000002E-2</v>
      </c>
      <c r="X4" s="4">
        <v>5.7000000000000002E-2</v>
      </c>
    </row>
    <row r="5" spans="2:24" ht="20.25" customHeight="1" thickBot="1" x14ac:dyDescent="0.3">
      <c r="B5" s="14" t="s">
        <v>3</v>
      </c>
      <c r="C5" s="3">
        <v>2.5000000000000001E-2</v>
      </c>
      <c r="D5" s="6">
        <v>8.9999999999999993E-3</v>
      </c>
      <c r="E5" s="4">
        <v>8.9999999999999993E-3</v>
      </c>
      <c r="F5" s="3">
        <v>0.01</v>
      </c>
      <c r="G5" s="3">
        <v>8.0000000000000002E-3</v>
      </c>
      <c r="H5" s="4">
        <v>8.9999999999999993E-3</v>
      </c>
      <c r="I5" s="5">
        <v>1.2E-2</v>
      </c>
      <c r="J5" s="3">
        <v>1.6E-2</v>
      </c>
      <c r="K5" s="3">
        <v>8.9999999999999993E-3</v>
      </c>
      <c r="L5" s="3">
        <v>8.0000000000000002E-3</v>
      </c>
      <c r="M5" s="3">
        <v>8.9999999999999993E-3</v>
      </c>
      <c r="N5" s="3">
        <v>0.01</v>
      </c>
      <c r="O5" s="4">
        <v>0.01</v>
      </c>
      <c r="P5" s="3">
        <v>2.1000000000000001E-2</v>
      </c>
      <c r="Q5" s="3">
        <v>1.6E-2</v>
      </c>
      <c r="R5" s="3">
        <v>1.0999999999999999E-2</v>
      </c>
      <c r="S5" s="3">
        <v>8.0000000000000002E-3</v>
      </c>
      <c r="T5" s="3">
        <v>8.0000000000000002E-3</v>
      </c>
      <c r="U5" s="3">
        <v>8.0000000000000002E-3</v>
      </c>
      <c r="V5" s="5">
        <v>8.9999999999999993E-3</v>
      </c>
      <c r="W5" s="5">
        <v>1.0999999999999999E-2</v>
      </c>
      <c r="X5" s="4">
        <v>1.0999999999999999E-2</v>
      </c>
    </row>
    <row r="6" spans="2:24" ht="20.25" customHeight="1" thickBot="1" x14ac:dyDescent="0.3">
      <c r="B6" s="13" t="s">
        <v>4</v>
      </c>
      <c r="C6" s="3">
        <v>-0.63900000000000001</v>
      </c>
      <c r="D6" s="3">
        <v>-0.08</v>
      </c>
      <c r="E6" s="4">
        <v>-4.2000000000000003E-2</v>
      </c>
      <c r="F6" s="3">
        <v>-0.11</v>
      </c>
      <c r="G6" s="3">
        <v>-7.0000000000000001E-3</v>
      </c>
      <c r="H6" s="4">
        <v>5.0000000000000001E-3</v>
      </c>
      <c r="I6" s="5">
        <v>0.02</v>
      </c>
      <c r="J6" s="3">
        <v>-0.32100000000000001</v>
      </c>
      <c r="K6" s="3">
        <v>-8.1000000000000003E-2</v>
      </c>
      <c r="L6" s="3">
        <v>-1.9E-2</v>
      </c>
      <c r="M6" s="3">
        <v>-1E-3</v>
      </c>
      <c r="N6" s="3">
        <v>6.0000000000000001E-3</v>
      </c>
      <c r="O6" s="4">
        <v>1.0999999999999999E-2</v>
      </c>
      <c r="P6" s="3">
        <v>-0.42699999999999999</v>
      </c>
      <c r="Q6" s="3">
        <v>-0.34300000000000003</v>
      </c>
      <c r="R6" s="3">
        <v>-9.2999999999999999E-2</v>
      </c>
      <c r="S6" s="3">
        <v>-1.7000000000000001E-2</v>
      </c>
      <c r="T6" s="3">
        <v>-8.0000000000000002E-3</v>
      </c>
      <c r="U6" s="3">
        <v>-1E-3</v>
      </c>
      <c r="V6" s="5">
        <v>3.0000000000000001E-3</v>
      </c>
      <c r="W6" s="5">
        <v>0</v>
      </c>
      <c r="X6" s="4">
        <v>0</v>
      </c>
    </row>
    <row r="7" spans="2:24" ht="20.25" customHeight="1" thickBot="1" x14ac:dyDescent="0.3">
      <c r="B7" s="14" t="s">
        <v>5</v>
      </c>
      <c r="C7" s="3">
        <v>0.31</v>
      </c>
      <c r="D7" s="3">
        <v>0.12</v>
      </c>
      <c r="E7" s="4">
        <v>0.11700000000000001</v>
      </c>
      <c r="F7" s="3">
        <v>0.12</v>
      </c>
      <c r="G7" s="3">
        <v>0.10100000000000001</v>
      </c>
      <c r="H7" s="4">
        <v>0.109</v>
      </c>
      <c r="I7" s="5">
        <v>0.14799999999999999</v>
      </c>
      <c r="J7" s="3">
        <v>0.191</v>
      </c>
      <c r="K7" s="3">
        <v>0.113</v>
      </c>
      <c r="L7" s="3">
        <v>9.7000000000000003E-2</v>
      </c>
      <c r="M7" s="3">
        <v>0.107</v>
      </c>
      <c r="N7" s="3">
        <v>0.11799999999999999</v>
      </c>
      <c r="O7" s="4">
        <v>0.125</v>
      </c>
      <c r="P7" s="3">
        <v>0.26100000000000001</v>
      </c>
      <c r="Q7" s="3">
        <v>0.19900000000000001</v>
      </c>
      <c r="R7" s="3">
        <v>0.13600000000000001</v>
      </c>
      <c r="S7" s="3">
        <v>9.6000000000000002E-2</v>
      </c>
      <c r="T7" s="3">
        <v>9.2999999999999999E-2</v>
      </c>
      <c r="U7" s="3">
        <v>9.5000000000000001E-2</v>
      </c>
      <c r="V7" s="5">
        <v>0.104</v>
      </c>
      <c r="W7" s="5">
        <v>0.13500000000000001</v>
      </c>
      <c r="X7" s="4">
        <v>0.13500000000000001</v>
      </c>
    </row>
    <row r="8" spans="2:24" ht="20.25" customHeight="1" thickBot="1" x14ac:dyDescent="0.3">
      <c r="B8" s="14" t="s">
        <v>6</v>
      </c>
      <c r="C8" s="3">
        <v>9.6000000000000002E-2</v>
      </c>
      <c r="D8" s="3">
        <v>0.01</v>
      </c>
      <c r="E8" s="4">
        <v>1.2999999999999999E-2</v>
      </c>
      <c r="F8" s="3">
        <v>1.4E-2</v>
      </c>
      <c r="G8" s="3">
        <v>0.01</v>
      </c>
      <c r="H8" s="4">
        <v>1.2E-2</v>
      </c>
      <c r="I8" s="5">
        <v>2.1999999999999999E-2</v>
      </c>
      <c r="J8" s="3">
        <v>3.5999999999999997E-2</v>
      </c>
      <c r="K8" s="3">
        <v>1.2999999999999999E-2</v>
      </c>
      <c r="L8" s="3">
        <v>8.9999999999999993E-3</v>
      </c>
      <c r="M8" s="3">
        <v>1.0999999999999999E-2</v>
      </c>
      <c r="N8" s="3">
        <v>1.4E-2</v>
      </c>
      <c r="O8" s="4">
        <v>1.6E-2</v>
      </c>
      <c r="P8" s="3">
        <v>6.8000000000000005E-2</v>
      </c>
      <c r="Q8" s="3">
        <v>0.04</v>
      </c>
      <c r="R8" s="3">
        <v>1.7999999999999999E-2</v>
      </c>
      <c r="S8" s="3">
        <v>8.9999999999999993E-3</v>
      </c>
      <c r="T8" s="3">
        <v>8.9999999999999993E-3</v>
      </c>
      <c r="U8" s="3">
        <v>8.9999999999999993E-3</v>
      </c>
      <c r="V8" s="5">
        <v>1.0999999999999999E-2</v>
      </c>
      <c r="W8" s="5">
        <v>1.7999999999999999E-2</v>
      </c>
      <c r="X8" s="4">
        <v>1.7999999999999999E-2</v>
      </c>
    </row>
    <row r="9" spans="2:24" ht="20.25" customHeight="1" thickBot="1" x14ac:dyDescent="0.3">
      <c r="B9" s="14" t="s">
        <v>7</v>
      </c>
      <c r="C9" s="3">
        <v>1.798</v>
      </c>
      <c r="D9" s="3">
        <v>11.2</v>
      </c>
      <c r="E9" s="4">
        <v>12.57</v>
      </c>
      <c r="F9" s="3">
        <v>14.23</v>
      </c>
      <c r="G9" s="3">
        <v>13.8</v>
      </c>
      <c r="H9" s="4">
        <v>10.64</v>
      </c>
      <c r="I9" s="5">
        <v>7.7610000000000001</v>
      </c>
      <c r="J9" s="3">
        <v>4.9470000000000001</v>
      </c>
      <c r="K9" s="3">
        <v>12.11</v>
      </c>
      <c r="L9" s="3">
        <v>13.83</v>
      </c>
      <c r="M9" s="3">
        <v>11.67</v>
      </c>
      <c r="N9" s="3">
        <v>10.09</v>
      </c>
      <c r="O9" s="4">
        <v>9.2650000000000006</v>
      </c>
      <c r="P9" s="3">
        <v>-0.41399999999999998</v>
      </c>
      <c r="Q9" s="3">
        <v>-0.76300000000000001</v>
      </c>
      <c r="R9" s="3">
        <v>1.1599999999999999</v>
      </c>
      <c r="S9" s="3">
        <v>11.28</v>
      </c>
      <c r="T9" s="3">
        <v>16.170000000000002</v>
      </c>
      <c r="U9" s="3">
        <v>17.149999999999999</v>
      </c>
      <c r="V9" s="5">
        <v>14.81</v>
      </c>
      <c r="W9" s="5">
        <v>8.4450000000000003</v>
      </c>
      <c r="X9" s="4">
        <v>8.4450000000000003</v>
      </c>
    </row>
    <row r="10" spans="2:24" ht="20.25" customHeight="1" thickBot="1" x14ac:dyDescent="0.3">
      <c r="B10" s="14" t="s">
        <v>8</v>
      </c>
      <c r="C10" s="3">
        <v>1.6890000000000001</v>
      </c>
      <c r="D10" s="3">
        <v>0.91</v>
      </c>
      <c r="E10" s="4">
        <v>0.878</v>
      </c>
      <c r="F10" s="3">
        <v>0.97299999999999998</v>
      </c>
      <c r="G10" s="3">
        <v>0.78700000000000003</v>
      </c>
      <c r="H10" s="4">
        <v>0.7</v>
      </c>
      <c r="I10" s="5">
        <v>0.78500000000000003</v>
      </c>
      <c r="J10" s="3">
        <v>1.204</v>
      </c>
      <c r="K10" s="3">
        <v>0.96</v>
      </c>
      <c r="L10" s="3">
        <v>0.80800000000000005</v>
      </c>
      <c r="M10" s="3">
        <v>0.748</v>
      </c>
      <c r="N10" s="3">
        <v>0.73899999999999999</v>
      </c>
      <c r="O10" s="4">
        <v>0.74199999999999999</v>
      </c>
      <c r="P10" s="3">
        <v>1.381</v>
      </c>
      <c r="Q10" s="3">
        <v>0.96599999999999997</v>
      </c>
      <c r="R10" s="3">
        <v>0.876</v>
      </c>
      <c r="S10" s="3">
        <v>0.84</v>
      </c>
      <c r="T10" s="3">
        <v>0.81899999999999995</v>
      </c>
      <c r="U10" s="3">
        <v>0.80100000000000005</v>
      </c>
      <c r="V10" s="5">
        <v>0.77400000000000002</v>
      </c>
      <c r="W10" s="5">
        <v>0.83399999999999996</v>
      </c>
      <c r="X10" s="4">
        <v>0.83399999999999996</v>
      </c>
    </row>
    <row r="11" spans="2:24" ht="20.25" customHeight="1" thickBot="1" x14ac:dyDescent="0.3">
      <c r="B11" s="13" t="s">
        <v>9</v>
      </c>
      <c r="C11" s="3">
        <v>-0.94599999999999995</v>
      </c>
      <c r="D11" s="3">
        <v>-0.31</v>
      </c>
      <c r="E11" s="4">
        <v>-0.22</v>
      </c>
      <c r="F11" s="3">
        <v>-0.26</v>
      </c>
      <c r="G11" s="3">
        <v>-0.126</v>
      </c>
      <c r="H11" s="4">
        <v>-4.2999999999999997E-2</v>
      </c>
      <c r="I11" s="5">
        <v>-2E-3</v>
      </c>
      <c r="J11" s="3">
        <v>-0.499</v>
      </c>
      <c r="K11" s="3">
        <v>-0.33500000000000002</v>
      </c>
      <c r="L11" s="3">
        <v>-0.19500000000000001</v>
      </c>
      <c r="M11" s="3">
        <v>-9.6000000000000002E-2</v>
      </c>
      <c r="N11" s="3">
        <v>-0.05</v>
      </c>
      <c r="O11" s="4">
        <v>-0.03</v>
      </c>
      <c r="P11" s="3">
        <v>-0.94399999999999995</v>
      </c>
      <c r="Q11" s="3">
        <v>-0.64300000000000002</v>
      </c>
      <c r="R11" s="3">
        <v>-0.47199999999999998</v>
      </c>
      <c r="S11" s="3">
        <v>-0.30099999999999999</v>
      </c>
      <c r="T11" s="3">
        <v>-0.22900000000000001</v>
      </c>
      <c r="U11" s="3">
        <v>-0.17599999999999999</v>
      </c>
      <c r="V11" s="5">
        <v>-0.106</v>
      </c>
      <c r="W11" s="5">
        <v>-5.1999999999999998E-2</v>
      </c>
      <c r="X11" s="4">
        <v>-5.1999999999999998E-2</v>
      </c>
    </row>
    <row r="12" spans="2:24" ht="20.25" customHeight="1" thickBot="1" x14ac:dyDescent="0.3">
      <c r="B12" s="13" t="s">
        <v>10</v>
      </c>
      <c r="C12" s="3">
        <v>0.74199999999999999</v>
      </c>
      <c r="D12" s="3">
        <v>0.59</v>
      </c>
      <c r="E12" s="4">
        <v>0.65800000000000003</v>
      </c>
      <c r="F12" s="3">
        <v>0.70899999999999996</v>
      </c>
      <c r="G12" s="3">
        <v>0.66100000000000003</v>
      </c>
      <c r="H12" s="4">
        <v>0.65700000000000003</v>
      </c>
      <c r="I12" s="5">
        <v>0.78300000000000003</v>
      </c>
      <c r="J12" s="3">
        <v>0.70499999999999996</v>
      </c>
      <c r="K12" s="3">
        <v>0.625</v>
      </c>
      <c r="L12" s="3">
        <v>0.61299999999999999</v>
      </c>
      <c r="M12" s="3">
        <v>0.65200000000000002</v>
      </c>
      <c r="N12" s="3">
        <v>0.68899999999999995</v>
      </c>
      <c r="O12" s="4">
        <v>0.71199999999999997</v>
      </c>
      <c r="P12" s="3">
        <v>0.437</v>
      </c>
      <c r="Q12" s="3">
        <v>0.32400000000000001</v>
      </c>
      <c r="R12" s="3">
        <v>0.40400000000000003</v>
      </c>
      <c r="S12" s="3">
        <v>0.54</v>
      </c>
      <c r="T12" s="3">
        <v>0.59</v>
      </c>
      <c r="U12" s="3">
        <v>0.625</v>
      </c>
      <c r="V12" s="5">
        <v>0.66800000000000004</v>
      </c>
      <c r="W12" s="5">
        <v>0.78200000000000003</v>
      </c>
      <c r="X12" s="4">
        <v>0.78200000000000003</v>
      </c>
    </row>
    <row r="13" spans="2:24" ht="20.25" customHeight="1" thickBot="1" x14ac:dyDescent="0.3">
      <c r="B13" s="14" t="s">
        <v>11</v>
      </c>
      <c r="C13" s="3">
        <v>-80.59</v>
      </c>
      <c r="D13" s="3">
        <v>-11.1</v>
      </c>
      <c r="E13" s="4">
        <v>-3.02</v>
      </c>
      <c r="F13" s="3">
        <v>-12.1</v>
      </c>
      <c r="G13" s="3">
        <v>2.3079999999999998</v>
      </c>
      <c r="H13" s="4">
        <v>6.657</v>
      </c>
      <c r="I13" s="5">
        <v>11.66</v>
      </c>
      <c r="J13" s="3">
        <v>-41.56</v>
      </c>
      <c r="K13" s="3">
        <v>-12.15</v>
      </c>
      <c r="L13" s="3">
        <v>-0.22800000000000001</v>
      </c>
      <c r="M13" s="3">
        <v>5.0579999999999998</v>
      </c>
      <c r="N13" s="3">
        <v>7.52</v>
      </c>
      <c r="O13" s="4">
        <v>8.8360000000000003</v>
      </c>
      <c r="P13" s="3">
        <v>-64.05</v>
      </c>
      <c r="Q13" s="3">
        <v>-47.39</v>
      </c>
      <c r="R13" s="3">
        <v>-18.68</v>
      </c>
      <c r="S13" s="3">
        <v>-4.67</v>
      </c>
      <c r="T13" s="3">
        <v>-0.64900000000000002</v>
      </c>
      <c r="U13" s="3">
        <v>2.04</v>
      </c>
      <c r="V13" s="5">
        <v>5.4279999999999999</v>
      </c>
      <c r="W13" s="5">
        <v>8.5920000000000005</v>
      </c>
      <c r="X13" s="4">
        <v>8.5920000000000005</v>
      </c>
    </row>
    <row r="14" spans="2:24" ht="20.25" customHeight="1" thickBot="1" x14ac:dyDescent="0.3">
      <c r="B14" s="14" t="s">
        <v>12</v>
      </c>
      <c r="C14" s="7">
        <v>150</v>
      </c>
      <c r="D14" s="7">
        <v>150</v>
      </c>
      <c r="E14" s="8">
        <v>150</v>
      </c>
      <c r="F14" s="7">
        <v>150</v>
      </c>
      <c r="G14" s="7">
        <v>150</v>
      </c>
      <c r="H14" s="8">
        <v>150</v>
      </c>
      <c r="I14" s="8">
        <v>150</v>
      </c>
      <c r="J14" s="7">
        <v>150</v>
      </c>
      <c r="K14" s="7">
        <v>150</v>
      </c>
      <c r="L14" s="7">
        <v>150</v>
      </c>
      <c r="M14" s="7">
        <v>150</v>
      </c>
      <c r="N14" s="7">
        <v>150</v>
      </c>
      <c r="O14" s="8">
        <v>150</v>
      </c>
      <c r="P14" s="7">
        <v>150</v>
      </c>
      <c r="Q14" s="7">
        <v>150</v>
      </c>
      <c r="R14" s="7">
        <v>150</v>
      </c>
      <c r="S14" s="7">
        <v>150</v>
      </c>
      <c r="T14" s="7">
        <v>150</v>
      </c>
      <c r="U14" s="7">
        <v>150</v>
      </c>
      <c r="V14" s="8">
        <v>150</v>
      </c>
      <c r="W14" s="8">
        <v>150</v>
      </c>
      <c r="X14" s="8">
        <v>150</v>
      </c>
    </row>
    <row r="15" spans="2:24" ht="20.25" customHeight="1" thickBot="1" x14ac:dyDescent="0.3">
      <c r="B15" s="13" t="s">
        <v>56</v>
      </c>
      <c r="C15">
        <f>109.4*1000</f>
        <v>109400</v>
      </c>
      <c r="D15">
        <f>26.8*1000</f>
        <v>26800</v>
      </c>
      <c r="E15">
        <f>17.4*1000</f>
        <v>17400</v>
      </c>
      <c r="F15">
        <f>26.7*1000</f>
        <v>26700</v>
      </c>
      <c r="G15" s="6">
        <v>10867</v>
      </c>
      <c r="H15" s="5">
        <v>5831</v>
      </c>
      <c r="I15" s="5">
        <v>159</v>
      </c>
      <c r="J15" s="6">
        <v>58849</v>
      </c>
      <c r="K15" s="6">
        <v>27301</v>
      </c>
      <c r="L15" s="6">
        <v>14022</v>
      </c>
      <c r="M15" s="6">
        <v>7830</v>
      </c>
      <c r="N15" s="6">
        <v>4936</v>
      </c>
      <c r="O15" s="5">
        <v>3403</v>
      </c>
      <c r="P15" s="6">
        <v>82739</v>
      </c>
      <c r="Q15" s="6">
        <v>64182</v>
      </c>
      <c r="R15" s="6">
        <v>33802</v>
      </c>
      <c r="S15" s="6">
        <v>18620</v>
      </c>
      <c r="T15" s="3">
        <v>14116</v>
      </c>
      <c r="U15" s="6">
        <v>11078</v>
      </c>
      <c r="V15" s="5">
        <v>7218</v>
      </c>
      <c r="W15" s="5">
        <v>19</v>
      </c>
      <c r="X15" s="5">
        <v>3550</v>
      </c>
    </row>
    <row r="16" spans="2:24" ht="15.75" thickBot="1" x14ac:dyDescent="0.3">
      <c r="B16" s="15" t="s">
        <v>57</v>
      </c>
      <c r="C16" s="9">
        <v>7.62</v>
      </c>
      <c r="D16" s="9">
        <v>1.87</v>
      </c>
      <c r="E16" s="10">
        <v>1.21</v>
      </c>
      <c r="F16" s="9">
        <v>1.86</v>
      </c>
      <c r="G16" s="11">
        <v>0.75700000000000001</v>
      </c>
      <c r="H16" s="12">
        <v>0.40600000000000003</v>
      </c>
      <c r="I16" s="12">
        <v>1.0999999999999999E-2</v>
      </c>
      <c r="J16" s="9">
        <v>4.0999999999999996</v>
      </c>
      <c r="K16" s="9">
        <v>1.9</v>
      </c>
      <c r="L16" s="11">
        <v>0.97699999999999998</v>
      </c>
      <c r="M16" s="11">
        <v>0.54600000000000004</v>
      </c>
      <c r="N16" s="11">
        <v>0.34399999999999997</v>
      </c>
      <c r="O16" s="12">
        <v>0.23699999999999999</v>
      </c>
      <c r="P16" s="9">
        <v>5.76</v>
      </c>
      <c r="Q16" s="9">
        <v>4.47</v>
      </c>
      <c r="R16" s="9">
        <v>2.35</v>
      </c>
      <c r="S16" s="9">
        <v>1.3</v>
      </c>
      <c r="T16" s="11">
        <v>0.98399999999999999</v>
      </c>
      <c r="U16" s="11">
        <v>0.77200000000000002</v>
      </c>
      <c r="V16" s="12">
        <v>0.503</v>
      </c>
      <c r="W16" s="12">
        <v>1E-3</v>
      </c>
      <c r="X16" s="12">
        <v>0.247</v>
      </c>
    </row>
    <row r="17" spans="3:6" ht="15.75" thickTop="1" x14ac:dyDescent="0.25">
      <c r="C17">
        <f>109.4*1000</f>
        <v>109400</v>
      </c>
      <c r="D17">
        <f>26.8*1000</f>
        <v>26800</v>
      </c>
      <c r="E17">
        <f>17.4*1000</f>
        <v>17400</v>
      </c>
      <c r="F17">
        <f>26.7*1000</f>
        <v>26700</v>
      </c>
    </row>
    <row r="18" spans="3:6" ht="15.75" thickBot="1" x14ac:dyDescent="0.3">
      <c r="C18" s="6" t="s">
        <v>13</v>
      </c>
      <c r="D18" s="6" t="s">
        <v>14</v>
      </c>
      <c r="E18" s="5" t="s">
        <v>15</v>
      </c>
      <c r="F18" s="6" t="s">
        <v>16</v>
      </c>
    </row>
    <row r="25" spans="3:6" ht="15.75" thickBot="1" x14ac:dyDescent="0.3">
      <c r="C25" s="3"/>
    </row>
  </sheetData>
  <mergeCells count="26">
    <mergeCell ref="C1:E1"/>
    <mergeCell ref="F1:H1"/>
    <mergeCell ref="J1:O1"/>
    <mergeCell ref="P1:V1"/>
    <mergeCell ref="N2:N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U2:U3"/>
    <mergeCell ref="V2:V3"/>
    <mergeCell ref="W2:W3"/>
    <mergeCell ref="X2:X3"/>
    <mergeCell ref="O2:O3"/>
    <mergeCell ref="P2:P3"/>
    <mergeCell ref="Q2:Q3"/>
    <mergeCell ref="R2:R3"/>
    <mergeCell ref="S2:S3"/>
    <mergeCell ref="T2:T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Table 3</vt:lpstr>
      <vt:lpstr>Table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Nobre Silva</dc:creator>
  <cp:lastModifiedBy>FDourado</cp:lastModifiedBy>
  <cp:lastPrinted>2019-10-31T14:11:48Z</cp:lastPrinted>
  <dcterms:created xsi:type="dcterms:W3CDTF">2019-05-20T09:37:46Z</dcterms:created>
  <dcterms:modified xsi:type="dcterms:W3CDTF">2019-11-19T17:56:39Z</dcterms:modified>
</cp:coreProperties>
</file>