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677D3CF-7777-4DD6-A09B-2FBC26A2B977}" xr6:coauthVersionLast="47" xr6:coauthVersionMax="47" xr10:uidLastSave="{00000000-0000-0000-0000-000000000000}"/>
  <bookViews>
    <workbookView xWindow="-90" yWindow="-90" windowWidth="15180" windowHeight="9460" xr2:uid="{00000000-000D-0000-FFFF-FFFF00000000}"/>
  </bookViews>
  <sheets>
    <sheet name="Figure 2-Raw Data" sheetId="4" r:id="rId1"/>
  </sheets>
  <calcPr calcId="191029"/>
</workbook>
</file>

<file path=xl/calcChain.xml><?xml version="1.0" encoding="utf-8"?>
<calcChain xmlns="http://schemas.openxmlformats.org/spreadsheetml/2006/main">
  <c r="D113" i="4" l="1"/>
  <c r="D107" i="4"/>
  <c r="D101" i="4"/>
  <c r="D95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D38" i="4"/>
  <c r="F29" i="4"/>
  <c r="D29" i="4"/>
  <c r="F20" i="4"/>
  <c r="D20" i="4"/>
  <c r="F11" i="4"/>
  <c r="D11" i="4"/>
  <c r="F2" i="4"/>
  <c r="D2" i="4"/>
  <c r="E2" i="4" l="1"/>
  <c r="E11" i="4"/>
  <c r="E20" i="4"/>
  <c r="E29" i="4"/>
  <c r="F76" i="4"/>
  <c r="F51" i="4"/>
  <c r="G60" i="4" s="1"/>
  <c r="H60" i="4" s="1"/>
  <c r="G78" i="4" l="1"/>
  <c r="H78" i="4" s="1"/>
  <c r="G86" i="4"/>
  <c r="H86" i="4" s="1"/>
  <c r="G80" i="4"/>
  <c r="H80" i="4" s="1"/>
  <c r="G74" i="4"/>
  <c r="H74" i="4" s="1"/>
  <c r="G87" i="4"/>
  <c r="H87" i="4" s="1"/>
  <c r="G73" i="4"/>
  <c r="H73" i="4" s="1"/>
  <c r="G70" i="4"/>
  <c r="H70" i="4" s="1"/>
  <c r="G91" i="4"/>
  <c r="H91" i="4" s="1"/>
  <c r="G92" i="4"/>
  <c r="H92" i="4" s="1"/>
  <c r="G75" i="4"/>
  <c r="H75" i="4" s="1"/>
  <c r="G85" i="4"/>
  <c r="H85" i="4" s="1"/>
  <c r="G76" i="4"/>
  <c r="H76" i="4" s="1"/>
  <c r="G82" i="4"/>
  <c r="H82" i="4" s="1"/>
  <c r="G83" i="4"/>
  <c r="H83" i="4" s="1"/>
  <c r="G93" i="4"/>
  <c r="H93" i="4" s="1"/>
  <c r="G89" i="4"/>
  <c r="H89" i="4" s="1"/>
  <c r="G72" i="4"/>
  <c r="H72" i="4" s="1"/>
  <c r="G71" i="4"/>
  <c r="H71" i="4" s="1"/>
  <c r="G81" i="4"/>
  <c r="H81" i="4" s="1"/>
  <c r="G77" i="4"/>
  <c r="H77" i="4" s="1"/>
  <c r="G79" i="4"/>
  <c r="H79" i="4" s="1"/>
  <c r="G90" i="4"/>
  <c r="H90" i="4" s="1"/>
  <c r="G49" i="4"/>
  <c r="H49" i="4" s="1"/>
  <c r="G84" i="4"/>
  <c r="H84" i="4" s="1"/>
  <c r="G88" i="4"/>
  <c r="H88" i="4" s="1"/>
  <c r="G68" i="4"/>
  <c r="H68" i="4" s="1"/>
  <c r="G56" i="4"/>
  <c r="H56" i="4" s="1"/>
  <c r="G61" i="4"/>
  <c r="H61" i="4" s="1"/>
  <c r="G51" i="4"/>
  <c r="H51" i="4" s="1"/>
  <c r="G58" i="4"/>
  <c r="H58" i="4" s="1"/>
  <c r="G64" i="4"/>
  <c r="H64" i="4" s="1"/>
  <c r="G62" i="4"/>
  <c r="H62" i="4" s="1"/>
  <c r="G52" i="4"/>
  <c r="H52" i="4" s="1"/>
  <c r="G59" i="4"/>
  <c r="H59" i="4" s="1"/>
  <c r="G57" i="4"/>
  <c r="H57" i="4" s="1"/>
  <c r="G50" i="4"/>
  <c r="H50" i="4" s="1"/>
  <c r="G67" i="4"/>
  <c r="H67" i="4" s="1"/>
  <c r="G66" i="4"/>
  <c r="H66" i="4" s="1"/>
  <c r="G54" i="4"/>
  <c r="H54" i="4" s="1"/>
  <c r="G47" i="4"/>
  <c r="H47" i="4" s="1"/>
  <c r="G45" i="4"/>
  <c r="H45" i="4" s="1"/>
  <c r="G48" i="4"/>
  <c r="H48" i="4" s="1"/>
  <c r="G65" i="4"/>
  <c r="H65" i="4" s="1"/>
  <c r="G63" i="4"/>
  <c r="H63" i="4" s="1"/>
  <c r="G53" i="4"/>
  <c r="H53" i="4" s="1"/>
  <c r="G46" i="4"/>
  <c r="H46" i="4" s="1"/>
  <c r="G55" i="4"/>
  <c r="H55" i="4" s="1"/>
  <c r="J70" i="4" l="1"/>
  <c r="I70" i="4"/>
  <c r="J76" i="4"/>
  <c r="I76" i="4"/>
  <c r="J82" i="4"/>
  <c r="I82" i="4"/>
  <c r="J88" i="4"/>
  <c r="I88" i="4"/>
  <c r="J51" i="4"/>
  <c r="I51" i="4"/>
  <c r="I45" i="4"/>
  <c r="J45" i="4"/>
  <c r="J63" i="4"/>
  <c r="I63" i="4"/>
  <c r="I57" i="4"/>
  <c r="J57" i="4"/>
</calcChain>
</file>

<file path=xl/sharedStrings.xml><?xml version="1.0" encoding="utf-8"?>
<sst xmlns="http://schemas.openxmlformats.org/spreadsheetml/2006/main" count="40" uniqueCount="19">
  <si>
    <t>Ebv</t>
  </si>
  <si>
    <r>
      <rPr>
        <sz val="11"/>
        <color theme="1"/>
        <rFont val="宋体"/>
        <family val="2"/>
      </rPr>
      <t>△△</t>
    </r>
    <r>
      <rPr>
        <sz val="12"/>
        <color theme="1"/>
        <rFont val="Times New Roman"/>
        <family val="1"/>
      </rPr>
      <t>CT</t>
    </r>
  </si>
  <si>
    <r>
      <t>2-</t>
    </r>
    <r>
      <rPr>
        <sz val="11"/>
        <color theme="1"/>
        <rFont val="宋体"/>
        <family val="2"/>
      </rPr>
      <t>△△</t>
    </r>
    <r>
      <rPr>
        <sz val="12"/>
        <color theme="1"/>
        <rFont val="Times New Roman"/>
        <family val="1"/>
      </rPr>
      <t>CT</t>
    </r>
  </si>
  <si>
    <t>mean</t>
  </si>
  <si>
    <t>GAPDH</t>
    <phoneticPr fontId="2" type="noConversion"/>
  </si>
  <si>
    <t>SD</t>
    <phoneticPr fontId="2" type="noConversion"/>
  </si>
  <si>
    <t>0w</t>
    <phoneticPr fontId="2" type="noConversion"/>
  </si>
  <si>
    <t>hMSCs</t>
    <phoneticPr fontId="2" type="noConversion"/>
  </si>
  <si>
    <t>De-hMSCs</t>
    <phoneticPr fontId="2" type="noConversion"/>
  </si>
  <si>
    <t>FABP4</t>
    <phoneticPr fontId="2" type="noConversion"/>
  </si>
  <si>
    <t>OD</t>
    <phoneticPr fontId="2" type="noConversion"/>
  </si>
  <si>
    <t>mean</t>
    <phoneticPr fontId="2" type="noConversion"/>
  </si>
  <si>
    <t>3w</t>
    <phoneticPr fontId="2" type="noConversion"/>
  </si>
  <si>
    <t>blank</t>
    <phoneticPr fontId="2" type="noConversion"/>
  </si>
  <si>
    <t>PPARγ</t>
    <phoneticPr fontId="2" type="noConversion"/>
  </si>
  <si>
    <t>CT</t>
    <phoneticPr fontId="2" type="noConversion"/>
  </si>
  <si>
    <r>
      <rPr>
        <sz val="11"/>
        <color theme="1"/>
        <rFont val="宋体"/>
        <family val="2"/>
      </rPr>
      <t>△</t>
    </r>
    <r>
      <rPr>
        <sz val="12"/>
        <color theme="1"/>
        <rFont val="Times New Roman"/>
        <family val="1"/>
      </rPr>
      <t>CT</t>
    </r>
    <phoneticPr fontId="2" type="noConversion"/>
  </si>
  <si>
    <t>Oil Red O-Data</t>
    <phoneticPr fontId="2" type="noConversion"/>
  </si>
  <si>
    <t>RT-qPCR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</si>
</sst>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2"/>
    </font>
    <font>
      <sz val="12"/>
      <color theme="1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D2B48-29CC-41EA-958C-8DD0CC97EC66}">
  <dimension ref="A1:J145"/>
  <sheetViews>
    <sheetView tabSelected="1" workbookViewId="0">
      <selection activeCell="E7" sqref="E7"/>
    </sheetView>
  </sheetViews>
  <sheetFormatPr defaultColWidth="9" defaultRowHeight="14.5" x14ac:dyDescent="0.45"/>
  <cols>
    <col min="1" max="1" width="22.5" style="1" customWidth="1"/>
    <col min="2" max="2" width="15.6328125" style="1" customWidth="1"/>
    <col min="3" max="11" width="9" style="1"/>
    <col min="12" max="12" width="13.2265625" style="1" customWidth="1"/>
    <col min="13" max="16384" width="9" style="1"/>
  </cols>
  <sheetData>
    <row r="1" spans="1:10" x14ac:dyDescent="0.45">
      <c r="A1" s="1" t="s">
        <v>17</v>
      </c>
      <c r="C1" s="1" t="s">
        <v>10</v>
      </c>
      <c r="E1" s="1" t="s">
        <v>11</v>
      </c>
      <c r="F1" s="1" t="s">
        <v>5</v>
      </c>
    </row>
    <row r="2" spans="1:10" x14ac:dyDescent="0.6">
      <c r="A2" s="1" t="s">
        <v>6</v>
      </c>
      <c r="B2" s="1" t="s">
        <v>7</v>
      </c>
      <c r="C2" s="1">
        <v>0.24099999999999999</v>
      </c>
      <c r="D2" s="1">
        <f>AVERAGE(C2:C10)</f>
        <v>0.24444444444444441</v>
      </c>
      <c r="E2" s="1">
        <f>D2-D38</f>
        <v>1.1111111111111099E-2</v>
      </c>
      <c r="F2" s="1">
        <f>STDEV(C2:C10)</f>
        <v>9.4486918553722474E-3</v>
      </c>
      <c r="H2" s="5"/>
      <c r="I2" s="5"/>
      <c r="J2" s="5"/>
    </row>
    <row r="3" spans="1:10" x14ac:dyDescent="0.45">
      <c r="C3" s="1">
        <v>0.23899999999999999</v>
      </c>
    </row>
    <row r="4" spans="1:10" x14ac:dyDescent="0.45">
      <c r="C4" s="1">
        <v>0.22700000000000001</v>
      </c>
    </row>
    <row r="5" spans="1:10" x14ac:dyDescent="0.45">
      <c r="C5" s="1">
        <v>0.25700000000000001</v>
      </c>
    </row>
    <row r="6" spans="1:10" x14ac:dyDescent="0.45">
      <c r="C6" s="1">
        <v>0.25800000000000001</v>
      </c>
    </row>
    <row r="7" spans="1:10" x14ac:dyDescent="0.45">
      <c r="C7" s="1">
        <v>0.24099999999999999</v>
      </c>
    </row>
    <row r="8" spans="1:10" x14ac:dyDescent="0.45">
      <c r="C8" s="1">
        <v>0.247</v>
      </c>
    </row>
    <row r="9" spans="1:10" x14ac:dyDescent="0.45">
      <c r="C9" s="1">
        <v>0.24299999999999999</v>
      </c>
    </row>
    <row r="10" spans="1:10" x14ac:dyDescent="0.45">
      <c r="C10" s="1">
        <v>0.247</v>
      </c>
    </row>
    <row r="11" spans="1:10" x14ac:dyDescent="0.6">
      <c r="B11" s="1" t="s">
        <v>8</v>
      </c>
      <c r="C11" s="1">
        <v>0.23599999999999999</v>
      </c>
      <c r="D11" s="1">
        <f>AVERAGE(C11:C19)</f>
        <v>0.24144444444444446</v>
      </c>
      <c r="E11" s="1">
        <f>D11-D38</f>
        <v>8.1111111111111522E-3</v>
      </c>
      <c r="F11" s="1">
        <f>STDEV(C11:C19)</f>
        <v>4.2459130676190029E-3</v>
      </c>
      <c r="H11" s="5"/>
      <c r="I11" s="5"/>
      <c r="J11" s="5"/>
    </row>
    <row r="12" spans="1:10" x14ac:dyDescent="0.45">
      <c r="C12" s="1">
        <v>0.245</v>
      </c>
    </row>
    <row r="13" spans="1:10" x14ac:dyDescent="0.45">
      <c r="C13" s="1">
        <v>0.24099999999999999</v>
      </c>
    </row>
    <row r="14" spans="1:10" x14ac:dyDescent="0.45">
      <c r="C14" s="1">
        <v>0.23699999999999999</v>
      </c>
    </row>
    <row r="15" spans="1:10" x14ac:dyDescent="0.45">
      <c r="C15" s="1">
        <v>0.24199999999999999</v>
      </c>
    </row>
    <row r="16" spans="1:10" x14ac:dyDescent="0.45">
      <c r="C16" s="1">
        <v>0.23899999999999999</v>
      </c>
    </row>
    <row r="17" spans="1:6" x14ac:dyDescent="0.45">
      <c r="C17" s="1">
        <v>0.249</v>
      </c>
    </row>
    <row r="18" spans="1:6" x14ac:dyDescent="0.45">
      <c r="C18" s="1">
        <v>0.245</v>
      </c>
    </row>
    <row r="19" spans="1:6" x14ac:dyDescent="0.45">
      <c r="C19" s="1">
        <v>0.23899999999999999</v>
      </c>
    </row>
    <row r="20" spans="1:6" x14ac:dyDescent="0.45">
      <c r="A20" s="1" t="s">
        <v>12</v>
      </c>
      <c r="B20" s="1" t="s">
        <v>7</v>
      </c>
      <c r="C20" s="1">
        <v>0.78300000000000003</v>
      </c>
      <c r="D20" s="1">
        <f>AVERAGE(C20:C28)</f>
        <v>0.60111111111111115</v>
      </c>
      <c r="E20" s="1">
        <f>D20-D38</f>
        <v>0.36777777777777787</v>
      </c>
      <c r="F20" s="1">
        <f>STDEV(C20:C28)</f>
        <v>7.8146408177926049E-2</v>
      </c>
    </row>
    <row r="21" spans="1:6" x14ac:dyDescent="0.45">
      <c r="C21" s="1">
        <v>0.505</v>
      </c>
    </row>
    <row r="22" spans="1:6" x14ac:dyDescent="0.45">
      <c r="C22" s="1">
        <v>0.61299999999999999</v>
      </c>
    </row>
    <row r="23" spans="1:6" x14ac:dyDescent="0.45">
      <c r="C23" s="1">
        <v>0.59899999999999998</v>
      </c>
    </row>
    <row r="24" spans="1:6" x14ac:dyDescent="0.45">
      <c r="C24" s="1">
        <v>0.52200000000000002</v>
      </c>
    </row>
    <row r="25" spans="1:6" x14ac:dyDescent="0.45">
      <c r="C25" s="1">
        <v>0.59799999999999998</v>
      </c>
    </row>
    <row r="26" spans="1:6" x14ac:dyDescent="0.45">
      <c r="C26" s="1">
        <v>0.60199999999999998</v>
      </c>
    </row>
    <row r="27" spans="1:6" x14ac:dyDescent="0.45">
      <c r="C27" s="1">
        <v>0.59099999999999997</v>
      </c>
    </row>
    <row r="28" spans="1:6" x14ac:dyDescent="0.45">
      <c r="C28" s="1">
        <v>0.59699999999999998</v>
      </c>
    </row>
    <row r="29" spans="1:6" x14ac:dyDescent="0.45">
      <c r="B29" s="1" t="s">
        <v>8</v>
      </c>
      <c r="C29" s="1">
        <v>1.169</v>
      </c>
      <c r="D29" s="1">
        <f>AVERAGE(C29:C37)</f>
        <v>1.0496666666666665</v>
      </c>
      <c r="E29" s="1">
        <f>D29-D38</f>
        <v>0.81633333333333324</v>
      </c>
      <c r="F29" s="1">
        <f>STDEV(C29:C37)</f>
        <v>0.10617085287403508</v>
      </c>
    </row>
    <row r="30" spans="1:6" x14ac:dyDescent="0.45">
      <c r="C30" s="1">
        <v>0.81200000000000006</v>
      </c>
    </row>
    <row r="31" spans="1:6" x14ac:dyDescent="0.45">
      <c r="C31" s="1">
        <v>1.0780000000000001</v>
      </c>
    </row>
    <row r="32" spans="1:6" x14ac:dyDescent="0.45">
      <c r="C32" s="1">
        <v>1.143</v>
      </c>
    </row>
    <row r="33" spans="1:10" x14ac:dyDescent="0.45">
      <c r="C33" s="1">
        <v>1.103</v>
      </c>
    </row>
    <row r="34" spans="1:10" x14ac:dyDescent="0.45">
      <c r="C34" s="1">
        <v>1.0429999999999999</v>
      </c>
    </row>
    <row r="35" spans="1:10" x14ac:dyDescent="0.45">
      <c r="C35" s="1">
        <v>0.995</v>
      </c>
    </row>
    <row r="36" spans="1:10" x14ac:dyDescent="0.45">
      <c r="C36" s="1">
        <v>1.0069999999999999</v>
      </c>
    </row>
    <row r="37" spans="1:10" x14ac:dyDescent="0.45">
      <c r="C37" s="1">
        <v>1.097</v>
      </c>
    </row>
    <row r="38" spans="1:10" x14ac:dyDescent="0.45">
      <c r="B38" s="1" t="s">
        <v>13</v>
      </c>
      <c r="C38" s="1">
        <v>0.24299999999999999</v>
      </c>
      <c r="D38" s="1">
        <f>AVERAGE(C38:C40)</f>
        <v>0.23333333333333331</v>
      </c>
    </row>
    <row r="39" spans="1:10" x14ac:dyDescent="0.45">
      <c r="C39" s="1">
        <v>0.23599999999999999</v>
      </c>
    </row>
    <row r="40" spans="1:10" x14ac:dyDescent="0.45">
      <c r="C40" s="1">
        <v>0.221</v>
      </c>
    </row>
    <row r="43" spans="1:10" x14ac:dyDescent="0.45">
      <c r="A43" s="1" t="s">
        <v>18</v>
      </c>
    </row>
    <row r="44" spans="1:10" ht="15.75" x14ac:dyDescent="0.45">
      <c r="A44" s="3" t="s">
        <v>14</v>
      </c>
      <c r="C44" s="1" t="s">
        <v>15</v>
      </c>
      <c r="E44" s="1" t="s">
        <v>16</v>
      </c>
      <c r="F44" s="2" t="s">
        <v>0</v>
      </c>
      <c r="G44" s="1" t="s">
        <v>1</v>
      </c>
      <c r="H44" s="2" t="s">
        <v>2</v>
      </c>
      <c r="I44" s="2" t="s">
        <v>3</v>
      </c>
      <c r="J44" s="1" t="s">
        <v>5</v>
      </c>
    </row>
    <row r="45" spans="1:10" x14ac:dyDescent="0.45">
      <c r="A45" s="1" t="s">
        <v>6</v>
      </c>
      <c r="B45" s="1" t="s">
        <v>8</v>
      </c>
      <c r="C45" s="1">
        <v>25.66</v>
      </c>
      <c r="D45" s="1">
        <v>15.628333333333336</v>
      </c>
      <c r="E45" s="1">
        <f>C45-D45</f>
        <v>10.031666666666665</v>
      </c>
      <c r="G45" s="1">
        <f>E45-F51</f>
        <v>-1.9649999999999999</v>
      </c>
      <c r="H45" s="1">
        <f>2^-G45</f>
        <v>3.9041270431048982</v>
      </c>
      <c r="I45" s="1">
        <f>AVERAGE(H45:H50)</f>
        <v>2.832920999579422</v>
      </c>
      <c r="J45" s="1">
        <f>STDEV(H45:H50)</f>
        <v>1.1397252434558824</v>
      </c>
    </row>
    <row r="46" spans="1:10" x14ac:dyDescent="0.45">
      <c r="C46" s="1">
        <v>25.51</v>
      </c>
      <c r="E46" s="1">
        <f>C46-D45</f>
        <v>9.8816666666666659</v>
      </c>
      <c r="G46" s="1">
        <f>E46-F51</f>
        <v>-2.1149999999999984</v>
      </c>
      <c r="H46" s="1">
        <f t="shared" ref="H46:H86" si="0">2^-G46</f>
        <v>4.331900182103694</v>
      </c>
    </row>
    <row r="47" spans="1:10" x14ac:dyDescent="0.45">
      <c r="A47" s="4"/>
      <c r="C47" s="1">
        <v>25.95</v>
      </c>
      <c r="E47" s="1">
        <f>C47-D45</f>
        <v>10.321666666666664</v>
      </c>
      <c r="G47" s="1">
        <f>E47-F51</f>
        <v>-1.6750000000000007</v>
      </c>
      <c r="H47" s="1">
        <f t="shared" si="0"/>
        <v>3.1931935454266007</v>
      </c>
    </row>
    <row r="48" spans="1:10" x14ac:dyDescent="0.45">
      <c r="A48" s="4"/>
      <c r="C48" s="1">
        <v>26.81</v>
      </c>
      <c r="E48" s="1">
        <f>C48-D45</f>
        <v>11.181666666666663</v>
      </c>
      <c r="G48" s="1">
        <f>E48-F51</f>
        <v>-0.81500000000000128</v>
      </c>
      <c r="H48" s="1">
        <f t="shared" si="0"/>
        <v>1.7592981518448729</v>
      </c>
    </row>
    <row r="49" spans="1:10" x14ac:dyDescent="0.45">
      <c r="A49" s="4"/>
      <c r="C49" s="1">
        <v>26.54</v>
      </c>
      <c r="E49" s="1">
        <f>C49-D45</f>
        <v>10.911666666666664</v>
      </c>
      <c r="G49" s="1">
        <f>E49-F51</f>
        <v>-1.0850000000000009</v>
      </c>
      <c r="H49" s="1">
        <f t="shared" si="0"/>
        <v>2.1213754827364348</v>
      </c>
    </row>
    <row r="50" spans="1:10" x14ac:dyDescent="0.45">
      <c r="A50" s="4"/>
      <c r="C50" s="1">
        <v>26.87</v>
      </c>
      <c r="E50" s="1">
        <f>C50-D45</f>
        <v>11.241666666666665</v>
      </c>
      <c r="G50" s="1">
        <f>E50-F51</f>
        <v>-0.75499999999999901</v>
      </c>
      <c r="H50" s="1">
        <f t="shared" si="0"/>
        <v>1.6876315922600347</v>
      </c>
    </row>
    <row r="51" spans="1:10" x14ac:dyDescent="0.45">
      <c r="B51" s="1" t="s">
        <v>7</v>
      </c>
      <c r="C51" s="1">
        <v>26.47</v>
      </c>
      <c r="D51" s="1">
        <v>15.006666666666668</v>
      </c>
      <c r="E51" s="1">
        <f t="shared" ref="E51" si="1">C51-D51</f>
        <v>11.463333333333331</v>
      </c>
      <c r="F51" s="1">
        <f>AVERAGE(E51:E56)</f>
        <v>11.996666666666664</v>
      </c>
      <c r="G51" s="1">
        <f>E51-F51</f>
        <v>-0.53333333333333321</v>
      </c>
      <c r="H51" s="1">
        <f t="shared" si="0"/>
        <v>1.4472692374403779</v>
      </c>
      <c r="I51" s="1">
        <f t="shared" ref="I51" si="2">AVERAGE(H51:H56)</f>
        <v>1.0398951910594449</v>
      </c>
      <c r="J51" s="1">
        <f t="shared" ref="J51" si="3">STDEV(H51:H56)</f>
        <v>0.30702071816986659</v>
      </c>
    </row>
    <row r="52" spans="1:10" x14ac:dyDescent="0.45">
      <c r="C52" s="1">
        <v>27.56</v>
      </c>
      <c r="E52" s="1">
        <f t="shared" ref="E52" si="4">C52-D51</f>
        <v>12.553333333333331</v>
      </c>
      <c r="G52" s="1">
        <f>E52-F51</f>
        <v>0.55666666666666664</v>
      </c>
      <c r="H52" s="1">
        <f t="shared" si="0"/>
        <v>0.6798711864064253</v>
      </c>
    </row>
    <row r="53" spans="1:10" x14ac:dyDescent="0.45">
      <c r="C53" s="1">
        <v>27.53</v>
      </c>
      <c r="E53" s="1">
        <f t="shared" ref="E53" si="5">C53-D51</f>
        <v>12.523333333333333</v>
      </c>
      <c r="G53" s="1">
        <f>E53-F51</f>
        <v>0.52666666666666906</v>
      </c>
      <c r="H53" s="1">
        <f t="shared" si="0"/>
        <v>0.69415672523989447</v>
      </c>
    </row>
    <row r="54" spans="1:10" x14ac:dyDescent="0.45">
      <c r="C54" s="1">
        <v>26.96</v>
      </c>
      <c r="E54" s="1">
        <f t="shared" ref="E54" si="6">C54-D51</f>
        <v>11.953333333333333</v>
      </c>
      <c r="G54" s="1">
        <f>E54-F51</f>
        <v>-4.3333333333331225E-2</v>
      </c>
      <c r="H54" s="1">
        <f t="shared" si="0"/>
        <v>1.0304920203292962</v>
      </c>
    </row>
    <row r="55" spans="1:10" x14ac:dyDescent="0.45">
      <c r="C55" s="1">
        <v>26.67</v>
      </c>
      <c r="E55" s="1">
        <f t="shared" ref="E55" si="7">C55-D51</f>
        <v>11.663333333333334</v>
      </c>
      <c r="G55" s="1">
        <f>E55-F51</f>
        <v>-0.33333333333333037</v>
      </c>
      <c r="H55" s="1">
        <f t="shared" si="0"/>
        <v>1.2599210498948705</v>
      </c>
    </row>
    <row r="56" spans="1:10" x14ac:dyDescent="0.45">
      <c r="C56" s="1">
        <v>26.83</v>
      </c>
      <c r="E56" s="1">
        <f t="shared" ref="E56" si="8">C56-D51</f>
        <v>11.823333333333331</v>
      </c>
      <c r="G56" s="1">
        <f>E56-F51</f>
        <v>-0.17333333333333378</v>
      </c>
      <c r="H56" s="1">
        <f t="shared" si="0"/>
        <v>1.1276609270458047</v>
      </c>
    </row>
    <row r="57" spans="1:10" x14ac:dyDescent="0.45">
      <c r="A57" s="1" t="s">
        <v>12</v>
      </c>
      <c r="B57" s="1" t="s">
        <v>8</v>
      </c>
      <c r="C57" s="1">
        <v>21.75</v>
      </c>
      <c r="D57" s="1">
        <v>15.82</v>
      </c>
      <c r="E57" s="1">
        <f t="shared" ref="E57" si="9">C57-D57</f>
        <v>5.93</v>
      </c>
      <c r="G57" s="1">
        <f>E57-F51</f>
        <v>-6.0666666666666647</v>
      </c>
      <c r="H57" s="1">
        <f t="shared" si="0"/>
        <v>67.026823860519983</v>
      </c>
      <c r="I57" s="1">
        <f t="shared" ref="I57" si="10">AVERAGE(H57:H62)</f>
        <v>66.074327112034865</v>
      </c>
      <c r="J57" s="1">
        <f t="shared" ref="J57" si="11">STDEV(H57:H62)</f>
        <v>6.750241694228583</v>
      </c>
    </row>
    <row r="58" spans="1:10" x14ac:dyDescent="0.45">
      <c r="C58" s="1">
        <v>21.87</v>
      </c>
      <c r="E58" s="1">
        <f t="shared" ref="E58" si="12">C58-D57</f>
        <v>6.0500000000000007</v>
      </c>
      <c r="G58" s="1">
        <f>E58-F51</f>
        <v>-5.9466666666666637</v>
      </c>
      <c r="H58" s="1">
        <f t="shared" si="0"/>
        <v>61.677255577059171</v>
      </c>
    </row>
    <row r="59" spans="1:10" x14ac:dyDescent="0.45">
      <c r="C59" s="1">
        <v>21.75</v>
      </c>
      <c r="E59" s="1">
        <f t="shared" ref="E59" si="13">C59-D57</f>
        <v>5.93</v>
      </c>
      <c r="G59" s="1">
        <f>E59-F51</f>
        <v>-6.0666666666666647</v>
      </c>
      <c r="H59" s="1">
        <f t="shared" si="0"/>
        <v>67.026823860519983</v>
      </c>
    </row>
    <row r="60" spans="1:10" x14ac:dyDescent="0.45">
      <c r="C60" s="1">
        <v>21.95</v>
      </c>
      <c r="E60" s="1">
        <f t="shared" ref="E60" si="14">C60-D57</f>
        <v>6.129999999999999</v>
      </c>
      <c r="G60" s="1">
        <f>E60-F51</f>
        <v>-5.8666666666666654</v>
      </c>
      <c r="H60" s="1">
        <f t="shared" si="0"/>
        <v>58.350239267725819</v>
      </c>
    </row>
    <row r="61" spans="1:10" x14ac:dyDescent="0.45">
      <c r="C61" s="1">
        <v>21.81</v>
      </c>
      <c r="E61" s="1">
        <f t="shared" ref="E61" si="15">C61-D57</f>
        <v>5.9899999999999984</v>
      </c>
      <c r="G61" s="1">
        <f>E61-F51</f>
        <v>-6.0066666666666659</v>
      </c>
      <c r="H61" s="1">
        <f t="shared" si="0"/>
        <v>64.296427161731387</v>
      </c>
    </row>
    <row r="62" spans="1:10" x14ac:dyDescent="0.45">
      <c r="C62" s="1">
        <v>21.53</v>
      </c>
      <c r="E62" s="1">
        <f t="shared" ref="E62" si="16">C62-D57</f>
        <v>5.7100000000000009</v>
      </c>
      <c r="G62" s="1">
        <f>E62-F51</f>
        <v>-6.2866666666666635</v>
      </c>
      <c r="H62" s="1">
        <f t="shared" si="0"/>
        <v>78.068392944652885</v>
      </c>
    </row>
    <row r="63" spans="1:10" x14ac:dyDescent="0.45">
      <c r="B63" s="1" t="s">
        <v>7</v>
      </c>
      <c r="C63" s="1">
        <v>21.94</v>
      </c>
      <c r="D63" s="1">
        <v>15.984999999999999</v>
      </c>
      <c r="E63" s="1">
        <f t="shared" ref="E63" si="17">C63-D63</f>
        <v>5.9550000000000018</v>
      </c>
      <c r="G63" s="1">
        <f>E63-F51</f>
        <v>-6.0416666666666625</v>
      </c>
      <c r="H63" s="1">
        <f t="shared" si="0"/>
        <v>65.875343145183294</v>
      </c>
      <c r="I63" s="1">
        <f>AVERAGE(H63:H68)</f>
        <v>50.388644222792074</v>
      </c>
      <c r="J63" s="1">
        <f>STDEV(H63:H68)</f>
        <v>11.618526603303071</v>
      </c>
    </row>
    <row r="64" spans="1:10" x14ac:dyDescent="0.45">
      <c r="C64" s="1">
        <v>22.56</v>
      </c>
      <c r="E64" s="1">
        <f t="shared" ref="E64" si="18">C64-D63</f>
        <v>6.5749999999999993</v>
      </c>
      <c r="G64" s="1">
        <f>E64-F51</f>
        <v>-5.4216666666666651</v>
      </c>
      <c r="H64" s="1">
        <f t="shared" si="0"/>
        <v>42.863170638213518</v>
      </c>
    </row>
    <row r="65" spans="1:10" x14ac:dyDescent="0.45">
      <c r="C65" s="1">
        <v>21.97</v>
      </c>
      <c r="E65" s="1">
        <f t="shared" ref="E65" si="19">C65-D63</f>
        <v>5.9849999999999994</v>
      </c>
      <c r="G65" s="1">
        <f>E65-F51</f>
        <v>-6.0116666666666649</v>
      </c>
      <c r="H65" s="1">
        <f t="shared" si="0"/>
        <v>64.519648186896461</v>
      </c>
    </row>
    <row r="66" spans="1:10" x14ac:dyDescent="0.45">
      <c r="C66" s="1">
        <v>22.65</v>
      </c>
      <c r="E66" s="1">
        <f t="shared" ref="E66" si="20">C66-D63</f>
        <v>6.6649999999999991</v>
      </c>
      <c r="G66" s="1">
        <f>E66-F51</f>
        <v>-5.3316666666666652</v>
      </c>
      <c r="H66" s="1">
        <f t="shared" si="0"/>
        <v>40.270923918043678</v>
      </c>
    </row>
    <row r="67" spans="1:10" x14ac:dyDescent="0.45">
      <c r="C67" s="1">
        <v>22.46</v>
      </c>
      <c r="E67" s="1">
        <f t="shared" ref="E67" si="21">C67-D63</f>
        <v>6.4750000000000014</v>
      </c>
      <c r="G67" s="1">
        <f>E67-F51</f>
        <v>-5.5216666666666629</v>
      </c>
      <c r="H67" s="1">
        <f t="shared" si="0"/>
        <v>45.93960881020201</v>
      </c>
    </row>
    <row r="68" spans="1:10" x14ac:dyDescent="0.45">
      <c r="C68" s="1">
        <v>22.56</v>
      </c>
      <c r="E68" s="1">
        <f>C68-D63</f>
        <v>6.5749999999999993</v>
      </c>
      <c r="G68" s="1">
        <f>E68-F51</f>
        <v>-5.4216666666666651</v>
      </c>
      <c r="H68" s="1">
        <f t="shared" si="0"/>
        <v>42.863170638213518</v>
      </c>
    </row>
    <row r="69" spans="1:10" x14ac:dyDescent="0.45">
      <c r="A69" s="3" t="s">
        <v>9</v>
      </c>
    </row>
    <row r="70" spans="1:10" x14ac:dyDescent="0.45">
      <c r="A70" s="1" t="s">
        <v>6</v>
      </c>
      <c r="B70" s="1" t="s">
        <v>8</v>
      </c>
      <c r="C70" s="1">
        <v>25.78</v>
      </c>
      <c r="D70" s="1">
        <v>15.628333333333336</v>
      </c>
      <c r="E70" s="1">
        <f t="shared" ref="E70" si="22">C70-D70</f>
        <v>10.151666666666666</v>
      </c>
      <c r="G70" s="1">
        <f>E70-F76</f>
        <v>-2.6416666666666657</v>
      </c>
      <c r="H70" s="1">
        <f t="shared" si="0"/>
        <v>6.2405218081069833</v>
      </c>
      <c r="I70" s="1">
        <f>AVERAGE(H70:H75)</f>
        <v>7.2211515939388251</v>
      </c>
      <c r="J70" s="1">
        <f>STDEV(H70:H75)</f>
        <v>0.69036205033842946</v>
      </c>
    </row>
    <row r="71" spans="1:10" x14ac:dyDescent="0.45">
      <c r="C71" s="1">
        <v>25.57</v>
      </c>
      <c r="E71" s="1">
        <f t="shared" ref="E71" si="23">C71-D70</f>
        <v>9.9416666666666647</v>
      </c>
      <c r="G71" s="1">
        <f>E71-F76</f>
        <v>-2.8516666666666666</v>
      </c>
      <c r="H71" s="1">
        <f t="shared" si="0"/>
        <v>7.2183378368406119</v>
      </c>
    </row>
    <row r="72" spans="1:10" x14ac:dyDescent="0.45">
      <c r="C72" s="1">
        <v>25.68</v>
      </c>
      <c r="E72" s="1">
        <f t="shared" ref="E72" si="24">C72-D70</f>
        <v>10.051666666666664</v>
      </c>
      <c r="G72" s="1">
        <f>E72-F76</f>
        <v>-2.7416666666666671</v>
      </c>
      <c r="H72" s="1">
        <f t="shared" si="0"/>
        <v>6.6884256663080777</v>
      </c>
    </row>
    <row r="73" spans="1:10" x14ac:dyDescent="0.45">
      <c r="C73" s="1">
        <v>25.39</v>
      </c>
      <c r="E73" s="1">
        <f>C73-D70</f>
        <v>9.7616666666666649</v>
      </c>
      <c r="G73" s="1">
        <f>E73-F76</f>
        <v>-3.0316666666666663</v>
      </c>
      <c r="H73" s="1">
        <f t="shared" si="0"/>
        <v>8.17753861397766</v>
      </c>
    </row>
    <row r="74" spans="1:10" x14ac:dyDescent="0.45">
      <c r="C74" s="1">
        <v>25.48</v>
      </c>
      <c r="E74" s="1">
        <f>C74-D70</f>
        <v>9.8516666666666648</v>
      </c>
      <c r="G74" s="1">
        <f>E74-F76</f>
        <v>-2.9416666666666664</v>
      </c>
      <c r="H74" s="1">
        <f t="shared" si="0"/>
        <v>7.682983560408033</v>
      </c>
    </row>
    <row r="75" spans="1:10" x14ac:dyDescent="0.45">
      <c r="C75" s="1">
        <v>25.55</v>
      </c>
      <c r="E75" s="1">
        <f>C75-D70</f>
        <v>9.9216666666666651</v>
      </c>
      <c r="G75" s="1">
        <f>E75-F76</f>
        <v>-2.8716666666666661</v>
      </c>
      <c r="H75" s="1">
        <f t="shared" si="0"/>
        <v>7.3191020779915883</v>
      </c>
    </row>
    <row r="76" spans="1:10" x14ac:dyDescent="0.45">
      <c r="B76" s="1" t="s">
        <v>7</v>
      </c>
      <c r="C76" s="1">
        <v>27.66</v>
      </c>
      <c r="D76" s="1">
        <v>15.006666666666668</v>
      </c>
      <c r="E76" s="1">
        <f t="shared" ref="E76:E88" si="25">C76-D76</f>
        <v>12.653333333333332</v>
      </c>
      <c r="F76" s="1">
        <f>AVERAGE(E76:E81)</f>
        <v>12.793333333333331</v>
      </c>
      <c r="G76" s="1">
        <f>E76-F76</f>
        <v>-0.13999999999999879</v>
      </c>
      <c r="H76" s="1">
        <f t="shared" si="0"/>
        <v>1.1019051158766098</v>
      </c>
      <c r="I76" s="1">
        <f t="shared" ref="I76" si="26">AVERAGE(H76:H81)</f>
        <v>1.0031055828481439</v>
      </c>
      <c r="J76" s="1">
        <f t="shared" ref="J76" si="27">STDEV(H76:H81)</f>
        <v>8.7697586313243134E-2</v>
      </c>
    </row>
    <row r="77" spans="1:10" x14ac:dyDescent="0.45">
      <c r="C77" s="1">
        <v>27.86</v>
      </c>
      <c r="E77" s="1">
        <f t="shared" ref="E77:E89" si="28">C77-D76</f>
        <v>12.853333333333332</v>
      </c>
      <c r="G77" s="1">
        <f>E77-F76</f>
        <v>6.0000000000000497E-2</v>
      </c>
      <c r="H77" s="1">
        <f t="shared" si="0"/>
        <v>0.95926411932526412</v>
      </c>
    </row>
    <row r="78" spans="1:10" x14ac:dyDescent="0.45">
      <c r="C78" s="1">
        <v>27.85</v>
      </c>
      <c r="E78" s="1">
        <f t="shared" ref="E78:E90" si="29">C78-D76</f>
        <v>12.843333333333334</v>
      </c>
      <c r="G78" s="1">
        <f>E78-F76</f>
        <v>5.0000000000002487E-2</v>
      </c>
      <c r="H78" s="1">
        <f t="shared" si="0"/>
        <v>0.96593632892484382</v>
      </c>
    </row>
    <row r="79" spans="1:10" x14ac:dyDescent="0.45">
      <c r="C79" s="1">
        <v>27.93</v>
      </c>
      <c r="E79" s="1">
        <f t="shared" ref="E79" si="30">C79-D76</f>
        <v>12.923333333333332</v>
      </c>
      <c r="G79" s="1">
        <f>E79-F76</f>
        <v>0.13000000000000078</v>
      </c>
      <c r="H79" s="1">
        <f t="shared" si="0"/>
        <v>0.91383145022940004</v>
      </c>
    </row>
    <row r="80" spans="1:10" x14ac:dyDescent="0.45">
      <c r="C80" s="1">
        <v>27.87</v>
      </c>
      <c r="E80" s="1">
        <f t="shared" ref="E80" si="31">C80-D76</f>
        <v>12.863333333333333</v>
      </c>
      <c r="G80" s="1">
        <f>E80-F76</f>
        <v>7.0000000000002061E-2</v>
      </c>
      <c r="H80" s="1">
        <f t="shared" si="0"/>
        <v>0.95263799804393612</v>
      </c>
    </row>
    <row r="81" spans="1:10" x14ac:dyDescent="0.45">
      <c r="C81" s="1">
        <v>27.63</v>
      </c>
      <c r="E81" s="1">
        <f t="shared" ref="E81" si="32">C81-D76</f>
        <v>12.623333333333331</v>
      </c>
      <c r="G81" s="1">
        <f>E81-F76</f>
        <v>-0.16999999999999993</v>
      </c>
      <c r="H81" s="1">
        <f t="shared" si="0"/>
        <v>1.1250584846888094</v>
      </c>
    </row>
    <row r="82" spans="1:10" x14ac:dyDescent="0.45">
      <c r="A82" s="1" t="s">
        <v>12</v>
      </c>
      <c r="B82" s="1" t="s">
        <v>8</v>
      </c>
      <c r="C82" s="1">
        <v>19.260000000000002</v>
      </c>
      <c r="D82" s="1">
        <v>15.82</v>
      </c>
      <c r="E82" s="1">
        <f t="shared" si="25"/>
        <v>3.4400000000000013</v>
      </c>
      <c r="G82" s="1">
        <f>E82-F76</f>
        <v>-9.3533333333333299</v>
      </c>
      <c r="H82" s="1">
        <f t="shared" si="0"/>
        <v>654.08455287188974</v>
      </c>
      <c r="I82" s="1">
        <f t="shared" ref="I82" si="33">AVERAGE(H82:H87)</f>
        <v>630.34108853970781</v>
      </c>
      <c r="J82" s="1">
        <f t="shared" ref="J82" si="34">STDEV(H82:H87)</f>
        <v>57.776206062109878</v>
      </c>
    </row>
    <row r="83" spans="1:10" x14ac:dyDescent="0.45">
      <c r="C83" s="1">
        <v>19.12</v>
      </c>
      <c r="E83" s="1">
        <f t="shared" si="28"/>
        <v>3.3000000000000007</v>
      </c>
      <c r="G83" s="1">
        <f>E83-F76</f>
        <v>-9.4933333333333305</v>
      </c>
      <c r="H83" s="1">
        <f t="shared" si="0"/>
        <v>720.73911502540091</v>
      </c>
    </row>
    <row r="84" spans="1:10" x14ac:dyDescent="0.45">
      <c r="C84" s="1">
        <v>19.34</v>
      </c>
      <c r="E84" s="1">
        <f t="shared" si="29"/>
        <v>3.5199999999999996</v>
      </c>
      <c r="G84" s="1">
        <f>E84-F76</f>
        <v>-9.2733333333333317</v>
      </c>
      <c r="H84" s="1">
        <f t="shared" si="0"/>
        <v>618.80169284954457</v>
      </c>
    </row>
    <row r="85" spans="1:10" x14ac:dyDescent="0.45">
      <c r="C85" s="1">
        <v>19.47</v>
      </c>
      <c r="E85" s="1">
        <f t="shared" ref="E85" si="35">C85-D82</f>
        <v>3.6499999999999986</v>
      </c>
      <c r="G85" s="1">
        <f>E85-F76</f>
        <v>-9.1433333333333326</v>
      </c>
      <c r="H85" s="1">
        <f t="shared" si="0"/>
        <v>565.48044838110741</v>
      </c>
    </row>
    <row r="86" spans="1:10" x14ac:dyDescent="0.45">
      <c r="C86" s="1">
        <v>19.45</v>
      </c>
      <c r="E86" s="1">
        <f t="shared" ref="E86" si="36">C86-D82</f>
        <v>3.629999999999999</v>
      </c>
      <c r="G86" s="1">
        <f>E86-F76</f>
        <v>-9.1633333333333322</v>
      </c>
      <c r="H86" s="1">
        <f t="shared" si="0"/>
        <v>573.37426127193987</v>
      </c>
    </row>
    <row r="87" spans="1:10" x14ac:dyDescent="0.45">
      <c r="C87" s="1">
        <v>19.27</v>
      </c>
      <c r="E87" s="1">
        <f t="shared" ref="E87" si="37">C87-D82</f>
        <v>3.4499999999999993</v>
      </c>
      <c r="G87" s="1">
        <f>E87-F76</f>
        <v>-9.3433333333333319</v>
      </c>
      <c r="H87" s="1">
        <f t="shared" ref="H87:H93" si="38">2^-G87</f>
        <v>649.56646083836381</v>
      </c>
    </row>
    <row r="88" spans="1:10" x14ac:dyDescent="0.45">
      <c r="B88" s="1" t="s">
        <v>7</v>
      </c>
      <c r="C88" s="1">
        <v>21.03</v>
      </c>
      <c r="D88" s="1">
        <v>15.984999999999999</v>
      </c>
      <c r="E88" s="1">
        <f t="shared" si="25"/>
        <v>5.0450000000000017</v>
      </c>
      <c r="G88" s="1">
        <f>E88-F76</f>
        <v>-7.7483333333333295</v>
      </c>
      <c r="H88" s="1">
        <f t="shared" si="38"/>
        <v>215.02093684021543</v>
      </c>
      <c r="I88" s="1">
        <f t="shared" ref="I88" si="39">AVERAGE(H88:H93)</f>
        <v>190.33735221991674</v>
      </c>
      <c r="J88" s="1">
        <f t="shared" ref="J88" si="40">STDEV(H88:H93)</f>
        <v>15.83549385590819</v>
      </c>
    </row>
    <row r="89" spans="1:10" x14ac:dyDescent="0.45">
      <c r="C89" s="1">
        <v>21.12</v>
      </c>
      <c r="E89" s="1">
        <f t="shared" si="28"/>
        <v>5.1350000000000016</v>
      </c>
      <c r="G89" s="1">
        <f>E89-F76</f>
        <v>-7.6583333333333297</v>
      </c>
      <c r="H89" s="1">
        <f t="shared" si="38"/>
        <v>202.01706171869165</v>
      </c>
    </row>
    <row r="90" spans="1:10" x14ac:dyDescent="0.45">
      <c r="C90" s="1">
        <v>21.32</v>
      </c>
      <c r="E90" s="1">
        <f t="shared" si="29"/>
        <v>5.3350000000000009</v>
      </c>
      <c r="G90" s="1">
        <f>E90-F76</f>
        <v>-7.4583333333333304</v>
      </c>
      <c r="H90" s="1">
        <f t="shared" si="38"/>
        <v>175.86606687463504</v>
      </c>
    </row>
    <row r="91" spans="1:10" x14ac:dyDescent="0.45">
      <c r="C91" s="1">
        <v>21.34</v>
      </c>
      <c r="E91" s="1">
        <f t="shared" ref="E91" si="41">C91-D88</f>
        <v>5.3550000000000004</v>
      </c>
      <c r="G91" s="1">
        <f>E91-F76</f>
        <v>-7.4383333333333308</v>
      </c>
      <c r="H91" s="1">
        <f t="shared" si="38"/>
        <v>173.44486676238134</v>
      </c>
    </row>
    <row r="92" spans="1:10" x14ac:dyDescent="0.45">
      <c r="C92" s="1">
        <v>21.23</v>
      </c>
      <c r="E92" s="1">
        <f t="shared" ref="E92" si="42">C92-D88</f>
        <v>5.245000000000001</v>
      </c>
      <c r="G92" s="1">
        <f>E92-F76</f>
        <v>-7.5483333333333302</v>
      </c>
      <c r="H92" s="1">
        <f t="shared" si="38"/>
        <v>187.18659768671003</v>
      </c>
    </row>
    <row r="93" spans="1:10" x14ac:dyDescent="0.45">
      <c r="C93" s="1">
        <v>21.22</v>
      </c>
      <c r="E93" s="1">
        <f t="shared" ref="E93" si="43">C93-D88</f>
        <v>5.2349999999999994</v>
      </c>
      <c r="G93" s="1">
        <f>E93-F76</f>
        <v>-7.5583333333333318</v>
      </c>
      <c r="H93" s="1">
        <f t="shared" si="38"/>
        <v>188.48858343686706</v>
      </c>
    </row>
    <row r="94" spans="1:10" x14ac:dyDescent="0.45">
      <c r="A94" s="1" t="s">
        <v>4</v>
      </c>
    </row>
    <row r="95" spans="1:10" x14ac:dyDescent="0.45">
      <c r="A95" s="1" t="s">
        <v>6</v>
      </c>
      <c r="B95" s="1" t="s">
        <v>7</v>
      </c>
      <c r="C95" s="1">
        <v>15.67</v>
      </c>
      <c r="D95" s="1">
        <f>AVERAGE(C95:C100)</f>
        <v>15.006666666666668</v>
      </c>
    </row>
    <row r="96" spans="1:10" x14ac:dyDescent="0.45">
      <c r="C96" s="1">
        <v>15.23</v>
      </c>
    </row>
    <row r="97" spans="1:4" x14ac:dyDescent="0.45">
      <c r="C97" s="1">
        <v>15.72</v>
      </c>
    </row>
    <row r="98" spans="1:4" x14ac:dyDescent="0.45">
      <c r="C98" s="1">
        <v>14.67</v>
      </c>
    </row>
    <row r="99" spans="1:4" x14ac:dyDescent="0.45">
      <c r="C99" s="1">
        <v>14.22</v>
      </c>
    </row>
    <row r="100" spans="1:4" x14ac:dyDescent="0.45">
      <c r="C100" s="1">
        <v>14.53</v>
      </c>
    </row>
    <row r="101" spans="1:4" x14ac:dyDescent="0.45">
      <c r="B101" s="1" t="s">
        <v>8</v>
      </c>
      <c r="C101" s="1">
        <v>15.68</v>
      </c>
      <c r="D101" s="1">
        <f t="shared" ref="D101" si="44">AVERAGE(C101:C106)</f>
        <v>15.628333333333336</v>
      </c>
    </row>
    <row r="102" spans="1:4" x14ac:dyDescent="0.45">
      <c r="C102" s="1">
        <v>15.57</v>
      </c>
    </row>
    <row r="103" spans="1:4" x14ac:dyDescent="0.45">
      <c r="C103" s="1">
        <v>15.79</v>
      </c>
    </row>
    <row r="104" spans="1:4" x14ac:dyDescent="0.45">
      <c r="C104" s="1">
        <v>15.53</v>
      </c>
    </row>
    <row r="105" spans="1:4" x14ac:dyDescent="0.45">
      <c r="C105" s="1">
        <v>15.64</v>
      </c>
    </row>
    <row r="106" spans="1:4" x14ac:dyDescent="0.45">
      <c r="C106" s="1">
        <v>15.56</v>
      </c>
    </row>
    <row r="107" spans="1:4" x14ac:dyDescent="0.45">
      <c r="A107" s="1" t="s">
        <v>12</v>
      </c>
      <c r="B107" s="1" t="s">
        <v>8</v>
      </c>
      <c r="C107" s="1">
        <v>15.89</v>
      </c>
      <c r="D107" s="1">
        <f t="shared" ref="D107" si="45">AVERAGE(C107:C112)</f>
        <v>15.82</v>
      </c>
    </row>
    <row r="108" spans="1:4" x14ac:dyDescent="0.45">
      <c r="C108" s="1">
        <v>15.63</v>
      </c>
    </row>
    <row r="109" spans="1:4" x14ac:dyDescent="0.45">
      <c r="C109" s="1">
        <v>15.91</v>
      </c>
    </row>
    <row r="110" spans="1:4" x14ac:dyDescent="0.45">
      <c r="C110" s="1">
        <v>15.87</v>
      </c>
    </row>
    <row r="111" spans="1:4" x14ac:dyDescent="0.45">
      <c r="C111" s="1">
        <v>15.95</v>
      </c>
    </row>
    <row r="112" spans="1:4" x14ac:dyDescent="0.45">
      <c r="C112" s="1">
        <v>15.67</v>
      </c>
    </row>
    <row r="113" spans="1:4" x14ac:dyDescent="0.45">
      <c r="B113" s="1" t="s">
        <v>7</v>
      </c>
      <c r="C113" s="1">
        <v>15.81</v>
      </c>
      <c r="D113" s="1">
        <f t="shared" ref="D113" si="46">AVERAGE(C113:C118)</f>
        <v>15.984999999999999</v>
      </c>
    </row>
    <row r="114" spans="1:4" x14ac:dyDescent="0.45">
      <c r="C114" s="1">
        <v>15.88</v>
      </c>
    </row>
    <row r="115" spans="1:4" x14ac:dyDescent="0.45">
      <c r="C115" s="1">
        <v>16.170000000000002</v>
      </c>
    </row>
    <row r="116" spans="1:4" x14ac:dyDescent="0.45">
      <c r="C116" s="1">
        <v>16.3</v>
      </c>
    </row>
    <row r="117" spans="1:4" x14ac:dyDescent="0.45">
      <c r="C117" s="1">
        <v>15.98</v>
      </c>
    </row>
    <row r="118" spans="1:4" x14ac:dyDescent="0.45">
      <c r="C118" s="1">
        <v>15.77</v>
      </c>
    </row>
    <row r="124" spans="1:4" x14ac:dyDescent="0.45">
      <c r="A124" s="4"/>
    </row>
    <row r="145" spans="1:1" x14ac:dyDescent="0.45">
      <c r="A145" s="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2-Raw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2024-12-12T12:26:13Z</dcterms:modified>
</cp:coreProperties>
</file>