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ellevander\Michelle\PhD research\Documentation\Thesis\Chapters\4. Angewandte paper\4TU data management\cryoEM\"/>
    </mc:Choice>
  </mc:AlternateContent>
  <bookViews>
    <workbookView xWindow="0" yWindow="0" windowWidth="19200" windowHeight="7050"/>
  </bookViews>
  <sheets>
    <sheet name="Aggregate diame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J39" i="1"/>
  <c r="G23" i="1" l="1"/>
  <c r="H23" i="1" s="1"/>
  <c r="I23" i="1" s="1"/>
  <c r="G7" i="1" l="1"/>
  <c r="H7" i="1" s="1"/>
  <c r="I7" i="1" s="1"/>
  <c r="G8" i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3" i="1"/>
  <c r="H3" i="1" s="1"/>
  <c r="I3" i="1" s="1"/>
  <c r="G4" i="1"/>
  <c r="H4" i="1" s="1"/>
  <c r="I4" i="1" s="1"/>
  <c r="G5" i="1"/>
  <c r="H5" i="1" s="1"/>
  <c r="I5" i="1" s="1"/>
  <c r="G6" i="1"/>
  <c r="H6" i="1" s="1"/>
  <c r="I6" i="1" s="1"/>
  <c r="G2" i="1"/>
  <c r="H2" i="1" s="1"/>
  <c r="I2" i="1" s="1"/>
  <c r="J3" i="1" l="1"/>
  <c r="J2" i="1"/>
</calcChain>
</file>

<file path=xl/sharedStrings.xml><?xml version="1.0" encoding="utf-8"?>
<sst xmlns="http://schemas.openxmlformats.org/spreadsheetml/2006/main" count="5" uniqueCount="5">
  <si>
    <t>Radius (nm)</t>
  </si>
  <si>
    <t>Diameter (nm)</t>
  </si>
  <si>
    <t>Area (nm^2)</t>
  </si>
  <si>
    <t>nm</t>
  </si>
  <si>
    <t>Aggregate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</si>
</sst>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="70" zoomScaleNormal="70" workbookViewId="0">
      <selection activeCell="E26" sqref="E26"/>
    </sheetView>
  </sheetViews>
  <sheetFormatPr defaultRowHeight="14.5" x14ac:dyDescent="0.35"/>
  <cols>
    <col min="2" max="2" width="12.54296875" customWidth="1"/>
    <col min="8" max="8" width="10.6328125" customWidth="1"/>
  </cols>
  <sheetData>
    <row r="1" spans="1:10" x14ac:dyDescent="0.35">
      <c r="B1" s="1" t="s">
        <v>2</v>
      </c>
      <c r="H1" s="1" t="s">
        <v>0</v>
      </c>
      <c r="I1" s="1" t="s">
        <v>1</v>
      </c>
    </row>
    <row r="2" spans="1:10" x14ac:dyDescent="0.35">
      <c r="A2">
        <v>1</v>
      </c>
      <c r="B2">
        <v>348.72</v>
      </c>
      <c r="C2">
        <v>-2056.6329999999998</v>
      </c>
      <c r="D2">
        <v>-15226</v>
      </c>
      <c r="E2">
        <v>12743</v>
      </c>
      <c r="G2">
        <f>B2/(4*PI())</f>
        <v>27.750255877502873</v>
      </c>
      <c r="H2">
        <f>SQRT(G2)</f>
        <v>5.2678511631881619</v>
      </c>
      <c r="I2">
        <f>H2*2</f>
        <v>10.535702326376324</v>
      </c>
      <c r="J2">
        <f>AVERAGE(I2:I21)</f>
        <v>9.1190652633176388</v>
      </c>
    </row>
    <row r="3" spans="1:10" x14ac:dyDescent="0.35">
      <c r="A3">
        <v>2</v>
      </c>
      <c r="B3">
        <v>308.99200000000002</v>
      </c>
      <c r="C3">
        <v>-2271.462</v>
      </c>
      <c r="D3">
        <v>-15888</v>
      </c>
      <c r="E3">
        <v>10980</v>
      </c>
      <c r="G3">
        <f t="shared" ref="G3:G21" si="0">B3/(4*PI())</f>
        <v>24.588802087925465</v>
      </c>
      <c r="H3">
        <f t="shared" ref="H3:H21" si="1">SQRT(G3)</f>
        <v>4.9587097200708845</v>
      </c>
      <c r="I3">
        <f t="shared" ref="I3:I21" si="2">H3*2</f>
        <v>9.917419440141769</v>
      </c>
      <c r="J3">
        <f>_xlfn.STDEV.S(I2:I21)</f>
        <v>0.84435723300977361</v>
      </c>
    </row>
    <row r="4" spans="1:10" x14ac:dyDescent="0.35">
      <c r="A4">
        <v>3</v>
      </c>
      <c r="B4">
        <v>210.333</v>
      </c>
      <c r="C4">
        <v>-2486.1840000000002</v>
      </c>
      <c r="D4">
        <v>-15469</v>
      </c>
      <c r="E4">
        <v>11438</v>
      </c>
      <c r="G4">
        <f t="shared" si="0"/>
        <v>16.737768322673812</v>
      </c>
      <c r="H4">
        <f t="shared" si="1"/>
        <v>4.0911817758043716</v>
      </c>
      <c r="I4">
        <f t="shared" si="2"/>
        <v>8.1823635516087432</v>
      </c>
    </row>
    <row r="5" spans="1:10" x14ac:dyDescent="0.35">
      <c r="A5">
        <v>4</v>
      </c>
      <c r="B5">
        <v>328.19400000000002</v>
      </c>
      <c r="C5">
        <v>-1543.181</v>
      </c>
      <c r="D5">
        <v>-14749</v>
      </c>
      <c r="E5">
        <v>13648</v>
      </c>
      <c r="G5">
        <f t="shared" si="0"/>
        <v>26.11684869655075</v>
      </c>
      <c r="H5">
        <f t="shared" si="1"/>
        <v>5.1104646262889588</v>
      </c>
      <c r="I5">
        <f t="shared" si="2"/>
        <v>10.220929252577918</v>
      </c>
    </row>
    <row r="6" spans="1:10" x14ac:dyDescent="0.35">
      <c r="A6">
        <v>5</v>
      </c>
      <c r="B6">
        <v>275.52199999999999</v>
      </c>
      <c r="C6">
        <v>-1855.1210000000001</v>
      </c>
      <c r="D6">
        <v>-17017</v>
      </c>
      <c r="E6">
        <v>12869</v>
      </c>
      <c r="G6">
        <f t="shared" si="0"/>
        <v>21.925344115282595</v>
      </c>
      <c r="H6">
        <f t="shared" si="1"/>
        <v>4.6824506527333094</v>
      </c>
      <c r="I6">
        <f t="shared" si="2"/>
        <v>9.3649013054666188</v>
      </c>
    </row>
    <row r="7" spans="1:10" x14ac:dyDescent="0.35">
      <c r="A7">
        <v>6</v>
      </c>
      <c r="B7">
        <v>193.16900000000001</v>
      </c>
      <c r="C7">
        <v>-2861.444</v>
      </c>
      <c r="D7">
        <v>-16628</v>
      </c>
      <c r="E7">
        <v>12266</v>
      </c>
      <c r="G7">
        <f t="shared" si="0"/>
        <v>15.371900601059167</v>
      </c>
      <c r="H7">
        <f t="shared" si="1"/>
        <v>3.9207015445018469</v>
      </c>
      <c r="I7">
        <f t="shared" si="2"/>
        <v>7.8414030890036939</v>
      </c>
    </row>
    <row r="8" spans="1:10" x14ac:dyDescent="0.35">
      <c r="A8">
        <v>7</v>
      </c>
      <c r="B8">
        <v>282.92399999999998</v>
      </c>
      <c r="C8">
        <v>-2117.4070000000002</v>
      </c>
      <c r="D8">
        <v>-14603</v>
      </c>
      <c r="E8">
        <v>11701</v>
      </c>
      <c r="G8">
        <f t="shared" si="0"/>
        <v>22.514376559665696</v>
      </c>
      <c r="H8">
        <f t="shared" si="1"/>
        <v>4.744931670705669</v>
      </c>
      <c r="I8">
        <f t="shared" si="2"/>
        <v>9.489863341411338</v>
      </c>
    </row>
    <row r="9" spans="1:10" x14ac:dyDescent="0.35">
      <c r="A9">
        <v>8</v>
      </c>
      <c r="B9">
        <v>308.99200000000002</v>
      </c>
      <c r="C9">
        <v>-1801.479</v>
      </c>
      <c r="D9">
        <v>-14535</v>
      </c>
      <c r="E9">
        <v>15351</v>
      </c>
      <c r="G9">
        <f t="shared" si="0"/>
        <v>24.588802087925465</v>
      </c>
      <c r="H9">
        <f t="shared" si="1"/>
        <v>4.9587097200708845</v>
      </c>
      <c r="I9">
        <f t="shared" si="2"/>
        <v>9.917419440141769</v>
      </c>
    </row>
    <row r="10" spans="1:10" x14ac:dyDescent="0.35">
      <c r="A10">
        <v>9</v>
      </c>
      <c r="B10">
        <v>224.494</v>
      </c>
      <c r="C10">
        <v>-1521.098</v>
      </c>
      <c r="D10">
        <v>-13639</v>
      </c>
      <c r="E10">
        <v>16033</v>
      </c>
      <c r="G10">
        <f t="shared" si="0"/>
        <v>17.864664897235976</v>
      </c>
      <c r="H10">
        <f t="shared" si="1"/>
        <v>4.2266611997220664</v>
      </c>
      <c r="I10">
        <f t="shared" si="2"/>
        <v>8.4533223994441329</v>
      </c>
    </row>
    <row r="11" spans="1:10" x14ac:dyDescent="0.35">
      <c r="A11">
        <v>10</v>
      </c>
      <c r="B11">
        <v>227.67599999999999</v>
      </c>
      <c r="C11">
        <v>-1631.8520000000001</v>
      </c>
      <c r="D11">
        <v>-16024</v>
      </c>
      <c r="E11">
        <v>15799</v>
      </c>
      <c r="G11">
        <f t="shared" si="0"/>
        <v>18.117880411695182</v>
      </c>
      <c r="H11">
        <f t="shared" si="1"/>
        <v>4.2565103561127611</v>
      </c>
      <c r="I11">
        <f t="shared" si="2"/>
        <v>8.5130207122255221</v>
      </c>
    </row>
    <row r="12" spans="1:10" x14ac:dyDescent="0.35">
      <c r="A12">
        <v>11</v>
      </c>
      <c r="B12">
        <v>208.58099999999999</v>
      </c>
      <c r="C12">
        <v>-1869.7550000000001</v>
      </c>
      <c r="D12">
        <v>-15654</v>
      </c>
      <c r="E12">
        <v>13969</v>
      </c>
      <c r="G12">
        <f t="shared" si="0"/>
        <v>16.598348592525312</v>
      </c>
      <c r="H12">
        <f t="shared" si="1"/>
        <v>4.0741070914404434</v>
      </c>
      <c r="I12">
        <f t="shared" si="2"/>
        <v>8.1482141828808867</v>
      </c>
    </row>
    <row r="13" spans="1:10" x14ac:dyDescent="0.35">
      <c r="A13">
        <v>12</v>
      </c>
      <c r="B13">
        <v>210.333</v>
      </c>
      <c r="C13">
        <v>-1592.346</v>
      </c>
      <c r="D13">
        <v>-17212</v>
      </c>
      <c r="E13">
        <v>12422</v>
      </c>
      <c r="G13">
        <f t="shared" si="0"/>
        <v>16.737768322673812</v>
      </c>
      <c r="H13">
        <f t="shared" si="1"/>
        <v>4.0911817758043716</v>
      </c>
      <c r="I13">
        <f t="shared" si="2"/>
        <v>8.1823635516087432</v>
      </c>
    </row>
    <row r="14" spans="1:10" x14ac:dyDescent="0.35">
      <c r="A14">
        <v>13</v>
      </c>
      <c r="B14">
        <v>275.52199999999999</v>
      </c>
      <c r="C14">
        <v>-1928.933</v>
      </c>
      <c r="D14">
        <v>-12968</v>
      </c>
      <c r="E14">
        <v>13745</v>
      </c>
      <c r="G14">
        <f t="shared" si="0"/>
        <v>21.925344115282595</v>
      </c>
      <c r="H14">
        <f t="shared" si="1"/>
        <v>4.6824506527333094</v>
      </c>
      <c r="I14">
        <f t="shared" si="2"/>
        <v>9.3649013054666188</v>
      </c>
    </row>
    <row r="15" spans="1:10" x14ac:dyDescent="0.35">
      <c r="A15">
        <v>14</v>
      </c>
      <c r="B15">
        <v>308.99200000000002</v>
      </c>
      <c r="C15">
        <v>-1877.6590000000001</v>
      </c>
      <c r="D15">
        <v>-15538</v>
      </c>
      <c r="E15">
        <v>14242</v>
      </c>
      <c r="G15">
        <f t="shared" si="0"/>
        <v>24.588802087925465</v>
      </c>
      <c r="H15">
        <f t="shared" si="1"/>
        <v>4.9587097200708845</v>
      </c>
      <c r="I15">
        <f t="shared" si="2"/>
        <v>9.917419440141769</v>
      </c>
    </row>
    <row r="16" spans="1:10" x14ac:dyDescent="0.35">
      <c r="A16">
        <v>15</v>
      </c>
      <c r="B16">
        <v>258.71499999999997</v>
      </c>
      <c r="C16">
        <v>-1437.7439999999999</v>
      </c>
      <c r="D16">
        <v>-15138</v>
      </c>
      <c r="E16">
        <v>11166</v>
      </c>
      <c r="G16">
        <f t="shared" si="0"/>
        <v>20.587885551009851</v>
      </c>
      <c r="H16">
        <f t="shared" si="1"/>
        <v>4.5373875248880662</v>
      </c>
      <c r="I16">
        <f t="shared" si="2"/>
        <v>9.0747750497761324</v>
      </c>
    </row>
    <row r="17" spans="1:12" x14ac:dyDescent="0.35">
      <c r="A17">
        <v>16</v>
      </c>
      <c r="B17">
        <v>292.32799999999997</v>
      </c>
      <c r="C17">
        <v>-1332.021</v>
      </c>
      <c r="D17">
        <v>-14282</v>
      </c>
      <c r="E17">
        <v>14680</v>
      </c>
      <c r="G17">
        <f t="shared" si="0"/>
        <v>23.26272310208379</v>
      </c>
      <c r="H17">
        <f t="shared" si="1"/>
        <v>4.823144524279134</v>
      </c>
      <c r="I17">
        <f t="shared" si="2"/>
        <v>9.646289048558268</v>
      </c>
    </row>
    <row r="18" spans="1:12" x14ac:dyDescent="0.35">
      <c r="A18">
        <v>17</v>
      </c>
      <c r="B18">
        <v>330.697</v>
      </c>
      <c r="C18">
        <v>-2118.4349999999999</v>
      </c>
      <c r="D18">
        <v>-18877</v>
      </c>
      <c r="E18">
        <v>14086</v>
      </c>
      <c r="G18">
        <f t="shared" si="0"/>
        <v>26.316031107830256</v>
      </c>
      <c r="H18">
        <f t="shared" si="1"/>
        <v>5.1299153119549894</v>
      </c>
      <c r="I18">
        <f t="shared" si="2"/>
        <v>10.259830623909979</v>
      </c>
    </row>
    <row r="19" spans="1:12" x14ac:dyDescent="0.35">
      <c r="A19">
        <v>18</v>
      </c>
      <c r="B19">
        <v>233.755</v>
      </c>
      <c r="C19">
        <v>-2328.0300000000002</v>
      </c>
      <c r="D19">
        <v>-16560</v>
      </c>
      <c r="E19">
        <v>13015</v>
      </c>
      <c r="G19">
        <f t="shared" si="0"/>
        <v>18.601631861222998</v>
      </c>
      <c r="H19">
        <f t="shared" si="1"/>
        <v>4.3129609158005362</v>
      </c>
      <c r="I19">
        <f t="shared" si="2"/>
        <v>8.6259218316010724</v>
      </c>
    </row>
    <row r="20" spans="1:12" x14ac:dyDescent="0.35">
      <c r="A20">
        <v>19</v>
      </c>
      <c r="B20">
        <v>227.67599999999999</v>
      </c>
      <c r="C20">
        <v>-1439.97</v>
      </c>
      <c r="D20">
        <v>-15138</v>
      </c>
      <c r="E20">
        <v>11049</v>
      </c>
      <c r="G20">
        <f t="shared" si="0"/>
        <v>18.117880411695182</v>
      </c>
      <c r="H20">
        <f t="shared" si="1"/>
        <v>4.2565103561127611</v>
      </c>
      <c r="I20">
        <f t="shared" si="2"/>
        <v>8.5130207122255221</v>
      </c>
    </row>
    <row r="21" spans="1:12" x14ac:dyDescent="0.35">
      <c r="A21">
        <v>20</v>
      </c>
      <c r="B21">
        <v>211.87100000000001</v>
      </c>
      <c r="C21">
        <v>-1647.931</v>
      </c>
      <c r="D21">
        <v>-17212</v>
      </c>
      <c r="E21">
        <v>12422</v>
      </c>
      <c r="G21">
        <f t="shared" si="0"/>
        <v>16.860158473911479</v>
      </c>
      <c r="H21">
        <f t="shared" si="1"/>
        <v>4.1061123308929917</v>
      </c>
      <c r="I21">
        <f t="shared" si="2"/>
        <v>8.2122246617859833</v>
      </c>
    </row>
    <row r="23" spans="1:12" x14ac:dyDescent="0.35">
      <c r="A23">
        <v>21</v>
      </c>
      <c r="B23">
        <v>6851.2089999999998</v>
      </c>
      <c r="C23">
        <v>-1899.5940000000001</v>
      </c>
      <c r="D23">
        <v>-21048</v>
      </c>
      <c r="E23">
        <v>20229</v>
      </c>
      <c r="G23">
        <f>B23/(4*PI())</f>
        <v>545.2018892528406</v>
      </c>
      <c r="H23">
        <f>SQRT(G23)</f>
        <v>23.349558652206696</v>
      </c>
      <c r="I23" s="2">
        <f>H23*2</f>
        <v>46.699117304413392</v>
      </c>
      <c r="J23" s="2" t="s">
        <v>3</v>
      </c>
      <c r="K23" s="3" t="s">
        <v>4</v>
      </c>
      <c r="L23" s="2"/>
    </row>
    <row r="24" spans="1:12" x14ac:dyDescent="0.35">
      <c r="I24" s="2">
        <v>21.315236281461846</v>
      </c>
      <c r="J24" s="2"/>
      <c r="K24" s="2"/>
      <c r="L24" s="2"/>
    </row>
    <row r="25" spans="1:12" x14ac:dyDescent="0.35">
      <c r="I25" s="2">
        <v>24.01409852234713</v>
      </c>
      <c r="J25" s="2"/>
      <c r="K25" s="2"/>
      <c r="L25" s="2"/>
    </row>
    <row r="26" spans="1:12" x14ac:dyDescent="0.35">
      <c r="I26" s="2">
        <v>23.668449010321112</v>
      </c>
      <c r="J26" s="2"/>
      <c r="K26" s="2"/>
      <c r="L26" s="2"/>
    </row>
    <row r="27" spans="1:12" x14ac:dyDescent="0.35">
      <c r="I27" s="2">
        <v>20.525221701937301</v>
      </c>
      <c r="J27" s="2"/>
      <c r="K27" s="2"/>
      <c r="L27" s="2"/>
    </row>
    <row r="28" spans="1:12" x14ac:dyDescent="0.35">
      <c r="I28" s="2">
        <v>20.006818138244764</v>
      </c>
      <c r="J28" s="2"/>
      <c r="K28" s="2"/>
      <c r="L28" s="2"/>
    </row>
    <row r="29" spans="1:12" x14ac:dyDescent="0.35">
      <c r="I29" s="2">
        <v>22.196798579725353</v>
      </c>
      <c r="J29" s="2"/>
      <c r="K29" s="2"/>
      <c r="L29" s="2"/>
    </row>
    <row r="30" spans="1:12" x14ac:dyDescent="0.35">
      <c r="I30" s="2">
        <v>34.721085988591362</v>
      </c>
      <c r="J30" s="2"/>
      <c r="K30" s="2"/>
      <c r="L30" s="2"/>
    </row>
    <row r="31" spans="1:12" x14ac:dyDescent="0.35">
      <c r="I31" s="2">
        <v>19.953839053269707</v>
      </c>
      <c r="J31" s="2"/>
      <c r="K31" s="2"/>
      <c r="L31" s="2"/>
    </row>
    <row r="32" spans="1:12" x14ac:dyDescent="0.35">
      <c r="I32" s="2">
        <v>20.202147166786467</v>
      </c>
      <c r="J32" s="2"/>
      <c r="K32" s="2"/>
      <c r="L32" s="2"/>
    </row>
    <row r="33" spans="9:12" x14ac:dyDescent="0.35">
      <c r="I33" s="2"/>
      <c r="J33" s="2"/>
      <c r="K33" s="2"/>
      <c r="L33" s="2"/>
    </row>
    <row r="34" spans="9:12" x14ac:dyDescent="0.35">
      <c r="I34" s="2">
        <v>21.394118106851629</v>
      </c>
      <c r="J34" s="2"/>
      <c r="K34" s="2"/>
      <c r="L34" s="2"/>
    </row>
    <row r="35" spans="9:12" x14ac:dyDescent="0.35">
      <c r="I35" s="2">
        <v>18.137005973393592</v>
      </c>
      <c r="J35" s="2"/>
      <c r="K35" s="2"/>
      <c r="L35" s="2"/>
    </row>
    <row r="36" spans="9:12" x14ac:dyDescent="0.35">
      <c r="I36" s="2">
        <v>22.641048192310063</v>
      </c>
      <c r="J36" s="2"/>
      <c r="K36" s="2"/>
      <c r="L36" s="2"/>
    </row>
    <row r="37" spans="9:12" x14ac:dyDescent="0.35">
      <c r="I37" s="2">
        <v>23.044661781923544</v>
      </c>
      <c r="J37" s="2"/>
      <c r="K37" s="2"/>
      <c r="L37" s="2"/>
    </row>
    <row r="38" spans="9:12" x14ac:dyDescent="0.35">
      <c r="I38" s="2">
        <v>20.719504313290621</v>
      </c>
      <c r="J38" s="2"/>
      <c r="K38" s="2"/>
      <c r="L38" s="2"/>
    </row>
    <row r="39" spans="9:12" x14ac:dyDescent="0.35">
      <c r="I39" s="2">
        <v>23.801767071191929</v>
      </c>
      <c r="J39" s="2">
        <f>AVERAGE(I23:I39)</f>
        <v>23.940057324128734</v>
      </c>
      <c r="K39" s="2"/>
      <c r="L39" s="2"/>
    </row>
    <row r="40" spans="9:12" x14ac:dyDescent="0.35">
      <c r="I40" s="2"/>
      <c r="J40" s="2">
        <f>_xlfn.STDEV.S(I23:I39)</f>
        <v>7.091046544843743</v>
      </c>
      <c r="K40" s="2"/>
      <c r="L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Aggregate diameter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van der Helm - TNW</dc:creator>
  <cp:lastModifiedBy>Michelle van der Helm - TNW</cp:lastModifiedBy>
  <dcterms:created xsi:type="dcterms:W3CDTF">2020-03-04T09:15:04Z</dcterms:created>
  <dcterms:modified xsi:type="dcterms:W3CDTF">2020-10-30T08:44:09Z</dcterms:modified>
</cp:coreProperties>
</file>