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28" yWindow="312" windowWidth="22584" windowHeight="9624"/>
  </bookViews>
  <sheets>
    <sheet name="Introduction" sheetId="1" r:id="rId1"/>
    <sheet name="General Overview (GO)" sheetId="2" r:id="rId2"/>
    <sheet name="GO - Frequencies &amp; Proportions " sheetId="3" r:id="rId3"/>
    <sheet name="GO - Charts" sheetId="4" r:id="rId4"/>
    <sheet name="DSA-Holder" sheetId="6" r:id="rId5"/>
    <sheet name="F-A-I-R Facets" sheetId="5" r:id="rId6"/>
    <sheet name="F-A-I-R Charts" sheetId="7" r:id="rId7"/>
    <sheet name="Category Overview (CO)" sheetId="8" r:id="rId8"/>
    <sheet name="CO - Frequencies &amp; Proportions" sheetId="9" r:id="rId9"/>
  </sheets>
  <calcPr calcId="145621"/>
</workbook>
</file>

<file path=xl/calcChain.xml><?xml version="1.0" encoding="utf-8"?>
<calcChain xmlns="http://schemas.openxmlformats.org/spreadsheetml/2006/main">
  <c r="E63" i="3" l="1"/>
  <c r="E62" i="3"/>
  <c r="E61" i="3"/>
  <c r="E60" i="3"/>
  <c r="E59" i="3"/>
  <c r="E55" i="3"/>
  <c r="E54" i="3"/>
  <c r="E53" i="3"/>
  <c r="E52" i="3"/>
  <c r="E51" i="3"/>
  <c r="E47" i="3"/>
  <c r="E46" i="3"/>
  <c r="E45" i="3"/>
  <c r="E44" i="3"/>
  <c r="E43" i="3"/>
  <c r="E39" i="3"/>
  <c r="E38" i="3"/>
  <c r="E37" i="3"/>
  <c r="E36" i="3"/>
  <c r="E35" i="3"/>
  <c r="C63" i="3"/>
  <c r="C62" i="3"/>
  <c r="C61" i="3"/>
  <c r="C60" i="3"/>
  <c r="C59" i="3"/>
  <c r="C55" i="3"/>
  <c r="C54" i="3"/>
  <c r="C53" i="3"/>
  <c r="C52" i="3"/>
  <c r="C51" i="3"/>
  <c r="C47" i="3"/>
  <c r="C46" i="3"/>
  <c r="C45" i="3"/>
  <c r="C44" i="3"/>
  <c r="C43" i="3"/>
  <c r="C39" i="3"/>
  <c r="C38" i="3"/>
  <c r="C37" i="3"/>
  <c r="C36" i="3"/>
  <c r="C35" i="3"/>
  <c r="AO20" i="3"/>
  <c r="AO19" i="3"/>
  <c r="AO18" i="3"/>
  <c r="AO17" i="3"/>
  <c r="AO16" i="3"/>
  <c r="AO8" i="3"/>
  <c r="AO7" i="3"/>
  <c r="AO6" i="3"/>
  <c r="AO5" i="3"/>
  <c r="AO4" i="3"/>
  <c r="C172" i="5" l="1"/>
  <c r="C171" i="5"/>
  <c r="C170" i="5"/>
  <c r="C169" i="5"/>
  <c r="C167" i="5"/>
  <c r="C166" i="5"/>
  <c r="C165" i="5"/>
  <c r="C163" i="5"/>
  <c r="C162" i="5"/>
  <c r="C161" i="5"/>
  <c r="C160" i="5"/>
  <c r="C158" i="5"/>
  <c r="C157" i="5"/>
  <c r="C156" i="5"/>
  <c r="C155" i="5"/>
  <c r="E150" i="5"/>
  <c r="E149" i="5"/>
  <c r="E148" i="5"/>
  <c r="E147" i="5"/>
  <c r="E146" i="5"/>
  <c r="C150" i="5"/>
  <c r="C149" i="5"/>
  <c r="C148" i="5"/>
  <c r="C147" i="5"/>
  <c r="C146" i="5"/>
  <c r="E142" i="5"/>
  <c r="E141" i="5"/>
  <c r="E140" i="5"/>
  <c r="E139" i="5"/>
  <c r="E138" i="5"/>
  <c r="C142" i="5"/>
  <c r="C141" i="5"/>
  <c r="C140" i="5"/>
  <c r="C139" i="5"/>
  <c r="C138" i="5"/>
  <c r="E134" i="5"/>
  <c r="E133" i="5"/>
  <c r="E132" i="5"/>
  <c r="E131" i="5"/>
  <c r="E130" i="5"/>
  <c r="C134" i="5"/>
  <c r="C133" i="5"/>
  <c r="C132" i="5"/>
  <c r="C131" i="5"/>
  <c r="C130" i="5"/>
  <c r="E126" i="5"/>
  <c r="E125" i="5"/>
  <c r="E124" i="5"/>
  <c r="E123" i="5"/>
  <c r="E122" i="5"/>
  <c r="C126" i="5"/>
  <c r="C125" i="5"/>
  <c r="C124" i="5"/>
  <c r="C123" i="5"/>
  <c r="C122" i="5"/>
  <c r="E116" i="5"/>
  <c r="E115" i="5"/>
  <c r="E114" i="5"/>
  <c r="E113" i="5"/>
  <c r="E112" i="5"/>
  <c r="C116" i="5"/>
  <c r="C115" i="5"/>
  <c r="C114" i="5"/>
  <c r="C113" i="5"/>
  <c r="C112" i="5"/>
  <c r="E108" i="5"/>
  <c r="E107" i="5"/>
  <c r="E106" i="5"/>
  <c r="E105" i="5"/>
  <c r="E104" i="5"/>
  <c r="C108" i="5"/>
  <c r="C107" i="5"/>
  <c r="C106" i="5"/>
  <c r="C104" i="5"/>
  <c r="C105" i="5"/>
  <c r="E100" i="5"/>
  <c r="E99" i="5"/>
  <c r="E98" i="5"/>
  <c r="E97" i="5"/>
  <c r="E96" i="5"/>
  <c r="C100" i="5"/>
  <c r="C99" i="5"/>
  <c r="C98" i="5"/>
  <c r="C97" i="5"/>
  <c r="C96" i="5"/>
  <c r="E90" i="5"/>
  <c r="E89" i="5"/>
  <c r="E88" i="5"/>
  <c r="E87" i="5"/>
  <c r="E86" i="5"/>
  <c r="C90" i="5"/>
  <c r="C89" i="5"/>
  <c r="C88" i="5"/>
  <c r="C87" i="5"/>
  <c r="C86" i="5"/>
  <c r="E82" i="5"/>
  <c r="E81" i="5"/>
  <c r="E80" i="5"/>
  <c r="E79" i="5"/>
  <c r="E78" i="5"/>
  <c r="C82" i="5"/>
  <c r="C81" i="5"/>
  <c r="C80" i="5"/>
  <c r="C79" i="5"/>
  <c r="C78" i="5"/>
  <c r="E74" i="5"/>
  <c r="E73" i="5"/>
  <c r="E72" i="5"/>
  <c r="E71" i="5"/>
  <c r="E70" i="5"/>
  <c r="C70" i="5"/>
  <c r="C74" i="5"/>
  <c r="C73" i="5"/>
  <c r="C72" i="5"/>
  <c r="C71" i="5"/>
  <c r="E66" i="5"/>
  <c r="E65" i="5"/>
  <c r="E64" i="5"/>
  <c r="E63" i="5"/>
  <c r="E62" i="5"/>
  <c r="C66" i="5"/>
  <c r="C65" i="5"/>
  <c r="C64" i="5"/>
  <c r="C63" i="5"/>
  <c r="C62" i="5"/>
  <c r="E56" i="5"/>
  <c r="E55" i="5"/>
  <c r="E54" i="5"/>
  <c r="E53" i="5"/>
  <c r="E52" i="5"/>
  <c r="C56" i="5"/>
  <c r="C55" i="5"/>
  <c r="C54" i="5"/>
  <c r="C53" i="5"/>
  <c r="C52" i="5"/>
  <c r="E48" i="5"/>
  <c r="E47" i="5"/>
  <c r="E46" i="5"/>
  <c r="E45" i="5"/>
  <c r="E44" i="5"/>
  <c r="C48" i="5"/>
  <c r="C47" i="5"/>
  <c r="C46" i="5"/>
  <c r="C45" i="5"/>
  <c r="C44" i="5"/>
  <c r="E40" i="5"/>
  <c r="E39" i="5"/>
  <c r="E38" i="5"/>
  <c r="E37" i="5"/>
  <c r="C30" i="5"/>
  <c r="E36" i="5"/>
  <c r="C40" i="5"/>
  <c r="C39" i="5"/>
  <c r="E32" i="5"/>
  <c r="E31" i="5"/>
  <c r="E30" i="5"/>
  <c r="E29" i="5"/>
  <c r="E28" i="5"/>
  <c r="C38" i="5"/>
  <c r="C37" i="5"/>
  <c r="C36" i="5"/>
  <c r="C28" i="5"/>
  <c r="C32" i="5"/>
  <c r="C31" i="5"/>
  <c r="C29" i="5"/>
  <c r="E29" i="9" l="1"/>
  <c r="AS15" i="9" l="1"/>
  <c r="AO17" i="9"/>
  <c r="AO5" i="9"/>
  <c r="AO4" i="9"/>
  <c r="AH74" i="9"/>
  <c r="AH73" i="9"/>
  <c r="AH72" i="9"/>
  <c r="AH71" i="9"/>
  <c r="AJ66" i="9"/>
  <c r="AJ65" i="9"/>
  <c r="AJ64" i="9"/>
  <c r="AJ63" i="9"/>
  <c r="AJ62" i="9"/>
  <c r="AH66" i="9"/>
  <c r="AH65" i="9"/>
  <c r="AH64" i="9"/>
  <c r="AH63" i="9"/>
  <c r="AH62" i="9"/>
  <c r="AJ57" i="9"/>
  <c r="AJ56" i="9"/>
  <c r="AJ55" i="9"/>
  <c r="AJ54" i="9"/>
  <c r="AJ53" i="9"/>
  <c r="AH57" i="9"/>
  <c r="AH56" i="9"/>
  <c r="AH55" i="9"/>
  <c r="AH54" i="9"/>
  <c r="AH53" i="9"/>
  <c r="AJ48" i="9"/>
  <c r="AJ47" i="9"/>
  <c r="AJ46" i="9"/>
  <c r="AJ45" i="9"/>
  <c r="AJ44" i="9"/>
  <c r="AH48" i="9"/>
  <c r="AH47" i="9"/>
  <c r="AH46" i="9"/>
  <c r="AH45" i="9"/>
  <c r="AH44" i="9"/>
  <c r="AH32" i="9"/>
  <c r="AH31" i="9"/>
  <c r="AH30" i="9"/>
  <c r="AH29" i="9"/>
  <c r="AH33" i="9" s="1"/>
  <c r="Z75" i="9"/>
  <c r="Z74" i="9"/>
  <c r="Z73" i="9"/>
  <c r="Z72" i="9"/>
  <c r="Z71" i="9"/>
  <c r="X75" i="9"/>
  <c r="X74" i="9"/>
  <c r="X73" i="9"/>
  <c r="X72" i="9"/>
  <c r="X71" i="9"/>
  <c r="Z66" i="9"/>
  <c r="Z65" i="9"/>
  <c r="Z64" i="9"/>
  <c r="Z63" i="9"/>
  <c r="Z62" i="9"/>
  <c r="X66" i="9"/>
  <c r="X65" i="9"/>
  <c r="X64" i="9"/>
  <c r="X63" i="9"/>
  <c r="X62" i="9"/>
  <c r="Z57" i="9"/>
  <c r="Z56" i="9"/>
  <c r="Z55" i="9"/>
  <c r="Z54" i="9"/>
  <c r="Z53" i="9"/>
  <c r="X57" i="9"/>
  <c r="X56" i="9"/>
  <c r="X55" i="9"/>
  <c r="X54" i="9"/>
  <c r="X53" i="9"/>
  <c r="Z48" i="9"/>
  <c r="Z47" i="9"/>
  <c r="Z46" i="9"/>
  <c r="Z45" i="9"/>
  <c r="Z44" i="9"/>
  <c r="X48" i="9"/>
  <c r="X47" i="9"/>
  <c r="X46" i="9"/>
  <c r="X45" i="9"/>
  <c r="X44" i="9"/>
  <c r="X40" i="9"/>
  <c r="X39" i="9"/>
  <c r="X38" i="9"/>
  <c r="X37" i="9"/>
  <c r="X36" i="9"/>
  <c r="X33" i="9"/>
  <c r="X32" i="9"/>
  <c r="X31" i="9"/>
  <c r="X30" i="9"/>
  <c r="X29" i="9"/>
  <c r="R75" i="9"/>
  <c r="R74" i="9"/>
  <c r="R73" i="9"/>
  <c r="R72" i="9"/>
  <c r="R71" i="9"/>
  <c r="P75" i="9"/>
  <c r="P74" i="9"/>
  <c r="P73" i="9"/>
  <c r="P72" i="9"/>
  <c r="P71" i="9"/>
  <c r="R66" i="9"/>
  <c r="R65" i="9"/>
  <c r="R64" i="9"/>
  <c r="R63" i="9"/>
  <c r="R62" i="9"/>
  <c r="P66" i="9"/>
  <c r="P65" i="9"/>
  <c r="P64" i="9"/>
  <c r="P63" i="9"/>
  <c r="P62" i="9"/>
  <c r="R57" i="9"/>
  <c r="R56" i="9"/>
  <c r="R55" i="9"/>
  <c r="R54" i="9"/>
  <c r="R53" i="9"/>
  <c r="P57" i="9"/>
  <c r="P56" i="9"/>
  <c r="P55" i="9"/>
  <c r="P54" i="9"/>
  <c r="P53" i="9"/>
  <c r="R48" i="9"/>
  <c r="R47" i="9"/>
  <c r="R46" i="9"/>
  <c r="R45" i="9"/>
  <c r="R44" i="9"/>
  <c r="P48" i="9"/>
  <c r="P47" i="9"/>
  <c r="P46" i="9"/>
  <c r="P45" i="9"/>
  <c r="P44" i="9"/>
  <c r="Q40" i="9"/>
  <c r="Q39" i="9"/>
  <c r="Q38" i="9"/>
  <c r="Q37" i="9"/>
  <c r="Q36" i="9"/>
  <c r="Q33" i="9"/>
  <c r="Q32" i="9"/>
  <c r="Q31" i="9"/>
  <c r="Q30" i="9"/>
  <c r="Q29" i="9"/>
  <c r="L40" i="9"/>
  <c r="L39" i="9"/>
  <c r="L38" i="9"/>
  <c r="L37" i="9"/>
  <c r="L36" i="9"/>
  <c r="L75" i="9"/>
  <c r="L74" i="9"/>
  <c r="L73" i="9"/>
  <c r="L72" i="9"/>
  <c r="L71" i="9"/>
  <c r="J75" i="9"/>
  <c r="J74" i="9"/>
  <c r="J73" i="9"/>
  <c r="J72" i="9"/>
  <c r="J71" i="9"/>
  <c r="L66" i="9"/>
  <c r="L65" i="9"/>
  <c r="L64" i="9"/>
  <c r="L63" i="9"/>
  <c r="L62" i="9"/>
  <c r="J63" i="9"/>
  <c r="J66" i="9" s="1"/>
  <c r="J65" i="9"/>
  <c r="J64" i="9"/>
  <c r="J62" i="9"/>
  <c r="L57" i="9"/>
  <c r="L56" i="9"/>
  <c r="L55" i="9"/>
  <c r="L54" i="9"/>
  <c r="L53" i="9"/>
  <c r="J57" i="9"/>
  <c r="J56" i="9"/>
  <c r="J55" i="9"/>
  <c r="J54" i="9"/>
  <c r="J53" i="9"/>
  <c r="L48" i="9"/>
  <c r="L47" i="9"/>
  <c r="L46" i="9"/>
  <c r="L45" i="9"/>
  <c r="L44" i="9"/>
  <c r="J48" i="9"/>
  <c r="J47" i="9"/>
  <c r="J46" i="9"/>
  <c r="J45" i="9"/>
  <c r="J44" i="9"/>
  <c r="L33" i="9"/>
  <c r="L32" i="9"/>
  <c r="L31" i="9"/>
  <c r="L30" i="9"/>
  <c r="L29" i="9"/>
  <c r="AH37" i="9" l="1"/>
  <c r="AH38" i="9"/>
  <c r="AH75" i="9"/>
  <c r="AJ72" i="9" s="1"/>
  <c r="AH39" i="9"/>
  <c r="AH36" i="9"/>
  <c r="E75" i="9"/>
  <c r="E74" i="9"/>
  <c r="E73" i="9"/>
  <c r="E72" i="9"/>
  <c r="E71" i="9"/>
  <c r="C48" i="9"/>
  <c r="C47" i="9"/>
  <c r="E47" i="9" s="1"/>
  <c r="C46" i="9"/>
  <c r="C45" i="9"/>
  <c r="C72" i="9"/>
  <c r="C71" i="9"/>
  <c r="C75" i="9" s="1"/>
  <c r="E66" i="9"/>
  <c r="E65" i="9"/>
  <c r="E64" i="9"/>
  <c r="E63" i="9"/>
  <c r="E62" i="9"/>
  <c r="E57" i="9"/>
  <c r="E56" i="9"/>
  <c r="E55" i="9"/>
  <c r="E54" i="9"/>
  <c r="E53" i="9"/>
  <c r="E44" i="9"/>
  <c r="C74" i="9"/>
  <c r="C73" i="9"/>
  <c r="C66" i="9"/>
  <c r="C65" i="9"/>
  <c r="C64" i="9"/>
  <c r="C63" i="9"/>
  <c r="C62" i="9"/>
  <c r="C57" i="9"/>
  <c r="C56" i="9"/>
  <c r="C55" i="9"/>
  <c r="C54" i="9"/>
  <c r="C53" i="9"/>
  <c r="AJ74" i="9" l="1"/>
  <c r="AJ73" i="9"/>
  <c r="AH40" i="9"/>
  <c r="AJ71" i="9"/>
  <c r="E45" i="9"/>
  <c r="E48" i="9" s="1"/>
  <c r="E46" i="9"/>
  <c r="C44" i="9"/>
  <c r="AJ75" i="9" l="1"/>
  <c r="E39" i="9"/>
  <c r="E38" i="9"/>
  <c r="E37" i="9"/>
  <c r="E36" i="9"/>
  <c r="E33" i="9"/>
  <c r="E32" i="9"/>
  <c r="E31" i="9"/>
  <c r="E30" i="9"/>
  <c r="AS21" i="9"/>
  <c r="AS20" i="9"/>
  <c r="AS19" i="9"/>
  <c r="AS18" i="9"/>
  <c r="AO7" i="9"/>
  <c r="AO6" i="9"/>
  <c r="AO8" i="9" s="1"/>
  <c r="AO18" i="9" s="1"/>
  <c r="AS10" i="9"/>
  <c r="AO19" i="9" l="1"/>
  <c r="AO20" i="9"/>
  <c r="AS16" i="9"/>
  <c r="AS17" i="9"/>
  <c r="AO21" i="9" l="1"/>
</calcChain>
</file>

<file path=xl/sharedStrings.xml><?xml version="1.0" encoding="utf-8"?>
<sst xmlns="http://schemas.openxmlformats.org/spreadsheetml/2006/main" count="2969" uniqueCount="282">
  <si>
    <t>This is the corresponding spreadsheet to the IDCC 2017 Practice Paper 'Are the FAIR Principles Fair?' by Alastair Dunning, Madeleine de Smaele, and Jasmin Böhmer from TU Delft Library, 4TU.Centre for Research Data.</t>
  </si>
  <si>
    <t>just about / maybe not</t>
  </si>
  <si>
    <t>fails to comply</t>
  </si>
  <si>
    <t>unclear</t>
  </si>
  <si>
    <t>DANS-EASY</t>
  </si>
  <si>
    <t>EUDAT-B2Share</t>
  </si>
  <si>
    <t>Zenodo</t>
  </si>
  <si>
    <t>PseudoBase</t>
  </si>
  <si>
    <t>OpenML</t>
  </si>
  <si>
    <t>Profiles-Registry</t>
  </si>
  <si>
    <t>Mendeley-Data</t>
  </si>
  <si>
    <t>4TU</t>
  </si>
  <si>
    <t>CancerData.org</t>
  </si>
  <si>
    <t>DHS data access</t>
  </si>
  <si>
    <t>WorldClim</t>
  </si>
  <si>
    <t>World Data Centre for Soil</t>
  </si>
  <si>
    <t>Infrared Space Observatory</t>
  </si>
  <si>
    <t>Longitudinal Aging Study Amsterdam</t>
  </si>
  <si>
    <t>Southeast Asian Climate Assessment &amp; Dataset</t>
  </si>
  <si>
    <t>TRAILS</t>
  </si>
  <si>
    <t>ICOS Carbon Portal</t>
  </si>
  <si>
    <t>CESSDA</t>
  </si>
  <si>
    <t>SeaDataNet</t>
  </si>
  <si>
    <t>LISS</t>
  </si>
  <si>
    <t>ORGIDS / RodRep</t>
  </si>
  <si>
    <t>eartH20bserve</t>
  </si>
  <si>
    <t>EDGAR</t>
  </si>
  <si>
    <t>KNMI</t>
  </si>
  <si>
    <t>STITCH</t>
  </si>
  <si>
    <t>ECA&amp;D</t>
  </si>
  <si>
    <t>Europeana</t>
  </si>
  <si>
    <t>MycoBank</t>
  </si>
  <si>
    <t>AlgaeBase</t>
  </si>
  <si>
    <t>Amsterdam Cohort Studies</t>
  </si>
  <si>
    <t>ICTWSS</t>
  </si>
  <si>
    <t>Share ERIC</t>
  </si>
  <si>
    <t>LOVD3</t>
  </si>
  <si>
    <t>CARIBIC</t>
  </si>
  <si>
    <t>EIDA</t>
  </si>
  <si>
    <t>Sound and Vision</t>
  </si>
  <si>
    <t>Figshare</t>
  </si>
  <si>
    <t xml:space="preserve">https://easy.dans.knaw.nl/ui/home </t>
  </si>
  <si>
    <t>https://b2share.eudat.eu/</t>
  </si>
  <si>
    <t>https://zenodo.org/search?page=1&amp;size=20&amp;q</t>
  </si>
  <si>
    <t>http://www.ekevanbatenburg.nl/PKBASE/PKB.HTML</t>
  </si>
  <si>
    <t>http://www.openml.org/</t>
  </si>
  <si>
    <t xml:space="preserve">http://www.profilesregistry.nl/ </t>
  </si>
  <si>
    <t>https://data.mendeley.com/</t>
  </si>
  <si>
    <t>http://data.4tu.nl/</t>
  </si>
  <si>
    <t>https://www.cancerdata.org/data/files</t>
  </si>
  <si>
    <t>http://www.dhsdata.nl/site/users/login</t>
  </si>
  <si>
    <t>http://worldclim.org/</t>
  </si>
  <si>
    <t>http://www.isric.org/</t>
  </si>
  <si>
    <t>http://www.cosmos.esa.int/web/iso/access-the-archive</t>
  </si>
  <si>
    <t>http://www.lasa-vu.nl/index.htm</t>
  </si>
  <si>
    <t xml:space="preserve">http://saca-bmkg.knmi.nl/ </t>
  </si>
  <si>
    <t>https://www.trails.nl/</t>
  </si>
  <si>
    <t>https://www.icos-cp.eu/node/1</t>
  </si>
  <si>
    <t>http://cessda.net/</t>
  </si>
  <si>
    <t>http://www.seadatanet.org/</t>
  </si>
  <si>
    <t>https://www.lissdata.nl/lissdata/</t>
  </si>
  <si>
    <t xml:space="preserve">http://www.orgids.com/ /  http://www.rodrep.com/ </t>
  </si>
  <si>
    <t>http://www.earth2observe.eu/</t>
  </si>
  <si>
    <t>http://edgar.jrc.ec.europa.eu/</t>
  </si>
  <si>
    <t>https://data.knmi.nl/datasets</t>
  </si>
  <si>
    <t>http://stitch.embl.de/</t>
  </si>
  <si>
    <t>http://www.ecad.eu/</t>
  </si>
  <si>
    <t>http://www.europeana.eu/portal/en</t>
  </si>
  <si>
    <t>http://www.mycobank.org/</t>
  </si>
  <si>
    <t>http://www.algaebase.org/</t>
  </si>
  <si>
    <t>https://www.amsterdamcohortstudies.org/acsc/index.asp</t>
  </si>
  <si>
    <t>http://uva-aias.net/en/ictwss</t>
  </si>
  <si>
    <t>http://www.share-project.org/</t>
  </si>
  <si>
    <t>http://databases.lovd.nl/whole_genome/genes</t>
  </si>
  <si>
    <t>http://www.caribic-atmospheric.com/</t>
  </si>
  <si>
    <t>http://www.orfeus-eu.org/data/eida/</t>
  </si>
  <si>
    <t>http://www.beeldengeluid.nl/en</t>
  </si>
  <si>
    <t>https://figshare.com/</t>
  </si>
  <si>
    <r>
      <rPr>
        <b/>
        <sz val="11"/>
        <color theme="0"/>
        <rFont val="Calibri"/>
        <family val="2"/>
        <scheme val="minor"/>
      </rPr>
      <t>F</t>
    </r>
    <r>
      <rPr>
        <sz val="11"/>
        <color theme="0"/>
        <rFont val="Calibri"/>
        <family val="2"/>
        <scheme val="minor"/>
      </rPr>
      <t>INDABLE</t>
    </r>
  </si>
  <si>
    <t>Inaccessible (technical)</t>
  </si>
  <si>
    <t>Inaccessible (data protection)</t>
  </si>
  <si>
    <t>(meta)data are assigned a globally unique and eternally persistent identifier</t>
  </si>
  <si>
    <t>data are described with rich metadata</t>
  </si>
  <si>
    <t>(meta)data are registered or indexed in a searchable resource (able to google data-objects)</t>
  </si>
  <si>
    <t>metadata specify the data identifier</t>
  </si>
  <si>
    <r>
      <rPr>
        <b/>
        <sz val="11"/>
        <color theme="0"/>
        <rFont val="Calibri"/>
        <family val="2"/>
        <scheme val="minor"/>
      </rPr>
      <t>A</t>
    </r>
    <r>
      <rPr>
        <sz val="11"/>
        <color theme="0"/>
        <rFont val="Calibri"/>
        <family val="2"/>
        <scheme val="minor"/>
      </rPr>
      <t>CCESSIBLE</t>
    </r>
  </si>
  <si>
    <t>the protocol is open, free, and universally implementable</t>
  </si>
  <si>
    <t>the protocol allows for an au-thentication and authorization procedure, where necessary</t>
  </si>
  <si>
    <t>metadata are accessible, even when the data are no longer available</t>
  </si>
  <si>
    <r>
      <rPr>
        <b/>
        <sz val="11"/>
        <color theme="0"/>
        <rFont val="Calibri"/>
        <family val="2"/>
        <scheme val="minor"/>
      </rPr>
      <t>I</t>
    </r>
    <r>
      <rPr>
        <sz val="11"/>
        <color theme="0"/>
        <rFont val="Calibri"/>
        <family val="2"/>
        <scheme val="minor"/>
      </rPr>
      <t>nteroperable</t>
    </r>
  </si>
  <si>
    <t>(meta)data use a formal, accessible, shared, and broadly applicable language for knowledge representation*</t>
  </si>
  <si>
    <t>(meta)data use vocabularies that follow FAIR principles</t>
  </si>
  <si>
    <t>(meta)data include qualified references to other (meta)data</t>
  </si>
  <si>
    <r>
      <rPr>
        <b/>
        <sz val="11"/>
        <color theme="0"/>
        <rFont val="Calibri"/>
        <family val="2"/>
        <scheme val="minor"/>
      </rPr>
      <t>R</t>
    </r>
    <r>
      <rPr>
        <sz val="11"/>
        <color theme="0"/>
        <rFont val="Calibri"/>
        <family val="2"/>
        <scheme val="minor"/>
      </rPr>
      <t>e-usable</t>
    </r>
  </si>
  <si>
    <t>meta(data) have a plurality of accurate and relevant attributes</t>
  </si>
  <si>
    <t>(meta)data are released with a clear and accessible data usage license</t>
  </si>
  <si>
    <t>(meta)data are associated with their provenance</t>
  </si>
  <si>
    <t>(meta)data meet domain-relevant community standards</t>
  </si>
  <si>
    <t>DSA 2014-2017</t>
  </si>
  <si>
    <t>g</t>
  </si>
  <si>
    <t xml:space="preserve">Technical Issues </t>
  </si>
  <si>
    <t>Complex Interface</t>
  </si>
  <si>
    <t xml:space="preserve">http://www.orgids.com/ / http://www.rodrep.com/ </t>
  </si>
  <si>
    <t>Statistics</t>
  </si>
  <si>
    <t>Frequency</t>
  </si>
  <si>
    <t>r</t>
  </si>
  <si>
    <t>o</t>
  </si>
  <si>
    <t>b</t>
  </si>
  <si>
    <t>green</t>
  </si>
  <si>
    <t>orange</t>
  </si>
  <si>
    <t>red</t>
  </si>
  <si>
    <t>blue</t>
  </si>
  <si>
    <t>TOTAL</t>
  </si>
  <si>
    <t>CHECK</t>
  </si>
  <si>
    <t>Proportion</t>
  </si>
  <si>
    <t>compliant</t>
  </si>
  <si>
    <t>vague</t>
  </si>
  <si>
    <t>not compliant</t>
  </si>
  <si>
    <t>not clear</t>
  </si>
  <si>
    <t>Frequency F</t>
  </si>
  <si>
    <t>Proportion F</t>
  </si>
  <si>
    <t>Frequency A</t>
  </si>
  <si>
    <t>Proportion A</t>
  </si>
  <si>
    <t>Frequency I</t>
  </si>
  <si>
    <t>Proportion I</t>
  </si>
  <si>
    <t>Frequency R</t>
  </si>
  <si>
    <t>Proportion R</t>
  </si>
  <si>
    <t>Technical Issues</t>
  </si>
  <si>
    <t>Sheet 1: Introduction</t>
  </si>
  <si>
    <t>Sheet 2: General Overview, colour coded</t>
  </si>
  <si>
    <t>Sheet 3: General Overview, Frequencies and Proportions</t>
  </si>
  <si>
    <t>Sheet 4: General Overview, Charts</t>
  </si>
  <si>
    <t>Sheet 5: DSA Holder Overview</t>
  </si>
  <si>
    <t>Sheet 6: F-A-I-R Facets Frequencies and Proportions</t>
  </si>
  <si>
    <t>Sheet 7: F-A-I-R Charts</t>
  </si>
  <si>
    <t>Sheet 8: Category Overview, colour coded</t>
  </si>
  <si>
    <t>Sheet 9: Category Overview, Frequencies and Proportions</t>
  </si>
  <si>
    <r>
      <t xml:space="preserve">Frequency </t>
    </r>
    <r>
      <rPr>
        <b/>
        <sz val="11"/>
        <color rgb="FFFF0000"/>
        <rFont val="Calibri"/>
        <family val="2"/>
        <scheme val="minor"/>
      </rPr>
      <t>F1</t>
    </r>
  </si>
  <si>
    <r>
      <t xml:space="preserve">Proportion </t>
    </r>
    <r>
      <rPr>
        <b/>
        <sz val="11"/>
        <color rgb="FFFF0000"/>
        <rFont val="Calibri"/>
        <family val="2"/>
        <scheme val="minor"/>
      </rPr>
      <t>F1</t>
    </r>
  </si>
  <si>
    <r>
      <rPr>
        <b/>
        <sz val="11"/>
        <color rgb="FFFF0000"/>
        <rFont val="Calibri"/>
        <family val="2"/>
        <scheme val="minor"/>
      </rPr>
      <t>F1</t>
    </r>
    <r>
      <rPr>
        <sz val="11"/>
        <color theme="1"/>
        <rFont val="Calibri"/>
        <family val="2"/>
        <scheme val="minor"/>
      </rPr>
      <t xml:space="preserve"> (meta)data are assigned a globally unique and eternally persistent identifier</t>
    </r>
  </si>
  <si>
    <r>
      <rPr>
        <b/>
        <sz val="11"/>
        <color rgb="FFFF0000"/>
        <rFont val="Calibri"/>
        <family val="2"/>
        <scheme val="minor"/>
      </rPr>
      <t xml:space="preserve">F2 </t>
    </r>
    <r>
      <rPr>
        <sz val="11"/>
        <color theme="1"/>
        <rFont val="Calibri"/>
        <family val="2"/>
        <scheme val="minor"/>
      </rPr>
      <t>data are described with rich metadata</t>
    </r>
  </si>
  <si>
    <r>
      <t>Frequency</t>
    </r>
    <r>
      <rPr>
        <b/>
        <sz val="11"/>
        <color rgb="FFFF0000"/>
        <rFont val="Calibri"/>
        <family val="2"/>
        <scheme val="minor"/>
      </rPr>
      <t xml:space="preserve"> F2</t>
    </r>
  </si>
  <si>
    <r>
      <t xml:space="preserve">Proportion </t>
    </r>
    <r>
      <rPr>
        <b/>
        <sz val="11"/>
        <color rgb="FFFF0000"/>
        <rFont val="Calibri"/>
        <family val="2"/>
        <scheme val="minor"/>
      </rPr>
      <t>F2</t>
    </r>
  </si>
  <si>
    <r>
      <rPr>
        <b/>
        <sz val="11"/>
        <color rgb="FFFF0000"/>
        <rFont val="Calibri"/>
        <family val="2"/>
        <scheme val="minor"/>
      </rPr>
      <t>F3</t>
    </r>
    <r>
      <rPr>
        <sz val="11"/>
        <color rgb="FF000000"/>
        <rFont val="Calibri"/>
        <family val="2"/>
        <scheme val="minor"/>
      </rPr>
      <t xml:space="preserve"> (meta)data are registered or indexed in a searchable resource (able to google data-objects)</t>
    </r>
  </si>
  <si>
    <r>
      <t>Frequency</t>
    </r>
    <r>
      <rPr>
        <b/>
        <sz val="11"/>
        <color rgb="FFFF0000"/>
        <rFont val="Calibri"/>
        <family val="2"/>
        <scheme val="minor"/>
      </rPr>
      <t xml:space="preserve"> F3</t>
    </r>
  </si>
  <si>
    <r>
      <t xml:space="preserve">Proportion </t>
    </r>
    <r>
      <rPr>
        <b/>
        <sz val="11"/>
        <color rgb="FFFF0000"/>
        <rFont val="Calibri"/>
        <family val="2"/>
        <scheme val="minor"/>
      </rPr>
      <t>F3</t>
    </r>
  </si>
  <si>
    <r>
      <rPr>
        <b/>
        <sz val="11"/>
        <color rgb="FFFF0000"/>
        <rFont val="Calibri"/>
        <family val="2"/>
        <scheme val="minor"/>
      </rPr>
      <t>F4</t>
    </r>
    <r>
      <rPr>
        <sz val="11"/>
        <color rgb="FF000000"/>
        <rFont val="Calibri"/>
        <family val="2"/>
        <scheme val="minor"/>
      </rPr>
      <t xml:space="preserve"> metadata specify the data identifier</t>
    </r>
  </si>
  <si>
    <r>
      <t>Frequency</t>
    </r>
    <r>
      <rPr>
        <b/>
        <sz val="11"/>
        <color rgb="FFFF0000"/>
        <rFont val="Calibri"/>
        <family val="2"/>
        <scheme val="minor"/>
      </rPr>
      <t xml:space="preserve"> F4</t>
    </r>
  </si>
  <si>
    <r>
      <t xml:space="preserve">Proportion </t>
    </r>
    <r>
      <rPr>
        <b/>
        <sz val="11"/>
        <color rgb="FFFF0000"/>
        <rFont val="Calibri"/>
        <family val="2"/>
        <scheme val="minor"/>
      </rPr>
      <t>F4</t>
    </r>
  </si>
  <si>
    <r>
      <rPr>
        <b/>
        <sz val="11"/>
        <color rgb="FF002060"/>
        <rFont val="Calibri"/>
        <family val="2"/>
        <scheme val="minor"/>
      </rPr>
      <t>A1</t>
    </r>
    <r>
      <rPr>
        <sz val="11"/>
        <color theme="1"/>
        <rFont val="Calibri"/>
        <family val="2"/>
        <scheme val="minor"/>
      </rPr>
      <t xml:space="preserve"> (meta)data are retrievable by their identifier using a stand-ardized communications pro-tocol</t>
    </r>
  </si>
  <si>
    <r>
      <t xml:space="preserve">Frequency </t>
    </r>
    <r>
      <rPr>
        <b/>
        <sz val="11"/>
        <color rgb="FF002060"/>
        <rFont val="Calibri"/>
        <family val="2"/>
        <scheme val="minor"/>
      </rPr>
      <t>A1</t>
    </r>
  </si>
  <si>
    <r>
      <t xml:space="preserve">Proportion </t>
    </r>
    <r>
      <rPr>
        <b/>
        <sz val="11"/>
        <color rgb="FF002060"/>
        <rFont val="Calibri"/>
        <family val="2"/>
        <scheme val="minor"/>
      </rPr>
      <t>A1</t>
    </r>
  </si>
  <si>
    <r>
      <rPr>
        <b/>
        <sz val="11"/>
        <color rgb="FF002060"/>
        <rFont val="Calibri"/>
        <family val="2"/>
        <scheme val="minor"/>
      </rPr>
      <t>A2</t>
    </r>
    <r>
      <rPr>
        <sz val="11"/>
        <color theme="1"/>
        <rFont val="Calibri"/>
        <family val="2"/>
        <scheme val="minor"/>
      </rPr>
      <t xml:space="preserve"> the protocol is open, free, and universally implementable</t>
    </r>
  </si>
  <si>
    <r>
      <t>Frequency</t>
    </r>
    <r>
      <rPr>
        <b/>
        <sz val="11"/>
        <color rgb="FF002060"/>
        <rFont val="Calibri"/>
        <family val="2"/>
        <scheme val="minor"/>
      </rPr>
      <t xml:space="preserve"> A2</t>
    </r>
  </si>
  <si>
    <r>
      <t xml:space="preserve">Proportion </t>
    </r>
    <r>
      <rPr>
        <b/>
        <sz val="11"/>
        <color rgb="FF002060"/>
        <rFont val="Calibri"/>
        <family val="2"/>
        <scheme val="minor"/>
      </rPr>
      <t>A2</t>
    </r>
  </si>
  <si>
    <r>
      <rPr>
        <b/>
        <sz val="11"/>
        <color rgb="FF002060"/>
        <rFont val="Calibri"/>
        <family val="2"/>
        <scheme val="minor"/>
      </rPr>
      <t>A3</t>
    </r>
    <r>
      <rPr>
        <sz val="11"/>
        <color theme="1"/>
        <rFont val="Calibri"/>
        <family val="2"/>
        <scheme val="minor"/>
      </rPr>
      <t xml:space="preserve"> the protocol allows for an au-thentication and authorization procedure, where necessary</t>
    </r>
  </si>
  <si>
    <r>
      <t>Frequency</t>
    </r>
    <r>
      <rPr>
        <b/>
        <sz val="11"/>
        <color rgb="FF002060"/>
        <rFont val="Calibri"/>
        <family val="2"/>
        <scheme val="minor"/>
      </rPr>
      <t xml:space="preserve"> A3</t>
    </r>
  </si>
  <si>
    <r>
      <t xml:space="preserve">Proportion </t>
    </r>
    <r>
      <rPr>
        <b/>
        <sz val="11"/>
        <color rgb="FF002060"/>
        <rFont val="Calibri"/>
        <family val="2"/>
        <scheme val="minor"/>
      </rPr>
      <t>A3</t>
    </r>
  </si>
  <si>
    <r>
      <rPr>
        <b/>
        <sz val="11"/>
        <color rgb="FF002060"/>
        <rFont val="Calibri"/>
        <family val="2"/>
        <scheme val="minor"/>
      </rPr>
      <t>A4</t>
    </r>
    <r>
      <rPr>
        <sz val="11"/>
        <color theme="1"/>
        <rFont val="Calibri"/>
        <family val="2"/>
        <scheme val="minor"/>
      </rPr>
      <t xml:space="preserve"> metadata are accessible, even when the data are no longer available</t>
    </r>
  </si>
  <si>
    <r>
      <t>Frequency</t>
    </r>
    <r>
      <rPr>
        <b/>
        <sz val="11"/>
        <color rgb="FFFF0000"/>
        <rFont val="Calibri"/>
        <family val="2"/>
        <scheme val="minor"/>
      </rPr>
      <t xml:space="preserve"> </t>
    </r>
    <r>
      <rPr>
        <b/>
        <sz val="11"/>
        <color rgb="FF002060"/>
        <rFont val="Calibri"/>
        <family val="2"/>
        <scheme val="minor"/>
      </rPr>
      <t>A4</t>
    </r>
  </si>
  <si>
    <r>
      <t>Proportion</t>
    </r>
    <r>
      <rPr>
        <b/>
        <sz val="11"/>
        <color rgb="FF002060"/>
        <rFont val="Calibri"/>
        <family val="2"/>
        <scheme val="minor"/>
      </rPr>
      <t xml:space="preserve"> A4</t>
    </r>
  </si>
  <si>
    <r>
      <rPr>
        <b/>
        <sz val="11"/>
        <color rgb="FF00B050"/>
        <rFont val="Calibri"/>
        <family val="2"/>
        <scheme val="minor"/>
      </rPr>
      <t xml:space="preserve">I1 </t>
    </r>
    <r>
      <rPr>
        <sz val="11"/>
        <color theme="1"/>
        <rFont val="Calibri"/>
        <family val="2"/>
        <scheme val="minor"/>
      </rPr>
      <t>(meta)data use a formal, accessible, shared, and broadly applicable language for knowledge representation*</t>
    </r>
  </si>
  <si>
    <r>
      <t xml:space="preserve">Frequency </t>
    </r>
    <r>
      <rPr>
        <b/>
        <sz val="11"/>
        <color rgb="FF00B050"/>
        <rFont val="Calibri"/>
        <family val="2"/>
        <scheme val="minor"/>
      </rPr>
      <t>I1</t>
    </r>
  </si>
  <si>
    <r>
      <t xml:space="preserve">Proportion </t>
    </r>
    <r>
      <rPr>
        <b/>
        <sz val="11"/>
        <color rgb="FF00B050"/>
        <rFont val="Calibri"/>
        <family val="2"/>
        <scheme val="minor"/>
      </rPr>
      <t>I1</t>
    </r>
  </si>
  <si>
    <r>
      <rPr>
        <b/>
        <sz val="11"/>
        <color rgb="FF00B050"/>
        <rFont val="Calibri"/>
        <family val="2"/>
        <scheme val="minor"/>
      </rPr>
      <t>I2</t>
    </r>
    <r>
      <rPr>
        <sz val="11"/>
        <color theme="1"/>
        <rFont val="Calibri"/>
        <family val="2"/>
        <scheme val="minor"/>
      </rPr>
      <t xml:space="preserve"> (meta)data use vocabularies that follow FAIR principles</t>
    </r>
  </si>
  <si>
    <r>
      <t>Frequency</t>
    </r>
    <r>
      <rPr>
        <b/>
        <sz val="11"/>
        <color rgb="FF00B050"/>
        <rFont val="Calibri"/>
        <family val="2"/>
        <scheme val="minor"/>
      </rPr>
      <t xml:space="preserve"> I2</t>
    </r>
  </si>
  <si>
    <r>
      <t xml:space="preserve">Proportion </t>
    </r>
    <r>
      <rPr>
        <b/>
        <sz val="11"/>
        <color rgb="FF00B050"/>
        <rFont val="Calibri"/>
        <family val="2"/>
        <scheme val="minor"/>
      </rPr>
      <t>I2</t>
    </r>
  </si>
  <si>
    <r>
      <rPr>
        <b/>
        <sz val="11"/>
        <color rgb="FF00B050"/>
        <rFont val="Calibri"/>
        <family val="2"/>
        <scheme val="minor"/>
      </rPr>
      <t xml:space="preserve">I3 </t>
    </r>
    <r>
      <rPr>
        <sz val="11"/>
        <color theme="1"/>
        <rFont val="Calibri"/>
        <family val="2"/>
        <scheme val="minor"/>
      </rPr>
      <t>(meta)data include qualified references to other (meta)data</t>
    </r>
  </si>
  <si>
    <r>
      <t>Frequency</t>
    </r>
    <r>
      <rPr>
        <b/>
        <sz val="11"/>
        <color rgb="FF00B050"/>
        <rFont val="Calibri"/>
        <family val="2"/>
        <scheme val="minor"/>
      </rPr>
      <t xml:space="preserve"> I3</t>
    </r>
  </si>
  <si>
    <r>
      <t>Proportion</t>
    </r>
    <r>
      <rPr>
        <b/>
        <sz val="11"/>
        <color rgb="FF00B050"/>
        <rFont val="Calibri"/>
        <family val="2"/>
        <scheme val="minor"/>
      </rPr>
      <t xml:space="preserve"> I3</t>
    </r>
  </si>
  <si>
    <r>
      <rPr>
        <b/>
        <sz val="11"/>
        <color theme="9" tint="-0.249977111117893"/>
        <rFont val="Calibri"/>
        <family val="2"/>
        <scheme val="minor"/>
      </rPr>
      <t>R1</t>
    </r>
    <r>
      <rPr>
        <sz val="11"/>
        <color theme="1"/>
        <rFont val="Calibri"/>
        <family val="2"/>
        <scheme val="minor"/>
      </rPr>
      <t xml:space="preserve"> meta(data) have a plurality of accurate and relevant attributes</t>
    </r>
  </si>
  <si>
    <r>
      <t xml:space="preserve">Frequency </t>
    </r>
    <r>
      <rPr>
        <b/>
        <sz val="11"/>
        <color theme="9" tint="-0.249977111117893"/>
        <rFont val="Calibri"/>
        <family val="2"/>
        <scheme val="minor"/>
      </rPr>
      <t>R1</t>
    </r>
  </si>
  <si>
    <r>
      <t xml:space="preserve">Proportion </t>
    </r>
    <r>
      <rPr>
        <b/>
        <sz val="11"/>
        <color theme="9" tint="-0.249977111117893"/>
        <rFont val="Calibri"/>
        <family val="2"/>
        <scheme val="minor"/>
      </rPr>
      <t>R1</t>
    </r>
  </si>
  <si>
    <r>
      <rPr>
        <b/>
        <sz val="11"/>
        <color theme="9" tint="-0.249977111117893"/>
        <rFont val="Calibri"/>
        <family val="2"/>
        <scheme val="minor"/>
      </rPr>
      <t>R2</t>
    </r>
    <r>
      <rPr>
        <sz val="11"/>
        <color theme="1"/>
        <rFont val="Calibri"/>
        <family val="2"/>
        <scheme val="minor"/>
      </rPr>
      <t xml:space="preserve"> (meta)data are released with a clear and accessible data usage license</t>
    </r>
  </si>
  <si>
    <r>
      <t>Frequency</t>
    </r>
    <r>
      <rPr>
        <b/>
        <sz val="11"/>
        <color rgb="FFFF0000"/>
        <rFont val="Calibri"/>
        <family val="2"/>
        <scheme val="minor"/>
      </rPr>
      <t xml:space="preserve"> </t>
    </r>
    <r>
      <rPr>
        <b/>
        <sz val="11"/>
        <color theme="9" tint="-0.249977111117893"/>
        <rFont val="Calibri"/>
        <family val="2"/>
        <scheme val="minor"/>
      </rPr>
      <t>R2</t>
    </r>
  </si>
  <si>
    <r>
      <t xml:space="preserve">Proportion </t>
    </r>
    <r>
      <rPr>
        <b/>
        <sz val="11"/>
        <color theme="9" tint="-0.249977111117893"/>
        <rFont val="Calibri"/>
        <family val="2"/>
        <scheme val="minor"/>
      </rPr>
      <t>R2</t>
    </r>
  </si>
  <si>
    <r>
      <rPr>
        <b/>
        <sz val="11"/>
        <color theme="9" tint="-0.249977111117893"/>
        <rFont val="Calibri"/>
        <family val="2"/>
        <scheme val="minor"/>
      </rPr>
      <t>R3</t>
    </r>
    <r>
      <rPr>
        <sz val="11"/>
        <color theme="1"/>
        <rFont val="Calibri"/>
        <family val="2"/>
        <scheme val="minor"/>
      </rPr>
      <t xml:space="preserve"> (meta)data are associated with their provenance</t>
    </r>
  </si>
  <si>
    <r>
      <t>Frequency</t>
    </r>
    <r>
      <rPr>
        <b/>
        <sz val="11"/>
        <color rgb="FFFF0000"/>
        <rFont val="Calibri"/>
        <family val="2"/>
        <scheme val="minor"/>
      </rPr>
      <t xml:space="preserve"> </t>
    </r>
    <r>
      <rPr>
        <b/>
        <sz val="11"/>
        <color theme="9" tint="-0.249977111117893"/>
        <rFont val="Calibri"/>
        <family val="2"/>
        <scheme val="minor"/>
      </rPr>
      <t>R3</t>
    </r>
  </si>
  <si>
    <r>
      <t xml:space="preserve">Proportion </t>
    </r>
    <r>
      <rPr>
        <b/>
        <sz val="11"/>
        <color theme="9" tint="-0.249977111117893"/>
        <rFont val="Calibri"/>
        <family val="2"/>
        <scheme val="minor"/>
      </rPr>
      <t>R3</t>
    </r>
  </si>
  <si>
    <r>
      <rPr>
        <b/>
        <sz val="11"/>
        <color theme="9" tint="-0.249977111117893"/>
        <rFont val="Calibri"/>
        <family val="2"/>
        <scheme val="minor"/>
      </rPr>
      <t>R4</t>
    </r>
    <r>
      <rPr>
        <sz val="11"/>
        <color theme="1"/>
        <rFont val="Calibri"/>
        <family val="2"/>
        <scheme val="minor"/>
      </rPr>
      <t xml:space="preserve"> (meta)data meet domain-relevant community standards</t>
    </r>
  </si>
  <si>
    <r>
      <t>Frequency</t>
    </r>
    <r>
      <rPr>
        <b/>
        <sz val="11"/>
        <color rgb="FFFF0000"/>
        <rFont val="Calibri"/>
        <family val="2"/>
        <scheme val="minor"/>
      </rPr>
      <t xml:space="preserve"> </t>
    </r>
    <r>
      <rPr>
        <b/>
        <sz val="11"/>
        <color theme="9" tint="-0.249977111117893"/>
        <rFont val="Calibri"/>
        <family val="2"/>
        <scheme val="minor"/>
      </rPr>
      <t xml:space="preserve">R4 </t>
    </r>
  </si>
  <si>
    <r>
      <t xml:space="preserve">Proportion </t>
    </r>
    <r>
      <rPr>
        <b/>
        <sz val="11"/>
        <color theme="9" tint="-0.249977111117893"/>
        <rFont val="Calibri"/>
        <family val="2"/>
        <scheme val="minor"/>
      </rPr>
      <t>R4</t>
    </r>
    <r>
      <rPr>
        <b/>
        <sz val="11"/>
        <color rgb="FFFF0000"/>
        <rFont val="Calibri"/>
        <family val="2"/>
        <scheme val="minor"/>
      </rPr>
      <t xml:space="preserve"> </t>
    </r>
  </si>
  <si>
    <t>N=37</t>
  </si>
  <si>
    <t>out of 400%</t>
  </si>
  <si>
    <t>out of 300%</t>
  </si>
  <si>
    <t>(meta)data are retrievable by their identifier using a standardized communications protocol</t>
  </si>
  <si>
    <t>Traffic-Light Rating System:</t>
  </si>
  <si>
    <r>
      <rPr>
        <b/>
        <sz val="11"/>
        <color rgb="FF00B050"/>
        <rFont val="Calibri"/>
        <family val="2"/>
        <scheme val="minor"/>
      </rPr>
      <t xml:space="preserve">I1 </t>
    </r>
    <r>
      <rPr>
        <sz val="11"/>
        <color theme="1"/>
        <rFont val="Calibri"/>
        <family val="2"/>
        <scheme val="minor"/>
      </rPr>
      <t>(meta)data use a formal, [...] language for knowledge representation*</t>
    </r>
  </si>
  <si>
    <t>Findability Facets - Compliance Proportion</t>
  </si>
  <si>
    <t>Accessibility Facets - Compliance Proportion</t>
  </si>
  <si>
    <t>Interoperability Facets - Compliance Proportion</t>
  </si>
  <si>
    <t>Re-Usability Facets - Compliance Proportion</t>
  </si>
  <si>
    <t>F1</t>
  </si>
  <si>
    <t>F2</t>
  </si>
  <si>
    <t>F3</t>
  </si>
  <si>
    <r>
      <rPr>
        <b/>
        <sz val="11"/>
        <color rgb="FFFF0000"/>
        <rFont val="Calibri"/>
        <family val="2"/>
        <scheme val="minor"/>
      </rPr>
      <t>F4</t>
    </r>
    <r>
      <rPr>
        <sz val="11"/>
        <color rgb="FF000000"/>
        <rFont val="Calibri"/>
        <family val="2"/>
        <scheme val="minor"/>
      </rPr>
      <t xml:space="preserve"> </t>
    </r>
  </si>
  <si>
    <t>A1</t>
  </si>
  <si>
    <t>A2</t>
  </si>
  <si>
    <t>A3</t>
  </si>
  <si>
    <t>A4</t>
  </si>
  <si>
    <t>I1</t>
  </si>
  <si>
    <t>I2</t>
  </si>
  <si>
    <t>I3</t>
  </si>
  <si>
    <t>R1</t>
  </si>
  <si>
    <t>R2</t>
  </si>
  <si>
    <t>R3</t>
  </si>
  <si>
    <t>R4</t>
  </si>
  <si>
    <t>Data ARCHIVE</t>
  </si>
  <si>
    <t>Data REPOSITORY</t>
  </si>
  <si>
    <t>Research INFRASTRUCTURE</t>
  </si>
  <si>
    <t>Subjectbased REPOSITORIES</t>
  </si>
  <si>
    <t>Online Databases</t>
  </si>
  <si>
    <t>DOUBLE CHECK</t>
  </si>
  <si>
    <t>OVERALL CATEGORIES</t>
  </si>
  <si>
    <t>DA</t>
  </si>
  <si>
    <t>DP</t>
  </si>
  <si>
    <t>RI</t>
  </si>
  <si>
    <t>SBR</t>
  </si>
  <si>
    <t>Statistics DA</t>
  </si>
  <si>
    <t>Statistics DR</t>
  </si>
  <si>
    <t>Statistics RI</t>
  </si>
  <si>
    <t>Statistics SBR</t>
  </si>
  <si>
    <t>Statistics OD</t>
  </si>
  <si>
    <t>PDA</t>
  </si>
  <si>
    <t>OD</t>
  </si>
  <si>
    <t xml:space="preserve"> N =7</t>
  </si>
  <si>
    <t>N= 6</t>
  </si>
  <si>
    <t>N =4</t>
  </si>
  <si>
    <t>N= 12</t>
  </si>
  <si>
    <t>N= 8</t>
  </si>
  <si>
    <t>DA Frequency F</t>
  </si>
  <si>
    <t>DA Proportion F</t>
  </si>
  <si>
    <t>DR Frequency F</t>
  </si>
  <si>
    <t>DR Proportion F</t>
  </si>
  <si>
    <t>RI Frequency F</t>
  </si>
  <si>
    <t>RI Proportion F</t>
  </si>
  <si>
    <t>SBR Frequency F</t>
  </si>
  <si>
    <t>SBR Proportion F</t>
  </si>
  <si>
    <t>OD Frequency F</t>
  </si>
  <si>
    <t>OD Proportion F</t>
  </si>
  <si>
    <t>DA Frequency A</t>
  </si>
  <si>
    <t>DA Proportion A</t>
  </si>
  <si>
    <t>DR Frequency A</t>
  </si>
  <si>
    <t>DR Proportion A</t>
  </si>
  <si>
    <t>RI Frequency A</t>
  </si>
  <si>
    <t>RI Proportion A</t>
  </si>
  <si>
    <t>SBR Frequency A</t>
  </si>
  <si>
    <t>SBR Proportion A</t>
  </si>
  <si>
    <t>OD Frequency A</t>
  </si>
  <si>
    <t>OD Proportion A</t>
  </si>
  <si>
    <t>DA Frequency I</t>
  </si>
  <si>
    <t>DA Proportion I</t>
  </si>
  <si>
    <t>DR Frequency I</t>
  </si>
  <si>
    <t>DR Proportion I</t>
  </si>
  <si>
    <t>RI Frequency I</t>
  </si>
  <si>
    <t>RI Proportion I</t>
  </si>
  <si>
    <t>SBR Frequency I</t>
  </si>
  <si>
    <t>SBR Proportion I</t>
  </si>
  <si>
    <t>OD Frequency I</t>
  </si>
  <si>
    <t>OD Proportion I</t>
  </si>
  <si>
    <t>DA Frequency R</t>
  </si>
  <si>
    <t>DA Proportion R</t>
  </si>
  <si>
    <t>DR Frequency R</t>
  </si>
  <si>
    <t>DR Proportion R</t>
  </si>
  <si>
    <t>RI Frequency R</t>
  </si>
  <si>
    <t>RI Proportion R</t>
  </si>
  <si>
    <t>SBR Frequency R</t>
  </si>
  <si>
    <t>SBR Proportion R</t>
  </si>
  <si>
    <t>OD Frequency R</t>
  </si>
  <si>
    <t>OD Proportion R</t>
  </si>
  <si>
    <r>
      <rPr>
        <b/>
        <sz val="11"/>
        <color rgb="FF002060"/>
        <rFont val="Calibri"/>
        <family val="2"/>
        <scheme val="minor"/>
      </rPr>
      <t>A1</t>
    </r>
    <r>
      <rPr>
        <sz val="11"/>
        <color theme="1"/>
        <rFont val="Calibri"/>
        <family val="2"/>
        <scheme val="minor"/>
      </rPr>
      <t xml:space="preserve"> (meta)data are retrievable by their identifier using a standardized communications protocol</t>
    </r>
  </si>
  <si>
    <t xml:space="preserve">GO - Frequencies &amp; Proportions </t>
  </si>
  <si>
    <t>General Overview (GO)</t>
  </si>
  <si>
    <t>GO - Charts</t>
  </si>
  <si>
    <t>DSA-Holder</t>
  </si>
  <si>
    <t>F-A-I-R Facets</t>
  </si>
  <si>
    <t>F-A-I-R Charts</t>
  </si>
  <si>
    <t>Category Overview (CO)</t>
  </si>
  <si>
    <t>CO - Frequencies &amp; Proportions</t>
  </si>
  <si>
    <t>complies completely</t>
  </si>
  <si>
    <r>
      <t>I</t>
    </r>
    <r>
      <rPr>
        <sz val="11"/>
        <color theme="0"/>
        <rFont val="Calibri"/>
        <family val="2"/>
        <scheme val="minor"/>
      </rPr>
      <t>NTEROPERABLE</t>
    </r>
  </si>
  <si>
    <r>
      <rPr>
        <b/>
        <sz val="11"/>
        <color theme="0"/>
        <rFont val="Calibri"/>
        <family val="2"/>
        <scheme val="minor"/>
      </rPr>
      <t>R</t>
    </r>
    <r>
      <rPr>
        <sz val="11"/>
        <color theme="0"/>
        <rFont val="Calibri"/>
        <family val="2"/>
        <scheme val="minor"/>
      </rPr>
      <t>E-USABLE</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</si>
</sst>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scheme val="minor"/>
    </font>
    <font>
      <sz val="11"/>
      <color rgb="FF9C6500"/>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000000"/>
      <name val="Calibri"/>
      <family val="2"/>
      <scheme val="minor"/>
    </font>
    <font>
      <sz val="11"/>
      <color theme="5" tint="0.39997558519241921"/>
      <name val="Calibri"/>
      <family val="2"/>
      <scheme val="minor"/>
    </font>
    <font>
      <b/>
      <sz val="11"/>
      <color rgb="FFFF0000"/>
      <name val="Calibri"/>
      <family val="2"/>
      <scheme val="minor"/>
    </font>
    <font>
      <b/>
      <sz val="11"/>
      <color rgb="FF002060"/>
      <name val="Calibri"/>
      <family val="2"/>
      <scheme val="minor"/>
    </font>
    <font>
      <b/>
      <sz val="11"/>
      <color rgb="FF00B050"/>
      <name val="Calibri"/>
      <family val="2"/>
      <scheme val="minor"/>
    </font>
    <font>
      <b/>
      <sz val="11"/>
      <color theme="9" tint="-0.249977111117893"/>
      <name val="Calibri"/>
      <family val="2"/>
      <scheme val="minor"/>
    </font>
    <font>
      <b/>
      <sz val="11"/>
      <name val="Calibri"/>
      <family val="2"/>
      <scheme val="minor"/>
    </font>
    <font>
      <b/>
      <sz val="12"/>
      <color rgb="FFFF0000"/>
      <name val="Calibri"/>
      <family val="2"/>
      <scheme val="minor"/>
    </font>
    <font>
      <b/>
      <sz val="12"/>
      <color rgb="FF00B050"/>
      <name val="Calibri"/>
      <family val="2"/>
      <scheme val="minor"/>
    </font>
    <font>
      <b/>
      <sz val="12"/>
      <color rgb="FF002060"/>
      <name val="Calibri"/>
      <family val="2"/>
      <scheme val="minor"/>
    </font>
    <font>
      <b/>
      <sz val="12"/>
      <color rgb="FF7030A0"/>
      <name val="Calibri"/>
      <family val="2"/>
      <scheme val="minor"/>
    </font>
    <font>
      <b/>
      <sz val="12"/>
      <color rgb="FFFFC000"/>
      <name val="Calibri"/>
      <family val="2"/>
      <scheme val="minor"/>
    </font>
    <font>
      <b/>
      <sz val="12"/>
      <color rgb="FF00B0F0"/>
      <name val="Calibri"/>
      <family val="2"/>
      <scheme val="minor"/>
    </font>
    <font>
      <sz val="11"/>
      <color rgb="FFFF0000"/>
      <name val="Calibri"/>
      <family val="2"/>
      <scheme val="minor"/>
    </font>
    <font>
      <b/>
      <sz val="12"/>
      <color rgb="FF92D050"/>
      <name val="Calibri"/>
      <family val="2"/>
      <scheme val="minor"/>
    </font>
    <font>
      <b/>
      <sz val="11"/>
      <color rgb="FF00B0F0"/>
      <name val="Calibri"/>
      <family val="2"/>
      <scheme val="minor"/>
    </font>
    <font>
      <b/>
      <sz val="11"/>
      <color rgb="FF7030A0"/>
      <name val="Calibri"/>
      <family val="2"/>
      <scheme val="minor"/>
    </font>
    <font>
      <b/>
      <sz val="12"/>
      <color theme="9" tint="-0.249977111117893"/>
      <name val="Calibri"/>
      <family val="2"/>
      <scheme val="minor"/>
    </font>
  </fonts>
  <fills count="22">
    <fill>
      <patternFill patternType="none"/>
    </fill>
    <fill>
      <patternFill patternType="gray125"/>
    </fill>
    <fill>
      <patternFill patternType="solid">
        <fgColor rgb="FFFFEB9C"/>
      </patternFill>
    </fill>
    <fill>
      <patternFill patternType="solid">
        <fgColor theme="0" tint="-0.14999847407452621"/>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rgb="FFFFC00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rgb="FFFFDBA7"/>
        <bgColor indexed="64"/>
      </patternFill>
    </fill>
    <fill>
      <patternFill patternType="solid">
        <fgColor theme="3" tint="0.79998168889431442"/>
        <bgColor indexed="64"/>
      </patternFill>
    </fill>
  </fills>
  <borders count="6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rgb="FF00B050"/>
      </left>
      <right style="thin">
        <color rgb="FF00B050"/>
      </right>
      <top style="thin">
        <color rgb="FF00B050"/>
      </top>
      <bottom style="thin">
        <color rgb="FF00B050"/>
      </bottom>
      <diagonal/>
    </border>
    <border>
      <left style="thin">
        <color rgb="FF00B050"/>
      </left>
      <right/>
      <top style="thin">
        <color rgb="FF00B050"/>
      </top>
      <bottom/>
      <diagonal/>
    </border>
    <border>
      <left style="thin">
        <color rgb="FF00B050"/>
      </left>
      <right/>
      <top/>
      <bottom/>
      <diagonal/>
    </border>
    <border>
      <left style="thin">
        <color rgb="FF00B050"/>
      </left>
      <right/>
      <top style="thin">
        <color indexed="64"/>
      </top>
      <bottom style="thin">
        <color indexed="64"/>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style="thin">
        <color indexed="64"/>
      </bottom>
      <diagonal/>
    </border>
    <border>
      <left/>
      <right style="medium">
        <color rgb="FF00B050"/>
      </right>
      <top/>
      <bottom style="thin">
        <color indexed="64"/>
      </bottom>
      <diagonal/>
    </border>
    <border>
      <left style="medium">
        <color rgb="FF00B050"/>
      </left>
      <right style="thin">
        <color indexed="64"/>
      </right>
      <top style="thin">
        <color indexed="64"/>
      </top>
      <bottom style="thin">
        <color indexed="64"/>
      </bottom>
      <diagonal/>
    </border>
    <border>
      <left style="thin">
        <color indexed="64"/>
      </left>
      <right style="medium">
        <color rgb="FF00B050"/>
      </right>
      <top style="thin">
        <color indexed="64"/>
      </top>
      <bottom style="thin">
        <color indexed="64"/>
      </bottom>
      <diagonal/>
    </border>
    <border>
      <left style="medium">
        <color rgb="FF00B050"/>
      </left>
      <right/>
      <top style="thin">
        <color indexed="64"/>
      </top>
      <bottom style="thin">
        <color indexed="64"/>
      </bottom>
      <diagonal/>
    </border>
    <border>
      <left/>
      <right style="medium">
        <color rgb="FF00B050"/>
      </right>
      <top style="thin">
        <color indexed="64"/>
      </top>
      <bottom style="thin">
        <color indexed="64"/>
      </bottom>
      <diagonal/>
    </border>
    <border>
      <left style="medium">
        <color rgb="FF00B050"/>
      </left>
      <right style="thin">
        <color indexed="64"/>
      </right>
      <top style="thin">
        <color indexed="64"/>
      </top>
      <bottom style="medium">
        <color rgb="FF00B050"/>
      </bottom>
      <diagonal/>
    </border>
    <border>
      <left style="thin">
        <color indexed="64"/>
      </left>
      <right style="thin">
        <color indexed="64"/>
      </right>
      <top style="thin">
        <color indexed="64"/>
      </top>
      <bottom style="medium">
        <color rgb="FF00B050"/>
      </bottom>
      <diagonal/>
    </border>
    <border>
      <left style="thin">
        <color indexed="64"/>
      </left>
      <right style="medium">
        <color rgb="FF00B050"/>
      </right>
      <top style="thin">
        <color indexed="64"/>
      </top>
      <bottom style="medium">
        <color rgb="FF00B050"/>
      </bottom>
      <diagonal/>
    </border>
    <border>
      <left style="thin">
        <color rgb="FF00B050"/>
      </left>
      <right/>
      <top style="thin">
        <color indexed="64"/>
      </top>
      <bottom style="thin">
        <color rgb="FF00B050"/>
      </bottom>
      <diagonal/>
    </border>
    <border>
      <left style="thin">
        <color indexed="64"/>
      </left>
      <right/>
      <top style="thin">
        <color indexed="64"/>
      </top>
      <bottom style="medium">
        <color rgb="FF00B050"/>
      </bottom>
      <diagonal/>
    </border>
    <border>
      <left style="medium">
        <color rgb="FF7030A0"/>
      </left>
      <right/>
      <top style="medium">
        <color rgb="FF7030A0"/>
      </top>
      <bottom/>
      <diagonal/>
    </border>
    <border>
      <left/>
      <right/>
      <top style="medium">
        <color rgb="FF7030A0"/>
      </top>
      <bottom/>
      <diagonal/>
    </border>
    <border>
      <left style="medium">
        <color rgb="FF7030A0"/>
      </left>
      <right/>
      <top/>
      <bottom style="thin">
        <color indexed="64"/>
      </bottom>
      <diagonal/>
    </border>
    <border>
      <left style="medium">
        <color rgb="FF7030A0"/>
      </left>
      <right style="thin">
        <color indexed="64"/>
      </right>
      <top style="thin">
        <color indexed="64"/>
      </top>
      <bottom style="thin">
        <color indexed="64"/>
      </bottom>
      <diagonal/>
    </border>
    <border>
      <left style="medium">
        <color rgb="FF7030A0"/>
      </left>
      <right/>
      <top style="thin">
        <color indexed="64"/>
      </top>
      <bottom style="thin">
        <color indexed="64"/>
      </bottom>
      <diagonal/>
    </border>
    <border>
      <left style="medium">
        <color rgb="FF7030A0"/>
      </left>
      <right style="thin">
        <color indexed="64"/>
      </right>
      <top style="thin">
        <color indexed="64"/>
      </top>
      <bottom style="medium">
        <color rgb="FF7030A0"/>
      </bottom>
      <diagonal/>
    </border>
    <border>
      <left style="thin">
        <color indexed="64"/>
      </left>
      <right style="thin">
        <color indexed="64"/>
      </right>
      <top style="thin">
        <color indexed="64"/>
      </top>
      <bottom style="medium">
        <color rgb="FF7030A0"/>
      </bottom>
      <diagonal/>
    </border>
    <border>
      <left style="thin">
        <color indexed="64"/>
      </left>
      <right/>
      <top style="thin">
        <color indexed="64"/>
      </top>
      <bottom style="medium">
        <color rgb="FF7030A0"/>
      </bottom>
      <diagonal/>
    </border>
    <border>
      <left style="medium">
        <color rgb="FFFFC000"/>
      </left>
      <right/>
      <top style="medium">
        <color rgb="FFFFC000"/>
      </top>
      <bottom/>
      <diagonal/>
    </border>
    <border>
      <left/>
      <right/>
      <top style="medium">
        <color rgb="FFFFC000"/>
      </top>
      <bottom/>
      <diagonal/>
    </border>
    <border>
      <left style="medium">
        <color rgb="FFFFC000"/>
      </left>
      <right/>
      <top/>
      <bottom style="thin">
        <color indexed="64"/>
      </bottom>
      <diagonal/>
    </border>
    <border>
      <left style="medium">
        <color rgb="FFFFC000"/>
      </left>
      <right style="thin">
        <color indexed="64"/>
      </right>
      <top style="thin">
        <color indexed="64"/>
      </top>
      <bottom style="thin">
        <color indexed="64"/>
      </bottom>
      <diagonal/>
    </border>
    <border>
      <left style="medium">
        <color rgb="FFFFC000"/>
      </left>
      <right/>
      <top style="thin">
        <color indexed="64"/>
      </top>
      <bottom style="thin">
        <color indexed="64"/>
      </bottom>
      <diagonal/>
    </border>
    <border>
      <left style="medium">
        <color rgb="FFFFC000"/>
      </left>
      <right style="thin">
        <color indexed="64"/>
      </right>
      <top style="thin">
        <color indexed="64"/>
      </top>
      <bottom style="medium">
        <color rgb="FFFFC000"/>
      </bottom>
      <diagonal/>
    </border>
    <border>
      <left style="thin">
        <color indexed="64"/>
      </left>
      <right style="thin">
        <color indexed="64"/>
      </right>
      <top style="thin">
        <color indexed="64"/>
      </top>
      <bottom style="medium">
        <color rgb="FFFFC000"/>
      </bottom>
      <diagonal/>
    </border>
    <border>
      <left style="thin">
        <color indexed="64"/>
      </left>
      <right/>
      <top style="thin">
        <color indexed="64"/>
      </top>
      <bottom style="medium">
        <color rgb="FFFFC000"/>
      </bottom>
      <diagonal/>
    </border>
    <border>
      <left style="medium">
        <color rgb="FF00B0F0"/>
      </left>
      <right/>
      <top style="medium">
        <color rgb="FF00B0F0"/>
      </top>
      <bottom/>
      <diagonal/>
    </border>
    <border>
      <left/>
      <right/>
      <top style="medium">
        <color rgb="FF00B0F0"/>
      </top>
      <bottom/>
      <diagonal/>
    </border>
    <border>
      <left style="medium">
        <color rgb="FF00B0F0"/>
      </left>
      <right/>
      <top/>
      <bottom style="thin">
        <color indexed="64"/>
      </bottom>
      <diagonal/>
    </border>
    <border>
      <left style="medium">
        <color rgb="FF00B0F0"/>
      </left>
      <right style="thin">
        <color indexed="64"/>
      </right>
      <top style="thin">
        <color indexed="64"/>
      </top>
      <bottom style="thin">
        <color indexed="64"/>
      </bottom>
      <diagonal/>
    </border>
    <border>
      <left style="medium">
        <color rgb="FF00B0F0"/>
      </left>
      <right/>
      <top style="thin">
        <color indexed="64"/>
      </top>
      <bottom style="thin">
        <color indexed="64"/>
      </bottom>
      <diagonal/>
    </border>
    <border>
      <left style="medium">
        <color rgb="FF00B0F0"/>
      </left>
      <right style="thin">
        <color indexed="64"/>
      </right>
      <top style="thin">
        <color indexed="64"/>
      </top>
      <bottom style="medium">
        <color rgb="FF00B0F0"/>
      </bottom>
      <diagonal/>
    </border>
    <border>
      <left style="thin">
        <color indexed="64"/>
      </left>
      <right style="thin">
        <color indexed="64"/>
      </right>
      <top style="thin">
        <color indexed="64"/>
      </top>
      <bottom style="medium">
        <color rgb="FF00B0F0"/>
      </bottom>
      <diagonal/>
    </border>
    <border>
      <left style="thin">
        <color indexed="64"/>
      </left>
      <right/>
      <top style="thin">
        <color indexed="64"/>
      </top>
      <bottom style="medium">
        <color rgb="FF00B0F0"/>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style="thin">
        <color indexed="64"/>
      </bottom>
      <diagonal/>
    </border>
    <border>
      <left/>
      <right style="medium">
        <color rgb="FF002060"/>
      </right>
      <top/>
      <bottom style="thin">
        <color indexed="64"/>
      </bottom>
      <diagonal/>
    </border>
    <border>
      <left style="medium">
        <color rgb="FF002060"/>
      </left>
      <right style="thin">
        <color indexed="64"/>
      </right>
      <top style="thin">
        <color indexed="64"/>
      </top>
      <bottom style="thin">
        <color indexed="64"/>
      </bottom>
      <diagonal/>
    </border>
    <border>
      <left style="thin">
        <color indexed="64"/>
      </left>
      <right style="medium">
        <color rgb="FF002060"/>
      </right>
      <top style="thin">
        <color indexed="64"/>
      </top>
      <bottom style="thin">
        <color indexed="64"/>
      </bottom>
      <diagonal/>
    </border>
    <border>
      <left style="medium">
        <color rgb="FF002060"/>
      </left>
      <right/>
      <top style="thin">
        <color indexed="64"/>
      </top>
      <bottom style="thin">
        <color indexed="64"/>
      </bottom>
      <diagonal/>
    </border>
    <border>
      <left/>
      <right style="medium">
        <color rgb="FF002060"/>
      </right>
      <top style="thin">
        <color indexed="64"/>
      </top>
      <bottom style="thin">
        <color indexed="64"/>
      </bottom>
      <diagonal/>
    </border>
    <border>
      <left style="medium">
        <color rgb="FF002060"/>
      </left>
      <right style="thin">
        <color indexed="64"/>
      </right>
      <top style="thin">
        <color indexed="64"/>
      </top>
      <bottom style="medium">
        <color rgb="FF002060"/>
      </bottom>
      <diagonal/>
    </border>
    <border>
      <left style="thin">
        <color indexed="64"/>
      </left>
      <right style="thin">
        <color indexed="64"/>
      </right>
      <top style="thin">
        <color indexed="64"/>
      </top>
      <bottom style="medium">
        <color rgb="FF002060"/>
      </bottom>
      <diagonal/>
    </border>
    <border>
      <left style="thin">
        <color indexed="64"/>
      </left>
      <right style="medium">
        <color rgb="FF002060"/>
      </right>
      <top style="thin">
        <color indexed="64"/>
      </top>
      <bottom style="medium">
        <color rgb="FF002060"/>
      </bottom>
      <diagonal/>
    </border>
    <border>
      <left style="thin">
        <color rgb="FF002060"/>
      </left>
      <right style="thin">
        <color rgb="FF002060"/>
      </right>
      <top style="thin">
        <color rgb="FF002060"/>
      </top>
      <bottom style="thin">
        <color rgb="FF002060"/>
      </bottom>
      <diagonal/>
    </border>
    <border>
      <left/>
      <right style="thin">
        <color rgb="FF002060"/>
      </right>
      <top style="thin">
        <color rgb="FF002060"/>
      </top>
      <bottom style="thin">
        <color rgb="FF002060"/>
      </bottom>
      <diagonal/>
    </border>
    <border>
      <left/>
      <right style="thin">
        <color indexed="64"/>
      </right>
      <top style="thin">
        <color indexed="64"/>
      </top>
      <bottom style="medium">
        <color rgb="FF7030A0"/>
      </bottom>
      <diagonal/>
    </border>
    <border>
      <left style="medium">
        <color rgb="FF00B050"/>
      </left>
      <right style="thin">
        <color rgb="FF002060"/>
      </right>
      <top style="thin">
        <color rgb="FF002060"/>
      </top>
      <bottom style="thin">
        <color rgb="FF002060"/>
      </bottom>
      <diagonal/>
    </border>
    <border>
      <left style="thin">
        <color rgb="FF002060"/>
      </left>
      <right style="medium">
        <color rgb="FF00B050"/>
      </right>
      <top style="thin">
        <color rgb="FF002060"/>
      </top>
      <bottom style="thin">
        <color rgb="FF002060"/>
      </bottom>
      <diagonal/>
    </border>
    <border>
      <left style="thin">
        <color rgb="FF00B050"/>
      </left>
      <right/>
      <top style="thin">
        <color rgb="FF00B050"/>
      </top>
      <bottom style="thin">
        <color rgb="FF00B050"/>
      </bottom>
      <diagonal/>
    </border>
    <border>
      <left style="medium">
        <color rgb="FF00B050"/>
      </left>
      <right style="thin">
        <color rgb="FF00B050"/>
      </right>
      <top style="thin">
        <color rgb="FF00B050"/>
      </top>
      <bottom style="thin">
        <color rgb="FF00B050"/>
      </bottom>
      <diagonal/>
    </border>
  </borders>
  <cellStyleXfs count="4">
    <xf numFmtId="0" fontId="0" fillId="0" borderId="0"/>
    <xf numFmtId="9" fontId="1" fillId="0" borderId="0" applyFont="0" applyFill="0" applyBorder="0" applyAlignment="0" applyProtection="0"/>
    <xf numFmtId="0" fontId="2" fillId="2" borderId="0" applyNumberFormat="0" applyBorder="0" applyAlignment="0" applyProtection="0"/>
    <xf numFmtId="0" fontId="7" fillId="0" borderId="0" applyNumberFormat="0" applyFill="0" applyBorder="0" applyAlignment="0" applyProtection="0"/>
  </cellStyleXfs>
  <cellXfs count="428">
    <xf numFmtId="0" fontId="0" fillId="0" borderId="0" xfId="0"/>
    <xf numFmtId="49" fontId="0" fillId="0" borderId="0" xfId="0" applyNumberFormat="1" applyAlignment="1">
      <alignment wrapText="1"/>
    </xf>
    <xf numFmtId="49" fontId="0" fillId="0" borderId="0" xfId="0" applyNumberFormat="1" applyAlignment="1">
      <alignment vertical="center" wrapText="1"/>
    </xf>
    <xf numFmtId="49" fontId="5" fillId="4" borderId="2" xfId="0" applyNumberFormat="1" applyFont="1" applyFill="1" applyBorder="1" applyAlignment="1">
      <alignment horizontal="center"/>
    </xf>
    <xf numFmtId="49" fontId="0" fillId="0" borderId="0" xfId="0" applyNumberFormat="1" applyFont="1"/>
    <xf numFmtId="49" fontId="0" fillId="9" borderId="0" xfId="0" applyNumberFormat="1" applyFont="1" applyFill="1"/>
    <xf numFmtId="49" fontId="0" fillId="7" borderId="0" xfId="0" applyNumberFormat="1" applyFont="1" applyFill="1"/>
    <xf numFmtId="49" fontId="2" fillId="6" borderId="0" xfId="2" applyNumberFormat="1" applyFill="1"/>
    <xf numFmtId="0" fontId="0" fillId="8" borderId="0" xfId="0" applyFill="1"/>
    <xf numFmtId="0" fontId="0" fillId="0" borderId="0" xfId="0"/>
    <xf numFmtId="49" fontId="0" fillId="0" borderId="0" xfId="0" applyNumberFormat="1" applyFont="1"/>
    <xf numFmtId="49" fontId="5" fillId="4" borderId="2" xfId="0" applyNumberFormat="1" applyFont="1" applyFill="1" applyBorder="1" applyAlignment="1"/>
    <xf numFmtId="49" fontId="0" fillId="4" borderId="2" xfId="0" applyNumberFormat="1" applyFont="1" applyFill="1" applyBorder="1"/>
    <xf numFmtId="49" fontId="6" fillId="4" borderId="2" xfId="0" applyNumberFormat="1" applyFont="1" applyFill="1" applyBorder="1"/>
    <xf numFmtId="49" fontId="0" fillId="0" borderId="2" xfId="0" applyNumberFormat="1" applyFont="1" applyBorder="1"/>
    <xf numFmtId="49" fontId="0" fillId="5" borderId="2" xfId="0" applyNumberFormat="1" applyFont="1" applyFill="1" applyBorder="1"/>
    <xf numFmtId="49" fontId="0" fillId="6" borderId="2" xfId="0" applyNumberFormat="1" applyFont="1" applyFill="1" applyBorder="1"/>
    <xf numFmtId="49" fontId="0" fillId="7" borderId="2" xfId="0" applyNumberFormat="1" applyFont="1" applyFill="1" applyBorder="1"/>
    <xf numFmtId="49" fontId="0" fillId="8" borderId="2" xfId="0" applyNumberFormat="1" applyFont="1" applyFill="1" applyBorder="1"/>
    <xf numFmtId="49" fontId="6" fillId="6" borderId="2" xfId="0" applyNumberFormat="1" applyFont="1" applyFill="1" applyBorder="1"/>
    <xf numFmtId="49" fontId="6" fillId="8" borderId="2" xfId="0" applyNumberFormat="1" applyFont="1" applyFill="1" applyBorder="1"/>
    <xf numFmtId="49" fontId="6" fillId="5" borderId="2" xfId="0" applyNumberFormat="1" applyFont="1" applyFill="1" applyBorder="1"/>
    <xf numFmtId="49" fontId="0" fillId="6" borderId="3" xfId="0" applyNumberFormat="1" applyFont="1" applyFill="1" applyBorder="1"/>
    <xf numFmtId="49" fontId="0" fillId="3" borderId="2" xfId="0" applyNumberFormat="1" applyFont="1" applyFill="1" applyBorder="1"/>
    <xf numFmtId="49" fontId="6" fillId="7" borderId="2" xfId="0" applyNumberFormat="1" applyFont="1" applyFill="1" applyBorder="1"/>
    <xf numFmtId="49" fontId="0" fillId="7" borderId="3" xfId="0" applyNumberFormat="1" applyFont="1" applyFill="1" applyBorder="1"/>
    <xf numFmtId="49" fontId="8" fillId="0" borderId="2" xfId="0" applyNumberFormat="1" applyFont="1" applyFill="1" applyBorder="1"/>
    <xf numFmtId="49" fontId="0" fillId="5" borderId="3" xfId="0" applyNumberFormat="1" applyFont="1" applyFill="1" applyBorder="1"/>
    <xf numFmtId="49" fontId="8" fillId="3" borderId="2" xfId="0" applyNumberFormat="1" applyFont="1" applyFill="1" applyBorder="1"/>
    <xf numFmtId="49" fontId="6" fillId="0" borderId="0" xfId="0" applyNumberFormat="1" applyFont="1"/>
    <xf numFmtId="49" fontId="0" fillId="4" borderId="3" xfId="0" applyNumberFormat="1" applyFont="1" applyFill="1" applyBorder="1"/>
    <xf numFmtId="49" fontId="0" fillId="0" borderId="2" xfId="0" applyNumberFormat="1" applyFont="1" applyFill="1" applyBorder="1"/>
    <xf numFmtId="49" fontId="6" fillId="5" borderId="3" xfId="0" applyNumberFormat="1" applyFont="1" applyFill="1" applyBorder="1"/>
    <xf numFmtId="49" fontId="0" fillId="8" borderId="3" xfId="0" applyNumberFormat="1" applyFont="1" applyFill="1" applyBorder="1"/>
    <xf numFmtId="49" fontId="9" fillId="6" borderId="2" xfId="0" applyNumberFormat="1" applyFont="1" applyFill="1" applyBorder="1"/>
    <xf numFmtId="49" fontId="9" fillId="6" borderId="3" xfId="0" applyNumberFormat="1" applyFont="1" applyFill="1" applyBorder="1"/>
    <xf numFmtId="49" fontId="0" fillId="0" borderId="0" xfId="0" applyNumberFormat="1" applyFont="1" applyFill="1"/>
    <xf numFmtId="49" fontId="0" fillId="0" borderId="0" xfId="0" applyNumberFormat="1" applyFont="1" applyFill="1" applyAlignment="1">
      <alignment horizontal="center"/>
    </xf>
    <xf numFmtId="49" fontId="0" fillId="0" borderId="0" xfId="0" applyNumberFormat="1" applyFont="1" applyFill="1" applyBorder="1" applyAlignment="1">
      <alignment horizontal="center"/>
    </xf>
    <xf numFmtId="49" fontId="7" fillId="0" borderId="1" xfId="3" applyNumberFormat="1" applyFill="1" applyBorder="1" applyAlignment="1"/>
    <xf numFmtId="49" fontId="0" fillId="10" borderId="0" xfId="0" applyNumberFormat="1" applyFont="1" applyFill="1" applyBorder="1" applyAlignment="1">
      <alignment horizontal="center"/>
    </xf>
    <xf numFmtId="49" fontId="7" fillId="10" borderId="1" xfId="3" applyNumberFormat="1" applyFill="1" applyBorder="1" applyAlignment="1"/>
    <xf numFmtId="49" fontId="0" fillId="0" borderId="0" xfId="0" applyNumberFormat="1" applyFont="1" applyFill="1" applyBorder="1"/>
    <xf numFmtId="49" fontId="6" fillId="0" borderId="0" xfId="0" applyNumberFormat="1" applyFont="1" applyFill="1" applyBorder="1" applyAlignment="1">
      <alignment horizontal="center"/>
    </xf>
    <xf numFmtId="49" fontId="6" fillId="10" borderId="0" xfId="0" applyNumberFormat="1" applyFont="1" applyFill="1" applyBorder="1" applyAlignment="1">
      <alignment horizontal="center"/>
    </xf>
    <xf numFmtId="49" fontId="7" fillId="10" borderId="0" xfId="3" applyNumberFormat="1" applyFill="1" applyBorder="1" applyAlignment="1"/>
    <xf numFmtId="0" fontId="0" fillId="0" borderId="0" xfId="0" applyAlignment="1">
      <alignment horizontal="center"/>
    </xf>
    <xf numFmtId="49" fontId="0" fillId="4" borderId="2" xfId="0" applyNumberFormat="1" applyFont="1" applyFill="1" applyBorder="1" applyAlignment="1">
      <alignment horizontal="center"/>
    </xf>
    <xf numFmtId="49" fontId="6" fillId="4" borderId="2" xfId="0" applyNumberFormat="1" applyFont="1" applyFill="1" applyBorder="1" applyAlignment="1">
      <alignment horizontal="center"/>
    </xf>
    <xf numFmtId="49" fontId="0" fillId="4" borderId="0" xfId="0" applyNumberFormat="1" applyFont="1" applyFill="1" applyBorder="1" applyAlignment="1">
      <alignment horizontal="center"/>
    </xf>
    <xf numFmtId="49" fontId="5" fillId="4" borderId="2" xfId="0" applyNumberFormat="1" applyFont="1" applyFill="1" applyBorder="1" applyAlignment="1">
      <alignment horizontal="left"/>
    </xf>
    <xf numFmtId="0" fontId="0" fillId="0" borderId="0" xfId="0"/>
    <xf numFmtId="49" fontId="5" fillId="4" borderId="2" xfId="0" applyNumberFormat="1" applyFont="1" applyFill="1" applyBorder="1" applyAlignment="1"/>
    <xf numFmtId="49" fontId="0" fillId="4" borderId="2" xfId="0" applyNumberFormat="1" applyFont="1" applyFill="1" applyBorder="1"/>
    <xf numFmtId="49" fontId="6" fillId="4" borderId="2" xfId="0" applyNumberFormat="1" applyFont="1" applyFill="1" applyBorder="1"/>
    <xf numFmtId="49" fontId="0" fillId="0" borderId="2" xfId="0" applyNumberFormat="1" applyFont="1" applyBorder="1"/>
    <xf numFmtId="49" fontId="0" fillId="5" borderId="2" xfId="0" applyNumberFormat="1" applyFont="1" applyFill="1" applyBorder="1"/>
    <xf numFmtId="49" fontId="0" fillId="6" borderId="2" xfId="0" applyNumberFormat="1" applyFont="1" applyFill="1" applyBorder="1"/>
    <xf numFmtId="49" fontId="0" fillId="7" borderId="2" xfId="0" applyNumberFormat="1" applyFont="1" applyFill="1" applyBorder="1"/>
    <xf numFmtId="49" fontId="0" fillId="8" borderId="2" xfId="0" applyNumberFormat="1" applyFont="1" applyFill="1" applyBorder="1"/>
    <xf numFmtId="49" fontId="6" fillId="6" borderId="2" xfId="0" applyNumberFormat="1" applyFont="1" applyFill="1" applyBorder="1"/>
    <xf numFmtId="49" fontId="6" fillId="8" borderId="2" xfId="0" applyNumberFormat="1" applyFont="1" applyFill="1" applyBorder="1"/>
    <xf numFmtId="49" fontId="6" fillId="5" borderId="2" xfId="0" applyNumberFormat="1" applyFont="1" applyFill="1" applyBorder="1"/>
    <xf numFmtId="49" fontId="0" fillId="6" borderId="3" xfId="0" applyNumberFormat="1" applyFont="1" applyFill="1" applyBorder="1"/>
    <xf numFmtId="49" fontId="0" fillId="3" borderId="2" xfId="0" applyNumberFormat="1" applyFont="1" applyFill="1" applyBorder="1"/>
    <xf numFmtId="49" fontId="6" fillId="7" borderId="2" xfId="0" applyNumberFormat="1" applyFont="1" applyFill="1" applyBorder="1"/>
    <xf numFmtId="49" fontId="0" fillId="7" borderId="3" xfId="0" applyNumberFormat="1" applyFont="1" applyFill="1" applyBorder="1"/>
    <xf numFmtId="49" fontId="8" fillId="0" borderId="2" xfId="0" applyNumberFormat="1" applyFont="1" applyFill="1" applyBorder="1"/>
    <xf numFmtId="49" fontId="0" fillId="5" borderId="3" xfId="0" applyNumberFormat="1" applyFont="1" applyFill="1" applyBorder="1"/>
    <xf numFmtId="49" fontId="8" fillId="3" borderId="2" xfId="0" applyNumberFormat="1" applyFont="1" applyFill="1" applyBorder="1"/>
    <xf numFmtId="49" fontId="0" fillId="4" borderId="3" xfId="0" applyNumberFormat="1" applyFont="1" applyFill="1" applyBorder="1"/>
    <xf numFmtId="49" fontId="0" fillId="0" borderId="2" xfId="0" applyNumberFormat="1" applyFont="1" applyFill="1" applyBorder="1"/>
    <xf numFmtId="49" fontId="6" fillId="5" borderId="3" xfId="0" applyNumberFormat="1" applyFont="1" applyFill="1" applyBorder="1"/>
    <xf numFmtId="49" fontId="0" fillId="0" borderId="0" xfId="0" applyNumberFormat="1" applyFont="1" applyFill="1"/>
    <xf numFmtId="49" fontId="0" fillId="0" borderId="0" xfId="0" applyNumberFormat="1" applyFont="1" applyFill="1" applyAlignment="1">
      <alignment horizontal="center"/>
    </xf>
    <xf numFmtId="49" fontId="0" fillId="0" borderId="0" xfId="0" applyNumberFormat="1" applyFont="1" applyFill="1" applyBorder="1" applyAlignment="1">
      <alignment horizontal="center"/>
    </xf>
    <xf numFmtId="49" fontId="7" fillId="0" borderId="1" xfId="3" applyNumberFormat="1" applyFill="1" applyBorder="1" applyAlignment="1"/>
    <xf numFmtId="49" fontId="0" fillId="10" borderId="0" xfId="0" applyNumberFormat="1" applyFont="1" applyFill="1" applyBorder="1" applyAlignment="1">
      <alignment horizontal="center"/>
    </xf>
    <xf numFmtId="49" fontId="7" fillId="10" borderId="1" xfId="3" applyNumberFormat="1" applyFill="1" applyBorder="1" applyAlignment="1"/>
    <xf numFmtId="49" fontId="0" fillId="0" borderId="0" xfId="0" applyNumberFormat="1" applyFont="1" applyFill="1" applyBorder="1"/>
    <xf numFmtId="49" fontId="6" fillId="0" borderId="0" xfId="0" applyNumberFormat="1" applyFont="1" applyFill="1" applyBorder="1" applyAlignment="1">
      <alignment horizontal="center"/>
    </xf>
    <xf numFmtId="49" fontId="6" fillId="10" borderId="0" xfId="0" applyNumberFormat="1" applyFont="1" applyFill="1" applyBorder="1" applyAlignment="1">
      <alignment horizontal="center"/>
    </xf>
    <xf numFmtId="49" fontId="7" fillId="10" borderId="0" xfId="3" applyNumberFormat="1" applyFill="1" applyBorder="1" applyAlignment="1"/>
    <xf numFmtId="0" fontId="0" fillId="0" borderId="2" xfId="0" applyNumberFormat="1" applyFont="1" applyBorder="1"/>
    <xf numFmtId="9" fontId="0" fillId="0" borderId="2" xfId="1" applyFont="1" applyBorder="1"/>
    <xf numFmtId="0" fontId="0" fillId="11" borderId="2" xfId="0" applyNumberFormat="1" applyFont="1" applyFill="1" applyBorder="1"/>
    <xf numFmtId="9" fontId="0" fillId="11" borderId="2" xfId="1" applyFont="1" applyFill="1" applyBorder="1"/>
    <xf numFmtId="0" fontId="0" fillId="0" borderId="0" xfId="0" applyAlignment="1">
      <alignment horizontal="center"/>
    </xf>
    <xf numFmtId="0" fontId="0" fillId="0" borderId="0" xfId="0" applyAlignment="1"/>
    <xf numFmtId="9" fontId="14" fillId="0" borderId="2" xfId="1" applyFont="1" applyBorder="1"/>
    <xf numFmtId="49" fontId="7" fillId="15" borderId="1" xfId="3" applyNumberFormat="1" applyFill="1" applyBorder="1" applyAlignment="1"/>
    <xf numFmtId="0" fontId="0" fillId="0" borderId="0" xfId="0"/>
    <xf numFmtId="49" fontId="0" fillId="0" borderId="0" xfId="0" applyNumberFormat="1" applyFont="1"/>
    <xf numFmtId="49" fontId="5" fillId="4" borderId="2" xfId="0" applyNumberFormat="1" applyFont="1" applyFill="1" applyBorder="1" applyAlignment="1"/>
    <xf numFmtId="49" fontId="0" fillId="4" borderId="2" xfId="0" applyNumberFormat="1" applyFont="1" applyFill="1" applyBorder="1"/>
    <xf numFmtId="49" fontId="6" fillId="4" borderId="2" xfId="0" applyNumberFormat="1" applyFont="1" applyFill="1" applyBorder="1"/>
    <xf numFmtId="49" fontId="0" fillId="0" borderId="2" xfId="0" applyNumberFormat="1" applyFont="1" applyBorder="1"/>
    <xf numFmtId="49" fontId="0" fillId="5" borderId="2" xfId="0" applyNumberFormat="1" applyFont="1" applyFill="1" applyBorder="1"/>
    <xf numFmtId="49" fontId="0" fillId="6" borderId="2" xfId="0" applyNumberFormat="1" applyFont="1" applyFill="1" applyBorder="1"/>
    <xf numFmtId="49" fontId="0" fillId="7" borderId="2" xfId="0" applyNumberFormat="1" applyFont="1" applyFill="1" applyBorder="1"/>
    <xf numFmtId="49" fontId="0" fillId="8" borderId="2" xfId="0" applyNumberFormat="1" applyFont="1" applyFill="1" applyBorder="1"/>
    <xf numFmtId="49" fontId="6" fillId="6" borderId="2" xfId="0" applyNumberFormat="1" applyFont="1" applyFill="1" applyBorder="1"/>
    <xf numFmtId="49" fontId="6" fillId="8" borderId="2" xfId="0" applyNumberFormat="1" applyFont="1" applyFill="1" applyBorder="1"/>
    <xf numFmtId="49" fontId="6" fillId="5" borderId="2" xfId="0" applyNumberFormat="1" applyFont="1" applyFill="1" applyBorder="1"/>
    <xf numFmtId="49" fontId="0" fillId="6" borderId="3" xfId="0" applyNumberFormat="1" applyFont="1" applyFill="1" applyBorder="1"/>
    <xf numFmtId="49" fontId="0" fillId="3" borderId="2" xfId="0" applyNumberFormat="1" applyFont="1" applyFill="1" applyBorder="1"/>
    <xf numFmtId="49" fontId="6" fillId="7" borderId="2" xfId="0" applyNumberFormat="1" applyFont="1" applyFill="1" applyBorder="1"/>
    <xf numFmtId="49" fontId="0" fillId="7" borderId="3" xfId="0" applyNumberFormat="1" applyFont="1" applyFill="1" applyBorder="1"/>
    <xf numFmtId="49" fontId="8" fillId="0" borderId="2" xfId="0" applyNumberFormat="1" applyFont="1" applyFill="1" applyBorder="1"/>
    <xf numFmtId="49" fontId="0" fillId="5" borderId="3" xfId="0" applyNumberFormat="1" applyFont="1" applyFill="1" applyBorder="1"/>
    <xf numFmtId="49" fontId="8" fillId="3" borderId="2" xfId="0" applyNumberFormat="1" applyFont="1" applyFill="1" applyBorder="1"/>
    <xf numFmtId="49" fontId="0" fillId="4" borderId="3" xfId="0" applyNumberFormat="1" applyFont="1" applyFill="1" applyBorder="1"/>
    <xf numFmtId="49" fontId="0" fillId="0" borderId="2" xfId="0" applyNumberFormat="1" applyFont="1" applyFill="1" applyBorder="1"/>
    <xf numFmtId="49" fontId="6" fillId="5" borderId="3" xfId="0" applyNumberFormat="1" applyFont="1" applyFill="1" applyBorder="1"/>
    <xf numFmtId="49" fontId="0" fillId="0" borderId="0" xfId="0" applyNumberFormat="1" applyFont="1" applyFill="1" applyBorder="1" applyAlignment="1">
      <alignment horizontal="center"/>
    </xf>
    <xf numFmtId="49" fontId="7" fillId="0" borderId="1" xfId="3" applyNumberFormat="1" applyFill="1" applyBorder="1" applyAlignment="1"/>
    <xf numFmtId="49" fontId="0" fillId="10" borderId="0" xfId="0" applyNumberFormat="1" applyFont="1" applyFill="1" applyBorder="1" applyAlignment="1">
      <alignment horizontal="center"/>
    </xf>
    <xf numFmtId="49" fontId="7" fillId="10" borderId="1" xfId="3" applyNumberFormat="1" applyFill="1" applyBorder="1" applyAlignment="1"/>
    <xf numFmtId="49" fontId="0" fillId="0" borderId="0" xfId="0" applyNumberFormat="1" applyFont="1" applyFill="1" applyBorder="1"/>
    <xf numFmtId="49" fontId="6" fillId="0" borderId="0" xfId="0" applyNumberFormat="1" applyFont="1" applyFill="1" applyBorder="1" applyAlignment="1">
      <alignment horizontal="center"/>
    </xf>
    <xf numFmtId="49" fontId="6" fillId="10" borderId="0" xfId="0" applyNumberFormat="1" applyFont="1" applyFill="1" applyBorder="1" applyAlignment="1">
      <alignment horizontal="center"/>
    </xf>
    <xf numFmtId="49" fontId="7" fillId="10" borderId="0" xfId="3" applyNumberFormat="1" applyFill="1" applyBorder="1" applyAlignment="1"/>
    <xf numFmtId="0" fontId="0" fillId="0" borderId="2" xfId="0" applyNumberFormat="1" applyFont="1" applyBorder="1"/>
    <xf numFmtId="9" fontId="0" fillId="0" borderId="2" xfId="1" applyFont="1" applyBorder="1"/>
    <xf numFmtId="0" fontId="0" fillId="11" borderId="2" xfId="0" applyNumberFormat="1" applyFont="1" applyFill="1" applyBorder="1"/>
    <xf numFmtId="9" fontId="0" fillId="11" borderId="2" xfId="1" applyFont="1" applyFill="1" applyBorder="1"/>
    <xf numFmtId="49" fontId="5" fillId="6" borderId="2" xfId="0" applyNumberFormat="1" applyFont="1" applyFill="1" applyBorder="1" applyAlignment="1"/>
    <xf numFmtId="49" fontId="5" fillId="12" borderId="2" xfId="0" applyNumberFormat="1" applyFont="1" applyFill="1" applyBorder="1" applyAlignment="1"/>
    <xf numFmtId="49" fontId="5" fillId="9" borderId="2" xfId="0" applyNumberFormat="1" applyFont="1" applyFill="1" applyBorder="1" applyAlignment="1"/>
    <xf numFmtId="49" fontId="5" fillId="13" borderId="2" xfId="0" applyNumberFormat="1" applyFont="1" applyFill="1" applyBorder="1" applyAlignment="1"/>
    <xf numFmtId="9" fontId="4" fillId="6" borderId="2" xfId="1" applyFont="1" applyFill="1" applyBorder="1"/>
    <xf numFmtId="9" fontId="4" fillId="14" borderId="2" xfId="1" applyFont="1" applyFill="1" applyBorder="1"/>
    <xf numFmtId="9" fontId="4" fillId="9" borderId="2" xfId="1" applyFont="1" applyFill="1" applyBorder="1"/>
    <xf numFmtId="9" fontId="4" fillId="13" borderId="2" xfId="1" applyFont="1" applyFill="1" applyBorder="1"/>
    <xf numFmtId="9" fontId="10" fillId="0" borderId="0" xfId="0" applyNumberFormat="1" applyFont="1"/>
    <xf numFmtId="0" fontId="0" fillId="0" borderId="0" xfId="0" applyAlignment="1">
      <alignment horizontal="center"/>
    </xf>
    <xf numFmtId="49" fontId="0" fillId="15" borderId="0" xfId="0" applyNumberFormat="1" applyFont="1" applyFill="1" applyBorder="1" applyAlignment="1">
      <alignment horizontal="center"/>
    </xf>
    <xf numFmtId="49" fontId="5" fillId="4" borderId="2" xfId="0" applyNumberFormat="1" applyFont="1" applyFill="1" applyBorder="1" applyAlignment="1"/>
    <xf numFmtId="49" fontId="0" fillId="4" borderId="2" xfId="0" applyNumberFormat="1" applyFont="1" applyFill="1" applyBorder="1"/>
    <xf numFmtId="49" fontId="0" fillId="0" borderId="2" xfId="0" applyNumberFormat="1" applyFont="1" applyBorder="1"/>
    <xf numFmtId="49" fontId="0" fillId="5" borderId="2" xfId="0" applyNumberFormat="1" applyFont="1" applyFill="1" applyBorder="1"/>
    <xf numFmtId="49" fontId="0" fillId="6" borderId="2" xfId="0" applyNumberFormat="1" applyFont="1" applyFill="1" applyBorder="1"/>
    <xf numFmtId="49" fontId="0" fillId="7" borderId="2" xfId="0" applyNumberFormat="1" applyFont="1" applyFill="1" applyBorder="1"/>
    <xf numFmtId="49" fontId="0" fillId="8" borderId="2" xfId="0" applyNumberFormat="1" applyFont="1" applyFill="1" applyBorder="1"/>
    <xf numFmtId="49" fontId="6" fillId="5" borderId="2" xfId="0" applyNumberFormat="1" applyFont="1" applyFill="1" applyBorder="1"/>
    <xf numFmtId="49" fontId="0" fillId="3" borderId="2" xfId="0" applyNumberFormat="1" applyFont="1" applyFill="1" applyBorder="1"/>
    <xf numFmtId="49" fontId="8" fillId="0" borderId="2" xfId="0" applyNumberFormat="1" applyFont="1" applyFill="1" applyBorder="1"/>
    <xf numFmtId="49" fontId="8" fillId="3" borderId="2" xfId="0" applyNumberFormat="1" applyFont="1" applyFill="1" applyBorder="1"/>
    <xf numFmtId="49" fontId="0" fillId="0" borderId="2" xfId="0" applyNumberFormat="1" applyFont="1" applyFill="1" applyBorder="1"/>
    <xf numFmtId="49" fontId="9" fillId="6" borderId="2" xfId="0" applyNumberFormat="1" applyFont="1" applyFill="1" applyBorder="1"/>
    <xf numFmtId="49" fontId="0" fillId="0" borderId="0" xfId="0" applyNumberFormat="1" applyFont="1" applyFill="1" applyBorder="1" applyAlignment="1">
      <alignment horizontal="center"/>
    </xf>
    <xf numFmtId="49" fontId="7" fillId="0" borderId="1" xfId="3" applyNumberFormat="1" applyFill="1" applyBorder="1" applyAlignment="1"/>
    <xf numFmtId="49" fontId="0" fillId="10" borderId="0" xfId="0" applyNumberFormat="1" applyFont="1" applyFill="1" applyBorder="1" applyAlignment="1">
      <alignment horizontal="center"/>
    </xf>
    <xf numFmtId="49" fontId="7" fillId="10" borderId="1" xfId="3" applyNumberFormat="1" applyFill="1" applyBorder="1" applyAlignment="1"/>
    <xf numFmtId="49" fontId="0" fillId="0" borderId="0" xfId="0" applyNumberFormat="1" applyFont="1" applyFill="1" applyBorder="1"/>
    <xf numFmtId="49" fontId="0" fillId="0" borderId="0" xfId="0" applyNumberFormat="1" applyFont="1" applyAlignment="1">
      <alignment horizontal="center"/>
    </xf>
    <xf numFmtId="0" fontId="0" fillId="0" borderId="0" xfId="0" applyAlignment="1">
      <alignment horizontal="center"/>
    </xf>
    <xf numFmtId="0" fontId="0" fillId="0" borderId="0" xfId="0"/>
    <xf numFmtId="9" fontId="4" fillId="9" borderId="2" xfId="1" applyFont="1" applyFill="1" applyBorder="1" applyAlignment="1">
      <alignment horizontal="center"/>
    </xf>
    <xf numFmtId="9" fontId="4" fillId="6" borderId="2" xfId="1" applyFont="1" applyFill="1" applyBorder="1" applyAlignment="1">
      <alignment horizontal="center"/>
    </xf>
    <xf numFmtId="9" fontId="4" fillId="14" borderId="2" xfId="1" applyFont="1" applyFill="1" applyBorder="1" applyAlignment="1">
      <alignment horizontal="center"/>
    </xf>
    <xf numFmtId="9" fontId="4" fillId="13" borderId="2" xfId="1" applyFont="1" applyFill="1" applyBorder="1" applyAlignment="1">
      <alignment horizontal="center"/>
    </xf>
    <xf numFmtId="49" fontId="8" fillId="3" borderId="2" xfId="0" applyNumberFormat="1" applyFont="1" applyFill="1" applyBorder="1"/>
    <xf numFmtId="0" fontId="0" fillId="0" borderId="2" xfId="0" applyNumberFormat="1" applyFont="1" applyBorder="1"/>
    <xf numFmtId="49" fontId="5" fillId="6" borderId="2" xfId="0" applyNumberFormat="1" applyFont="1" applyFill="1" applyBorder="1" applyAlignment="1"/>
    <xf numFmtId="49" fontId="5" fillId="12" borderId="2" xfId="0" applyNumberFormat="1" applyFont="1" applyFill="1" applyBorder="1" applyAlignment="1"/>
    <xf numFmtId="49" fontId="5" fillId="9" borderId="2" xfId="0" applyNumberFormat="1" applyFont="1" applyFill="1" applyBorder="1" applyAlignment="1"/>
    <xf numFmtId="49" fontId="5" fillId="13" borderId="2" xfId="0" applyNumberFormat="1" applyFont="1" applyFill="1" applyBorder="1" applyAlignment="1"/>
    <xf numFmtId="49" fontId="10" fillId="0" borderId="2" xfId="0" applyNumberFormat="1" applyFont="1" applyBorder="1"/>
    <xf numFmtId="49" fontId="10" fillId="3" borderId="2" xfId="0" applyNumberFormat="1" applyFont="1" applyFill="1" applyBorder="1"/>
    <xf numFmtId="49" fontId="10" fillId="0" borderId="2" xfId="0" applyNumberFormat="1" applyFont="1" applyFill="1" applyBorder="1"/>
    <xf numFmtId="49" fontId="11" fillId="0" borderId="2" xfId="0" applyNumberFormat="1" applyFont="1" applyFill="1" applyBorder="1"/>
    <xf numFmtId="49" fontId="11" fillId="3" borderId="2" xfId="0" applyNumberFormat="1" applyFont="1" applyFill="1" applyBorder="1"/>
    <xf numFmtId="49" fontId="12" fillId="0" borderId="2" xfId="0" applyNumberFormat="1" applyFont="1" applyBorder="1"/>
    <xf numFmtId="49" fontId="12" fillId="3" borderId="2" xfId="0" applyNumberFormat="1" applyFont="1" applyFill="1" applyBorder="1"/>
    <xf numFmtId="49" fontId="13" fillId="0" borderId="2" xfId="0" applyNumberFormat="1" applyFont="1" applyBorder="1"/>
    <xf numFmtId="49" fontId="13" fillId="3" borderId="2" xfId="0" applyNumberFormat="1" applyFont="1" applyFill="1" applyBorder="1"/>
    <xf numFmtId="49" fontId="0" fillId="8" borderId="3" xfId="0" applyNumberFormat="1" applyFont="1" applyFill="1" applyBorder="1"/>
    <xf numFmtId="49" fontId="0" fillId="9" borderId="2" xfId="0" applyNumberFormat="1" applyFont="1" applyFill="1" applyBorder="1"/>
    <xf numFmtId="0" fontId="0" fillId="0" borderId="0" xfId="0" applyAlignment="1"/>
    <xf numFmtId="49" fontId="5" fillId="4" borderId="2" xfId="0" applyNumberFormat="1" applyFont="1" applyFill="1" applyBorder="1" applyAlignment="1">
      <alignment horizontal="center" vertical="top"/>
    </xf>
    <xf numFmtId="49" fontId="0" fillId="4" borderId="2"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0" fillId="4" borderId="0" xfId="0" applyNumberFormat="1" applyFont="1" applyFill="1" applyBorder="1" applyAlignment="1">
      <alignment horizontal="center" vertical="top"/>
    </xf>
    <xf numFmtId="0" fontId="0" fillId="0" borderId="0" xfId="0"/>
    <xf numFmtId="49" fontId="0" fillId="0" borderId="0" xfId="0" applyNumberFormat="1" applyFont="1"/>
    <xf numFmtId="49" fontId="5" fillId="4" borderId="2" xfId="0" applyNumberFormat="1" applyFont="1" applyFill="1" applyBorder="1" applyAlignment="1"/>
    <xf numFmtId="49" fontId="0" fillId="4" borderId="2" xfId="0" applyNumberFormat="1" applyFont="1" applyFill="1" applyBorder="1"/>
    <xf numFmtId="49" fontId="6" fillId="4" borderId="2" xfId="0" applyNumberFormat="1" applyFont="1" applyFill="1" applyBorder="1"/>
    <xf numFmtId="49" fontId="0" fillId="0" borderId="2" xfId="0" applyNumberFormat="1" applyFont="1" applyBorder="1"/>
    <xf numFmtId="49" fontId="0" fillId="5" borderId="2" xfId="0" applyNumberFormat="1" applyFont="1" applyFill="1" applyBorder="1"/>
    <xf numFmtId="49" fontId="0" fillId="6" borderId="2" xfId="0" applyNumberFormat="1" applyFont="1" applyFill="1" applyBorder="1"/>
    <xf numFmtId="49" fontId="0" fillId="7" borderId="2" xfId="0" applyNumberFormat="1" applyFont="1" applyFill="1" applyBorder="1"/>
    <xf numFmtId="49" fontId="0" fillId="8" borderId="2" xfId="0" applyNumberFormat="1" applyFont="1" applyFill="1" applyBorder="1"/>
    <xf numFmtId="49" fontId="6" fillId="6" borderId="2" xfId="0" applyNumberFormat="1" applyFont="1" applyFill="1" applyBorder="1"/>
    <xf numFmtId="49" fontId="6" fillId="8" borderId="2" xfId="0" applyNumberFormat="1" applyFont="1" applyFill="1" applyBorder="1"/>
    <xf numFmtId="49" fontId="6" fillId="5" borderId="2" xfId="0" applyNumberFormat="1" applyFont="1" applyFill="1" applyBorder="1"/>
    <xf numFmtId="49" fontId="0" fillId="6" borderId="3" xfId="0" applyNumberFormat="1" applyFont="1" applyFill="1" applyBorder="1"/>
    <xf numFmtId="49" fontId="6" fillId="7" borderId="2" xfId="0" applyNumberFormat="1" applyFont="1" applyFill="1" applyBorder="1"/>
    <xf numFmtId="49" fontId="0" fillId="7" borderId="3" xfId="0" applyNumberFormat="1" applyFont="1" applyFill="1" applyBorder="1"/>
    <xf numFmtId="49" fontId="0" fillId="5" borderId="3" xfId="0" applyNumberFormat="1" applyFont="1" applyFill="1" applyBorder="1"/>
    <xf numFmtId="49" fontId="0" fillId="4" borderId="3" xfId="0" applyNumberFormat="1" applyFont="1" applyFill="1" applyBorder="1"/>
    <xf numFmtId="0" fontId="0" fillId="0" borderId="0" xfId="0" applyAlignment="1"/>
    <xf numFmtId="49" fontId="7" fillId="0" borderId="1" xfId="3" applyNumberForma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0" fillId="4" borderId="2" xfId="0" applyNumberFormat="1" applyFont="1" applyFill="1" applyBorder="1" applyAlignment="1">
      <alignment horizontal="center" vertical="top" wrapText="1"/>
    </xf>
    <xf numFmtId="49" fontId="6" fillId="4" borderId="2" xfId="0" applyNumberFormat="1" applyFont="1" applyFill="1" applyBorder="1" applyAlignment="1">
      <alignment horizontal="center" vertical="top" wrapText="1"/>
    </xf>
    <xf numFmtId="49" fontId="0" fillId="4" borderId="0" xfId="0" applyNumberFormat="1" applyFont="1" applyFill="1" applyBorder="1" applyAlignment="1">
      <alignment horizontal="center" vertical="top" wrapText="1"/>
    </xf>
    <xf numFmtId="0" fontId="0" fillId="0" borderId="0" xfId="0" applyFill="1"/>
    <xf numFmtId="0" fontId="0" fillId="0" borderId="0" xfId="0" applyFill="1" applyAlignment="1">
      <alignment horizontal="center" vertical="top" wrapText="1"/>
    </xf>
    <xf numFmtId="49" fontId="7" fillId="3" borderId="1" xfId="3" applyNumberFormat="1" applyFill="1" applyBorder="1" applyAlignment="1">
      <alignment horizontal="center" vertical="top" wrapText="1"/>
    </xf>
    <xf numFmtId="49" fontId="7" fillId="3" borderId="0" xfId="3" applyNumberFormat="1" applyFill="1" applyBorder="1" applyAlignment="1">
      <alignment horizontal="center" vertical="top" wrapText="1"/>
    </xf>
    <xf numFmtId="0" fontId="0" fillId="0" borderId="2" xfId="0" applyNumberFormat="1" applyFont="1" applyBorder="1"/>
    <xf numFmtId="9" fontId="0" fillId="0" borderId="2" xfId="1" applyFont="1" applyBorder="1"/>
    <xf numFmtId="0" fontId="0" fillId="11" borderId="2" xfId="0" applyNumberFormat="1" applyFont="1" applyFill="1" applyBorder="1"/>
    <xf numFmtId="9" fontId="0" fillId="11" borderId="2" xfId="1" applyFont="1" applyFill="1" applyBorder="1"/>
    <xf numFmtId="0" fontId="0" fillId="0" borderId="2" xfId="0" applyNumberFormat="1" applyFont="1" applyFill="1" applyBorder="1"/>
    <xf numFmtId="0" fontId="0" fillId="11" borderId="2" xfId="0" applyFill="1" applyBorder="1"/>
    <xf numFmtId="9" fontId="0" fillId="0" borderId="2" xfId="0" applyNumberFormat="1" applyBorder="1"/>
    <xf numFmtId="0" fontId="4" fillId="0" borderId="0" xfId="0" applyFont="1" applyAlignment="1"/>
    <xf numFmtId="0" fontId="4" fillId="0" borderId="0" xfId="0" applyFont="1"/>
    <xf numFmtId="49" fontId="4" fillId="0" borderId="0" xfId="0" applyNumberFormat="1" applyFont="1" applyFill="1" applyBorder="1"/>
    <xf numFmtId="0" fontId="0" fillId="0" borderId="4" xfId="0" applyBorder="1" applyAlignment="1"/>
    <xf numFmtId="49" fontId="0" fillId="0" borderId="3" xfId="0" applyNumberFormat="1" applyFont="1" applyBorder="1"/>
    <xf numFmtId="49" fontId="0" fillId="3" borderId="3" xfId="0" applyNumberFormat="1" applyFont="1" applyFill="1" applyBorder="1"/>
    <xf numFmtId="49" fontId="8" fillId="0" borderId="3" xfId="0" applyNumberFormat="1" applyFont="1" applyFill="1" applyBorder="1"/>
    <xf numFmtId="49" fontId="8" fillId="3" borderId="3" xfId="0" applyNumberFormat="1" applyFont="1" applyFill="1" applyBorder="1"/>
    <xf numFmtId="49" fontId="5" fillId="4" borderId="3" xfId="0" applyNumberFormat="1" applyFont="1" applyFill="1" applyBorder="1" applyAlignment="1"/>
    <xf numFmtId="49" fontId="0" fillId="0" borderId="3" xfId="0" applyNumberFormat="1" applyFont="1" applyFill="1" applyBorder="1"/>
    <xf numFmtId="49" fontId="5" fillId="4" borderId="5" xfId="0" applyNumberFormat="1" applyFont="1" applyFill="1" applyBorder="1" applyAlignment="1">
      <alignment horizontal="center" vertical="top"/>
    </xf>
    <xf numFmtId="49" fontId="0" fillId="5" borderId="5" xfId="0" applyNumberFormat="1" applyFont="1" applyFill="1" applyBorder="1"/>
    <xf numFmtId="49" fontId="0" fillId="6" borderId="5" xfId="0" applyNumberFormat="1" applyFont="1" applyFill="1" applyBorder="1"/>
    <xf numFmtId="49" fontId="0" fillId="8" borderId="5" xfId="0" applyNumberFormat="1" applyFont="1" applyFill="1" applyBorder="1"/>
    <xf numFmtId="49" fontId="5" fillId="4" borderId="5" xfId="0" applyNumberFormat="1" applyFont="1" applyFill="1" applyBorder="1" applyAlignment="1"/>
    <xf numFmtId="0" fontId="0" fillId="0" borderId="11" xfId="0" applyBorder="1" applyAlignment="1"/>
    <xf numFmtId="49" fontId="7" fillId="3" borderId="15" xfId="3" applyNumberFormat="1" applyFill="1" applyBorder="1" applyAlignment="1">
      <alignment horizontal="center" vertical="top" wrapText="1"/>
    </xf>
    <xf numFmtId="49" fontId="7" fillId="3" borderId="16" xfId="3" applyNumberFormat="1" applyFill="1" applyBorder="1" applyAlignment="1">
      <alignment horizontal="center" vertical="top" wrapText="1"/>
    </xf>
    <xf numFmtId="49" fontId="5" fillId="4" borderId="17" xfId="0" applyNumberFormat="1" applyFont="1" applyFill="1" applyBorder="1" applyAlignment="1">
      <alignment horizontal="center" vertical="top"/>
    </xf>
    <xf numFmtId="49" fontId="0" fillId="4" borderId="18" xfId="0" applyNumberFormat="1" applyFont="1" applyFill="1" applyBorder="1" applyAlignment="1">
      <alignment horizontal="center" vertical="top"/>
    </xf>
    <xf numFmtId="49" fontId="0" fillId="5" borderId="17" xfId="0" applyNumberFormat="1" applyFont="1" applyFill="1" applyBorder="1"/>
    <xf numFmtId="49" fontId="0" fillId="6" borderId="18" xfId="0" applyNumberFormat="1" applyFont="1" applyFill="1" applyBorder="1"/>
    <xf numFmtId="49" fontId="0" fillId="7" borderId="18" xfId="0" applyNumberFormat="1" applyFont="1" applyFill="1" applyBorder="1"/>
    <xf numFmtId="49" fontId="0" fillId="5" borderId="18" xfId="0" applyNumberFormat="1" applyFont="1" applyFill="1" applyBorder="1"/>
    <xf numFmtId="0" fontId="0" fillId="0" borderId="19" xfId="0" applyBorder="1" applyAlignment="1"/>
    <xf numFmtId="0" fontId="0" fillId="0" borderId="20" xfId="0" applyBorder="1" applyAlignment="1"/>
    <xf numFmtId="49" fontId="5" fillId="4" borderId="17" xfId="0" applyNumberFormat="1" applyFont="1" applyFill="1" applyBorder="1" applyAlignment="1"/>
    <xf numFmtId="49" fontId="0" fillId="4" borderId="18" xfId="0" applyNumberFormat="1" applyFont="1" applyFill="1" applyBorder="1"/>
    <xf numFmtId="49" fontId="6" fillId="5" borderId="18" xfId="0" applyNumberFormat="1" applyFont="1" applyFill="1" applyBorder="1"/>
    <xf numFmtId="49" fontId="0" fillId="8" borderId="17" xfId="0" applyNumberFormat="1" applyFont="1" applyFill="1" applyBorder="1"/>
    <xf numFmtId="49" fontId="0" fillId="8" borderId="18" xfId="0" applyNumberFormat="1" applyFont="1" applyFill="1" applyBorder="1"/>
    <xf numFmtId="49" fontId="0" fillId="6" borderId="17" xfId="0" applyNumberFormat="1" applyFont="1" applyFill="1" applyBorder="1"/>
    <xf numFmtId="49" fontId="9" fillId="6" borderId="18" xfId="0" applyNumberFormat="1" applyFont="1" applyFill="1" applyBorder="1"/>
    <xf numFmtId="49" fontId="0" fillId="8" borderId="21" xfId="0" applyNumberFormat="1" applyFont="1" applyFill="1" applyBorder="1"/>
    <xf numFmtId="49" fontId="0" fillId="8" borderId="22" xfId="0" applyNumberFormat="1" applyFont="1" applyFill="1" applyBorder="1"/>
    <xf numFmtId="49" fontId="0" fillId="8" borderId="23" xfId="0" applyNumberFormat="1" applyFont="1" applyFill="1" applyBorder="1"/>
    <xf numFmtId="0" fontId="0" fillId="0" borderId="10" xfId="0" applyFill="1" applyBorder="1"/>
    <xf numFmtId="0" fontId="0" fillId="0" borderId="10" xfId="0" applyFill="1" applyBorder="1" applyAlignment="1">
      <alignment horizontal="center" vertical="top" wrapText="1"/>
    </xf>
    <xf numFmtId="49" fontId="5" fillId="4" borderId="11" xfId="0" applyNumberFormat="1" applyFont="1" applyFill="1" applyBorder="1" applyAlignment="1">
      <alignment horizontal="left" vertical="top"/>
    </xf>
    <xf numFmtId="49" fontId="0" fillId="0" borderId="11" xfId="0" applyNumberFormat="1" applyFont="1" applyBorder="1"/>
    <xf numFmtId="49" fontId="0" fillId="3" borderId="11" xfId="0" applyNumberFormat="1" applyFont="1" applyFill="1" applyBorder="1"/>
    <xf numFmtId="49" fontId="8" fillId="0" borderId="11" xfId="0" applyNumberFormat="1" applyFont="1" applyFill="1" applyBorder="1"/>
    <xf numFmtId="49" fontId="8" fillId="3" borderId="11" xfId="0" applyNumberFormat="1" applyFont="1" applyFill="1" applyBorder="1"/>
    <xf numFmtId="49" fontId="5" fillId="4" borderId="11" xfId="0" applyNumberFormat="1" applyFont="1" applyFill="1" applyBorder="1" applyAlignment="1"/>
    <xf numFmtId="49" fontId="0" fillId="0" borderId="11" xfId="0" applyNumberFormat="1" applyFont="1" applyFill="1" applyBorder="1"/>
    <xf numFmtId="49" fontId="0" fillId="3" borderId="24" xfId="0" applyNumberFormat="1" applyFont="1" applyFill="1" applyBorder="1"/>
    <xf numFmtId="49" fontId="0" fillId="4" borderId="3" xfId="0" applyNumberFormat="1" applyFont="1" applyFill="1" applyBorder="1" applyAlignment="1">
      <alignment horizontal="center" vertical="top"/>
    </xf>
    <xf numFmtId="49" fontId="0" fillId="8" borderId="25" xfId="0" applyNumberFormat="1" applyFont="1" applyFill="1" applyBorder="1"/>
    <xf numFmtId="49" fontId="7" fillId="0" borderId="28" xfId="3" applyNumberFormat="1" applyFill="1" applyBorder="1" applyAlignment="1">
      <alignment horizontal="center" vertical="top" wrapText="1"/>
    </xf>
    <xf numFmtId="49" fontId="0" fillId="5" borderId="29" xfId="0" applyNumberFormat="1" applyFont="1" applyFill="1" applyBorder="1"/>
    <xf numFmtId="49" fontId="0" fillId="6" borderId="29" xfId="0" applyNumberFormat="1" applyFont="1" applyFill="1" applyBorder="1"/>
    <xf numFmtId="49" fontId="0" fillId="8" borderId="29" xfId="0" applyNumberFormat="1" applyFont="1" applyFill="1" applyBorder="1"/>
    <xf numFmtId="0" fontId="0" fillId="0" borderId="30" xfId="0" applyBorder="1" applyAlignment="1"/>
    <xf numFmtId="49" fontId="5" fillId="4" borderId="29" xfId="0" applyNumberFormat="1" applyFont="1" applyFill="1" applyBorder="1" applyAlignment="1"/>
    <xf numFmtId="49" fontId="0" fillId="8" borderId="31" xfId="0" applyNumberFormat="1" applyFont="1" applyFill="1" applyBorder="1"/>
    <xf numFmtId="49" fontId="0" fillId="8" borderId="32" xfId="0" applyNumberFormat="1" applyFont="1" applyFill="1" applyBorder="1"/>
    <xf numFmtId="49" fontId="0" fillId="8" borderId="33" xfId="0" applyNumberFormat="1" applyFont="1" applyFill="1" applyBorder="1"/>
    <xf numFmtId="49" fontId="7" fillId="0" borderId="36" xfId="3" applyNumberFormat="1" applyFill="1" applyBorder="1" applyAlignment="1">
      <alignment horizontal="center" vertical="top" wrapText="1"/>
    </xf>
    <xf numFmtId="49" fontId="5" fillId="4" borderId="37" xfId="0" applyNumberFormat="1" applyFont="1" applyFill="1" applyBorder="1" applyAlignment="1">
      <alignment horizontal="center" vertical="top"/>
    </xf>
    <xf numFmtId="49" fontId="0" fillId="5" borderId="37" xfId="0" applyNumberFormat="1" applyFont="1" applyFill="1" applyBorder="1"/>
    <xf numFmtId="49" fontId="0" fillId="6" borderId="37" xfId="0" applyNumberFormat="1" applyFont="1" applyFill="1" applyBorder="1"/>
    <xf numFmtId="0" fontId="0" fillId="0" borderId="38" xfId="0" applyBorder="1" applyAlignment="1"/>
    <xf numFmtId="49" fontId="5" fillId="4" borderId="37" xfId="0" applyNumberFormat="1" applyFont="1" applyFill="1" applyBorder="1" applyAlignment="1"/>
    <xf numFmtId="49" fontId="0" fillId="8" borderId="37" xfId="0" applyNumberFormat="1" applyFont="1" applyFill="1" applyBorder="1"/>
    <xf numFmtId="49" fontId="0" fillId="8" borderId="39" xfId="0" applyNumberFormat="1" applyFont="1" applyFill="1" applyBorder="1"/>
    <xf numFmtId="49" fontId="0" fillId="8" borderId="40" xfId="0" applyNumberFormat="1" applyFont="1" applyFill="1" applyBorder="1"/>
    <xf numFmtId="49" fontId="0" fillId="8" borderId="41" xfId="0" applyNumberFormat="1" applyFont="1" applyFill="1" applyBorder="1"/>
    <xf numFmtId="49" fontId="7" fillId="0" borderId="44" xfId="3" applyNumberFormat="1" applyFill="1" applyBorder="1" applyAlignment="1">
      <alignment horizontal="center" vertical="top" wrapText="1"/>
    </xf>
    <xf numFmtId="49" fontId="5" fillId="4" borderId="45" xfId="0" applyNumberFormat="1" applyFont="1" applyFill="1" applyBorder="1" applyAlignment="1">
      <alignment horizontal="center" vertical="top"/>
    </xf>
    <xf numFmtId="49" fontId="0" fillId="5" borderId="45" xfId="0" applyNumberFormat="1" applyFont="1" applyFill="1" applyBorder="1"/>
    <xf numFmtId="49" fontId="0" fillId="6" borderId="45" xfId="0" applyNumberFormat="1" applyFont="1" applyFill="1" applyBorder="1"/>
    <xf numFmtId="0" fontId="0" fillId="0" borderId="46" xfId="0" applyBorder="1" applyAlignment="1"/>
    <xf numFmtId="49" fontId="5" fillId="4" borderId="45" xfId="0" applyNumberFormat="1" applyFont="1" applyFill="1" applyBorder="1" applyAlignment="1"/>
    <xf numFmtId="49" fontId="0" fillId="8" borderId="45" xfId="0" applyNumberFormat="1" applyFont="1" applyFill="1" applyBorder="1"/>
    <xf numFmtId="49" fontId="0" fillId="7" borderId="45" xfId="0" applyNumberFormat="1" applyFont="1" applyFill="1" applyBorder="1"/>
    <xf numFmtId="49" fontId="0" fillId="8" borderId="47" xfId="0" applyNumberFormat="1" applyFont="1" applyFill="1" applyBorder="1"/>
    <xf numFmtId="49" fontId="0" fillId="8" borderId="48" xfId="0" applyNumberFormat="1" applyFont="1" applyFill="1" applyBorder="1"/>
    <xf numFmtId="49" fontId="5" fillId="4" borderId="3" xfId="0" applyNumberFormat="1" applyFont="1" applyFill="1" applyBorder="1" applyAlignment="1">
      <alignment horizontal="center" vertical="top"/>
    </xf>
    <xf numFmtId="49" fontId="0" fillId="8" borderId="49" xfId="0" applyNumberFormat="1" applyFont="1" applyFill="1" applyBorder="1"/>
    <xf numFmtId="49" fontId="7" fillId="0" borderId="53" xfId="3" applyNumberFormat="1" applyFill="1" applyBorder="1" applyAlignment="1">
      <alignment horizontal="center" vertical="top" wrapText="1"/>
    </xf>
    <xf numFmtId="49" fontId="7" fillId="3" borderId="54" xfId="3" applyNumberFormat="1" applyFill="1" applyBorder="1" applyAlignment="1">
      <alignment horizontal="center" vertical="top" wrapText="1"/>
    </xf>
    <xf numFmtId="49" fontId="5" fillId="4" borderId="55" xfId="0" applyNumberFormat="1" applyFont="1" applyFill="1" applyBorder="1" applyAlignment="1">
      <alignment horizontal="center" vertical="top"/>
    </xf>
    <xf numFmtId="49" fontId="0" fillId="4" borderId="56" xfId="0" applyNumberFormat="1" applyFont="1" applyFill="1" applyBorder="1" applyAlignment="1">
      <alignment horizontal="center" vertical="top"/>
    </xf>
    <xf numFmtId="49" fontId="0" fillId="6" borderId="55" xfId="0" applyNumberFormat="1" applyFont="1" applyFill="1" applyBorder="1"/>
    <xf numFmtId="49" fontId="0" fillId="5" borderId="56" xfId="0" applyNumberFormat="1" applyFont="1" applyFill="1" applyBorder="1"/>
    <xf numFmtId="49" fontId="0" fillId="7" borderId="55" xfId="0" applyNumberFormat="1" applyFont="1" applyFill="1" applyBorder="1"/>
    <xf numFmtId="49" fontId="0" fillId="7" borderId="56" xfId="0" applyNumberFormat="1" applyFont="1" applyFill="1" applyBorder="1"/>
    <xf numFmtId="0" fontId="0" fillId="0" borderId="57" xfId="0" applyBorder="1" applyAlignment="1"/>
    <xf numFmtId="0" fontId="0" fillId="0" borderId="58" xfId="0" applyBorder="1" applyAlignment="1"/>
    <xf numFmtId="49" fontId="5" fillId="4" borderId="55" xfId="0" applyNumberFormat="1" applyFont="1" applyFill="1" applyBorder="1" applyAlignment="1"/>
    <xf numFmtId="49" fontId="0" fillId="4" borderId="56" xfId="0" applyNumberFormat="1" applyFont="1" applyFill="1" applyBorder="1"/>
    <xf numFmtId="49" fontId="0" fillId="5" borderId="55" xfId="0" applyNumberFormat="1" applyFont="1" applyFill="1" applyBorder="1"/>
    <xf numFmtId="49" fontId="0" fillId="8" borderId="55" xfId="0" applyNumberFormat="1" applyFont="1" applyFill="1" applyBorder="1"/>
    <xf numFmtId="49" fontId="0" fillId="8" borderId="56" xfId="0" applyNumberFormat="1" applyFont="1" applyFill="1" applyBorder="1"/>
    <xf numFmtId="49" fontId="9" fillId="6" borderId="56" xfId="0" applyNumberFormat="1" applyFont="1" applyFill="1" applyBorder="1"/>
    <xf numFmtId="49" fontId="0" fillId="6" borderId="56" xfId="0" applyNumberFormat="1" applyFont="1" applyFill="1" applyBorder="1"/>
    <xf numFmtId="49" fontId="0" fillId="8" borderId="59" xfId="0" applyNumberFormat="1" applyFont="1" applyFill="1" applyBorder="1"/>
    <xf numFmtId="49" fontId="0" fillId="8" borderId="60" xfId="0" applyNumberFormat="1" applyFont="1" applyFill="1" applyBorder="1"/>
    <xf numFmtId="49" fontId="0" fillId="8" borderId="61" xfId="0" applyNumberFormat="1" applyFont="1" applyFill="1" applyBorder="1"/>
    <xf numFmtId="49" fontId="0" fillId="18" borderId="62" xfId="0" applyNumberFormat="1" applyFont="1" applyFill="1" applyBorder="1" applyAlignment="1">
      <alignment horizontal="center"/>
    </xf>
    <xf numFmtId="49" fontId="6" fillId="18" borderId="62" xfId="0" applyNumberFormat="1" applyFont="1" applyFill="1" applyBorder="1" applyAlignment="1">
      <alignment horizontal="center"/>
    </xf>
    <xf numFmtId="49" fontId="0" fillId="19" borderId="62" xfId="0" applyNumberFormat="1" applyFont="1" applyFill="1" applyBorder="1" applyAlignment="1">
      <alignment horizontal="center"/>
    </xf>
    <xf numFmtId="49" fontId="6" fillId="19" borderId="62" xfId="0" applyNumberFormat="1" applyFont="1" applyFill="1" applyBorder="1" applyAlignment="1">
      <alignment horizontal="center"/>
    </xf>
    <xf numFmtId="49" fontId="0" fillId="20" borderId="62" xfId="0" applyNumberFormat="1" applyFont="1" applyFill="1" applyBorder="1" applyAlignment="1">
      <alignment horizontal="center"/>
    </xf>
    <xf numFmtId="49" fontId="0" fillId="17" borderId="62" xfId="0" applyNumberFormat="1" applyFont="1" applyFill="1" applyBorder="1" applyAlignment="1">
      <alignment horizontal="center"/>
    </xf>
    <xf numFmtId="49" fontId="6" fillId="17" borderId="62" xfId="0" applyNumberFormat="1" applyFont="1" applyFill="1" applyBorder="1" applyAlignment="1">
      <alignment horizontal="center"/>
    </xf>
    <xf numFmtId="49" fontId="0" fillId="21" borderId="62" xfId="0" applyNumberFormat="1" applyFont="1" applyFill="1" applyBorder="1" applyAlignment="1">
      <alignment horizontal="center"/>
    </xf>
    <xf numFmtId="49" fontId="0" fillId="19" borderId="63" xfId="0" applyNumberFormat="1" applyFont="1" applyFill="1" applyBorder="1" applyAlignment="1">
      <alignment horizontal="center"/>
    </xf>
    <xf numFmtId="49" fontId="0" fillId="8" borderId="64" xfId="0" applyNumberFormat="1" applyFont="1" applyFill="1" applyBorder="1"/>
    <xf numFmtId="49" fontId="0" fillId="18" borderId="65" xfId="0" applyNumberFormat="1" applyFont="1" applyFill="1" applyBorder="1" applyAlignment="1">
      <alignment horizontal="center"/>
    </xf>
    <xf numFmtId="49" fontId="0" fillId="18" borderId="66" xfId="0" applyNumberFormat="1" applyFont="1" applyFill="1" applyBorder="1" applyAlignment="1">
      <alignment horizontal="center"/>
    </xf>
    <xf numFmtId="49" fontId="0" fillId="5" borderId="8" xfId="0" applyNumberFormat="1" applyFont="1" applyFill="1" applyBorder="1" applyAlignment="1">
      <alignment horizontal="center"/>
    </xf>
    <xf numFmtId="49" fontId="6" fillId="5" borderId="8" xfId="0" applyNumberFormat="1" applyFont="1" applyFill="1" applyBorder="1" applyAlignment="1">
      <alignment horizontal="center"/>
    </xf>
    <xf numFmtId="0" fontId="0" fillId="0" borderId="7" xfId="0" applyBorder="1"/>
    <xf numFmtId="49" fontId="0" fillId="5" borderId="67" xfId="0" applyNumberFormat="1" applyFont="1" applyFill="1" applyBorder="1" applyAlignment="1">
      <alignment horizontal="center"/>
    </xf>
    <xf numFmtId="49" fontId="0" fillId="19" borderId="2" xfId="0" applyNumberFormat="1" applyFont="1" applyFill="1" applyBorder="1" applyAlignment="1">
      <alignment horizontal="center"/>
    </xf>
    <xf numFmtId="49" fontId="6" fillId="19" borderId="2" xfId="0" applyNumberFormat="1" applyFont="1" applyFill="1" applyBorder="1" applyAlignment="1">
      <alignment horizontal="center"/>
    </xf>
    <xf numFmtId="49" fontId="0" fillId="20" borderId="2" xfId="0" applyNumberFormat="1" applyFont="1" applyFill="1" applyBorder="1" applyAlignment="1">
      <alignment horizontal="center"/>
    </xf>
    <xf numFmtId="49" fontId="0" fillId="17" borderId="2" xfId="0" applyNumberFormat="1" applyFont="1" applyFill="1" applyBorder="1" applyAlignment="1">
      <alignment horizontal="center"/>
    </xf>
    <xf numFmtId="49" fontId="6" fillId="17" borderId="2" xfId="0" applyNumberFormat="1" applyFont="1" applyFill="1" applyBorder="1" applyAlignment="1">
      <alignment horizontal="center"/>
    </xf>
    <xf numFmtId="49" fontId="0" fillId="21" borderId="2" xfId="0" applyNumberFormat="1" applyFont="1" applyFill="1" applyBorder="1" applyAlignment="1">
      <alignment horizontal="center"/>
    </xf>
    <xf numFmtId="49" fontId="5" fillId="4" borderId="3" xfId="0" applyNumberFormat="1" applyFont="1" applyFill="1" applyBorder="1" applyAlignment="1">
      <alignment horizontal="left" vertical="top" wrapText="1"/>
    </xf>
    <xf numFmtId="49" fontId="0" fillId="5" borderId="68" xfId="0" applyNumberFormat="1" applyFont="1" applyFill="1" applyBorder="1" applyAlignment="1">
      <alignment horizontal="center"/>
    </xf>
    <xf numFmtId="49" fontId="5" fillId="4" borderId="17" xfId="0" applyNumberFormat="1" applyFont="1" applyFill="1" applyBorder="1" applyAlignment="1">
      <alignment horizontal="center" vertical="top" wrapText="1"/>
    </xf>
    <xf numFmtId="49" fontId="0" fillId="4" borderId="3" xfId="0" applyNumberFormat="1" applyFont="1" applyFill="1" applyBorder="1" applyAlignment="1">
      <alignment horizontal="center" vertical="top" wrapText="1"/>
    </xf>
    <xf numFmtId="49" fontId="0" fillId="19" borderId="29" xfId="0" applyNumberFormat="1" applyFont="1" applyFill="1" applyBorder="1" applyAlignment="1">
      <alignment horizontal="center"/>
    </xf>
    <xf numFmtId="49" fontId="5" fillId="4" borderId="29" xfId="0" applyNumberFormat="1" applyFont="1" applyFill="1" applyBorder="1" applyAlignment="1">
      <alignment horizontal="center" vertical="top" wrapText="1"/>
    </xf>
    <xf numFmtId="49" fontId="0" fillId="19" borderId="3" xfId="0" applyNumberFormat="1" applyFont="1" applyFill="1" applyBorder="1" applyAlignment="1">
      <alignment horizontal="center"/>
    </xf>
    <xf numFmtId="49" fontId="0" fillId="20" borderId="37" xfId="0" applyNumberFormat="1" applyFont="1" applyFill="1" applyBorder="1" applyAlignment="1">
      <alignment horizontal="center"/>
    </xf>
    <xf numFmtId="49" fontId="5" fillId="4" borderId="37" xfId="0" applyNumberFormat="1" applyFont="1" applyFill="1" applyBorder="1" applyAlignment="1">
      <alignment horizontal="center" vertical="top" wrapText="1"/>
    </xf>
    <xf numFmtId="49" fontId="0" fillId="20" borderId="3" xfId="0" applyNumberFormat="1" applyFont="1" applyFill="1" applyBorder="1" applyAlignment="1">
      <alignment horizontal="center"/>
    </xf>
    <xf numFmtId="49" fontId="0" fillId="17" borderId="45" xfId="0" applyNumberFormat="1" applyFont="1" applyFill="1" applyBorder="1" applyAlignment="1">
      <alignment horizontal="center"/>
    </xf>
    <xf numFmtId="49" fontId="5" fillId="4" borderId="45" xfId="0" applyNumberFormat="1" applyFont="1" applyFill="1" applyBorder="1" applyAlignment="1">
      <alignment horizontal="center" vertical="top" wrapText="1"/>
    </xf>
    <xf numFmtId="49" fontId="0" fillId="17" borderId="3" xfId="0" applyNumberFormat="1" applyFont="1" applyFill="1" applyBorder="1" applyAlignment="1">
      <alignment horizontal="center"/>
    </xf>
    <xf numFmtId="49" fontId="5" fillId="4" borderId="3" xfId="0" applyNumberFormat="1" applyFont="1" applyFill="1" applyBorder="1" applyAlignment="1">
      <alignment horizontal="center" vertical="top" wrapText="1"/>
    </xf>
    <xf numFmtId="49" fontId="6" fillId="6" borderId="3" xfId="0" applyNumberFormat="1" applyFont="1" applyFill="1" applyBorder="1"/>
    <xf numFmtId="49" fontId="0" fillId="21" borderId="55" xfId="0" applyNumberFormat="1" applyFont="1" applyFill="1" applyBorder="1" applyAlignment="1">
      <alignment horizontal="center"/>
    </xf>
    <xf numFmtId="49" fontId="0" fillId="21" borderId="56" xfId="0" applyNumberFormat="1" applyFont="1" applyFill="1" applyBorder="1" applyAlignment="1">
      <alignment horizontal="center"/>
    </xf>
    <xf numFmtId="49" fontId="5" fillId="4" borderId="55" xfId="0" applyNumberFormat="1" applyFont="1" applyFill="1" applyBorder="1" applyAlignment="1">
      <alignment horizontal="center" vertical="top" wrapText="1"/>
    </xf>
    <xf numFmtId="49" fontId="0" fillId="4" borderId="56" xfId="0" applyNumberFormat="1" applyFont="1" applyFill="1" applyBorder="1" applyAlignment="1">
      <alignment horizontal="center" vertical="top" wrapText="1"/>
    </xf>
    <xf numFmtId="0" fontId="0" fillId="0" borderId="2" xfId="0" applyFill="1" applyBorder="1"/>
    <xf numFmtId="0" fontId="6" fillId="0" borderId="4" xfId="0" applyFont="1" applyBorder="1" applyAlignment="1"/>
    <xf numFmtId="0" fontId="6" fillId="0" borderId="19" xfId="0" applyFont="1" applyBorder="1" applyAlignment="1"/>
    <xf numFmtId="0" fontId="6" fillId="0" borderId="30" xfId="0" applyFont="1" applyBorder="1" applyAlignment="1"/>
    <xf numFmtId="0" fontId="6" fillId="0" borderId="38" xfId="0" applyFont="1" applyBorder="1" applyAlignment="1"/>
    <xf numFmtId="0" fontId="6" fillId="0" borderId="46" xfId="0" applyFont="1" applyBorder="1" applyAlignment="1"/>
    <xf numFmtId="0" fontId="6" fillId="0" borderId="57" xfId="0" applyFont="1" applyBorder="1" applyAlignment="1"/>
    <xf numFmtId="0" fontId="6" fillId="0" borderId="58" xfId="0" applyFont="1" applyBorder="1" applyAlignment="1"/>
    <xf numFmtId="0" fontId="6" fillId="0" borderId="0" xfId="0" applyFont="1"/>
    <xf numFmtId="0" fontId="6" fillId="11" borderId="2" xfId="0" applyNumberFormat="1" applyFont="1" applyFill="1" applyBorder="1"/>
    <xf numFmtId="0" fontId="6" fillId="11" borderId="2" xfId="0" applyFont="1" applyFill="1" applyBorder="1"/>
    <xf numFmtId="49" fontId="0" fillId="0" borderId="4" xfId="0" applyNumberFormat="1" applyFont="1" applyBorder="1" applyAlignment="1"/>
    <xf numFmtId="49" fontId="0" fillId="0" borderId="5" xfId="0" applyNumberFormat="1" applyFont="1" applyBorder="1" applyAlignment="1"/>
    <xf numFmtId="49" fontId="15" fillId="0" borderId="0" xfId="0" applyNumberFormat="1" applyFont="1" applyFill="1" applyBorder="1" applyAlignment="1">
      <alignment horizontal="left"/>
    </xf>
    <xf numFmtId="0" fontId="15" fillId="0" borderId="0" xfId="0" applyFont="1" applyAlignment="1">
      <alignment horizontal="left"/>
    </xf>
    <xf numFmtId="0" fontId="15" fillId="0" borderId="9" xfId="0" applyFont="1" applyBorder="1" applyAlignment="1">
      <alignment horizontal="left"/>
    </xf>
    <xf numFmtId="0" fontId="0" fillId="0" borderId="0" xfId="0" applyAlignment="1">
      <alignment horizontal="center"/>
    </xf>
    <xf numFmtId="0" fontId="0" fillId="0" borderId="0" xfId="0" applyAlignment="1">
      <alignment horizontal="center" wrapText="1"/>
    </xf>
    <xf numFmtId="49" fontId="0" fillId="0" borderId="0" xfId="0" applyNumberFormat="1" applyAlignment="1">
      <alignment horizontal="center"/>
    </xf>
    <xf numFmtId="49" fontId="4" fillId="0" borderId="0" xfId="0" applyNumberFormat="1" applyFont="1" applyAlignment="1">
      <alignment horizontal="center" vertical="center" wrapText="1"/>
    </xf>
    <xf numFmtId="49" fontId="0" fillId="0" borderId="0" xfId="0" applyNumberFormat="1" applyAlignment="1">
      <alignment horizontal="center" wrapText="1"/>
    </xf>
    <xf numFmtId="49" fontId="0" fillId="0" borderId="0" xfId="0" applyNumberFormat="1" applyFont="1" applyAlignment="1">
      <alignment horizontal="center"/>
    </xf>
    <xf numFmtId="49" fontId="0" fillId="0" borderId="4" xfId="0" applyNumberFormat="1" applyFont="1" applyBorder="1" applyAlignment="1">
      <alignment horizontal="center"/>
    </xf>
    <xf numFmtId="49" fontId="0" fillId="0" borderId="5" xfId="0" applyNumberFormat="1" applyFont="1" applyBorder="1" applyAlignment="1">
      <alignment horizontal="center"/>
    </xf>
    <xf numFmtId="0" fontId="4" fillId="0" borderId="2" xfId="0" applyNumberFormat="1" applyFont="1" applyBorder="1" applyAlignment="1">
      <alignment horizontal="center"/>
    </xf>
    <xf numFmtId="0" fontId="4" fillId="0" borderId="0" xfId="0" applyNumberFormat="1" applyFont="1" applyAlignment="1">
      <alignment horizontal="center"/>
    </xf>
    <xf numFmtId="49" fontId="5" fillId="4" borderId="6" xfId="0" applyNumberFormat="1" applyFont="1" applyFill="1" applyBorder="1" applyAlignment="1">
      <alignment horizontal="center"/>
    </xf>
    <xf numFmtId="49" fontId="5" fillId="4" borderId="0" xfId="0" applyNumberFormat="1" applyFont="1" applyFill="1" applyBorder="1" applyAlignment="1">
      <alignment horizontal="center"/>
    </xf>
    <xf numFmtId="0" fontId="4" fillId="0" borderId="2" xfId="0" applyFont="1" applyBorder="1" applyAlignment="1">
      <alignment horizontal="center"/>
    </xf>
    <xf numFmtId="49" fontId="0" fillId="0" borderId="2" xfId="0" applyNumberFormat="1" applyFont="1" applyBorder="1" applyAlignment="1">
      <alignment horizontal="center"/>
    </xf>
    <xf numFmtId="49" fontId="0" fillId="3" borderId="2" xfId="0" applyNumberFormat="1" applyFont="1" applyFill="1" applyBorder="1" applyAlignment="1">
      <alignment horizontal="center"/>
    </xf>
    <xf numFmtId="49" fontId="3" fillId="9" borderId="2" xfId="0" applyNumberFormat="1" applyFont="1" applyFill="1" applyBorder="1" applyAlignment="1">
      <alignment horizontal="center"/>
    </xf>
    <xf numFmtId="49" fontId="3" fillId="13" borderId="2" xfId="0" applyNumberFormat="1" applyFont="1" applyFill="1" applyBorder="1" applyAlignment="1">
      <alignment horizontal="center"/>
    </xf>
    <xf numFmtId="0" fontId="3" fillId="16" borderId="2" xfId="0" applyFont="1" applyFill="1" applyBorder="1" applyAlignment="1">
      <alignment horizontal="center"/>
    </xf>
    <xf numFmtId="0" fontId="3" fillId="12" borderId="2" xfId="0" applyFont="1" applyFill="1" applyBorder="1" applyAlignment="1">
      <alignment horizontal="center"/>
    </xf>
    <xf numFmtId="49" fontId="0" fillId="3" borderId="3" xfId="0" applyNumberFormat="1" applyFont="1" applyFill="1" applyBorder="1" applyAlignment="1">
      <alignment horizontal="center"/>
    </xf>
    <xf numFmtId="49" fontId="0" fillId="3" borderId="4" xfId="0" applyNumberFormat="1" applyFont="1" applyFill="1" applyBorder="1" applyAlignment="1">
      <alignment horizontal="center"/>
    </xf>
    <xf numFmtId="49" fontId="0" fillId="3" borderId="5" xfId="0" applyNumberFormat="1" applyFont="1" applyFill="1" applyBorder="1" applyAlignment="1">
      <alignment horizontal="center"/>
    </xf>
    <xf numFmtId="49" fontId="0" fillId="0" borderId="2" xfId="0" applyNumberFormat="1" applyFont="1" applyFill="1" applyBorder="1" applyAlignment="1">
      <alignment horizontal="center"/>
    </xf>
    <xf numFmtId="49" fontId="8" fillId="0" borderId="2" xfId="0" applyNumberFormat="1" applyFont="1" applyFill="1" applyBorder="1" applyAlignment="1">
      <alignment horizontal="center"/>
    </xf>
    <xf numFmtId="49" fontId="8" fillId="3" borderId="2" xfId="0" applyNumberFormat="1" applyFont="1" applyFill="1" applyBorder="1" applyAlignment="1">
      <alignment horizontal="center"/>
    </xf>
    <xf numFmtId="0" fontId="17" fillId="0" borderId="50" xfId="0" applyFont="1" applyFill="1" applyBorder="1" applyAlignment="1">
      <alignment horizontal="center"/>
    </xf>
    <xf numFmtId="0" fontId="17" fillId="0" borderId="51" xfId="0" applyFont="1" applyFill="1" applyBorder="1" applyAlignment="1">
      <alignment horizontal="center"/>
    </xf>
    <xf numFmtId="0" fontId="17" fillId="0" borderId="52" xfId="0" applyFont="1" applyFill="1" applyBorder="1" applyAlignment="1">
      <alignment horizontal="center"/>
    </xf>
    <xf numFmtId="0" fontId="22" fillId="0" borderId="12" xfId="0" applyFont="1" applyFill="1" applyBorder="1" applyAlignment="1">
      <alignment horizontal="center"/>
    </xf>
    <xf numFmtId="0" fontId="22" fillId="0" borderId="13" xfId="0" applyFont="1" applyFill="1" applyBorder="1" applyAlignment="1">
      <alignment horizontal="center"/>
    </xf>
    <xf numFmtId="0" fontId="22" fillId="0" borderId="14" xfId="0" applyFont="1" applyFill="1" applyBorder="1" applyAlignment="1">
      <alignment horizontal="center"/>
    </xf>
    <xf numFmtId="0" fontId="18" fillId="0" borderId="27" xfId="0" applyFont="1" applyFill="1" applyBorder="1" applyAlignment="1">
      <alignment horizontal="center"/>
    </xf>
    <xf numFmtId="0" fontId="19" fillId="0" borderId="34" xfId="0" applyFont="1" applyFill="1" applyBorder="1" applyAlignment="1">
      <alignment horizontal="center"/>
    </xf>
    <xf numFmtId="0" fontId="19" fillId="0" borderId="35" xfId="0" applyFont="1" applyFill="1" applyBorder="1" applyAlignment="1">
      <alignment horizontal="center"/>
    </xf>
    <xf numFmtId="0" fontId="23" fillId="0" borderId="42" xfId="0" applyFont="1" applyFill="1" applyBorder="1" applyAlignment="1">
      <alignment horizontal="center"/>
    </xf>
    <xf numFmtId="0" fontId="23" fillId="0" borderId="43" xfId="0" applyFont="1" applyFill="1" applyBorder="1" applyAlignment="1">
      <alignment horizontal="center"/>
    </xf>
    <xf numFmtId="0" fontId="18" fillId="19" borderId="1" xfId="0" applyNumberFormat="1" applyFont="1" applyFill="1" applyBorder="1" applyAlignment="1">
      <alignment horizontal="center"/>
    </xf>
    <xf numFmtId="0" fontId="16" fillId="18" borderId="0" xfId="0" applyNumberFormat="1" applyFont="1" applyFill="1" applyAlignment="1">
      <alignment horizontal="center"/>
    </xf>
    <xf numFmtId="0" fontId="17" fillId="21" borderId="1" xfId="0" applyNumberFormat="1" applyFont="1" applyFill="1" applyBorder="1" applyAlignment="1">
      <alignment horizontal="center"/>
    </xf>
    <xf numFmtId="0" fontId="20" fillId="17" borderId="1" xfId="0" applyNumberFormat="1" applyFont="1" applyFill="1" applyBorder="1" applyAlignment="1">
      <alignment horizontal="center"/>
    </xf>
    <xf numFmtId="0" fontId="25" fillId="20" borderId="1" xfId="0" applyNumberFormat="1" applyFont="1" applyFill="1" applyBorder="1" applyAlignment="1">
      <alignment horizontal="center"/>
    </xf>
    <xf numFmtId="0" fontId="15" fillId="0" borderId="0" xfId="0" applyFont="1" applyAlignment="1">
      <alignment horizontal="center"/>
    </xf>
    <xf numFmtId="0" fontId="10" fillId="0" borderId="0" xfId="0" applyFont="1" applyAlignment="1">
      <alignment horizontal="center"/>
    </xf>
    <xf numFmtId="0" fontId="21" fillId="0" borderId="0" xfId="0" applyFont="1" applyAlignment="1">
      <alignment horizontal="center"/>
    </xf>
    <xf numFmtId="0" fontId="16" fillId="0" borderId="12" xfId="0" applyFont="1" applyFill="1" applyBorder="1" applyAlignment="1">
      <alignment horizontal="center"/>
    </xf>
    <xf numFmtId="0" fontId="16" fillId="0" borderId="13" xfId="0" applyFont="1" applyFill="1" applyBorder="1" applyAlignment="1">
      <alignment horizontal="center"/>
    </xf>
    <xf numFmtId="0" fontId="18" fillId="0" borderId="26" xfId="0" applyFont="1" applyFill="1" applyBorder="1" applyAlignment="1">
      <alignment horizontal="center"/>
    </xf>
    <xf numFmtId="0" fontId="12" fillId="18" borderId="2" xfId="0" applyNumberFormat="1" applyFont="1" applyFill="1" applyBorder="1" applyAlignment="1">
      <alignment horizontal="center"/>
    </xf>
    <xf numFmtId="0" fontId="24" fillId="19" borderId="2" xfId="0" applyNumberFormat="1" applyFont="1" applyFill="1" applyBorder="1" applyAlignment="1">
      <alignment horizontal="center"/>
    </xf>
    <xf numFmtId="0" fontId="13" fillId="20" borderId="2" xfId="0" applyNumberFormat="1" applyFont="1" applyFill="1" applyBorder="1" applyAlignment="1">
      <alignment horizontal="center"/>
    </xf>
    <xf numFmtId="0" fontId="23" fillId="17" borderId="2" xfId="0" applyNumberFormat="1" applyFont="1" applyFill="1" applyBorder="1" applyAlignment="1">
      <alignment horizontal="center"/>
    </xf>
    <xf numFmtId="0" fontId="11" fillId="21" borderId="2" xfId="0" applyNumberFormat="1" applyFont="1" applyFill="1" applyBorder="1" applyAlignment="1">
      <alignment horizontal="center"/>
    </xf>
    <xf numFmtId="49" fontId="3" fillId="4" borderId="6" xfId="0" applyNumberFormat="1" applyFont="1" applyFill="1" applyBorder="1" applyAlignment="1">
      <alignment horizontal="center"/>
    </xf>
  </cellXfs>
  <cellStyles count="4">
    <cellStyle name="Hyperlink" xfId="3" builtinId="8"/>
    <cellStyle name="Neutral" xfId="2" builtinId="28"/>
    <cellStyle name="Normal" xfId="0" builtinId="0"/>
    <cellStyle name="Percent" xfId="1" builtinId="5"/>
  </cellStyles>
  <dxfs count="0"/>
  <tableStyles count="0" defaultTableStyle="TableStyleMedium2" defaultPivotStyle="PivotStyleLight16"/>
  <colors>
    <mruColors>
      <color rgb="FFFFDBA7"/>
      <color rgb="FFFF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3">
                <a:lumMod val="60000"/>
                <a:lumOff val="40000"/>
              </a:schemeClr>
            </a:solidFill>
          </c:spPr>
          <c:invertIfNegative val="0"/>
          <c:dPt>
            <c:idx val="0"/>
            <c:invertIfNegative val="0"/>
            <c:bubble3D val="0"/>
            <c:spPr>
              <a:solidFill>
                <a:schemeClr val="accent3">
                  <a:lumMod val="40000"/>
                  <a:lumOff val="60000"/>
                </a:schemeClr>
              </a:solidFill>
            </c:spPr>
          </c:dPt>
          <c:dPt>
            <c:idx val="1"/>
            <c:invertIfNegative val="0"/>
            <c:bubble3D val="0"/>
            <c:spPr>
              <a:solidFill>
                <a:srgbClr val="FFC000"/>
              </a:solidFill>
            </c:spPr>
          </c:dPt>
          <c:dPt>
            <c:idx val="2"/>
            <c:invertIfNegative val="0"/>
            <c:bubble3D val="0"/>
            <c:spPr>
              <a:solidFill>
                <a:schemeClr val="accent2">
                  <a:lumMod val="60000"/>
                  <a:lumOff val="40000"/>
                </a:schemeClr>
              </a:solidFill>
            </c:spPr>
          </c:dPt>
          <c:dPt>
            <c:idx val="3"/>
            <c:invertIfNegative val="0"/>
            <c:bubble3D val="0"/>
            <c:spPr>
              <a:solidFill>
                <a:schemeClr val="accent5">
                  <a:lumMod val="40000"/>
                  <a:lumOff val="60000"/>
                </a:schemeClr>
              </a:solidFill>
            </c:spPr>
          </c:dPt>
          <c:dLbls>
            <c:dLbl>
              <c:idx val="2"/>
              <c:layout>
                <c:manualLayout>
                  <c:x val="0"/>
                  <c:y val="-9.2592592592592692E-3"/>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'GO - Frequencies &amp; Proportions '!$D$35:$D$38</c:f>
              <c:strCache>
                <c:ptCount val="4"/>
                <c:pt idx="0">
                  <c:v>compliant</c:v>
                </c:pt>
                <c:pt idx="1">
                  <c:v>vague</c:v>
                </c:pt>
                <c:pt idx="2">
                  <c:v>not compliant</c:v>
                </c:pt>
                <c:pt idx="3">
                  <c:v>not clear</c:v>
                </c:pt>
              </c:strCache>
            </c:strRef>
          </c:cat>
          <c:val>
            <c:numRef>
              <c:f>'GO - Frequencies &amp; Proportions '!$E$35:$E$38</c:f>
              <c:numCache>
                <c:formatCode>0%</c:formatCode>
                <c:ptCount val="4"/>
                <c:pt idx="0">
                  <c:v>0.41216216216216217</c:v>
                </c:pt>
                <c:pt idx="1">
                  <c:v>0.10135135135135136</c:v>
                </c:pt>
                <c:pt idx="2">
                  <c:v>0.3783783783783784</c:v>
                </c:pt>
                <c:pt idx="3">
                  <c:v>0.10810810810810811</c:v>
                </c:pt>
              </c:numCache>
            </c:numRef>
          </c:val>
        </c:ser>
        <c:dLbls>
          <c:showLegendKey val="0"/>
          <c:showVal val="0"/>
          <c:showCatName val="0"/>
          <c:showSerName val="0"/>
          <c:showPercent val="0"/>
          <c:showBubbleSize val="0"/>
        </c:dLbls>
        <c:gapWidth val="150"/>
        <c:axId val="109405312"/>
        <c:axId val="109406848"/>
      </c:barChart>
      <c:catAx>
        <c:axId val="109405312"/>
        <c:scaling>
          <c:orientation val="minMax"/>
        </c:scaling>
        <c:delete val="0"/>
        <c:axPos val="b"/>
        <c:majorTickMark val="out"/>
        <c:minorTickMark val="none"/>
        <c:tickLblPos val="nextTo"/>
        <c:crossAx val="109406848"/>
        <c:crosses val="autoZero"/>
        <c:auto val="1"/>
        <c:lblAlgn val="ctr"/>
        <c:lblOffset val="100"/>
        <c:noMultiLvlLbl val="0"/>
      </c:catAx>
      <c:valAx>
        <c:axId val="109406848"/>
        <c:scaling>
          <c:orientation val="minMax"/>
        </c:scaling>
        <c:delete val="0"/>
        <c:axPos val="l"/>
        <c:majorGridlines/>
        <c:numFmt formatCode="0%" sourceLinked="1"/>
        <c:majorTickMark val="out"/>
        <c:minorTickMark val="none"/>
        <c:tickLblPos val="nextTo"/>
        <c:crossAx val="109405312"/>
        <c:crosses val="autoZero"/>
        <c:crossBetween val="between"/>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Lbls>
            <c:showLegendKey val="0"/>
            <c:showVal val="1"/>
            <c:showCatName val="0"/>
            <c:showSerName val="0"/>
            <c:showPercent val="0"/>
            <c:showBubbleSize val="0"/>
            <c:showLeaderLines val="0"/>
          </c:dLbls>
          <c:cat>
            <c:strRef>
              <c:f>'F-A-I-R Facets'!$D$70:$D$73</c:f>
              <c:strCache>
                <c:ptCount val="4"/>
                <c:pt idx="0">
                  <c:v>compliant</c:v>
                </c:pt>
                <c:pt idx="1">
                  <c:v>vague</c:v>
                </c:pt>
                <c:pt idx="2">
                  <c:v>not compliant</c:v>
                </c:pt>
                <c:pt idx="3">
                  <c:v>not clear</c:v>
                </c:pt>
              </c:strCache>
            </c:strRef>
          </c:cat>
          <c:val>
            <c:numRef>
              <c:f>'F-A-I-R Facets'!$E$70:$E$73</c:f>
              <c:numCache>
                <c:formatCode>0%</c:formatCode>
                <c:ptCount val="4"/>
                <c:pt idx="0">
                  <c:v>1</c:v>
                </c:pt>
                <c:pt idx="1">
                  <c:v>0</c:v>
                </c:pt>
                <c:pt idx="2">
                  <c:v>0</c:v>
                </c:pt>
                <c:pt idx="3">
                  <c:v>0</c:v>
                </c:pt>
              </c:numCache>
            </c:numRef>
          </c:val>
        </c:ser>
        <c:dLbls>
          <c:showLegendKey val="0"/>
          <c:showVal val="0"/>
          <c:showCatName val="0"/>
          <c:showSerName val="0"/>
          <c:showPercent val="0"/>
          <c:showBubbleSize val="0"/>
        </c:dLbls>
        <c:gapWidth val="150"/>
        <c:axId val="110755840"/>
        <c:axId val="110757376"/>
      </c:barChart>
      <c:catAx>
        <c:axId val="110755840"/>
        <c:scaling>
          <c:orientation val="minMax"/>
        </c:scaling>
        <c:delete val="0"/>
        <c:axPos val="b"/>
        <c:majorTickMark val="out"/>
        <c:minorTickMark val="none"/>
        <c:tickLblPos val="nextTo"/>
        <c:crossAx val="110757376"/>
        <c:crosses val="autoZero"/>
        <c:auto val="1"/>
        <c:lblAlgn val="ctr"/>
        <c:lblOffset val="100"/>
        <c:noMultiLvlLbl val="0"/>
      </c:catAx>
      <c:valAx>
        <c:axId val="110757376"/>
        <c:scaling>
          <c:orientation val="minMax"/>
        </c:scaling>
        <c:delete val="0"/>
        <c:axPos val="l"/>
        <c:majorGridlines/>
        <c:numFmt formatCode="0%" sourceLinked="1"/>
        <c:majorTickMark val="out"/>
        <c:minorTickMark val="none"/>
        <c:tickLblPos val="nextTo"/>
        <c:crossAx val="110755840"/>
        <c:crosses val="autoZero"/>
        <c:crossBetween val="between"/>
      </c:valAx>
    </c:plotArea>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Lbls>
            <c:showLegendKey val="0"/>
            <c:showVal val="1"/>
            <c:showCatName val="0"/>
            <c:showSerName val="0"/>
            <c:showPercent val="0"/>
            <c:showBubbleSize val="0"/>
            <c:showLeaderLines val="0"/>
          </c:dLbls>
          <c:cat>
            <c:strRef>
              <c:f>'F-A-I-R Facets'!$D$78:$D$81</c:f>
              <c:strCache>
                <c:ptCount val="4"/>
                <c:pt idx="0">
                  <c:v>compliant</c:v>
                </c:pt>
                <c:pt idx="1">
                  <c:v>vague</c:v>
                </c:pt>
                <c:pt idx="2">
                  <c:v>not compliant</c:v>
                </c:pt>
                <c:pt idx="3">
                  <c:v>not clear</c:v>
                </c:pt>
              </c:strCache>
            </c:strRef>
          </c:cat>
          <c:val>
            <c:numRef>
              <c:f>'F-A-I-R Facets'!$E$78:$E$81</c:f>
              <c:numCache>
                <c:formatCode>0%</c:formatCode>
                <c:ptCount val="4"/>
                <c:pt idx="0">
                  <c:v>1</c:v>
                </c:pt>
                <c:pt idx="1">
                  <c:v>0</c:v>
                </c:pt>
                <c:pt idx="2">
                  <c:v>0</c:v>
                </c:pt>
                <c:pt idx="3">
                  <c:v>0</c:v>
                </c:pt>
              </c:numCache>
            </c:numRef>
          </c:val>
        </c:ser>
        <c:dLbls>
          <c:showLegendKey val="0"/>
          <c:showVal val="0"/>
          <c:showCatName val="0"/>
          <c:showSerName val="0"/>
          <c:showPercent val="0"/>
          <c:showBubbleSize val="0"/>
        </c:dLbls>
        <c:gapWidth val="150"/>
        <c:axId val="110794240"/>
        <c:axId val="110795776"/>
      </c:barChart>
      <c:catAx>
        <c:axId val="110794240"/>
        <c:scaling>
          <c:orientation val="minMax"/>
        </c:scaling>
        <c:delete val="0"/>
        <c:axPos val="b"/>
        <c:majorTickMark val="out"/>
        <c:minorTickMark val="none"/>
        <c:tickLblPos val="nextTo"/>
        <c:crossAx val="110795776"/>
        <c:crosses val="autoZero"/>
        <c:auto val="1"/>
        <c:lblAlgn val="ctr"/>
        <c:lblOffset val="100"/>
        <c:noMultiLvlLbl val="0"/>
      </c:catAx>
      <c:valAx>
        <c:axId val="110795776"/>
        <c:scaling>
          <c:orientation val="minMax"/>
        </c:scaling>
        <c:delete val="0"/>
        <c:axPos val="l"/>
        <c:majorGridlines/>
        <c:numFmt formatCode="0%" sourceLinked="1"/>
        <c:majorTickMark val="out"/>
        <c:minorTickMark val="none"/>
        <c:tickLblPos val="nextTo"/>
        <c:crossAx val="110794240"/>
        <c:crosses val="autoZero"/>
        <c:crossBetween val="between"/>
      </c:valAx>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Pt>
            <c:idx val="3"/>
            <c:invertIfNegative val="0"/>
            <c:bubble3D val="0"/>
            <c:spPr>
              <a:solidFill>
                <a:schemeClr val="accent5">
                  <a:lumMod val="40000"/>
                  <a:lumOff val="60000"/>
                </a:schemeClr>
              </a:solidFill>
            </c:spPr>
          </c:dPt>
          <c:dLbls>
            <c:showLegendKey val="0"/>
            <c:showVal val="1"/>
            <c:showCatName val="0"/>
            <c:showSerName val="0"/>
            <c:showPercent val="0"/>
            <c:showBubbleSize val="0"/>
            <c:showLeaderLines val="0"/>
          </c:dLbls>
          <c:cat>
            <c:strRef>
              <c:f>'F-A-I-R Facets'!$D$86:$D$89</c:f>
              <c:strCache>
                <c:ptCount val="4"/>
                <c:pt idx="0">
                  <c:v>compliant</c:v>
                </c:pt>
                <c:pt idx="1">
                  <c:v>vague</c:v>
                </c:pt>
                <c:pt idx="2">
                  <c:v>not compliant</c:v>
                </c:pt>
                <c:pt idx="3">
                  <c:v>not clear</c:v>
                </c:pt>
              </c:strCache>
            </c:strRef>
          </c:cat>
          <c:val>
            <c:numRef>
              <c:f>'F-A-I-R Facets'!$E$86:$E$89</c:f>
              <c:numCache>
                <c:formatCode>0%</c:formatCode>
                <c:ptCount val="4"/>
                <c:pt idx="0">
                  <c:v>2.7027027027027029E-2</c:v>
                </c:pt>
                <c:pt idx="1">
                  <c:v>0</c:v>
                </c:pt>
                <c:pt idx="2">
                  <c:v>0</c:v>
                </c:pt>
                <c:pt idx="3">
                  <c:v>0.97297297297297303</c:v>
                </c:pt>
              </c:numCache>
            </c:numRef>
          </c:val>
        </c:ser>
        <c:dLbls>
          <c:showLegendKey val="0"/>
          <c:showVal val="0"/>
          <c:showCatName val="0"/>
          <c:showSerName val="0"/>
          <c:showPercent val="0"/>
          <c:showBubbleSize val="0"/>
        </c:dLbls>
        <c:gapWidth val="150"/>
        <c:axId val="110816640"/>
        <c:axId val="115422336"/>
      </c:barChart>
      <c:catAx>
        <c:axId val="110816640"/>
        <c:scaling>
          <c:orientation val="minMax"/>
        </c:scaling>
        <c:delete val="0"/>
        <c:axPos val="b"/>
        <c:majorTickMark val="out"/>
        <c:minorTickMark val="none"/>
        <c:tickLblPos val="nextTo"/>
        <c:crossAx val="115422336"/>
        <c:crosses val="autoZero"/>
        <c:auto val="1"/>
        <c:lblAlgn val="ctr"/>
        <c:lblOffset val="100"/>
        <c:noMultiLvlLbl val="0"/>
      </c:catAx>
      <c:valAx>
        <c:axId val="115422336"/>
        <c:scaling>
          <c:orientation val="minMax"/>
        </c:scaling>
        <c:delete val="0"/>
        <c:axPos val="l"/>
        <c:majorGridlines/>
        <c:numFmt formatCode="0%" sourceLinked="1"/>
        <c:majorTickMark val="out"/>
        <c:minorTickMark val="none"/>
        <c:tickLblPos val="nextTo"/>
        <c:crossAx val="110816640"/>
        <c:crosses val="autoZero"/>
        <c:crossBetween val="between"/>
      </c:valAx>
    </c:plotArea>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Pt>
            <c:idx val="1"/>
            <c:invertIfNegative val="0"/>
            <c:bubble3D val="0"/>
            <c:spPr>
              <a:solidFill>
                <a:srgbClr val="FFC000"/>
              </a:solidFill>
            </c:spPr>
          </c:dPt>
          <c:dPt>
            <c:idx val="2"/>
            <c:invertIfNegative val="0"/>
            <c:bubble3D val="0"/>
            <c:spPr>
              <a:solidFill>
                <a:schemeClr val="accent2">
                  <a:lumMod val="60000"/>
                  <a:lumOff val="40000"/>
                </a:schemeClr>
              </a:solidFill>
            </c:spPr>
          </c:dPt>
          <c:dPt>
            <c:idx val="3"/>
            <c:invertIfNegative val="0"/>
            <c:bubble3D val="0"/>
            <c:spPr>
              <a:solidFill>
                <a:schemeClr val="accent5">
                  <a:lumMod val="40000"/>
                  <a:lumOff val="60000"/>
                </a:schemeClr>
              </a:solidFill>
            </c:spPr>
          </c:dPt>
          <c:dLbls>
            <c:dLbl>
              <c:idx val="2"/>
              <c:layout>
                <c:manualLayout>
                  <c:x val="0"/>
                  <c:y val="-1.3888888888888888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'F-A-I-R Facets'!$D$96:$D$99</c:f>
              <c:strCache>
                <c:ptCount val="4"/>
                <c:pt idx="0">
                  <c:v>compliant</c:v>
                </c:pt>
                <c:pt idx="1">
                  <c:v>vague</c:v>
                </c:pt>
                <c:pt idx="2">
                  <c:v>not compliant</c:v>
                </c:pt>
                <c:pt idx="3">
                  <c:v>not clear</c:v>
                </c:pt>
              </c:strCache>
            </c:strRef>
          </c:cat>
          <c:val>
            <c:numRef>
              <c:f>'F-A-I-R Facets'!$E$96:$E$99</c:f>
              <c:numCache>
                <c:formatCode>0%</c:formatCode>
                <c:ptCount val="4"/>
                <c:pt idx="0">
                  <c:v>0.59459459459459463</c:v>
                </c:pt>
                <c:pt idx="1">
                  <c:v>2.7027027027027029E-2</c:v>
                </c:pt>
                <c:pt idx="2">
                  <c:v>0.27027027027027029</c:v>
                </c:pt>
                <c:pt idx="3">
                  <c:v>0.10810810810810811</c:v>
                </c:pt>
              </c:numCache>
            </c:numRef>
          </c:val>
        </c:ser>
        <c:dLbls>
          <c:showLegendKey val="0"/>
          <c:showVal val="0"/>
          <c:showCatName val="0"/>
          <c:showSerName val="0"/>
          <c:showPercent val="0"/>
          <c:showBubbleSize val="0"/>
        </c:dLbls>
        <c:gapWidth val="150"/>
        <c:axId val="115464448"/>
        <c:axId val="115466240"/>
      </c:barChart>
      <c:catAx>
        <c:axId val="115464448"/>
        <c:scaling>
          <c:orientation val="minMax"/>
        </c:scaling>
        <c:delete val="0"/>
        <c:axPos val="b"/>
        <c:majorTickMark val="out"/>
        <c:minorTickMark val="none"/>
        <c:tickLblPos val="nextTo"/>
        <c:crossAx val="115466240"/>
        <c:crosses val="autoZero"/>
        <c:auto val="1"/>
        <c:lblAlgn val="ctr"/>
        <c:lblOffset val="100"/>
        <c:noMultiLvlLbl val="0"/>
      </c:catAx>
      <c:valAx>
        <c:axId val="115466240"/>
        <c:scaling>
          <c:orientation val="minMax"/>
        </c:scaling>
        <c:delete val="0"/>
        <c:axPos val="l"/>
        <c:majorGridlines/>
        <c:numFmt formatCode="0%" sourceLinked="1"/>
        <c:majorTickMark val="out"/>
        <c:minorTickMark val="none"/>
        <c:tickLblPos val="nextTo"/>
        <c:crossAx val="115464448"/>
        <c:crosses val="autoZero"/>
        <c:crossBetween val="between"/>
      </c:valAx>
    </c:plotArea>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2"/>
            <c:invertIfNegative val="0"/>
            <c:bubble3D val="0"/>
            <c:spPr>
              <a:solidFill>
                <a:schemeClr val="accent2">
                  <a:lumMod val="60000"/>
                  <a:lumOff val="40000"/>
                </a:schemeClr>
              </a:solidFill>
            </c:spPr>
          </c:dPt>
          <c:dLbls>
            <c:showLegendKey val="0"/>
            <c:showVal val="1"/>
            <c:showCatName val="0"/>
            <c:showSerName val="0"/>
            <c:showPercent val="0"/>
            <c:showBubbleSize val="0"/>
            <c:showLeaderLines val="0"/>
          </c:dLbls>
          <c:cat>
            <c:strRef>
              <c:f>'F-A-I-R Facets'!$D$104:$D$107</c:f>
              <c:strCache>
                <c:ptCount val="4"/>
                <c:pt idx="0">
                  <c:v>compliant</c:v>
                </c:pt>
                <c:pt idx="1">
                  <c:v>vague</c:v>
                </c:pt>
                <c:pt idx="2">
                  <c:v>not compliant</c:v>
                </c:pt>
                <c:pt idx="3">
                  <c:v>not clear</c:v>
                </c:pt>
              </c:strCache>
            </c:strRef>
          </c:cat>
          <c:val>
            <c:numRef>
              <c:f>'F-A-I-R Facets'!$E$104:$E$107</c:f>
              <c:numCache>
                <c:formatCode>0%</c:formatCode>
                <c:ptCount val="4"/>
                <c:pt idx="0">
                  <c:v>0</c:v>
                </c:pt>
                <c:pt idx="1">
                  <c:v>0</c:v>
                </c:pt>
                <c:pt idx="2">
                  <c:v>1</c:v>
                </c:pt>
                <c:pt idx="3">
                  <c:v>0</c:v>
                </c:pt>
              </c:numCache>
            </c:numRef>
          </c:val>
        </c:ser>
        <c:dLbls>
          <c:showLegendKey val="0"/>
          <c:showVal val="0"/>
          <c:showCatName val="0"/>
          <c:showSerName val="0"/>
          <c:showPercent val="0"/>
          <c:showBubbleSize val="0"/>
        </c:dLbls>
        <c:gapWidth val="150"/>
        <c:axId val="116088832"/>
        <c:axId val="116090368"/>
      </c:barChart>
      <c:catAx>
        <c:axId val="116088832"/>
        <c:scaling>
          <c:orientation val="minMax"/>
        </c:scaling>
        <c:delete val="0"/>
        <c:axPos val="b"/>
        <c:majorTickMark val="out"/>
        <c:minorTickMark val="none"/>
        <c:tickLblPos val="nextTo"/>
        <c:crossAx val="116090368"/>
        <c:crosses val="autoZero"/>
        <c:auto val="1"/>
        <c:lblAlgn val="ctr"/>
        <c:lblOffset val="100"/>
        <c:noMultiLvlLbl val="0"/>
      </c:catAx>
      <c:valAx>
        <c:axId val="116090368"/>
        <c:scaling>
          <c:orientation val="minMax"/>
        </c:scaling>
        <c:delete val="0"/>
        <c:axPos val="l"/>
        <c:majorGridlines/>
        <c:numFmt formatCode="0%" sourceLinked="1"/>
        <c:majorTickMark val="out"/>
        <c:minorTickMark val="none"/>
        <c:tickLblPos val="nextTo"/>
        <c:crossAx val="116088832"/>
        <c:crosses val="autoZero"/>
        <c:crossBetween val="between"/>
      </c:valAx>
    </c:plotArea>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Pt>
            <c:idx val="1"/>
            <c:invertIfNegative val="0"/>
            <c:bubble3D val="0"/>
            <c:spPr>
              <a:solidFill>
                <a:srgbClr val="FFC000"/>
              </a:solidFill>
            </c:spPr>
          </c:dPt>
          <c:dPt>
            <c:idx val="2"/>
            <c:invertIfNegative val="0"/>
            <c:bubble3D val="0"/>
            <c:spPr>
              <a:solidFill>
                <a:schemeClr val="accent2">
                  <a:lumMod val="60000"/>
                  <a:lumOff val="40000"/>
                </a:schemeClr>
              </a:solidFill>
            </c:spPr>
          </c:dPt>
          <c:dPt>
            <c:idx val="3"/>
            <c:invertIfNegative val="0"/>
            <c:bubble3D val="0"/>
            <c:spPr>
              <a:solidFill>
                <a:schemeClr val="accent5">
                  <a:lumMod val="40000"/>
                  <a:lumOff val="60000"/>
                </a:schemeClr>
              </a:solidFill>
            </c:spPr>
          </c:dPt>
          <c:dLbls>
            <c:showLegendKey val="0"/>
            <c:showVal val="1"/>
            <c:showCatName val="0"/>
            <c:showSerName val="0"/>
            <c:showPercent val="0"/>
            <c:showBubbleSize val="0"/>
            <c:showLeaderLines val="0"/>
          </c:dLbls>
          <c:cat>
            <c:strRef>
              <c:f>'F-A-I-R Facets'!$D$112:$D$115</c:f>
              <c:strCache>
                <c:ptCount val="4"/>
                <c:pt idx="0">
                  <c:v>compliant</c:v>
                </c:pt>
                <c:pt idx="1">
                  <c:v>vague</c:v>
                </c:pt>
                <c:pt idx="2">
                  <c:v>not compliant</c:v>
                </c:pt>
                <c:pt idx="3">
                  <c:v>not clear</c:v>
                </c:pt>
              </c:strCache>
            </c:strRef>
          </c:cat>
          <c:val>
            <c:numRef>
              <c:f>'F-A-I-R Facets'!$E$112:$E$115</c:f>
              <c:numCache>
                <c:formatCode>0%</c:formatCode>
                <c:ptCount val="4"/>
                <c:pt idx="0">
                  <c:v>0.54054054054054057</c:v>
                </c:pt>
                <c:pt idx="1">
                  <c:v>8.1081081081081086E-2</c:v>
                </c:pt>
                <c:pt idx="2">
                  <c:v>0.29729729729729731</c:v>
                </c:pt>
                <c:pt idx="3">
                  <c:v>8.1081081081081086E-2</c:v>
                </c:pt>
              </c:numCache>
            </c:numRef>
          </c:val>
        </c:ser>
        <c:dLbls>
          <c:showLegendKey val="0"/>
          <c:showVal val="0"/>
          <c:showCatName val="0"/>
          <c:showSerName val="0"/>
          <c:showPercent val="0"/>
          <c:showBubbleSize val="0"/>
        </c:dLbls>
        <c:gapWidth val="150"/>
        <c:axId val="116103808"/>
        <c:axId val="116117888"/>
      </c:barChart>
      <c:catAx>
        <c:axId val="116103808"/>
        <c:scaling>
          <c:orientation val="minMax"/>
        </c:scaling>
        <c:delete val="0"/>
        <c:axPos val="b"/>
        <c:majorTickMark val="out"/>
        <c:minorTickMark val="none"/>
        <c:tickLblPos val="nextTo"/>
        <c:crossAx val="116117888"/>
        <c:crosses val="autoZero"/>
        <c:auto val="1"/>
        <c:lblAlgn val="ctr"/>
        <c:lblOffset val="100"/>
        <c:noMultiLvlLbl val="0"/>
      </c:catAx>
      <c:valAx>
        <c:axId val="116117888"/>
        <c:scaling>
          <c:orientation val="minMax"/>
        </c:scaling>
        <c:delete val="0"/>
        <c:axPos val="l"/>
        <c:majorGridlines/>
        <c:numFmt formatCode="0%" sourceLinked="1"/>
        <c:majorTickMark val="out"/>
        <c:minorTickMark val="none"/>
        <c:tickLblPos val="nextTo"/>
        <c:crossAx val="116103808"/>
        <c:crosses val="autoZero"/>
        <c:crossBetween val="between"/>
      </c:valAx>
    </c:plotArea>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Pt>
            <c:idx val="1"/>
            <c:invertIfNegative val="0"/>
            <c:bubble3D val="0"/>
            <c:spPr>
              <a:solidFill>
                <a:srgbClr val="FFC000"/>
              </a:solidFill>
            </c:spPr>
          </c:dPt>
          <c:dPt>
            <c:idx val="2"/>
            <c:invertIfNegative val="0"/>
            <c:bubble3D val="0"/>
            <c:spPr>
              <a:solidFill>
                <a:schemeClr val="accent2">
                  <a:lumMod val="60000"/>
                  <a:lumOff val="40000"/>
                </a:schemeClr>
              </a:solidFill>
            </c:spPr>
          </c:dPt>
          <c:dPt>
            <c:idx val="3"/>
            <c:invertIfNegative val="0"/>
            <c:bubble3D val="0"/>
            <c:spPr>
              <a:solidFill>
                <a:schemeClr val="accent5">
                  <a:lumMod val="40000"/>
                  <a:lumOff val="60000"/>
                </a:schemeClr>
              </a:solidFill>
            </c:spPr>
          </c:dPt>
          <c:dLbls>
            <c:dLbl>
              <c:idx val="0"/>
              <c:layout>
                <c:manualLayout>
                  <c:x val="0"/>
                  <c:y val="2.7777777777777776E-2"/>
                </c:manualLayout>
              </c:layout>
              <c:showLegendKey val="0"/>
              <c:showVal val="1"/>
              <c:showCatName val="0"/>
              <c:showSerName val="0"/>
              <c:showPercent val="0"/>
              <c:showBubbleSize val="0"/>
            </c:dLbl>
            <c:dLbl>
              <c:idx val="1"/>
              <c:layout>
                <c:manualLayout>
                  <c:x val="0"/>
                  <c:y val="1.3888888888888888E-2"/>
                </c:manualLayout>
              </c:layout>
              <c:showLegendKey val="0"/>
              <c:showVal val="1"/>
              <c:showCatName val="0"/>
              <c:showSerName val="0"/>
              <c:showPercent val="0"/>
              <c:showBubbleSize val="0"/>
            </c:dLbl>
            <c:dLbl>
              <c:idx val="2"/>
              <c:layout>
                <c:manualLayout>
                  <c:x val="0"/>
                  <c:y val="1.8518518518518517E-2"/>
                </c:manualLayout>
              </c:layout>
              <c:showLegendKey val="0"/>
              <c:showVal val="1"/>
              <c:showCatName val="0"/>
              <c:showSerName val="0"/>
              <c:showPercent val="0"/>
              <c:showBubbleSize val="0"/>
            </c:dLbl>
            <c:dLbl>
              <c:idx val="3"/>
              <c:layout>
                <c:manualLayout>
                  <c:x val="1.0185067526415994E-16"/>
                  <c:y val="-2.7777777777777863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'F-A-I-R Facets'!$D$122:$D$125</c:f>
              <c:strCache>
                <c:ptCount val="4"/>
                <c:pt idx="0">
                  <c:v>compliant</c:v>
                </c:pt>
                <c:pt idx="1">
                  <c:v>vague</c:v>
                </c:pt>
                <c:pt idx="2">
                  <c:v>not compliant</c:v>
                </c:pt>
                <c:pt idx="3">
                  <c:v>not clear</c:v>
                </c:pt>
              </c:strCache>
            </c:strRef>
          </c:cat>
          <c:val>
            <c:numRef>
              <c:f>'F-A-I-R Facets'!$E$122:$E$125</c:f>
              <c:numCache>
                <c:formatCode>0%</c:formatCode>
                <c:ptCount val="4"/>
                <c:pt idx="0">
                  <c:v>0.32432432432432434</c:v>
                </c:pt>
                <c:pt idx="1">
                  <c:v>0.21621621621621623</c:v>
                </c:pt>
                <c:pt idx="2">
                  <c:v>0.3783783783783784</c:v>
                </c:pt>
                <c:pt idx="3">
                  <c:v>8.1081081081081086E-2</c:v>
                </c:pt>
              </c:numCache>
            </c:numRef>
          </c:val>
        </c:ser>
        <c:dLbls>
          <c:showLegendKey val="0"/>
          <c:showVal val="0"/>
          <c:showCatName val="0"/>
          <c:showSerName val="0"/>
          <c:showPercent val="0"/>
          <c:showBubbleSize val="0"/>
        </c:dLbls>
        <c:gapWidth val="150"/>
        <c:axId val="115488256"/>
        <c:axId val="115489792"/>
      </c:barChart>
      <c:catAx>
        <c:axId val="115488256"/>
        <c:scaling>
          <c:orientation val="minMax"/>
        </c:scaling>
        <c:delete val="0"/>
        <c:axPos val="b"/>
        <c:majorTickMark val="out"/>
        <c:minorTickMark val="none"/>
        <c:tickLblPos val="nextTo"/>
        <c:crossAx val="115489792"/>
        <c:crosses val="autoZero"/>
        <c:auto val="1"/>
        <c:lblAlgn val="ctr"/>
        <c:lblOffset val="100"/>
        <c:noMultiLvlLbl val="0"/>
      </c:catAx>
      <c:valAx>
        <c:axId val="115489792"/>
        <c:scaling>
          <c:orientation val="minMax"/>
        </c:scaling>
        <c:delete val="0"/>
        <c:axPos val="l"/>
        <c:majorGridlines/>
        <c:numFmt formatCode="0%" sourceLinked="1"/>
        <c:majorTickMark val="out"/>
        <c:minorTickMark val="none"/>
        <c:tickLblPos val="nextTo"/>
        <c:crossAx val="115488256"/>
        <c:crosses val="autoZero"/>
        <c:crossBetween val="between"/>
      </c:valAx>
    </c:plotArea>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Pt>
            <c:idx val="1"/>
            <c:invertIfNegative val="0"/>
            <c:bubble3D val="0"/>
            <c:spPr>
              <a:solidFill>
                <a:srgbClr val="FFC000"/>
              </a:solidFill>
            </c:spPr>
          </c:dPt>
          <c:dPt>
            <c:idx val="2"/>
            <c:invertIfNegative val="0"/>
            <c:bubble3D val="0"/>
            <c:spPr>
              <a:solidFill>
                <a:schemeClr val="accent2">
                  <a:lumMod val="60000"/>
                  <a:lumOff val="40000"/>
                </a:schemeClr>
              </a:solidFill>
            </c:spPr>
          </c:dPt>
          <c:dPt>
            <c:idx val="3"/>
            <c:invertIfNegative val="0"/>
            <c:bubble3D val="0"/>
            <c:spPr>
              <a:solidFill>
                <a:schemeClr val="accent5">
                  <a:lumMod val="40000"/>
                  <a:lumOff val="60000"/>
                </a:schemeClr>
              </a:solidFill>
            </c:spPr>
          </c:dPt>
          <c:dLbls>
            <c:dLbl>
              <c:idx val="0"/>
              <c:layout>
                <c:manualLayout>
                  <c:x val="0"/>
                  <c:y val="9.2592592592592587E-3"/>
                </c:manualLayout>
              </c:layout>
              <c:showLegendKey val="0"/>
              <c:showVal val="1"/>
              <c:showCatName val="0"/>
              <c:showSerName val="0"/>
              <c:showPercent val="0"/>
              <c:showBubbleSize val="0"/>
            </c:dLbl>
            <c:dLbl>
              <c:idx val="2"/>
              <c:layout>
                <c:manualLayout>
                  <c:x val="0"/>
                  <c:y val="1.3888888888888888E-2"/>
                </c:manualLayout>
              </c:layout>
              <c:showLegendKey val="0"/>
              <c:showVal val="1"/>
              <c:showCatName val="0"/>
              <c:showSerName val="0"/>
              <c:showPercent val="0"/>
              <c:showBubbleSize val="0"/>
            </c:dLbl>
            <c:dLbl>
              <c:idx val="3"/>
              <c:layout>
                <c:manualLayout>
                  <c:x val="1.0185067526415994E-16"/>
                  <c:y val="-1.3888888888888888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'F-A-I-R Facets'!$D$130:$D$133</c:f>
              <c:strCache>
                <c:ptCount val="4"/>
                <c:pt idx="0">
                  <c:v>compliant</c:v>
                </c:pt>
                <c:pt idx="1">
                  <c:v>vague</c:v>
                </c:pt>
                <c:pt idx="2">
                  <c:v>not compliant</c:v>
                </c:pt>
                <c:pt idx="3">
                  <c:v>not clear</c:v>
                </c:pt>
              </c:strCache>
            </c:strRef>
          </c:cat>
          <c:val>
            <c:numRef>
              <c:f>'F-A-I-R Facets'!$E$130:$E$133</c:f>
              <c:numCache>
                <c:formatCode>0%</c:formatCode>
                <c:ptCount val="4"/>
                <c:pt idx="0">
                  <c:v>0.40540540540540543</c:v>
                </c:pt>
                <c:pt idx="1">
                  <c:v>5.4054054054054057E-2</c:v>
                </c:pt>
                <c:pt idx="2">
                  <c:v>0.45945945945945948</c:v>
                </c:pt>
                <c:pt idx="3">
                  <c:v>8.1081081081081086E-2</c:v>
                </c:pt>
              </c:numCache>
            </c:numRef>
          </c:val>
        </c:ser>
        <c:dLbls>
          <c:showLegendKey val="0"/>
          <c:showVal val="0"/>
          <c:showCatName val="0"/>
          <c:showSerName val="0"/>
          <c:showPercent val="0"/>
          <c:showBubbleSize val="0"/>
        </c:dLbls>
        <c:gapWidth val="150"/>
        <c:axId val="115532160"/>
        <c:axId val="115533696"/>
      </c:barChart>
      <c:catAx>
        <c:axId val="115532160"/>
        <c:scaling>
          <c:orientation val="minMax"/>
        </c:scaling>
        <c:delete val="0"/>
        <c:axPos val="b"/>
        <c:majorTickMark val="out"/>
        <c:minorTickMark val="none"/>
        <c:tickLblPos val="nextTo"/>
        <c:crossAx val="115533696"/>
        <c:crosses val="autoZero"/>
        <c:auto val="1"/>
        <c:lblAlgn val="ctr"/>
        <c:lblOffset val="100"/>
        <c:noMultiLvlLbl val="0"/>
      </c:catAx>
      <c:valAx>
        <c:axId val="115533696"/>
        <c:scaling>
          <c:orientation val="minMax"/>
        </c:scaling>
        <c:delete val="0"/>
        <c:axPos val="l"/>
        <c:majorGridlines/>
        <c:numFmt formatCode="0%" sourceLinked="1"/>
        <c:majorTickMark val="out"/>
        <c:minorTickMark val="none"/>
        <c:tickLblPos val="nextTo"/>
        <c:crossAx val="115532160"/>
        <c:crosses val="autoZero"/>
        <c:crossBetween val="between"/>
      </c:valAx>
    </c:plotArea>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2"/>
            <c:invertIfNegative val="0"/>
            <c:bubble3D val="0"/>
            <c:spPr>
              <a:solidFill>
                <a:schemeClr val="accent2">
                  <a:lumMod val="60000"/>
                  <a:lumOff val="40000"/>
                </a:schemeClr>
              </a:solidFill>
            </c:spPr>
          </c:dPt>
          <c:dLbls>
            <c:showLegendKey val="0"/>
            <c:showVal val="1"/>
            <c:showCatName val="0"/>
            <c:showSerName val="0"/>
            <c:showPercent val="0"/>
            <c:showBubbleSize val="0"/>
            <c:showLeaderLines val="0"/>
          </c:dLbls>
          <c:cat>
            <c:strRef>
              <c:f>'F-A-I-R Facets'!$D$138:$D$141</c:f>
              <c:strCache>
                <c:ptCount val="4"/>
                <c:pt idx="0">
                  <c:v>compliant</c:v>
                </c:pt>
                <c:pt idx="1">
                  <c:v>vague</c:v>
                </c:pt>
                <c:pt idx="2">
                  <c:v>not compliant</c:v>
                </c:pt>
                <c:pt idx="3">
                  <c:v>not clear</c:v>
                </c:pt>
              </c:strCache>
            </c:strRef>
          </c:cat>
          <c:val>
            <c:numRef>
              <c:f>'F-A-I-R Facets'!$E$138:$E$141</c:f>
              <c:numCache>
                <c:formatCode>0%</c:formatCode>
                <c:ptCount val="4"/>
                <c:pt idx="0">
                  <c:v>0</c:v>
                </c:pt>
                <c:pt idx="1">
                  <c:v>0</c:v>
                </c:pt>
                <c:pt idx="2">
                  <c:v>1</c:v>
                </c:pt>
                <c:pt idx="3">
                  <c:v>0</c:v>
                </c:pt>
              </c:numCache>
            </c:numRef>
          </c:val>
        </c:ser>
        <c:dLbls>
          <c:showLegendKey val="0"/>
          <c:showVal val="0"/>
          <c:showCatName val="0"/>
          <c:showSerName val="0"/>
          <c:showPercent val="0"/>
          <c:showBubbleSize val="0"/>
        </c:dLbls>
        <c:gapWidth val="150"/>
        <c:axId val="116152192"/>
        <c:axId val="116153728"/>
      </c:barChart>
      <c:catAx>
        <c:axId val="116152192"/>
        <c:scaling>
          <c:orientation val="minMax"/>
        </c:scaling>
        <c:delete val="0"/>
        <c:axPos val="b"/>
        <c:majorTickMark val="out"/>
        <c:minorTickMark val="none"/>
        <c:tickLblPos val="nextTo"/>
        <c:crossAx val="116153728"/>
        <c:crosses val="autoZero"/>
        <c:auto val="1"/>
        <c:lblAlgn val="ctr"/>
        <c:lblOffset val="100"/>
        <c:noMultiLvlLbl val="0"/>
      </c:catAx>
      <c:valAx>
        <c:axId val="116153728"/>
        <c:scaling>
          <c:orientation val="minMax"/>
        </c:scaling>
        <c:delete val="0"/>
        <c:axPos val="l"/>
        <c:majorGridlines/>
        <c:numFmt formatCode="0%" sourceLinked="1"/>
        <c:majorTickMark val="out"/>
        <c:minorTickMark val="none"/>
        <c:tickLblPos val="nextTo"/>
        <c:crossAx val="116152192"/>
        <c:crosses val="autoZero"/>
        <c:crossBetween val="between"/>
      </c:valAx>
    </c:plotArea>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accent5">
                  <a:lumMod val="40000"/>
                  <a:lumOff val="60000"/>
                </a:schemeClr>
              </a:solidFill>
            </c:spPr>
          </c:dPt>
          <c:dLbls>
            <c:showLegendKey val="0"/>
            <c:showVal val="1"/>
            <c:showCatName val="0"/>
            <c:showSerName val="0"/>
            <c:showPercent val="0"/>
            <c:showBubbleSize val="0"/>
            <c:showLeaderLines val="0"/>
          </c:dLbls>
          <c:cat>
            <c:strRef>
              <c:f>'F-A-I-R Facets'!$D$146:$D$149</c:f>
              <c:strCache>
                <c:ptCount val="4"/>
                <c:pt idx="0">
                  <c:v>compliant</c:v>
                </c:pt>
                <c:pt idx="1">
                  <c:v>vague</c:v>
                </c:pt>
                <c:pt idx="2">
                  <c:v>not compliant</c:v>
                </c:pt>
                <c:pt idx="3">
                  <c:v>not clear</c:v>
                </c:pt>
              </c:strCache>
            </c:strRef>
          </c:cat>
          <c:val>
            <c:numRef>
              <c:f>'F-A-I-R Facets'!$E$146:$E$149</c:f>
              <c:numCache>
                <c:formatCode>0%</c:formatCode>
                <c:ptCount val="4"/>
                <c:pt idx="0">
                  <c:v>0</c:v>
                </c:pt>
                <c:pt idx="1">
                  <c:v>0</c:v>
                </c:pt>
                <c:pt idx="2">
                  <c:v>0</c:v>
                </c:pt>
                <c:pt idx="3">
                  <c:v>1</c:v>
                </c:pt>
              </c:numCache>
            </c:numRef>
          </c:val>
        </c:ser>
        <c:dLbls>
          <c:showLegendKey val="0"/>
          <c:showVal val="0"/>
          <c:showCatName val="0"/>
          <c:showSerName val="0"/>
          <c:showPercent val="0"/>
          <c:showBubbleSize val="0"/>
        </c:dLbls>
        <c:gapWidth val="150"/>
        <c:axId val="116190592"/>
        <c:axId val="116192384"/>
      </c:barChart>
      <c:catAx>
        <c:axId val="116190592"/>
        <c:scaling>
          <c:orientation val="minMax"/>
        </c:scaling>
        <c:delete val="0"/>
        <c:axPos val="b"/>
        <c:majorTickMark val="out"/>
        <c:minorTickMark val="none"/>
        <c:tickLblPos val="nextTo"/>
        <c:crossAx val="116192384"/>
        <c:crosses val="autoZero"/>
        <c:auto val="1"/>
        <c:lblAlgn val="ctr"/>
        <c:lblOffset val="100"/>
        <c:noMultiLvlLbl val="0"/>
      </c:catAx>
      <c:valAx>
        <c:axId val="116192384"/>
        <c:scaling>
          <c:orientation val="minMax"/>
        </c:scaling>
        <c:delete val="0"/>
        <c:axPos val="l"/>
        <c:majorGridlines/>
        <c:numFmt formatCode="0%" sourceLinked="1"/>
        <c:majorTickMark val="out"/>
        <c:minorTickMark val="none"/>
        <c:tickLblPos val="nextTo"/>
        <c:crossAx val="116190592"/>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6">
                <a:lumMod val="75000"/>
              </a:schemeClr>
            </a:solidFill>
          </c:spPr>
          <c:invertIfNegative val="0"/>
          <c:dPt>
            <c:idx val="0"/>
            <c:invertIfNegative val="0"/>
            <c:bubble3D val="0"/>
            <c:spPr>
              <a:solidFill>
                <a:schemeClr val="accent3">
                  <a:lumMod val="40000"/>
                  <a:lumOff val="60000"/>
                </a:schemeClr>
              </a:solidFill>
            </c:spPr>
          </c:dPt>
          <c:dPt>
            <c:idx val="3"/>
            <c:invertIfNegative val="0"/>
            <c:bubble3D val="0"/>
            <c:spPr>
              <a:solidFill>
                <a:schemeClr val="accent5">
                  <a:lumMod val="40000"/>
                  <a:lumOff val="60000"/>
                </a:schemeClr>
              </a:solidFill>
            </c:spPr>
          </c:dPt>
          <c:dLbls>
            <c:dLbl>
              <c:idx val="0"/>
              <c:layout>
                <c:manualLayout>
                  <c:x val="0"/>
                  <c:y val="2.3148148148148147E-2"/>
                </c:manualLayout>
              </c:layout>
              <c:showLegendKey val="0"/>
              <c:showVal val="1"/>
              <c:showCatName val="0"/>
              <c:showSerName val="0"/>
              <c:showPercent val="0"/>
              <c:showBubbleSize val="0"/>
            </c:dLbl>
            <c:dLbl>
              <c:idx val="3"/>
              <c:layout>
                <c:manualLayout>
                  <c:x val="0"/>
                  <c:y val="1.3888888888888888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'GO - Frequencies &amp; Proportions '!$D$43:$D$46</c:f>
              <c:strCache>
                <c:ptCount val="4"/>
                <c:pt idx="0">
                  <c:v>compliant</c:v>
                </c:pt>
                <c:pt idx="1">
                  <c:v>vague</c:v>
                </c:pt>
                <c:pt idx="2">
                  <c:v>not compliant</c:v>
                </c:pt>
                <c:pt idx="3">
                  <c:v>not clear</c:v>
                </c:pt>
              </c:strCache>
            </c:strRef>
          </c:cat>
          <c:val>
            <c:numRef>
              <c:f>'GO - Frequencies &amp; Proportions '!$E$43:$E$46</c:f>
              <c:numCache>
                <c:formatCode>0%</c:formatCode>
                <c:ptCount val="4"/>
                <c:pt idx="0">
                  <c:v>0.7567567567567568</c:v>
                </c:pt>
                <c:pt idx="1">
                  <c:v>0</c:v>
                </c:pt>
                <c:pt idx="2">
                  <c:v>0</c:v>
                </c:pt>
                <c:pt idx="3">
                  <c:v>0.24324324324324326</c:v>
                </c:pt>
              </c:numCache>
            </c:numRef>
          </c:val>
        </c:ser>
        <c:dLbls>
          <c:showLegendKey val="0"/>
          <c:showVal val="0"/>
          <c:showCatName val="0"/>
          <c:showSerName val="0"/>
          <c:showPercent val="0"/>
          <c:showBubbleSize val="0"/>
        </c:dLbls>
        <c:gapWidth val="150"/>
        <c:axId val="109317120"/>
        <c:axId val="109339392"/>
      </c:barChart>
      <c:catAx>
        <c:axId val="109317120"/>
        <c:scaling>
          <c:orientation val="minMax"/>
        </c:scaling>
        <c:delete val="0"/>
        <c:axPos val="b"/>
        <c:majorTickMark val="out"/>
        <c:minorTickMark val="none"/>
        <c:tickLblPos val="nextTo"/>
        <c:crossAx val="109339392"/>
        <c:crosses val="autoZero"/>
        <c:auto val="1"/>
        <c:lblAlgn val="ctr"/>
        <c:lblOffset val="100"/>
        <c:noMultiLvlLbl val="0"/>
      </c:catAx>
      <c:valAx>
        <c:axId val="109339392"/>
        <c:scaling>
          <c:orientation val="minMax"/>
        </c:scaling>
        <c:delete val="0"/>
        <c:axPos val="l"/>
        <c:majorGridlines/>
        <c:numFmt formatCode="0%" sourceLinked="1"/>
        <c:majorTickMark val="out"/>
        <c:minorTickMark val="none"/>
        <c:tickLblPos val="nextTo"/>
        <c:crossAx val="109317120"/>
        <c:crosses val="autoZero"/>
        <c:crossBetween val="between"/>
      </c:valAx>
    </c:plotArea>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3">
                <a:lumMod val="40000"/>
                <a:lumOff val="60000"/>
              </a:schemeClr>
            </a:solidFill>
          </c:spPr>
          <c:invertIfNegative val="0"/>
          <c:dLbls>
            <c:dLbl>
              <c:idx val="0"/>
              <c:layout>
                <c:manualLayout>
                  <c:x val="0"/>
                  <c:y val="-9.2592592592592587E-3"/>
                </c:manualLayout>
              </c:layout>
              <c:showLegendKey val="0"/>
              <c:showVal val="1"/>
              <c:showCatName val="0"/>
              <c:showSerName val="0"/>
              <c:showPercent val="0"/>
              <c:showBubbleSize val="0"/>
            </c:dLbl>
            <c:dLbl>
              <c:idx val="2"/>
              <c:layout>
                <c:manualLayout>
                  <c:x val="0"/>
                  <c:y val="1.8518518518518517E-2"/>
                </c:manualLayout>
              </c:layout>
              <c:showLegendKey val="0"/>
              <c:showVal val="1"/>
              <c:showCatName val="0"/>
              <c:showSerName val="0"/>
              <c:showPercent val="0"/>
              <c:showBubbleSize val="0"/>
            </c:dLbl>
            <c:dLbl>
              <c:idx val="3"/>
              <c:layout>
                <c:manualLayout>
                  <c:x val="0"/>
                  <c:y val="-9.2592592592592587E-3"/>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multiLvlStrRef>
              <c:f>'F-A-I-R Facets'!$A$155:$B$158</c:f>
              <c:multiLvlStrCache>
                <c:ptCount val="4"/>
                <c:lvl>
                  <c:pt idx="0">
                    <c:v>compliant</c:v>
                  </c:pt>
                  <c:pt idx="1">
                    <c:v>compliant</c:v>
                  </c:pt>
                  <c:pt idx="2">
                    <c:v>compliant</c:v>
                  </c:pt>
                  <c:pt idx="3">
                    <c:v>compliant</c:v>
                  </c:pt>
                </c:lvl>
                <c:lvl>
                  <c:pt idx="0">
                    <c:v>F1</c:v>
                  </c:pt>
                  <c:pt idx="1">
                    <c:v>F2</c:v>
                  </c:pt>
                  <c:pt idx="2">
                    <c:v>F3</c:v>
                  </c:pt>
                  <c:pt idx="3">
                    <c:v>F4 </c:v>
                  </c:pt>
                </c:lvl>
              </c:multiLvlStrCache>
            </c:multiLvlStrRef>
          </c:cat>
          <c:val>
            <c:numRef>
              <c:f>'F-A-I-R Facets'!$C$155:$C$158</c:f>
              <c:numCache>
                <c:formatCode>0%</c:formatCode>
                <c:ptCount val="4"/>
                <c:pt idx="0">
                  <c:v>0.3783783783783784</c:v>
                </c:pt>
                <c:pt idx="1">
                  <c:v>0.43243243243243246</c:v>
                </c:pt>
                <c:pt idx="2">
                  <c:v>0.45945945945945948</c:v>
                </c:pt>
                <c:pt idx="3">
                  <c:v>0.3783783783783784</c:v>
                </c:pt>
              </c:numCache>
            </c:numRef>
          </c:val>
        </c:ser>
        <c:dLbls>
          <c:showLegendKey val="0"/>
          <c:showVal val="0"/>
          <c:showCatName val="0"/>
          <c:showSerName val="0"/>
          <c:showPercent val="0"/>
          <c:showBubbleSize val="0"/>
        </c:dLbls>
        <c:gapWidth val="150"/>
        <c:axId val="115880704"/>
        <c:axId val="115882240"/>
      </c:barChart>
      <c:catAx>
        <c:axId val="115880704"/>
        <c:scaling>
          <c:orientation val="minMax"/>
        </c:scaling>
        <c:delete val="0"/>
        <c:axPos val="b"/>
        <c:majorTickMark val="out"/>
        <c:minorTickMark val="none"/>
        <c:tickLblPos val="nextTo"/>
        <c:crossAx val="115882240"/>
        <c:crosses val="autoZero"/>
        <c:auto val="1"/>
        <c:lblAlgn val="ctr"/>
        <c:lblOffset val="100"/>
        <c:noMultiLvlLbl val="0"/>
      </c:catAx>
      <c:valAx>
        <c:axId val="115882240"/>
        <c:scaling>
          <c:orientation val="minMax"/>
        </c:scaling>
        <c:delete val="0"/>
        <c:axPos val="l"/>
        <c:majorGridlines/>
        <c:numFmt formatCode="0%" sourceLinked="1"/>
        <c:majorTickMark val="out"/>
        <c:minorTickMark val="none"/>
        <c:tickLblPos val="nextTo"/>
        <c:crossAx val="115880704"/>
        <c:crosses val="autoZero"/>
        <c:crossBetween val="between"/>
      </c:valAx>
    </c:plotArea>
    <c:plotVisOnly val="1"/>
    <c:dispBlanksAs val="gap"/>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3">
                <a:lumMod val="40000"/>
                <a:lumOff val="60000"/>
              </a:schemeClr>
            </a:solidFill>
          </c:spPr>
          <c:invertIfNegative val="0"/>
          <c:dLbls>
            <c:showLegendKey val="0"/>
            <c:showVal val="1"/>
            <c:showCatName val="0"/>
            <c:showSerName val="0"/>
            <c:showPercent val="0"/>
            <c:showBubbleSize val="0"/>
            <c:showLeaderLines val="0"/>
          </c:dLbls>
          <c:cat>
            <c:multiLvlStrRef>
              <c:f>'F-A-I-R Facets'!$A$160:$B$163</c:f>
              <c:multiLvlStrCache>
                <c:ptCount val="4"/>
                <c:lvl>
                  <c:pt idx="0">
                    <c:v>compliant</c:v>
                  </c:pt>
                  <c:pt idx="1">
                    <c:v>compliant</c:v>
                  </c:pt>
                  <c:pt idx="2">
                    <c:v>compliant</c:v>
                  </c:pt>
                  <c:pt idx="3">
                    <c:v>compliant</c:v>
                  </c:pt>
                </c:lvl>
                <c:lvl>
                  <c:pt idx="0">
                    <c:v>A1</c:v>
                  </c:pt>
                  <c:pt idx="1">
                    <c:v>A2</c:v>
                  </c:pt>
                  <c:pt idx="2">
                    <c:v>A3</c:v>
                  </c:pt>
                  <c:pt idx="3">
                    <c:v>A4</c:v>
                  </c:pt>
                </c:lvl>
              </c:multiLvlStrCache>
            </c:multiLvlStrRef>
          </c:cat>
          <c:val>
            <c:numRef>
              <c:f>'F-A-I-R Facets'!$C$160:$C$163</c:f>
              <c:numCache>
                <c:formatCode>0%</c:formatCode>
                <c:ptCount val="4"/>
                <c:pt idx="0">
                  <c:v>1</c:v>
                </c:pt>
                <c:pt idx="1">
                  <c:v>1</c:v>
                </c:pt>
                <c:pt idx="2">
                  <c:v>1</c:v>
                </c:pt>
                <c:pt idx="3">
                  <c:v>2.7027027027027029E-2</c:v>
                </c:pt>
              </c:numCache>
            </c:numRef>
          </c:val>
        </c:ser>
        <c:dLbls>
          <c:showLegendKey val="0"/>
          <c:showVal val="0"/>
          <c:showCatName val="0"/>
          <c:showSerName val="0"/>
          <c:showPercent val="0"/>
          <c:showBubbleSize val="0"/>
        </c:dLbls>
        <c:gapWidth val="150"/>
        <c:axId val="115918720"/>
        <c:axId val="115920256"/>
      </c:barChart>
      <c:catAx>
        <c:axId val="115918720"/>
        <c:scaling>
          <c:orientation val="minMax"/>
        </c:scaling>
        <c:delete val="0"/>
        <c:axPos val="b"/>
        <c:majorTickMark val="out"/>
        <c:minorTickMark val="none"/>
        <c:tickLblPos val="nextTo"/>
        <c:crossAx val="115920256"/>
        <c:crosses val="autoZero"/>
        <c:auto val="1"/>
        <c:lblAlgn val="ctr"/>
        <c:lblOffset val="100"/>
        <c:noMultiLvlLbl val="0"/>
      </c:catAx>
      <c:valAx>
        <c:axId val="115920256"/>
        <c:scaling>
          <c:orientation val="minMax"/>
        </c:scaling>
        <c:delete val="0"/>
        <c:axPos val="l"/>
        <c:majorGridlines/>
        <c:numFmt formatCode="0%" sourceLinked="1"/>
        <c:majorTickMark val="out"/>
        <c:minorTickMark val="none"/>
        <c:tickLblPos val="nextTo"/>
        <c:crossAx val="115918720"/>
        <c:crosses val="autoZero"/>
        <c:crossBetween val="between"/>
      </c:valAx>
    </c:plotArea>
    <c:plotVisOnly val="1"/>
    <c:dispBlanksAs val="gap"/>
    <c:showDLblsOverMax val="0"/>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3">
                <a:lumMod val="40000"/>
                <a:lumOff val="60000"/>
              </a:schemeClr>
            </a:solidFill>
          </c:spPr>
          <c:invertIfNegative val="0"/>
          <c:dLbls>
            <c:dLbl>
              <c:idx val="2"/>
              <c:layout>
                <c:manualLayout>
                  <c:x val="0"/>
                  <c:y val="1.8518518518518517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multiLvlStrRef>
              <c:f>'F-A-I-R Facets'!$A$165:$B$167</c:f>
              <c:multiLvlStrCache>
                <c:ptCount val="3"/>
                <c:lvl>
                  <c:pt idx="0">
                    <c:v>compliant</c:v>
                  </c:pt>
                  <c:pt idx="1">
                    <c:v>compliant</c:v>
                  </c:pt>
                  <c:pt idx="2">
                    <c:v>compliant</c:v>
                  </c:pt>
                </c:lvl>
                <c:lvl>
                  <c:pt idx="0">
                    <c:v>I1</c:v>
                  </c:pt>
                  <c:pt idx="1">
                    <c:v>I2</c:v>
                  </c:pt>
                  <c:pt idx="2">
                    <c:v>I3</c:v>
                  </c:pt>
                </c:lvl>
              </c:multiLvlStrCache>
            </c:multiLvlStrRef>
          </c:cat>
          <c:val>
            <c:numRef>
              <c:f>'F-A-I-R Facets'!$C$165:$C$167</c:f>
              <c:numCache>
                <c:formatCode>0%</c:formatCode>
                <c:ptCount val="3"/>
                <c:pt idx="0">
                  <c:v>0.59459459459459463</c:v>
                </c:pt>
                <c:pt idx="1">
                  <c:v>0</c:v>
                </c:pt>
                <c:pt idx="2">
                  <c:v>0.54054054054054057</c:v>
                </c:pt>
              </c:numCache>
            </c:numRef>
          </c:val>
        </c:ser>
        <c:dLbls>
          <c:showLegendKey val="0"/>
          <c:showVal val="0"/>
          <c:showCatName val="0"/>
          <c:showSerName val="0"/>
          <c:showPercent val="0"/>
          <c:showBubbleSize val="0"/>
        </c:dLbls>
        <c:gapWidth val="150"/>
        <c:axId val="115940352"/>
        <c:axId val="115966720"/>
      </c:barChart>
      <c:catAx>
        <c:axId val="115940352"/>
        <c:scaling>
          <c:orientation val="minMax"/>
        </c:scaling>
        <c:delete val="0"/>
        <c:axPos val="b"/>
        <c:majorTickMark val="out"/>
        <c:minorTickMark val="none"/>
        <c:tickLblPos val="nextTo"/>
        <c:crossAx val="115966720"/>
        <c:crosses val="autoZero"/>
        <c:auto val="1"/>
        <c:lblAlgn val="ctr"/>
        <c:lblOffset val="100"/>
        <c:noMultiLvlLbl val="0"/>
      </c:catAx>
      <c:valAx>
        <c:axId val="115966720"/>
        <c:scaling>
          <c:orientation val="minMax"/>
        </c:scaling>
        <c:delete val="0"/>
        <c:axPos val="l"/>
        <c:majorGridlines/>
        <c:numFmt formatCode="0%" sourceLinked="1"/>
        <c:majorTickMark val="out"/>
        <c:minorTickMark val="none"/>
        <c:tickLblPos val="nextTo"/>
        <c:crossAx val="115940352"/>
        <c:crosses val="autoZero"/>
        <c:crossBetween val="between"/>
      </c:valAx>
    </c:plotArea>
    <c:plotVisOnly val="1"/>
    <c:dispBlanksAs val="gap"/>
    <c:showDLblsOverMax val="0"/>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3">
                <a:lumMod val="40000"/>
                <a:lumOff val="60000"/>
              </a:schemeClr>
            </a:solidFill>
          </c:spPr>
          <c:invertIfNegative val="0"/>
          <c:dLbls>
            <c:dLbl>
              <c:idx val="0"/>
              <c:layout>
                <c:manualLayout>
                  <c:x val="0"/>
                  <c:y val="-1.8518518518518497E-2"/>
                </c:manualLayout>
              </c:layout>
              <c:showLegendKey val="0"/>
              <c:showVal val="1"/>
              <c:showCatName val="0"/>
              <c:showSerName val="0"/>
              <c:showPercent val="0"/>
              <c:showBubbleSize val="0"/>
            </c:dLbl>
            <c:dLbl>
              <c:idx val="1"/>
              <c:layout>
                <c:manualLayout>
                  <c:x val="0"/>
                  <c:y val="9.2592592592592587E-3"/>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multiLvlStrRef>
              <c:f>'F-A-I-R Facets'!$A$169:$B$172</c:f>
              <c:multiLvlStrCache>
                <c:ptCount val="4"/>
                <c:lvl>
                  <c:pt idx="0">
                    <c:v>compliant</c:v>
                  </c:pt>
                  <c:pt idx="1">
                    <c:v>compliant</c:v>
                  </c:pt>
                  <c:pt idx="2">
                    <c:v>compliant</c:v>
                  </c:pt>
                  <c:pt idx="3">
                    <c:v>compliant</c:v>
                  </c:pt>
                </c:lvl>
                <c:lvl>
                  <c:pt idx="0">
                    <c:v>R1</c:v>
                  </c:pt>
                  <c:pt idx="1">
                    <c:v>R2</c:v>
                  </c:pt>
                  <c:pt idx="2">
                    <c:v>R3</c:v>
                  </c:pt>
                  <c:pt idx="3">
                    <c:v>R4</c:v>
                  </c:pt>
                </c:lvl>
              </c:multiLvlStrCache>
            </c:multiLvlStrRef>
          </c:cat>
          <c:val>
            <c:numRef>
              <c:f>'F-A-I-R Facets'!$C$169:$C$172</c:f>
              <c:numCache>
                <c:formatCode>0%</c:formatCode>
                <c:ptCount val="4"/>
                <c:pt idx="0">
                  <c:v>0.32432432432432434</c:v>
                </c:pt>
                <c:pt idx="1">
                  <c:v>0.40540540540540543</c:v>
                </c:pt>
                <c:pt idx="2">
                  <c:v>0</c:v>
                </c:pt>
                <c:pt idx="3">
                  <c:v>0</c:v>
                </c:pt>
              </c:numCache>
            </c:numRef>
          </c:val>
        </c:ser>
        <c:dLbls>
          <c:showLegendKey val="0"/>
          <c:showVal val="0"/>
          <c:showCatName val="0"/>
          <c:showSerName val="0"/>
          <c:showPercent val="0"/>
          <c:showBubbleSize val="0"/>
        </c:dLbls>
        <c:gapWidth val="150"/>
        <c:axId val="115995008"/>
        <c:axId val="115996544"/>
      </c:barChart>
      <c:catAx>
        <c:axId val="115995008"/>
        <c:scaling>
          <c:orientation val="minMax"/>
        </c:scaling>
        <c:delete val="0"/>
        <c:axPos val="b"/>
        <c:majorTickMark val="out"/>
        <c:minorTickMark val="none"/>
        <c:tickLblPos val="nextTo"/>
        <c:crossAx val="115996544"/>
        <c:crosses val="autoZero"/>
        <c:auto val="1"/>
        <c:lblAlgn val="ctr"/>
        <c:lblOffset val="100"/>
        <c:noMultiLvlLbl val="0"/>
      </c:catAx>
      <c:valAx>
        <c:axId val="115996544"/>
        <c:scaling>
          <c:orientation val="minMax"/>
        </c:scaling>
        <c:delete val="0"/>
        <c:axPos val="l"/>
        <c:majorGridlines/>
        <c:numFmt formatCode="0%" sourceLinked="1"/>
        <c:majorTickMark val="out"/>
        <c:minorTickMark val="none"/>
        <c:tickLblPos val="nextTo"/>
        <c:crossAx val="115995008"/>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6">
                <a:lumMod val="75000"/>
              </a:schemeClr>
            </a:solidFill>
          </c:spPr>
          <c:invertIfNegative val="0"/>
          <c:dPt>
            <c:idx val="0"/>
            <c:invertIfNegative val="0"/>
            <c:bubble3D val="0"/>
            <c:spPr>
              <a:solidFill>
                <a:schemeClr val="accent3">
                  <a:lumMod val="40000"/>
                  <a:lumOff val="60000"/>
                </a:schemeClr>
              </a:solidFill>
            </c:spPr>
          </c:dPt>
          <c:dPt>
            <c:idx val="1"/>
            <c:invertIfNegative val="0"/>
            <c:bubble3D val="0"/>
            <c:spPr>
              <a:solidFill>
                <a:srgbClr val="FFC000"/>
              </a:solidFill>
            </c:spPr>
          </c:dPt>
          <c:dPt>
            <c:idx val="2"/>
            <c:invertIfNegative val="0"/>
            <c:bubble3D val="0"/>
            <c:spPr>
              <a:solidFill>
                <a:schemeClr val="accent2">
                  <a:lumMod val="60000"/>
                  <a:lumOff val="40000"/>
                </a:schemeClr>
              </a:solidFill>
            </c:spPr>
          </c:dPt>
          <c:dPt>
            <c:idx val="3"/>
            <c:invertIfNegative val="0"/>
            <c:bubble3D val="0"/>
            <c:spPr>
              <a:solidFill>
                <a:schemeClr val="accent5">
                  <a:lumMod val="40000"/>
                  <a:lumOff val="60000"/>
                </a:schemeClr>
              </a:solidFill>
            </c:spPr>
          </c:dPt>
          <c:dLbls>
            <c:dLbl>
              <c:idx val="0"/>
              <c:layout>
                <c:manualLayout>
                  <c:x val="0"/>
                  <c:y val="-9.2592592592592587E-3"/>
                </c:manualLayout>
              </c:layout>
              <c:showLegendKey val="0"/>
              <c:showVal val="1"/>
              <c:showCatName val="0"/>
              <c:showSerName val="0"/>
              <c:showPercent val="0"/>
              <c:showBubbleSize val="0"/>
            </c:dLbl>
            <c:dLbl>
              <c:idx val="2"/>
              <c:layout>
                <c:manualLayout>
                  <c:x val="0"/>
                  <c:y val="9.2592592592592483E-3"/>
                </c:manualLayout>
              </c:layout>
              <c:showLegendKey val="0"/>
              <c:showVal val="1"/>
              <c:showCatName val="0"/>
              <c:showSerName val="0"/>
              <c:showPercent val="0"/>
              <c:showBubbleSize val="0"/>
            </c:dLbl>
            <c:dLbl>
              <c:idx val="3"/>
              <c:layout>
                <c:manualLayout>
                  <c:x val="1.0185067526415994E-16"/>
                  <c:y val="-3.7037037037037035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'GO - Frequencies &amp; Proportions '!$D$51:$D$54</c:f>
              <c:strCache>
                <c:ptCount val="4"/>
                <c:pt idx="0">
                  <c:v>compliant</c:v>
                </c:pt>
                <c:pt idx="1">
                  <c:v>vague</c:v>
                </c:pt>
                <c:pt idx="2">
                  <c:v>not compliant</c:v>
                </c:pt>
                <c:pt idx="3">
                  <c:v>not clear</c:v>
                </c:pt>
              </c:strCache>
            </c:strRef>
          </c:cat>
          <c:val>
            <c:numRef>
              <c:f>'GO - Frequencies &amp; Proportions '!$E$51:$E$54</c:f>
              <c:numCache>
                <c:formatCode>0%</c:formatCode>
                <c:ptCount val="4"/>
                <c:pt idx="0">
                  <c:v>0.3783783783783784</c:v>
                </c:pt>
                <c:pt idx="1">
                  <c:v>3.6036036036036036E-2</c:v>
                </c:pt>
                <c:pt idx="2">
                  <c:v>0.52252252252252251</c:v>
                </c:pt>
                <c:pt idx="3">
                  <c:v>6.3063063063063057E-2</c:v>
                </c:pt>
              </c:numCache>
            </c:numRef>
          </c:val>
        </c:ser>
        <c:dLbls>
          <c:showLegendKey val="0"/>
          <c:showVal val="0"/>
          <c:showCatName val="0"/>
          <c:showSerName val="0"/>
          <c:showPercent val="0"/>
          <c:showBubbleSize val="0"/>
        </c:dLbls>
        <c:gapWidth val="150"/>
        <c:axId val="109356928"/>
        <c:axId val="109358464"/>
      </c:barChart>
      <c:catAx>
        <c:axId val="109356928"/>
        <c:scaling>
          <c:orientation val="minMax"/>
        </c:scaling>
        <c:delete val="0"/>
        <c:axPos val="b"/>
        <c:majorTickMark val="out"/>
        <c:minorTickMark val="none"/>
        <c:tickLblPos val="nextTo"/>
        <c:crossAx val="109358464"/>
        <c:crosses val="autoZero"/>
        <c:auto val="1"/>
        <c:lblAlgn val="ctr"/>
        <c:lblOffset val="100"/>
        <c:noMultiLvlLbl val="0"/>
      </c:catAx>
      <c:valAx>
        <c:axId val="109358464"/>
        <c:scaling>
          <c:orientation val="minMax"/>
        </c:scaling>
        <c:delete val="0"/>
        <c:axPos val="l"/>
        <c:majorGridlines/>
        <c:numFmt formatCode="0%" sourceLinked="1"/>
        <c:majorTickMark val="out"/>
        <c:minorTickMark val="none"/>
        <c:tickLblPos val="nextTo"/>
        <c:crossAx val="109356928"/>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accent6">
                <a:lumMod val="75000"/>
              </a:schemeClr>
            </a:solidFill>
          </c:spPr>
          <c:invertIfNegative val="0"/>
          <c:dPt>
            <c:idx val="0"/>
            <c:invertIfNegative val="0"/>
            <c:bubble3D val="0"/>
            <c:spPr>
              <a:solidFill>
                <a:schemeClr val="accent3">
                  <a:lumMod val="40000"/>
                  <a:lumOff val="60000"/>
                </a:schemeClr>
              </a:solidFill>
            </c:spPr>
          </c:dPt>
          <c:dPt>
            <c:idx val="1"/>
            <c:invertIfNegative val="0"/>
            <c:bubble3D val="0"/>
            <c:spPr>
              <a:solidFill>
                <a:srgbClr val="FFC000"/>
              </a:solidFill>
            </c:spPr>
          </c:dPt>
          <c:dPt>
            <c:idx val="2"/>
            <c:invertIfNegative val="0"/>
            <c:bubble3D val="0"/>
            <c:spPr>
              <a:solidFill>
                <a:schemeClr val="accent2">
                  <a:lumMod val="60000"/>
                  <a:lumOff val="40000"/>
                </a:schemeClr>
              </a:solidFill>
            </c:spPr>
          </c:dPt>
          <c:dPt>
            <c:idx val="3"/>
            <c:invertIfNegative val="0"/>
            <c:bubble3D val="0"/>
            <c:spPr>
              <a:solidFill>
                <a:schemeClr val="accent5">
                  <a:lumMod val="40000"/>
                  <a:lumOff val="60000"/>
                </a:schemeClr>
              </a:solidFill>
            </c:spPr>
          </c:dPt>
          <c:dLbls>
            <c:dLbl>
              <c:idx val="1"/>
              <c:layout>
                <c:manualLayout>
                  <c:x val="-5.0925337632079971E-17"/>
                  <c:y val="1.8518518518518517E-2"/>
                </c:manualLayout>
              </c:layout>
              <c:showLegendKey val="0"/>
              <c:showVal val="1"/>
              <c:showCatName val="0"/>
              <c:showSerName val="0"/>
              <c:showPercent val="0"/>
              <c:showBubbleSize val="0"/>
            </c:dLbl>
            <c:dLbl>
              <c:idx val="2"/>
              <c:layout>
                <c:manualLayout>
                  <c:x val="0"/>
                  <c:y val="1.3888888888888888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'GO - Frequencies &amp; Proportions '!$D$59:$D$62</c:f>
              <c:strCache>
                <c:ptCount val="4"/>
                <c:pt idx="0">
                  <c:v>compliant</c:v>
                </c:pt>
                <c:pt idx="1">
                  <c:v>vague</c:v>
                </c:pt>
                <c:pt idx="2">
                  <c:v>not compliant</c:v>
                </c:pt>
                <c:pt idx="3">
                  <c:v>not clear</c:v>
                </c:pt>
              </c:strCache>
            </c:strRef>
          </c:cat>
          <c:val>
            <c:numRef>
              <c:f>'GO - Frequencies &amp; Proportions '!$E$59:$E$62</c:f>
              <c:numCache>
                <c:formatCode>0%</c:formatCode>
                <c:ptCount val="4"/>
                <c:pt idx="0">
                  <c:v>0.18243243243243243</c:v>
                </c:pt>
                <c:pt idx="1">
                  <c:v>6.7567567567567571E-2</c:v>
                </c:pt>
                <c:pt idx="2">
                  <c:v>0.45945945945945948</c:v>
                </c:pt>
                <c:pt idx="3">
                  <c:v>0.29054054054054052</c:v>
                </c:pt>
              </c:numCache>
            </c:numRef>
          </c:val>
        </c:ser>
        <c:dLbls>
          <c:showLegendKey val="0"/>
          <c:showVal val="0"/>
          <c:showCatName val="0"/>
          <c:showSerName val="0"/>
          <c:showPercent val="0"/>
          <c:showBubbleSize val="0"/>
        </c:dLbls>
        <c:gapWidth val="150"/>
        <c:axId val="109196032"/>
        <c:axId val="109197568"/>
      </c:barChart>
      <c:catAx>
        <c:axId val="109196032"/>
        <c:scaling>
          <c:orientation val="minMax"/>
        </c:scaling>
        <c:delete val="0"/>
        <c:axPos val="b"/>
        <c:majorTickMark val="out"/>
        <c:minorTickMark val="none"/>
        <c:tickLblPos val="nextTo"/>
        <c:crossAx val="109197568"/>
        <c:crosses val="autoZero"/>
        <c:auto val="1"/>
        <c:lblAlgn val="ctr"/>
        <c:lblOffset val="100"/>
        <c:noMultiLvlLbl val="0"/>
      </c:catAx>
      <c:valAx>
        <c:axId val="109197568"/>
        <c:scaling>
          <c:orientation val="minMax"/>
        </c:scaling>
        <c:delete val="0"/>
        <c:axPos val="l"/>
        <c:majorGridlines/>
        <c:numFmt formatCode="0%" sourceLinked="1"/>
        <c:majorTickMark val="out"/>
        <c:minorTickMark val="none"/>
        <c:tickLblPos val="nextTo"/>
        <c:crossAx val="109196032"/>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Pt>
            <c:idx val="1"/>
            <c:invertIfNegative val="0"/>
            <c:bubble3D val="0"/>
            <c:spPr>
              <a:solidFill>
                <a:srgbClr val="FFC000"/>
              </a:solidFill>
            </c:spPr>
          </c:dPt>
          <c:dPt>
            <c:idx val="2"/>
            <c:invertIfNegative val="0"/>
            <c:bubble3D val="0"/>
            <c:spPr>
              <a:solidFill>
                <a:schemeClr val="accent2">
                  <a:lumMod val="60000"/>
                  <a:lumOff val="40000"/>
                </a:schemeClr>
              </a:solidFill>
            </c:spPr>
          </c:dPt>
          <c:dPt>
            <c:idx val="3"/>
            <c:invertIfNegative val="0"/>
            <c:bubble3D val="0"/>
            <c:spPr>
              <a:solidFill>
                <a:schemeClr val="accent5">
                  <a:lumMod val="40000"/>
                  <a:lumOff val="60000"/>
                </a:schemeClr>
              </a:solidFill>
            </c:spPr>
          </c:dPt>
          <c:dLbls>
            <c:dLbl>
              <c:idx val="0"/>
              <c:layout>
                <c:manualLayout>
                  <c:x val="0"/>
                  <c:y val="-1.8518518518518517E-2"/>
                </c:manualLayout>
              </c:layout>
              <c:showLegendKey val="0"/>
              <c:showVal val="1"/>
              <c:showCatName val="0"/>
              <c:showSerName val="0"/>
              <c:showPercent val="0"/>
              <c:showBubbleSize val="0"/>
            </c:dLbl>
            <c:dLbl>
              <c:idx val="1"/>
              <c:layout>
                <c:manualLayout>
                  <c:x val="-5.0925337632079971E-17"/>
                  <c:y val="9.2592592592592587E-3"/>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'F-A-I-R Facets'!$D$28:$D$31</c:f>
              <c:strCache>
                <c:ptCount val="4"/>
                <c:pt idx="0">
                  <c:v>compliant</c:v>
                </c:pt>
                <c:pt idx="1">
                  <c:v>vague</c:v>
                </c:pt>
                <c:pt idx="2">
                  <c:v>not compliant</c:v>
                </c:pt>
                <c:pt idx="3">
                  <c:v>not clear</c:v>
                </c:pt>
              </c:strCache>
            </c:strRef>
          </c:cat>
          <c:val>
            <c:numRef>
              <c:f>'F-A-I-R Facets'!$E$28:$E$31</c:f>
              <c:numCache>
                <c:formatCode>0%</c:formatCode>
                <c:ptCount val="4"/>
                <c:pt idx="0">
                  <c:v>0.3783783783783784</c:v>
                </c:pt>
                <c:pt idx="1">
                  <c:v>5.4054054054054057E-2</c:v>
                </c:pt>
                <c:pt idx="2">
                  <c:v>0.48648648648648651</c:v>
                </c:pt>
                <c:pt idx="3">
                  <c:v>8.1081081081081086E-2</c:v>
                </c:pt>
              </c:numCache>
            </c:numRef>
          </c:val>
        </c:ser>
        <c:dLbls>
          <c:showLegendKey val="0"/>
          <c:showVal val="0"/>
          <c:showCatName val="0"/>
          <c:showSerName val="0"/>
          <c:showPercent val="0"/>
          <c:showBubbleSize val="0"/>
        </c:dLbls>
        <c:gapWidth val="150"/>
        <c:axId val="107578112"/>
        <c:axId val="107579648"/>
      </c:barChart>
      <c:catAx>
        <c:axId val="107578112"/>
        <c:scaling>
          <c:orientation val="minMax"/>
        </c:scaling>
        <c:delete val="0"/>
        <c:axPos val="b"/>
        <c:majorTickMark val="out"/>
        <c:minorTickMark val="none"/>
        <c:tickLblPos val="nextTo"/>
        <c:crossAx val="107579648"/>
        <c:crosses val="autoZero"/>
        <c:auto val="1"/>
        <c:lblAlgn val="ctr"/>
        <c:lblOffset val="100"/>
        <c:noMultiLvlLbl val="0"/>
      </c:catAx>
      <c:valAx>
        <c:axId val="107579648"/>
        <c:scaling>
          <c:orientation val="minMax"/>
        </c:scaling>
        <c:delete val="0"/>
        <c:axPos val="l"/>
        <c:majorGridlines/>
        <c:numFmt formatCode="0%" sourceLinked="1"/>
        <c:majorTickMark val="out"/>
        <c:minorTickMark val="none"/>
        <c:tickLblPos val="nextTo"/>
        <c:crossAx val="107578112"/>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Pt>
            <c:idx val="1"/>
            <c:invertIfNegative val="0"/>
            <c:bubble3D val="0"/>
            <c:spPr>
              <a:solidFill>
                <a:srgbClr val="FFC000"/>
              </a:solidFill>
            </c:spPr>
          </c:dPt>
          <c:dPt>
            <c:idx val="2"/>
            <c:invertIfNegative val="0"/>
            <c:bubble3D val="0"/>
            <c:spPr>
              <a:solidFill>
                <a:schemeClr val="accent2">
                  <a:lumMod val="60000"/>
                  <a:lumOff val="40000"/>
                </a:schemeClr>
              </a:solidFill>
            </c:spPr>
          </c:dPt>
          <c:dPt>
            <c:idx val="3"/>
            <c:invertIfNegative val="0"/>
            <c:bubble3D val="0"/>
            <c:spPr>
              <a:solidFill>
                <a:schemeClr val="accent5">
                  <a:lumMod val="40000"/>
                  <a:lumOff val="60000"/>
                </a:schemeClr>
              </a:solidFill>
            </c:spPr>
          </c:dPt>
          <c:dLbls>
            <c:dLbl>
              <c:idx val="0"/>
              <c:layout>
                <c:manualLayout>
                  <c:x val="0"/>
                  <c:y val="-9.2592592592592587E-3"/>
                </c:manualLayout>
              </c:layout>
              <c:showLegendKey val="0"/>
              <c:showVal val="1"/>
              <c:showCatName val="0"/>
              <c:showSerName val="0"/>
              <c:showPercent val="0"/>
              <c:showBubbleSize val="0"/>
            </c:dLbl>
            <c:dLbl>
              <c:idx val="1"/>
              <c:layout>
                <c:manualLayout>
                  <c:x val="0"/>
                  <c:y val="2.3148148148148147E-2"/>
                </c:manualLayout>
              </c:layout>
              <c:showLegendKey val="0"/>
              <c:showVal val="1"/>
              <c:showCatName val="0"/>
              <c:showSerName val="0"/>
              <c:showPercent val="0"/>
              <c:showBubbleSize val="0"/>
            </c:dLbl>
            <c:dLbl>
              <c:idx val="2"/>
              <c:layout>
                <c:manualLayout>
                  <c:x val="0"/>
                  <c:y val="-2.7777777777777776E-2"/>
                </c:manualLayout>
              </c:layout>
              <c:showLegendKey val="0"/>
              <c:showVal val="1"/>
              <c:showCatName val="0"/>
              <c:showSerName val="0"/>
              <c:showPercent val="0"/>
              <c:showBubbleSize val="0"/>
            </c:dLbl>
            <c:dLbl>
              <c:idx val="3"/>
              <c:layout>
                <c:manualLayout>
                  <c:x val="1.0185067526415994E-16"/>
                  <c:y val="-9.2592592592592587E-3"/>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'F-A-I-R Facets'!$D$36:$D$39</c:f>
              <c:strCache>
                <c:ptCount val="4"/>
                <c:pt idx="0">
                  <c:v>compliant</c:v>
                </c:pt>
                <c:pt idx="1">
                  <c:v>vague</c:v>
                </c:pt>
                <c:pt idx="2">
                  <c:v>not compliant</c:v>
                </c:pt>
                <c:pt idx="3">
                  <c:v>not clear</c:v>
                </c:pt>
              </c:strCache>
            </c:strRef>
          </c:cat>
          <c:val>
            <c:numRef>
              <c:f>'F-A-I-R Facets'!$E$36:$E$39</c:f>
              <c:numCache>
                <c:formatCode>0%</c:formatCode>
                <c:ptCount val="4"/>
                <c:pt idx="0">
                  <c:v>0.43243243243243246</c:v>
                </c:pt>
                <c:pt idx="1">
                  <c:v>0.21621621621621623</c:v>
                </c:pt>
                <c:pt idx="2">
                  <c:v>0.27027027027027029</c:v>
                </c:pt>
                <c:pt idx="3">
                  <c:v>8.1081081081081086E-2</c:v>
                </c:pt>
              </c:numCache>
            </c:numRef>
          </c:val>
        </c:ser>
        <c:dLbls>
          <c:showLegendKey val="0"/>
          <c:showVal val="0"/>
          <c:showCatName val="0"/>
          <c:showSerName val="0"/>
          <c:showPercent val="0"/>
          <c:showBubbleSize val="0"/>
        </c:dLbls>
        <c:gapWidth val="150"/>
        <c:axId val="107607168"/>
        <c:axId val="107608704"/>
      </c:barChart>
      <c:catAx>
        <c:axId val="107607168"/>
        <c:scaling>
          <c:orientation val="minMax"/>
        </c:scaling>
        <c:delete val="0"/>
        <c:axPos val="b"/>
        <c:majorTickMark val="out"/>
        <c:minorTickMark val="none"/>
        <c:tickLblPos val="nextTo"/>
        <c:crossAx val="107608704"/>
        <c:crosses val="autoZero"/>
        <c:auto val="1"/>
        <c:lblAlgn val="ctr"/>
        <c:lblOffset val="100"/>
        <c:noMultiLvlLbl val="0"/>
      </c:catAx>
      <c:valAx>
        <c:axId val="107608704"/>
        <c:scaling>
          <c:orientation val="minMax"/>
        </c:scaling>
        <c:delete val="0"/>
        <c:axPos val="l"/>
        <c:majorGridlines/>
        <c:numFmt formatCode="0%" sourceLinked="1"/>
        <c:majorTickMark val="out"/>
        <c:minorTickMark val="none"/>
        <c:tickLblPos val="nextTo"/>
        <c:crossAx val="107607168"/>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Pt>
            <c:idx val="1"/>
            <c:invertIfNegative val="0"/>
            <c:bubble3D val="0"/>
            <c:spPr>
              <a:solidFill>
                <a:srgbClr val="FFC000"/>
              </a:solidFill>
            </c:spPr>
          </c:dPt>
          <c:dPt>
            <c:idx val="2"/>
            <c:invertIfNegative val="0"/>
            <c:bubble3D val="0"/>
            <c:spPr>
              <a:solidFill>
                <a:schemeClr val="accent2">
                  <a:lumMod val="60000"/>
                  <a:lumOff val="40000"/>
                </a:schemeClr>
              </a:solidFill>
            </c:spPr>
          </c:dPt>
          <c:dPt>
            <c:idx val="3"/>
            <c:invertIfNegative val="0"/>
            <c:bubble3D val="0"/>
            <c:spPr>
              <a:solidFill>
                <a:schemeClr val="accent5">
                  <a:lumMod val="40000"/>
                  <a:lumOff val="60000"/>
                </a:schemeClr>
              </a:solidFill>
            </c:spPr>
          </c:dPt>
          <c:dLbls>
            <c:dLbl>
              <c:idx val="0"/>
              <c:layout>
                <c:manualLayout>
                  <c:x val="-2.7777777777777779E-3"/>
                  <c:y val="2.3148148148148147E-2"/>
                </c:manualLayout>
              </c:layout>
              <c:showLegendKey val="0"/>
              <c:showVal val="1"/>
              <c:showCatName val="0"/>
              <c:showSerName val="0"/>
              <c:showPercent val="0"/>
              <c:showBubbleSize val="0"/>
            </c:dLbl>
            <c:dLbl>
              <c:idx val="1"/>
              <c:layout>
                <c:manualLayout>
                  <c:x val="0"/>
                  <c:y val="1.3888888888888888E-2"/>
                </c:manualLayout>
              </c:layout>
              <c:showLegendKey val="0"/>
              <c:showVal val="1"/>
              <c:showCatName val="0"/>
              <c:showSerName val="0"/>
              <c:showPercent val="0"/>
              <c:showBubbleSize val="0"/>
            </c:dLbl>
            <c:dLbl>
              <c:idx val="2"/>
              <c:layout>
                <c:manualLayout>
                  <c:x val="0"/>
                  <c:y val="-2.7777777777777776E-2"/>
                </c:manualLayout>
              </c:layout>
              <c:showLegendKey val="0"/>
              <c:showVal val="1"/>
              <c:showCatName val="0"/>
              <c:showSerName val="0"/>
              <c:showPercent val="0"/>
              <c:showBubbleSize val="0"/>
            </c:dLbl>
            <c:dLbl>
              <c:idx val="3"/>
              <c:layout>
                <c:manualLayout>
                  <c:x val="0"/>
                  <c:y val="1.3888888888888888E-2"/>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'F-A-I-R Facets'!$D$44:$D$47</c:f>
              <c:strCache>
                <c:ptCount val="4"/>
                <c:pt idx="0">
                  <c:v>compliant</c:v>
                </c:pt>
                <c:pt idx="1">
                  <c:v>vague</c:v>
                </c:pt>
                <c:pt idx="2">
                  <c:v>not compliant</c:v>
                </c:pt>
                <c:pt idx="3">
                  <c:v>not clear</c:v>
                </c:pt>
              </c:strCache>
            </c:strRef>
          </c:cat>
          <c:val>
            <c:numRef>
              <c:f>'F-A-I-R Facets'!$E$44:$E$47</c:f>
              <c:numCache>
                <c:formatCode>0%</c:formatCode>
                <c:ptCount val="4"/>
                <c:pt idx="0">
                  <c:v>0.45945945945945948</c:v>
                </c:pt>
                <c:pt idx="1">
                  <c:v>0.10810810810810811</c:v>
                </c:pt>
                <c:pt idx="2">
                  <c:v>0.32432432432432434</c:v>
                </c:pt>
                <c:pt idx="3">
                  <c:v>0.10810810810810811</c:v>
                </c:pt>
              </c:numCache>
            </c:numRef>
          </c:val>
        </c:ser>
        <c:dLbls>
          <c:showLegendKey val="0"/>
          <c:showVal val="0"/>
          <c:showCatName val="0"/>
          <c:showSerName val="0"/>
          <c:showPercent val="0"/>
          <c:showBubbleSize val="0"/>
        </c:dLbls>
        <c:gapWidth val="150"/>
        <c:axId val="109292928"/>
        <c:axId val="109307008"/>
      </c:barChart>
      <c:catAx>
        <c:axId val="109292928"/>
        <c:scaling>
          <c:orientation val="minMax"/>
        </c:scaling>
        <c:delete val="0"/>
        <c:axPos val="b"/>
        <c:majorTickMark val="out"/>
        <c:minorTickMark val="none"/>
        <c:tickLblPos val="nextTo"/>
        <c:crossAx val="109307008"/>
        <c:crosses val="autoZero"/>
        <c:auto val="1"/>
        <c:lblAlgn val="ctr"/>
        <c:lblOffset val="100"/>
        <c:noMultiLvlLbl val="0"/>
      </c:catAx>
      <c:valAx>
        <c:axId val="109307008"/>
        <c:scaling>
          <c:orientation val="minMax"/>
        </c:scaling>
        <c:delete val="0"/>
        <c:axPos val="l"/>
        <c:majorGridlines/>
        <c:numFmt formatCode="0%" sourceLinked="1"/>
        <c:majorTickMark val="out"/>
        <c:minorTickMark val="none"/>
        <c:tickLblPos val="nextTo"/>
        <c:crossAx val="109292928"/>
        <c:crosses val="autoZero"/>
        <c:crossBetween val="between"/>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Pt>
            <c:idx val="1"/>
            <c:invertIfNegative val="0"/>
            <c:bubble3D val="0"/>
            <c:spPr>
              <a:solidFill>
                <a:srgbClr val="FFC000"/>
              </a:solidFill>
            </c:spPr>
          </c:dPt>
          <c:dPt>
            <c:idx val="2"/>
            <c:invertIfNegative val="0"/>
            <c:bubble3D val="0"/>
            <c:spPr>
              <a:solidFill>
                <a:schemeClr val="accent2">
                  <a:lumMod val="60000"/>
                  <a:lumOff val="40000"/>
                </a:schemeClr>
              </a:solidFill>
            </c:spPr>
          </c:dPt>
          <c:dPt>
            <c:idx val="3"/>
            <c:invertIfNegative val="0"/>
            <c:bubble3D val="0"/>
            <c:spPr>
              <a:solidFill>
                <a:schemeClr val="accent5">
                  <a:lumMod val="40000"/>
                  <a:lumOff val="60000"/>
                </a:schemeClr>
              </a:solidFill>
            </c:spPr>
          </c:dPt>
          <c:dLbls>
            <c:dLbl>
              <c:idx val="0"/>
              <c:layout>
                <c:manualLayout>
                  <c:x val="0"/>
                  <c:y val="-2.3148148148148147E-2"/>
                </c:manualLayout>
              </c:layout>
              <c:showLegendKey val="0"/>
              <c:showVal val="1"/>
              <c:showCatName val="0"/>
              <c:showSerName val="0"/>
              <c:showPercent val="0"/>
              <c:showBubbleSize val="0"/>
            </c:dLbl>
            <c:dLbl>
              <c:idx val="1"/>
              <c:layout>
                <c:manualLayout>
                  <c:x val="-5.0925337632079971E-17"/>
                  <c:y val="-1.8518518518518434E-2"/>
                </c:manualLayout>
              </c:layout>
              <c:showLegendKey val="0"/>
              <c:showVal val="1"/>
              <c:showCatName val="0"/>
              <c:showSerName val="0"/>
              <c:showPercent val="0"/>
              <c:showBubbleSize val="0"/>
            </c:dLbl>
            <c:dLbl>
              <c:idx val="2"/>
              <c:layout>
                <c:manualLayout>
                  <c:x val="0"/>
                  <c:y val="-9.2592592592592587E-3"/>
                </c:manualLayout>
              </c:layout>
              <c:showLegendKey val="0"/>
              <c:showVal val="1"/>
              <c:showCatName val="0"/>
              <c:showSerName val="0"/>
              <c:showPercent val="0"/>
              <c:showBubbleSize val="0"/>
            </c:dLbl>
            <c:dLbl>
              <c:idx val="3"/>
              <c:layout>
                <c:manualLayout>
                  <c:x val="0"/>
                  <c:y val="9.2592592592592587E-3"/>
                </c:manualLayout>
              </c:layout>
              <c:showLegendKey val="0"/>
              <c:showVal val="1"/>
              <c:showCatName val="0"/>
              <c:showSerName val="0"/>
              <c:showPercent val="0"/>
              <c:showBubbleSize val="0"/>
            </c:dLbl>
            <c:showLegendKey val="0"/>
            <c:showVal val="1"/>
            <c:showCatName val="0"/>
            <c:showSerName val="0"/>
            <c:showPercent val="0"/>
            <c:showBubbleSize val="0"/>
            <c:showLeaderLines val="0"/>
          </c:dLbls>
          <c:cat>
            <c:strRef>
              <c:f>'F-A-I-R Facets'!$D$52:$D$55</c:f>
              <c:strCache>
                <c:ptCount val="4"/>
                <c:pt idx="0">
                  <c:v>compliant</c:v>
                </c:pt>
                <c:pt idx="1">
                  <c:v>vague</c:v>
                </c:pt>
                <c:pt idx="2">
                  <c:v>not compliant</c:v>
                </c:pt>
                <c:pt idx="3">
                  <c:v>not clear</c:v>
                </c:pt>
              </c:strCache>
            </c:strRef>
          </c:cat>
          <c:val>
            <c:numRef>
              <c:f>'F-A-I-R Facets'!$E$52:$E$55</c:f>
              <c:numCache>
                <c:formatCode>0%</c:formatCode>
                <c:ptCount val="4"/>
                <c:pt idx="0">
                  <c:v>0.3783783783783784</c:v>
                </c:pt>
                <c:pt idx="1">
                  <c:v>2.7027027027027029E-2</c:v>
                </c:pt>
                <c:pt idx="2">
                  <c:v>0.43243243243243246</c:v>
                </c:pt>
                <c:pt idx="3">
                  <c:v>0.16216216216216217</c:v>
                </c:pt>
              </c:numCache>
            </c:numRef>
          </c:val>
        </c:ser>
        <c:dLbls>
          <c:showLegendKey val="0"/>
          <c:showVal val="0"/>
          <c:showCatName val="0"/>
          <c:showSerName val="0"/>
          <c:showPercent val="0"/>
          <c:showBubbleSize val="0"/>
        </c:dLbls>
        <c:gapWidth val="150"/>
        <c:axId val="110700800"/>
        <c:axId val="110702592"/>
      </c:barChart>
      <c:catAx>
        <c:axId val="110700800"/>
        <c:scaling>
          <c:orientation val="minMax"/>
        </c:scaling>
        <c:delete val="0"/>
        <c:axPos val="b"/>
        <c:majorTickMark val="out"/>
        <c:minorTickMark val="none"/>
        <c:tickLblPos val="nextTo"/>
        <c:crossAx val="110702592"/>
        <c:crosses val="autoZero"/>
        <c:auto val="1"/>
        <c:lblAlgn val="ctr"/>
        <c:lblOffset val="100"/>
        <c:noMultiLvlLbl val="0"/>
      </c:catAx>
      <c:valAx>
        <c:axId val="110702592"/>
        <c:scaling>
          <c:orientation val="minMax"/>
        </c:scaling>
        <c:delete val="0"/>
        <c:axPos val="l"/>
        <c:majorGridlines/>
        <c:numFmt formatCode="0%" sourceLinked="1"/>
        <c:majorTickMark val="out"/>
        <c:minorTickMark val="none"/>
        <c:tickLblPos val="nextTo"/>
        <c:crossAx val="110700800"/>
        <c:crosses val="autoZero"/>
        <c:crossBetween val="between"/>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0"/>
            <c:invertIfNegative val="0"/>
            <c:bubble3D val="0"/>
            <c:spPr>
              <a:solidFill>
                <a:schemeClr val="accent3">
                  <a:lumMod val="40000"/>
                  <a:lumOff val="60000"/>
                </a:schemeClr>
              </a:solidFill>
            </c:spPr>
          </c:dPt>
          <c:dLbls>
            <c:showLegendKey val="0"/>
            <c:showVal val="1"/>
            <c:showCatName val="0"/>
            <c:showSerName val="0"/>
            <c:showPercent val="0"/>
            <c:showBubbleSize val="0"/>
            <c:showLeaderLines val="0"/>
          </c:dLbls>
          <c:cat>
            <c:strRef>
              <c:f>'F-A-I-R Facets'!$D$62:$D$65</c:f>
              <c:strCache>
                <c:ptCount val="4"/>
                <c:pt idx="0">
                  <c:v>compliant</c:v>
                </c:pt>
                <c:pt idx="1">
                  <c:v>vague</c:v>
                </c:pt>
                <c:pt idx="2">
                  <c:v>not compliant</c:v>
                </c:pt>
                <c:pt idx="3">
                  <c:v>not clear</c:v>
                </c:pt>
              </c:strCache>
            </c:strRef>
          </c:cat>
          <c:val>
            <c:numRef>
              <c:f>'F-A-I-R Facets'!$E$62:$E$65</c:f>
              <c:numCache>
                <c:formatCode>0%</c:formatCode>
                <c:ptCount val="4"/>
                <c:pt idx="0">
                  <c:v>1</c:v>
                </c:pt>
                <c:pt idx="1">
                  <c:v>0</c:v>
                </c:pt>
                <c:pt idx="2">
                  <c:v>0</c:v>
                </c:pt>
                <c:pt idx="3">
                  <c:v>0</c:v>
                </c:pt>
              </c:numCache>
            </c:numRef>
          </c:val>
        </c:ser>
        <c:dLbls>
          <c:showLegendKey val="0"/>
          <c:showVal val="0"/>
          <c:showCatName val="0"/>
          <c:showSerName val="0"/>
          <c:showPercent val="0"/>
          <c:showBubbleSize val="0"/>
        </c:dLbls>
        <c:gapWidth val="150"/>
        <c:axId val="110713088"/>
        <c:axId val="110735360"/>
      </c:barChart>
      <c:catAx>
        <c:axId val="110713088"/>
        <c:scaling>
          <c:orientation val="minMax"/>
        </c:scaling>
        <c:delete val="0"/>
        <c:axPos val="b"/>
        <c:majorTickMark val="out"/>
        <c:minorTickMark val="none"/>
        <c:tickLblPos val="nextTo"/>
        <c:crossAx val="110735360"/>
        <c:crosses val="autoZero"/>
        <c:auto val="1"/>
        <c:lblAlgn val="ctr"/>
        <c:lblOffset val="100"/>
        <c:noMultiLvlLbl val="0"/>
      </c:catAx>
      <c:valAx>
        <c:axId val="110735360"/>
        <c:scaling>
          <c:orientation val="minMax"/>
        </c:scaling>
        <c:delete val="0"/>
        <c:axPos val="l"/>
        <c:majorGridlines/>
        <c:numFmt formatCode="0%" sourceLinked="1"/>
        <c:majorTickMark val="out"/>
        <c:minorTickMark val="none"/>
        <c:tickLblPos val="nextTo"/>
        <c:crossAx val="110713088"/>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2.xml"/><Relationship Id="rId13" Type="http://schemas.openxmlformats.org/officeDocument/2006/relationships/chart" Target="../charts/chart17.xml"/><Relationship Id="rId18" Type="http://schemas.openxmlformats.org/officeDocument/2006/relationships/chart" Target="../charts/chart22.xml"/><Relationship Id="rId3" Type="http://schemas.openxmlformats.org/officeDocument/2006/relationships/chart" Target="../charts/chart7.xml"/><Relationship Id="rId7" Type="http://schemas.openxmlformats.org/officeDocument/2006/relationships/chart" Target="../charts/chart11.xml"/><Relationship Id="rId12" Type="http://schemas.openxmlformats.org/officeDocument/2006/relationships/chart" Target="../charts/chart16.xml"/><Relationship Id="rId17" Type="http://schemas.openxmlformats.org/officeDocument/2006/relationships/chart" Target="../charts/chart21.xml"/><Relationship Id="rId2" Type="http://schemas.openxmlformats.org/officeDocument/2006/relationships/chart" Target="../charts/chart6.xml"/><Relationship Id="rId16" Type="http://schemas.openxmlformats.org/officeDocument/2006/relationships/chart" Target="../charts/chart20.xml"/><Relationship Id="rId1" Type="http://schemas.openxmlformats.org/officeDocument/2006/relationships/chart" Target="../charts/chart5.xml"/><Relationship Id="rId6" Type="http://schemas.openxmlformats.org/officeDocument/2006/relationships/chart" Target="../charts/chart10.xml"/><Relationship Id="rId11" Type="http://schemas.openxmlformats.org/officeDocument/2006/relationships/chart" Target="../charts/chart15.xml"/><Relationship Id="rId5" Type="http://schemas.openxmlformats.org/officeDocument/2006/relationships/chart" Target="../charts/chart9.xml"/><Relationship Id="rId15" Type="http://schemas.openxmlformats.org/officeDocument/2006/relationships/chart" Target="../charts/chart19.xml"/><Relationship Id="rId10" Type="http://schemas.openxmlformats.org/officeDocument/2006/relationships/chart" Target="../charts/chart14.xml"/><Relationship Id="rId19" Type="http://schemas.openxmlformats.org/officeDocument/2006/relationships/chart" Target="../charts/chart23.xml"/><Relationship Id="rId4" Type="http://schemas.openxmlformats.org/officeDocument/2006/relationships/chart" Target="../charts/chart8.xml"/><Relationship Id="rId9" Type="http://schemas.openxmlformats.org/officeDocument/2006/relationships/chart" Target="../charts/chart13.xml"/><Relationship Id="rId14" Type="http://schemas.openxmlformats.org/officeDocument/2006/relationships/chart" Target="../charts/chart18.xml"/></Relationships>
</file>

<file path=xl/drawings/drawing1.xml><?xml version="1.0" encoding="utf-8"?>
<xdr:wsDr xmlns:xdr="http://schemas.openxmlformats.org/drawingml/2006/spreadsheetDrawing" xmlns:a="http://schemas.openxmlformats.org/drawingml/2006/main">
  <xdr:twoCellAnchor editAs="oneCell">
    <xdr:from>
      <xdr:col>2</xdr:col>
      <xdr:colOff>71720</xdr:colOff>
      <xdr:row>16</xdr:row>
      <xdr:rowOff>41865</xdr:rowOff>
    </xdr:from>
    <xdr:to>
      <xdr:col>5</xdr:col>
      <xdr:colOff>1264021</xdr:colOff>
      <xdr:row>25</xdr:row>
      <xdr:rowOff>127974</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29202" y="3645677"/>
          <a:ext cx="4545101" cy="1699756"/>
        </a:xfrm>
        <a:prstGeom prst="rect">
          <a:avLst/>
        </a:prstGeom>
      </xdr:spPr>
    </xdr:pic>
    <xdr:clientData/>
  </xdr:twoCellAnchor>
  <xdr:twoCellAnchor editAs="oneCell">
    <xdr:from>
      <xdr:col>1</xdr:col>
      <xdr:colOff>85904</xdr:colOff>
      <xdr:row>15</xdr:row>
      <xdr:rowOff>116533</xdr:rowOff>
    </xdr:from>
    <xdr:to>
      <xdr:col>1</xdr:col>
      <xdr:colOff>4166363</xdr:colOff>
      <xdr:row>26</xdr:row>
      <xdr:rowOff>26888</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95504" y="3541051"/>
          <a:ext cx="4080459" cy="18825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134471</xdr:colOff>
      <xdr:row>2</xdr:row>
      <xdr:rowOff>80682</xdr:rowOff>
    </xdr:from>
    <xdr:to>
      <xdr:col>9</xdr:col>
      <xdr:colOff>439271</xdr:colOff>
      <xdr:row>17</xdr:row>
      <xdr:rowOff>134470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71717</xdr:colOff>
      <xdr:row>2</xdr:row>
      <xdr:rowOff>89647</xdr:rowOff>
    </xdr:from>
    <xdr:to>
      <xdr:col>18</xdr:col>
      <xdr:colOff>376517</xdr:colOff>
      <xdr:row>17</xdr:row>
      <xdr:rowOff>143435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152399</xdr:colOff>
      <xdr:row>20</xdr:row>
      <xdr:rowOff>125505</xdr:rowOff>
    </xdr:from>
    <xdr:to>
      <xdr:col>9</xdr:col>
      <xdr:colOff>457199</xdr:colOff>
      <xdr:row>35</xdr:row>
      <xdr:rowOff>179293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98612</xdr:colOff>
      <xdr:row>21</xdr:row>
      <xdr:rowOff>17929</xdr:rowOff>
    </xdr:from>
    <xdr:to>
      <xdr:col>18</xdr:col>
      <xdr:colOff>403412</xdr:colOff>
      <xdr:row>36</xdr:row>
      <xdr:rowOff>71717</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424543</xdr:colOff>
      <xdr:row>2</xdr:row>
      <xdr:rowOff>130629</xdr:rowOff>
    </xdr:from>
    <xdr:to>
      <xdr:col>9</xdr:col>
      <xdr:colOff>119743</xdr:colOff>
      <xdr:row>17</xdr:row>
      <xdr:rowOff>97972</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250371</xdr:colOff>
      <xdr:row>2</xdr:row>
      <xdr:rowOff>130629</xdr:rowOff>
    </xdr:from>
    <xdr:to>
      <xdr:col>19</xdr:col>
      <xdr:colOff>555171</xdr:colOff>
      <xdr:row>17</xdr:row>
      <xdr:rowOff>97972</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381000</xdr:colOff>
      <xdr:row>2</xdr:row>
      <xdr:rowOff>108858</xdr:rowOff>
    </xdr:from>
    <xdr:to>
      <xdr:col>31</xdr:col>
      <xdr:colOff>76200</xdr:colOff>
      <xdr:row>17</xdr:row>
      <xdr:rowOff>76201</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35</xdr:col>
      <xdr:colOff>195942</xdr:colOff>
      <xdr:row>2</xdr:row>
      <xdr:rowOff>130630</xdr:rowOff>
    </xdr:from>
    <xdr:to>
      <xdr:col>42</xdr:col>
      <xdr:colOff>500742</xdr:colOff>
      <xdr:row>17</xdr:row>
      <xdr:rowOff>97973</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381000</xdr:colOff>
      <xdr:row>22</xdr:row>
      <xdr:rowOff>87085</xdr:rowOff>
    </xdr:from>
    <xdr:to>
      <xdr:col>9</xdr:col>
      <xdr:colOff>76200</xdr:colOff>
      <xdr:row>37</xdr:row>
      <xdr:rowOff>54428</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xdr:col>
      <xdr:colOff>108857</xdr:colOff>
      <xdr:row>22</xdr:row>
      <xdr:rowOff>87086</xdr:rowOff>
    </xdr:from>
    <xdr:to>
      <xdr:col>19</xdr:col>
      <xdr:colOff>413657</xdr:colOff>
      <xdr:row>37</xdr:row>
      <xdr:rowOff>54429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23</xdr:col>
      <xdr:colOff>326572</xdr:colOff>
      <xdr:row>22</xdr:row>
      <xdr:rowOff>87086</xdr:rowOff>
    </xdr:from>
    <xdr:to>
      <xdr:col>31</xdr:col>
      <xdr:colOff>21772</xdr:colOff>
      <xdr:row>37</xdr:row>
      <xdr:rowOff>54429</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35</xdr:col>
      <xdr:colOff>261257</xdr:colOff>
      <xdr:row>22</xdr:row>
      <xdr:rowOff>87086</xdr:rowOff>
    </xdr:from>
    <xdr:to>
      <xdr:col>42</xdr:col>
      <xdr:colOff>566057</xdr:colOff>
      <xdr:row>37</xdr:row>
      <xdr:rowOff>54429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391886</xdr:colOff>
      <xdr:row>41</xdr:row>
      <xdr:rowOff>54428</xdr:rowOff>
    </xdr:from>
    <xdr:to>
      <xdr:col>9</xdr:col>
      <xdr:colOff>87086</xdr:colOff>
      <xdr:row>56</xdr:row>
      <xdr:rowOff>21771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12</xdr:col>
      <xdr:colOff>141514</xdr:colOff>
      <xdr:row>41</xdr:row>
      <xdr:rowOff>54428</xdr:rowOff>
    </xdr:from>
    <xdr:to>
      <xdr:col>19</xdr:col>
      <xdr:colOff>446314</xdr:colOff>
      <xdr:row>56</xdr:row>
      <xdr:rowOff>21771</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23</xdr:col>
      <xdr:colOff>391886</xdr:colOff>
      <xdr:row>41</xdr:row>
      <xdr:rowOff>76200</xdr:rowOff>
    </xdr:from>
    <xdr:to>
      <xdr:col>31</xdr:col>
      <xdr:colOff>87086</xdr:colOff>
      <xdr:row>56</xdr:row>
      <xdr:rowOff>43543</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xdr:col>
      <xdr:colOff>391885</xdr:colOff>
      <xdr:row>59</xdr:row>
      <xdr:rowOff>108857</xdr:rowOff>
    </xdr:from>
    <xdr:to>
      <xdr:col>9</xdr:col>
      <xdr:colOff>87085</xdr:colOff>
      <xdr:row>74</xdr:row>
      <xdr:rowOff>76199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12</xdr:col>
      <xdr:colOff>195943</xdr:colOff>
      <xdr:row>59</xdr:row>
      <xdr:rowOff>163286</xdr:rowOff>
    </xdr:from>
    <xdr:to>
      <xdr:col>19</xdr:col>
      <xdr:colOff>500743</xdr:colOff>
      <xdr:row>74</xdr:row>
      <xdr:rowOff>130628</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23</xdr:col>
      <xdr:colOff>413657</xdr:colOff>
      <xdr:row>60</xdr:row>
      <xdr:rowOff>21771</xdr:rowOff>
    </xdr:from>
    <xdr:to>
      <xdr:col>31</xdr:col>
      <xdr:colOff>108857</xdr:colOff>
      <xdr:row>74</xdr:row>
      <xdr:rowOff>174171</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35</xdr:col>
      <xdr:colOff>283028</xdr:colOff>
      <xdr:row>60</xdr:row>
      <xdr:rowOff>65314</xdr:rowOff>
    </xdr:from>
    <xdr:to>
      <xdr:col>42</xdr:col>
      <xdr:colOff>587828</xdr:colOff>
      <xdr:row>75</xdr:row>
      <xdr:rowOff>32657</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424543</xdr:colOff>
      <xdr:row>78</xdr:row>
      <xdr:rowOff>119743</xdr:rowOff>
    </xdr:from>
    <xdr:to>
      <xdr:col>9</xdr:col>
      <xdr:colOff>119743</xdr:colOff>
      <xdr:row>93</xdr:row>
      <xdr:rowOff>87086</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12</xdr:col>
      <xdr:colOff>206829</xdr:colOff>
      <xdr:row>78</xdr:row>
      <xdr:rowOff>108857</xdr:rowOff>
    </xdr:from>
    <xdr:to>
      <xdr:col>19</xdr:col>
      <xdr:colOff>511629</xdr:colOff>
      <xdr:row>93</xdr:row>
      <xdr:rowOff>76200</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23</xdr:col>
      <xdr:colOff>457200</xdr:colOff>
      <xdr:row>78</xdr:row>
      <xdr:rowOff>119742</xdr:rowOff>
    </xdr:from>
    <xdr:to>
      <xdr:col>31</xdr:col>
      <xdr:colOff>152400</xdr:colOff>
      <xdr:row>93</xdr:row>
      <xdr:rowOff>87085</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35</xdr:col>
      <xdr:colOff>261257</xdr:colOff>
      <xdr:row>78</xdr:row>
      <xdr:rowOff>130629</xdr:rowOff>
    </xdr:from>
    <xdr:to>
      <xdr:col>42</xdr:col>
      <xdr:colOff>566057</xdr:colOff>
      <xdr:row>93</xdr:row>
      <xdr:rowOff>97972</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amsterdamcohortstudies.org/acsc/index.asp" TargetMode="External"/><Relationship Id="rId13" Type="http://schemas.openxmlformats.org/officeDocument/2006/relationships/hyperlink" Target="http://stitch.embl.de/" TargetMode="External"/><Relationship Id="rId18" Type="http://schemas.openxmlformats.org/officeDocument/2006/relationships/hyperlink" Target="https://www.lissdata.nl/lissdata/" TargetMode="External"/><Relationship Id="rId26" Type="http://schemas.openxmlformats.org/officeDocument/2006/relationships/hyperlink" Target="http://www.isric.org/" TargetMode="External"/><Relationship Id="rId3" Type="http://schemas.openxmlformats.org/officeDocument/2006/relationships/hyperlink" Target="http://www.orfeus-eu.org/data/eida/" TargetMode="External"/><Relationship Id="rId21" Type="http://schemas.openxmlformats.org/officeDocument/2006/relationships/hyperlink" Target="https://www.icos-cp.eu/node/1" TargetMode="External"/><Relationship Id="rId34" Type="http://schemas.openxmlformats.org/officeDocument/2006/relationships/hyperlink" Target="http://www.ekevanbatenburg.nl/PKBASE/PKB.HTML" TargetMode="External"/><Relationship Id="rId7" Type="http://schemas.openxmlformats.org/officeDocument/2006/relationships/hyperlink" Target="http://uva-aias.net/en/ictwss" TargetMode="External"/><Relationship Id="rId12" Type="http://schemas.openxmlformats.org/officeDocument/2006/relationships/hyperlink" Target="http://www.ecad.eu/" TargetMode="External"/><Relationship Id="rId17" Type="http://schemas.openxmlformats.org/officeDocument/2006/relationships/hyperlink" Target="http://www.orgids.com/" TargetMode="External"/><Relationship Id="rId25" Type="http://schemas.openxmlformats.org/officeDocument/2006/relationships/hyperlink" Target="http://www.cosmos.esa.int/web/iso/access-the-archive" TargetMode="External"/><Relationship Id="rId33" Type="http://schemas.openxmlformats.org/officeDocument/2006/relationships/hyperlink" Target="http://www.openml.org/" TargetMode="External"/><Relationship Id="rId2" Type="http://schemas.openxmlformats.org/officeDocument/2006/relationships/hyperlink" Target="http://www.beeldengeluid.nl/en" TargetMode="External"/><Relationship Id="rId16" Type="http://schemas.openxmlformats.org/officeDocument/2006/relationships/hyperlink" Target="http://www.earth2observe.eu/" TargetMode="External"/><Relationship Id="rId20" Type="http://schemas.openxmlformats.org/officeDocument/2006/relationships/hyperlink" Target="http://cessda.net/" TargetMode="External"/><Relationship Id="rId29" Type="http://schemas.openxmlformats.org/officeDocument/2006/relationships/hyperlink" Target="https://www.cancerdata.org/data/files" TargetMode="External"/><Relationship Id="rId1" Type="http://schemas.openxmlformats.org/officeDocument/2006/relationships/hyperlink" Target="https://figshare.com/" TargetMode="External"/><Relationship Id="rId6" Type="http://schemas.openxmlformats.org/officeDocument/2006/relationships/hyperlink" Target="http://www.share-project.org/" TargetMode="External"/><Relationship Id="rId11" Type="http://schemas.openxmlformats.org/officeDocument/2006/relationships/hyperlink" Target="http://www.europeana.eu/portal/en" TargetMode="External"/><Relationship Id="rId24" Type="http://schemas.openxmlformats.org/officeDocument/2006/relationships/hyperlink" Target="http://www.lasa-vu.nl/index.htm" TargetMode="External"/><Relationship Id="rId32" Type="http://schemas.openxmlformats.org/officeDocument/2006/relationships/hyperlink" Target="http://www.profilesregistry.nl/" TargetMode="External"/><Relationship Id="rId37" Type="http://schemas.openxmlformats.org/officeDocument/2006/relationships/hyperlink" Target="https://easy.dans.knaw.nl/ui/home" TargetMode="External"/><Relationship Id="rId5" Type="http://schemas.openxmlformats.org/officeDocument/2006/relationships/hyperlink" Target="http://databases.lovd.nl/whole_genome/genes" TargetMode="External"/><Relationship Id="rId15" Type="http://schemas.openxmlformats.org/officeDocument/2006/relationships/hyperlink" Target="http://edgar.jrc.ec.europa.eu/" TargetMode="External"/><Relationship Id="rId23" Type="http://schemas.openxmlformats.org/officeDocument/2006/relationships/hyperlink" Target="http://saca-bmkg.knmi.nl/" TargetMode="External"/><Relationship Id="rId28" Type="http://schemas.openxmlformats.org/officeDocument/2006/relationships/hyperlink" Target="http://www.dhsdata.nl/site/users/login" TargetMode="External"/><Relationship Id="rId36" Type="http://schemas.openxmlformats.org/officeDocument/2006/relationships/hyperlink" Target="https://b2share.eudat.eu/" TargetMode="External"/><Relationship Id="rId10" Type="http://schemas.openxmlformats.org/officeDocument/2006/relationships/hyperlink" Target="http://www.mycobank.org/" TargetMode="External"/><Relationship Id="rId19" Type="http://schemas.openxmlformats.org/officeDocument/2006/relationships/hyperlink" Target="http://www.seadatanet.org/" TargetMode="External"/><Relationship Id="rId31" Type="http://schemas.openxmlformats.org/officeDocument/2006/relationships/hyperlink" Target="https://data.mendeley.com/" TargetMode="External"/><Relationship Id="rId4" Type="http://schemas.openxmlformats.org/officeDocument/2006/relationships/hyperlink" Target="http://www.caribic-atmospheric.com/" TargetMode="External"/><Relationship Id="rId9" Type="http://schemas.openxmlformats.org/officeDocument/2006/relationships/hyperlink" Target="http://www.algaebase.org/" TargetMode="External"/><Relationship Id="rId14" Type="http://schemas.openxmlformats.org/officeDocument/2006/relationships/hyperlink" Target="https://data.knmi.nl/datasets" TargetMode="External"/><Relationship Id="rId22" Type="http://schemas.openxmlformats.org/officeDocument/2006/relationships/hyperlink" Target="https://www.trails.nl/" TargetMode="External"/><Relationship Id="rId27" Type="http://schemas.openxmlformats.org/officeDocument/2006/relationships/hyperlink" Target="http://worldclim.org/" TargetMode="External"/><Relationship Id="rId30" Type="http://schemas.openxmlformats.org/officeDocument/2006/relationships/hyperlink" Target="http://data.4tu.nl/" TargetMode="External"/><Relationship Id="rId35" Type="http://schemas.openxmlformats.org/officeDocument/2006/relationships/hyperlink" Target="https://zenodo.org/search?page=1&amp;size=20&amp;q"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amsterdamcohortstudies.org/acsc/index.asp" TargetMode="External"/><Relationship Id="rId13" Type="http://schemas.openxmlformats.org/officeDocument/2006/relationships/hyperlink" Target="http://stitch.embl.de/" TargetMode="External"/><Relationship Id="rId18" Type="http://schemas.openxmlformats.org/officeDocument/2006/relationships/hyperlink" Target="https://www.lissdata.nl/lissdata/" TargetMode="External"/><Relationship Id="rId26" Type="http://schemas.openxmlformats.org/officeDocument/2006/relationships/hyperlink" Target="http://www.isric.org/" TargetMode="External"/><Relationship Id="rId3" Type="http://schemas.openxmlformats.org/officeDocument/2006/relationships/hyperlink" Target="http://www.orfeus-eu.org/data/eida/" TargetMode="External"/><Relationship Id="rId21" Type="http://schemas.openxmlformats.org/officeDocument/2006/relationships/hyperlink" Target="https://www.icos-cp.eu/node/1" TargetMode="External"/><Relationship Id="rId34" Type="http://schemas.openxmlformats.org/officeDocument/2006/relationships/hyperlink" Target="http://www.ekevanbatenburg.nl/PKBASE/PKB.HTML" TargetMode="External"/><Relationship Id="rId7" Type="http://schemas.openxmlformats.org/officeDocument/2006/relationships/hyperlink" Target="http://uva-aias.net/en/ictwss" TargetMode="External"/><Relationship Id="rId12" Type="http://schemas.openxmlformats.org/officeDocument/2006/relationships/hyperlink" Target="http://www.ecad.eu/" TargetMode="External"/><Relationship Id="rId17" Type="http://schemas.openxmlformats.org/officeDocument/2006/relationships/hyperlink" Target="http://www.orgids.com/" TargetMode="External"/><Relationship Id="rId25" Type="http://schemas.openxmlformats.org/officeDocument/2006/relationships/hyperlink" Target="http://www.cosmos.esa.int/web/iso/access-the-archive" TargetMode="External"/><Relationship Id="rId33" Type="http://schemas.openxmlformats.org/officeDocument/2006/relationships/hyperlink" Target="http://www.openml.org/" TargetMode="External"/><Relationship Id="rId38" Type="http://schemas.openxmlformats.org/officeDocument/2006/relationships/printerSettings" Target="../printerSettings/printerSettings2.bin"/><Relationship Id="rId2" Type="http://schemas.openxmlformats.org/officeDocument/2006/relationships/hyperlink" Target="http://www.beeldengeluid.nl/en" TargetMode="External"/><Relationship Id="rId16" Type="http://schemas.openxmlformats.org/officeDocument/2006/relationships/hyperlink" Target="http://www.earth2observe.eu/" TargetMode="External"/><Relationship Id="rId20" Type="http://schemas.openxmlformats.org/officeDocument/2006/relationships/hyperlink" Target="http://cessda.net/" TargetMode="External"/><Relationship Id="rId29" Type="http://schemas.openxmlformats.org/officeDocument/2006/relationships/hyperlink" Target="https://www.cancerdata.org/data/files" TargetMode="External"/><Relationship Id="rId1" Type="http://schemas.openxmlformats.org/officeDocument/2006/relationships/hyperlink" Target="https://figshare.com/" TargetMode="External"/><Relationship Id="rId6" Type="http://schemas.openxmlformats.org/officeDocument/2006/relationships/hyperlink" Target="http://www.share-project.org/" TargetMode="External"/><Relationship Id="rId11" Type="http://schemas.openxmlformats.org/officeDocument/2006/relationships/hyperlink" Target="http://www.europeana.eu/portal/en" TargetMode="External"/><Relationship Id="rId24" Type="http://schemas.openxmlformats.org/officeDocument/2006/relationships/hyperlink" Target="http://www.lasa-vu.nl/index.htm" TargetMode="External"/><Relationship Id="rId32" Type="http://schemas.openxmlformats.org/officeDocument/2006/relationships/hyperlink" Target="http://www.profilesregistry.nl/" TargetMode="External"/><Relationship Id="rId37" Type="http://schemas.openxmlformats.org/officeDocument/2006/relationships/hyperlink" Target="https://easy.dans.knaw.nl/ui/home" TargetMode="External"/><Relationship Id="rId5" Type="http://schemas.openxmlformats.org/officeDocument/2006/relationships/hyperlink" Target="http://databases.lovd.nl/whole_genome/genes" TargetMode="External"/><Relationship Id="rId15" Type="http://schemas.openxmlformats.org/officeDocument/2006/relationships/hyperlink" Target="http://edgar.jrc.ec.europa.eu/" TargetMode="External"/><Relationship Id="rId23" Type="http://schemas.openxmlformats.org/officeDocument/2006/relationships/hyperlink" Target="http://saca-bmkg.knmi.nl/" TargetMode="External"/><Relationship Id="rId28" Type="http://schemas.openxmlformats.org/officeDocument/2006/relationships/hyperlink" Target="http://www.dhsdata.nl/site/users/login" TargetMode="External"/><Relationship Id="rId36" Type="http://schemas.openxmlformats.org/officeDocument/2006/relationships/hyperlink" Target="https://b2share.eudat.eu/" TargetMode="External"/><Relationship Id="rId10" Type="http://schemas.openxmlformats.org/officeDocument/2006/relationships/hyperlink" Target="http://www.mycobank.org/" TargetMode="External"/><Relationship Id="rId19" Type="http://schemas.openxmlformats.org/officeDocument/2006/relationships/hyperlink" Target="http://www.seadatanet.org/" TargetMode="External"/><Relationship Id="rId31" Type="http://schemas.openxmlformats.org/officeDocument/2006/relationships/hyperlink" Target="https://data.mendeley.com/" TargetMode="External"/><Relationship Id="rId4" Type="http://schemas.openxmlformats.org/officeDocument/2006/relationships/hyperlink" Target="http://www.caribic-atmospheric.com/" TargetMode="External"/><Relationship Id="rId9" Type="http://schemas.openxmlformats.org/officeDocument/2006/relationships/hyperlink" Target="http://www.algaebase.org/" TargetMode="External"/><Relationship Id="rId14" Type="http://schemas.openxmlformats.org/officeDocument/2006/relationships/hyperlink" Target="https://data.knmi.nl/datasets" TargetMode="External"/><Relationship Id="rId22" Type="http://schemas.openxmlformats.org/officeDocument/2006/relationships/hyperlink" Target="https://www.trails.nl/" TargetMode="External"/><Relationship Id="rId27" Type="http://schemas.openxmlformats.org/officeDocument/2006/relationships/hyperlink" Target="http://worldclim.org/" TargetMode="External"/><Relationship Id="rId30" Type="http://schemas.openxmlformats.org/officeDocument/2006/relationships/hyperlink" Target="http://data.4tu.nl/" TargetMode="External"/><Relationship Id="rId35" Type="http://schemas.openxmlformats.org/officeDocument/2006/relationships/hyperlink" Target="https://zenodo.org/search?page=1&amp;size=20&amp;q"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http://data.4tu.nl/" TargetMode="External"/><Relationship Id="rId7" Type="http://schemas.openxmlformats.org/officeDocument/2006/relationships/hyperlink" Target="http://www.beeldengeluid.nl/en" TargetMode="External"/><Relationship Id="rId2" Type="http://schemas.openxmlformats.org/officeDocument/2006/relationships/hyperlink" Target="http://www.profilesregistry.nl/" TargetMode="External"/><Relationship Id="rId1" Type="http://schemas.openxmlformats.org/officeDocument/2006/relationships/hyperlink" Target="https://easy.dans.knaw.nl/ui/home" TargetMode="External"/><Relationship Id="rId6" Type="http://schemas.openxmlformats.org/officeDocument/2006/relationships/hyperlink" Target="https://www.lissdata.nl/lissdata/" TargetMode="External"/><Relationship Id="rId5" Type="http://schemas.openxmlformats.org/officeDocument/2006/relationships/hyperlink" Target="https://www.trails.nl/" TargetMode="External"/><Relationship Id="rId4" Type="http://schemas.openxmlformats.org/officeDocument/2006/relationships/hyperlink" Target="http://www.dhsdata.nl/site/users/login"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amsterdamcohortstudies.org/acsc/index.asp" TargetMode="External"/><Relationship Id="rId13" Type="http://schemas.openxmlformats.org/officeDocument/2006/relationships/hyperlink" Target="http://stitch.embl.de/" TargetMode="External"/><Relationship Id="rId18" Type="http://schemas.openxmlformats.org/officeDocument/2006/relationships/hyperlink" Target="https://www.lissdata.nl/lissdata/" TargetMode="External"/><Relationship Id="rId26" Type="http://schemas.openxmlformats.org/officeDocument/2006/relationships/hyperlink" Target="http://www.isric.org/" TargetMode="External"/><Relationship Id="rId3" Type="http://schemas.openxmlformats.org/officeDocument/2006/relationships/hyperlink" Target="http://www.orfeus-eu.org/data/eida/" TargetMode="External"/><Relationship Id="rId21" Type="http://schemas.openxmlformats.org/officeDocument/2006/relationships/hyperlink" Target="https://www.icos-cp.eu/node/1" TargetMode="External"/><Relationship Id="rId34" Type="http://schemas.openxmlformats.org/officeDocument/2006/relationships/hyperlink" Target="http://www.ekevanbatenburg.nl/PKBASE/PKB.HTML" TargetMode="External"/><Relationship Id="rId7" Type="http://schemas.openxmlformats.org/officeDocument/2006/relationships/hyperlink" Target="http://uva-aias.net/en/ictwss" TargetMode="External"/><Relationship Id="rId12" Type="http://schemas.openxmlformats.org/officeDocument/2006/relationships/hyperlink" Target="http://www.ecad.eu/" TargetMode="External"/><Relationship Id="rId17" Type="http://schemas.openxmlformats.org/officeDocument/2006/relationships/hyperlink" Target="http://www.orgids.com/" TargetMode="External"/><Relationship Id="rId25" Type="http://schemas.openxmlformats.org/officeDocument/2006/relationships/hyperlink" Target="http://www.cosmos.esa.int/web/iso/access-the-archive" TargetMode="External"/><Relationship Id="rId33" Type="http://schemas.openxmlformats.org/officeDocument/2006/relationships/hyperlink" Target="http://www.openml.org/" TargetMode="External"/><Relationship Id="rId2" Type="http://schemas.openxmlformats.org/officeDocument/2006/relationships/hyperlink" Target="http://www.beeldengeluid.nl/en" TargetMode="External"/><Relationship Id="rId16" Type="http://schemas.openxmlformats.org/officeDocument/2006/relationships/hyperlink" Target="http://www.earth2observe.eu/" TargetMode="External"/><Relationship Id="rId20" Type="http://schemas.openxmlformats.org/officeDocument/2006/relationships/hyperlink" Target="http://cessda.net/" TargetMode="External"/><Relationship Id="rId29" Type="http://schemas.openxmlformats.org/officeDocument/2006/relationships/hyperlink" Target="https://www.cancerdata.org/data/files" TargetMode="External"/><Relationship Id="rId1" Type="http://schemas.openxmlformats.org/officeDocument/2006/relationships/hyperlink" Target="https://figshare.com/" TargetMode="External"/><Relationship Id="rId6" Type="http://schemas.openxmlformats.org/officeDocument/2006/relationships/hyperlink" Target="http://www.share-project.org/" TargetMode="External"/><Relationship Id="rId11" Type="http://schemas.openxmlformats.org/officeDocument/2006/relationships/hyperlink" Target="http://www.europeana.eu/portal/en" TargetMode="External"/><Relationship Id="rId24" Type="http://schemas.openxmlformats.org/officeDocument/2006/relationships/hyperlink" Target="http://www.lasa-vu.nl/index.htm" TargetMode="External"/><Relationship Id="rId32" Type="http://schemas.openxmlformats.org/officeDocument/2006/relationships/hyperlink" Target="http://www.profilesregistry.nl/" TargetMode="External"/><Relationship Id="rId37" Type="http://schemas.openxmlformats.org/officeDocument/2006/relationships/hyperlink" Target="https://easy.dans.knaw.nl/ui/home" TargetMode="External"/><Relationship Id="rId5" Type="http://schemas.openxmlformats.org/officeDocument/2006/relationships/hyperlink" Target="http://databases.lovd.nl/whole_genome/genes" TargetMode="External"/><Relationship Id="rId15" Type="http://schemas.openxmlformats.org/officeDocument/2006/relationships/hyperlink" Target="http://edgar.jrc.ec.europa.eu/" TargetMode="External"/><Relationship Id="rId23" Type="http://schemas.openxmlformats.org/officeDocument/2006/relationships/hyperlink" Target="http://saca-bmkg.knmi.nl/" TargetMode="External"/><Relationship Id="rId28" Type="http://schemas.openxmlformats.org/officeDocument/2006/relationships/hyperlink" Target="http://www.dhsdata.nl/site/users/login" TargetMode="External"/><Relationship Id="rId36" Type="http://schemas.openxmlformats.org/officeDocument/2006/relationships/hyperlink" Target="https://b2share.eudat.eu/" TargetMode="External"/><Relationship Id="rId10" Type="http://schemas.openxmlformats.org/officeDocument/2006/relationships/hyperlink" Target="http://www.mycobank.org/" TargetMode="External"/><Relationship Id="rId19" Type="http://schemas.openxmlformats.org/officeDocument/2006/relationships/hyperlink" Target="http://www.seadatanet.org/" TargetMode="External"/><Relationship Id="rId31" Type="http://schemas.openxmlformats.org/officeDocument/2006/relationships/hyperlink" Target="https://data.mendeley.com/" TargetMode="External"/><Relationship Id="rId4" Type="http://schemas.openxmlformats.org/officeDocument/2006/relationships/hyperlink" Target="http://www.caribic-atmospheric.com/" TargetMode="External"/><Relationship Id="rId9" Type="http://schemas.openxmlformats.org/officeDocument/2006/relationships/hyperlink" Target="http://www.algaebase.org/" TargetMode="External"/><Relationship Id="rId14" Type="http://schemas.openxmlformats.org/officeDocument/2006/relationships/hyperlink" Target="https://data.knmi.nl/datasets" TargetMode="External"/><Relationship Id="rId22" Type="http://schemas.openxmlformats.org/officeDocument/2006/relationships/hyperlink" Target="https://www.trails.nl/" TargetMode="External"/><Relationship Id="rId27" Type="http://schemas.openxmlformats.org/officeDocument/2006/relationships/hyperlink" Target="http://worldclim.org/" TargetMode="External"/><Relationship Id="rId30" Type="http://schemas.openxmlformats.org/officeDocument/2006/relationships/hyperlink" Target="http://data.4tu.nl/" TargetMode="External"/><Relationship Id="rId35" Type="http://schemas.openxmlformats.org/officeDocument/2006/relationships/hyperlink" Target="https://zenodo.org/search?page=1&amp;size=20&amp;q"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8" Type="http://schemas.openxmlformats.org/officeDocument/2006/relationships/hyperlink" Target="https://data.mendeley.com/" TargetMode="External"/><Relationship Id="rId13" Type="http://schemas.openxmlformats.org/officeDocument/2006/relationships/hyperlink" Target="https://figshare.com/" TargetMode="External"/><Relationship Id="rId18" Type="http://schemas.openxmlformats.org/officeDocument/2006/relationships/hyperlink" Target="http://www.ekevanbatenburg.nl/PKBASE/PKB.HTML" TargetMode="External"/><Relationship Id="rId26" Type="http://schemas.openxmlformats.org/officeDocument/2006/relationships/hyperlink" Target="http://www.caribic-atmospheric.com/" TargetMode="External"/><Relationship Id="rId3" Type="http://schemas.openxmlformats.org/officeDocument/2006/relationships/hyperlink" Target="http://www.cosmos.esa.int/web/iso/access-the-archive" TargetMode="External"/><Relationship Id="rId21" Type="http://schemas.openxmlformats.org/officeDocument/2006/relationships/hyperlink" Target="http://www.lasa-vu.nl/index.htm" TargetMode="External"/><Relationship Id="rId34" Type="http://schemas.openxmlformats.org/officeDocument/2006/relationships/hyperlink" Target="http://edgar.jrc.ec.europa.eu/" TargetMode="External"/><Relationship Id="rId7" Type="http://schemas.openxmlformats.org/officeDocument/2006/relationships/hyperlink" Target="http://www.beeldengeluid.nl/en" TargetMode="External"/><Relationship Id="rId12" Type="http://schemas.openxmlformats.org/officeDocument/2006/relationships/hyperlink" Target="http://www.share-project.org/" TargetMode="External"/><Relationship Id="rId17" Type="http://schemas.openxmlformats.org/officeDocument/2006/relationships/hyperlink" Target="http://www.europeana.eu/portal/en" TargetMode="External"/><Relationship Id="rId25" Type="http://schemas.openxmlformats.org/officeDocument/2006/relationships/hyperlink" Target="http://databases.lovd.nl/whole_genome/genes" TargetMode="External"/><Relationship Id="rId33" Type="http://schemas.openxmlformats.org/officeDocument/2006/relationships/hyperlink" Target="http://www.earth2observe.eu/" TargetMode="External"/><Relationship Id="rId38" Type="http://schemas.openxmlformats.org/officeDocument/2006/relationships/printerSettings" Target="../printerSettings/printerSettings5.bin"/><Relationship Id="rId2" Type="http://schemas.openxmlformats.org/officeDocument/2006/relationships/hyperlink" Target="http://data.4tu.nl/" TargetMode="External"/><Relationship Id="rId16" Type="http://schemas.openxmlformats.org/officeDocument/2006/relationships/hyperlink" Target="http://www.seadatanet.org/" TargetMode="External"/><Relationship Id="rId20" Type="http://schemas.openxmlformats.org/officeDocument/2006/relationships/hyperlink" Target="http://www.profilesregistry.nl/" TargetMode="External"/><Relationship Id="rId29" Type="http://schemas.openxmlformats.org/officeDocument/2006/relationships/hyperlink" Target="https://www.trails.nl/" TargetMode="External"/><Relationship Id="rId1" Type="http://schemas.openxmlformats.org/officeDocument/2006/relationships/hyperlink" Target="https://easy.dans.knaw.nl/ui/home" TargetMode="External"/><Relationship Id="rId6" Type="http://schemas.openxmlformats.org/officeDocument/2006/relationships/hyperlink" Target="http://www.orfeus-eu.org/data/eida/" TargetMode="External"/><Relationship Id="rId11" Type="http://schemas.openxmlformats.org/officeDocument/2006/relationships/hyperlink" Target="https://www.amsterdamcohortstudies.org/acsc/index.asp" TargetMode="External"/><Relationship Id="rId24" Type="http://schemas.openxmlformats.org/officeDocument/2006/relationships/hyperlink" Target="http://uva-aias.net/en/ictwss" TargetMode="External"/><Relationship Id="rId32" Type="http://schemas.openxmlformats.org/officeDocument/2006/relationships/hyperlink" Target="https://www.icos-cp.eu/node/1" TargetMode="External"/><Relationship Id="rId37" Type="http://schemas.openxmlformats.org/officeDocument/2006/relationships/hyperlink" Target="http://www.algaebase.org/" TargetMode="External"/><Relationship Id="rId5" Type="http://schemas.openxmlformats.org/officeDocument/2006/relationships/hyperlink" Target="https://www.lissdata.nl/lissdata/" TargetMode="External"/><Relationship Id="rId15" Type="http://schemas.openxmlformats.org/officeDocument/2006/relationships/hyperlink" Target="https://zenodo.org/search?page=1&amp;size=20&amp;q" TargetMode="External"/><Relationship Id="rId23" Type="http://schemas.openxmlformats.org/officeDocument/2006/relationships/hyperlink" Target="http://www.mycobank.org/" TargetMode="External"/><Relationship Id="rId28" Type="http://schemas.openxmlformats.org/officeDocument/2006/relationships/hyperlink" Target="http://saca-bmkg.knmi.nl/" TargetMode="External"/><Relationship Id="rId36" Type="http://schemas.openxmlformats.org/officeDocument/2006/relationships/hyperlink" Target="http://www.ecad.eu/" TargetMode="External"/><Relationship Id="rId10" Type="http://schemas.openxmlformats.org/officeDocument/2006/relationships/hyperlink" Target="http://www.orgids.com/" TargetMode="External"/><Relationship Id="rId19" Type="http://schemas.openxmlformats.org/officeDocument/2006/relationships/hyperlink" Target="http://www.openml.org/" TargetMode="External"/><Relationship Id="rId31" Type="http://schemas.openxmlformats.org/officeDocument/2006/relationships/hyperlink" Target="http://www.isric.org/" TargetMode="External"/><Relationship Id="rId4" Type="http://schemas.openxmlformats.org/officeDocument/2006/relationships/hyperlink" Target="http://cessda.net/" TargetMode="External"/><Relationship Id="rId9" Type="http://schemas.openxmlformats.org/officeDocument/2006/relationships/hyperlink" Target="http://www.dhsdata.nl/site/users/login" TargetMode="External"/><Relationship Id="rId14" Type="http://schemas.openxmlformats.org/officeDocument/2006/relationships/hyperlink" Target="https://b2share.eudat.eu/" TargetMode="External"/><Relationship Id="rId22" Type="http://schemas.openxmlformats.org/officeDocument/2006/relationships/hyperlink" Target="https://data.knmi.nl/datasets" TargetMode="External"/><Relationship Id="rId27" Type="http://schemas.openxmlformats.org/officeDocument/2006/relationships/hyperlink" Target="https://www.cancerdata.org/data/files" TargetMode="External"/><Relationship Id="rId30" Type="http://schemas.openxmlformats.org/officeDocument/2006/relationships/hyperlink" Target="http://worldclim.org/" TargetMode="External"/><Relationship Id="rId35" Type="http://schemas.openxmlformats.org/officeDocument/2006/relationships/hyperlink" Target="http://stitch.embl.de/"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data.mendeley.com/" TargetMode="External"/><Relationship Id="rId13" Type="http://schemas.openxmlformats.org/officeDocument/2006/relationships/hyperlink" Target="https://figshare.com/" TargetMode="External"/><Relationship Id="rId18" Type="http://schemas.openxmlformats.org/officeDocument/2006/relationships/hyperlink" Target="http://www.ekevanbatenburg.nl/PKBASE/PKB.HTML" TargetMode="External"/><Relationship Id="rId26" Type="http://schemas.openxmlformats.org/officeDocument/2006/relationships/hyperlink" Target="http://www.caribic-atmospheric.com/" TargetMode="External"/><Relationship Id="rId3" Type="http://schemas.openxmlformats.org/officeDocument/2006/relationships/hyperlink" Target="http://www.cosmos.esa.int/web/iso/access-the-archive" TargetMode="External"/><Relationship Id="rId21" Type="http://schemas.openxmlformats.org/officeDocument/2006/relationships/hyperlink" Target="http://www.lasa-vu.nl/index.htm" TargetMode="External"/><Relationship Id="rId34" Type="http://schemas.openxmlformats.org/officeDocument/2006/relationships/hyperlink" Target="http://edgar.jrc.ec.europa.eu/" TargetMode="External"/><Relationship Id="rId7" Type="http://schemas.openxmlformats.org/officeDocument/2006/relationships/hyperlink" Target="http://www.beeldengeluid.nl/en" TargetMode="External"/><Relationship Id="rId12" Type="http://schemas.openxmlformats.org/officeDocument/2006/relationships/hyperlink" Target="http://www.share-project.org/" TargetMode="External"/><Relationship Id="rId17" Type="http://schemas.openxmlformats.org/officeDocument/2006/relationships/hyperlink" Target="http://www.europeana.eu/portal/en" TargetMode="External"/><Relationship Id="rId25" Type="http://schemas.openxmlformats.org/officeDocument/2006/relationships/hyperlink" Target="http://databases.lovd.nl/whole_genome/genes" TargetMode="External"/><Relationship Id="rId33" Type="http://schemas.openxmlformats.org/officeDocument/2006/relationships/hyperlink" Target="http://www.earth2observe.eu/" TargetMode="External"/><Relationship Id="rId38" Type="http://schemas.openxmlformats.org/officeDocument/2006/relationships/printerSettings" Target="../printerSettings/printerSettings6.bin"/><Relationship Id="rId2" Type="http://schemas.openxmlformats.org/officeDocument/2006/relationships/hyperlink" Target="http://data.4tu.nl/" TargetMode="External"/><Relationship Id="rId16" Type="http://schemas.openxmlformats.org/officeDocument/2006/relationships/hyperlink" Target="http://www.seadatanet.org/" TargetMode="External"/><Relationship Id="rId20" Type="http://schemas.openxmlformats.org/officeDocument/2006/relationships/hyperlink" Target="http://www.profilesregistry.nl/" TargetMode="External"/><Relationship Id="rId29" Type="http://schemas.openxmlformats.org/officeDocument/2006/relationships/hyperlink" Target="https://www.trails.nl/" TargetMode="External"/><Relationship Id="rId1" Type="http://schemas.openxmlformats.org/officeDocument/2006/relationships/hyperlink" Target="https://easy.dans.knaw.nl/ui/home" TargetMode="External"/><Relationship Id="rId6" Type="http://schemas.openxmlformats.org/officeDocument/2006/relationships/hyperlink" Target="http://www.orfeus-eu.org/data/eida/" TargetMode="External"/><Relationship Id="rId11" Type="http://schemas.openxmlformats.org/officeDocument/2006/relationships/hyperlink" Target="https://www.amsterdamcohortstudies.org/acsc/index.asp" TargetMode="External"/><Relationship Id="rId24" Type="http://schemas.openxmlformats.org/officeDocument/2006/relationships/hyperlink" Target="http://uva-aias.net/en/ictwss" TargetMode="External"/><Relationship Id="rId32" Type="http://schemas.openxmlformats.org/officeDocument/2006/relationships/hyperlink" Target="https://www.icos-cp.eu/node/1" TargetMode="External"/><Relationship Id="rId37" Type="http://schemas.openxmlformats.org/officeDocument/2006/relationships/hyperlink" Target="http://www.algaebase.org/" TargetMode="External"/><Relationship Id="rId5" Type="http://schemas.openxmlformats.org/officeDocument/2006/relationships/hyperlink" Target="https://www.lissdata.nl/lissdata/" TargetMode="External"/><Relationship Id="rId15" Type="http://schemas.openxmlformats.org/officeDocument/2006/relationships/hyperlink" Target="https://zenodo.org/search?page=1&amp;size=20&amp;q" TargetMode="External"/><Relationship Id="rId23" Type="http://schemas.openxmlformats.org/officeDocument/2006/relationships/hyperlink" Target="http://www.mycobank.org/" TargetMode="External"/><Relationship Id="rId28" Type="http://schemas.openxmlformats.org/officeDocument/2006/relationships/hyperlink" Target="http://saca-bmkg.knmi.nl/" TargetMode="External"/><Relationship Id="rId36" Type="http://schemas.openxmlformats.org/officeDocument/2006/relationships/hyperlink" Target="http://www.ecad.eu/" TargetMode="External"/><Relationship Id="rId10" Type="http://schemas.openxmlformats.org/officeDocument/2006/relationships/hyperlink" Target="http://www.orgids.com/" TargetMode="External"/><Relationship Id="rId19" Type="http://schemas.openxmlformats.org/officeDocument/2006/relationships/hyperlink" Target="http://www.openml.org/" TargetMode="External"/><Relationship Id="rId31" Type="http://schemas.openxmlformats.org/officeDocument/2006/relationships/hyperlink" Target="http://www.isric.org/" TargetMode="External"/><Relationship Id="rId4" Type="http://schemas.openxmlformats.org/officeDocument/2006/relationships/hyperlink" Target="http://cessda.net/" TargetMode="External"/><Relationship Id="rId9" Type="http://schemas.openxmlformats.org/officeDocument/2006/relationships/hyperlink" Target="http://www.dhsdata.nl/site/users/login" TargetMode="External"/><Relationship Id="rId14" Type="http://schemas.openxmlformats.org/officeDocument/2006/relationships/hyperlink" Target="https://b2share.eudat.eu/" TargetMode="External"/><Relationship Id="rId22" Type="http://schemas.openxmlformats.org/officeDocument/2006/relationships/hyperlink" Target="https://data.knmi.nl/datasets" TargetMode="External"/><Relationship Id="rId27" Type="http://schemas.openxmlformats.org/officeDocument/2006/relationships/hyperlink" Target="https://www.cancerdata.org/data/files" TargetMode="External"/><Relationship Id="rId30" Type="http://schemas.openxmlformats.org/officeDocument/2006/relationships/hyperlink" Target="http://worldclim.org/" TargetMode="External"/><Relationship Id="rId35" Type="http://schemas.openxmlformats.org/officeDocument/2006/relationships/hyperlink" Target="http://stitch.embl.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tabSelected="1" zoomScale="85" zoomScaleNormal="85" workbookViewId="0">
      <selection activeCell="B1" sqref="B1:Y1"/>
    </sheetView>
  </sheetViews>
  <sheetFormatPr defaultRowHeight="14.4" x14ac:dyDescent="0.3"/>
  <cols>
    <col min="2" max="2" width="63.44140625" customWidth="1"/>
    <col min="3" max="3" width="19.6640625" bestFit="1" customWidth="1"/>
    <col min="4" max="4" width="20.33203125" customWidth="1"/>
    <col min="6" max="6" width="19.6640625" bestFit="1" customWidth="1"/>
  </cols>
  <sheetData>
    <row r="1" spans="1:26" x14ac:dyDescent="0.3">
      <c r="A1" s="375"/>
      <c r="B1" s="376"/>
      <c r="C1" s="376"/>
      <c r="D1" s="376"/>
      <c r="E1" s="376"/>
      <c r="F1" s="376"/>
      <c r="G1" s="376"/>
      <c r="H1" s="376"/>
      <c r="I1" s="376"/>
      <c r="J1" s="376"/>
      <c r="K1" s="376"/>
      <c r="L1" s="376"/>
      <c r="M1" s="376"/>
      <c r="N1" s="376"/>
      <c r="O1" s="376"/>
      <c r="P1" s="376"/>
      <c r="Q1" s="376"/>
      <c r="R1" s="376"/>
      <c r="S1" s="376"/>
      <c r="T1" s="376"/>
      <c r="U1" s="376"/>
      <c r="V1" s="376"/>
      <c r="W1" s="376"/>
      <c r="X1" s="376"/>
      <c r="Y1" s="376"/>
    </row>
    <row r="2" spans="1:26" ht="72" customHeight="1" x14ac:dyDescent="0.3">
      <c r="A2" s="375"/>
      <c r="B2" s="378" t="s">
        <v>0</v>
      </c>
      <c r="C2" s="378"/>
      <c r="D2" s="378"/>
      <c r="E2" s="378"/>
      <c r="F2" s="378"/>
      <c r="G2" s="377"/>
      <c r="H2" s="377"/>
      <c r="I2" s="377"/>
      <c r="J2" s="377"/>
      <c r="K2" s="377"/>
      <c r="L2" s="377"/>
      <c r="M2" s="377"/>
      <c r="N2" s="377"/>
      <c r="O2" s="377"/>
      <c r="P2" s="377"/>
      <c r="Q2" s="377"/>
      <c r="R2" s="377"/>
      <c r="S2" s="377"/>
      <c r="T2" s="377"/>
      <c r="U2" s="377"/>
      <c r="V2" s="377"/>
      <c r="W2" s="377"/>
      <c r="X2" s="377"/>
      <c r="Y2" s="377"/>
      <c r="Z2" s="377"/>
    </row>
    <row r="3" spans="1:26" x14ac:dyDescent="0.3">
      <c r="A3" s="375"/>
      <c r="B3" t="s">
        <v>128</v>
      </c>
      <c r="C3" s="379"/>
      <c r="D3" s="379"/>
      <c r="E3" s="379"/>
      <c r="F3" s="379"/>
      <c r="G3" s="377"/>
      <c r="H3" s="377"/>
      <c r="I3" s="377"/>
      <c r="J3" s="377"/>
      <c r="K3" s="377"/>
      <c r="L3" s="377"/>
      <c r="M3" s="377"/>
      <c r="N3" s="377"/>
      <c r="O3" s="377"/>
      <c r="P3" s="377"/>
      <c r="Q3" s="377"/>
      <c r="R3" s="377"/>
      <c r="S3" s="377"/>
      <c r="T3" s="377"/>
      <c r="U3" s="377"/>
      <c r="V3" s="377"/>
      <c r="W3" s="377"/>
      <c r="X3" s="377"/>
      <c r="Y3" s="377"/>
      <c r="Z3" s="377"/>
    </row>
    <row r="4" spans="1:26" x14ac:dyDescent="0.3">
      <c r="A4" s="375"/>
      <c r="B4" s="1" t="s">
        <v>129</v>
      </c>
      <c r="C4" s="379"/>
      <c r="D4" s="379"/>
      <c r="E4" s="379"/>
      <c r="F4" s="379"/>
      <c r="G4" s="377"/>
      <c r="H4" s="377"/>
      <c r="I4" s="377"/>
      <c r="J4" s="377"/>
      <c r="K4" s="377"/>
      <c r="L4" s="377"/>
      <c r="M4" s="377"/>
      <c r="N4" s="377"/>
      <c r="O4" s="377"/>
      <c r="P4" s="377"/>
      <c r="Q4" s="377"/>
      <c r="R4" s="377"/>
      <c r="S4" s="377"/>
      <c r="T4" s="377"/>
      <c r="U4" s="377"/>
      <c r="V4" s="377"/>
      <c r="W4" s="377"/>
      <c r="X4" s="377"/>
      <c r="Y4" s="377"/>
      <c r="Z4" s="377"/>
    </row>
    <row r="5" spans="1:26" x14ac:dyDescent="0.3">
      <c r="A5" s="375"/>
      <c r="B5" s="2" t="s">
        <v>130</v>
      </c>
      <c r="C5" s="379"/>
      <c r="D5" s="379"/>
      <c r="E5" s="379"/>
      <c r="F5" s="379"/>
      <c r="G5" s="377"/>
      <c r="H5" s="377"/>
      <c r="I5" s="377"/>
      <c r="J5" s="377"/>
      <c r="K5" s="377"/>
      <c r="L5" s="377"/>
      <c r="M5" s="377"/>
      <c r="N5" s="377"/>
      <c r="O5" s="377"/>
      <c r="P5" s="377"/>
      <c r="Q5" s="377"/>
      <c r="R5" s="377"/>
      <c r="S5" s="377"/>
      <c r="T5" s="377"/>
      <c r="U5" s="377"/>
      <c r="V5" s="377"/>
      <c r="W5" s="377"/>
      <c r="X5" s="377"/>
      <c r="Y5" s="377"/>
      <c r="Z5" s="377"/>
    </row>
    <row r="6" spans="1:26" x14ac:dyDescent="0.3">
      <c r="A6" s="375"/>
      <c r="B6" s="1" t="s">
        <v>131</v>
      </c>
      <c r="C6" s="379"/>
      <c r="D6" s="379"/>
      <c r="E6" s="379"/>
      <c r="F6" s="379"/>
      <c r="G6" s="377"/>
      <c r="H6" s="377"/>
      <c r="I6" s="377"/>
      <c r="J6" s="377"/>
      <c r="K6" s="377"/>
      <c r="L6" s="377"/>
      <c r="M6" s="377"/>
      <c r="N6" s="377"/>
      <c r="O6" s="377"/>
      <c r="P6" s="377"/>
      <c r="Q6" s="377"/>
      <c r="R6" s="377"/>
      <c r="S6" s="377"/>
      <c r="T6" s="377"/>
      <c r="U6" s="377"/>
      <c r="V6" s="377"/>
      <c r="W6" s="377"/>
      <c r="X6" s="377"/>
      <c r="Y6" s="377"/>
      <c r="Z6" s="377"/>
    </row>
    <row r="7" spans="1:26" x14ac:dyDescent="0.3">
      <c r="A7" s="375"/>
      <c r="B7" s="1" t="s">
        <v>132</v>
      </c>
      <c r="C7" s="379"/>
      <c r="D7" s="379"/>
      <c r="E7" s="379"/>
      <c r="F7" s="379"/>
      <c r="G7" s="377"/>
      <c r="H7" s="377"/>
      <c r="I7" s="377"/>
      <c r="J7" s="377"/>
      <c r="K7" s="377"/>
      <c r="L7" s="377"/>
      <c r="M7" s="377"/>
      <c r="N7" s="377"/>
      <c r="O7" s="377"/>
      <c r="P7" s="377"/>
      <c r="Q7" s="377"/>
      <c r="R7" s="377"/>
      <c r="S7" s="377"/>
      <c r="T7" s="377"/>
      <c r="U7" s="377"/>
      <c r="V7" s="377"/>
      <c r="W7" s="377"/>
      <c r="X7" s="377"/>
      <c r="Y7" s="377"/>
      <c r="Z7" s="377"/>
    </row>
    <row r="8" spans="1:26" x14ac:dyDescent="0.3">
      <c r="A8" s="375"/>
      <c r="B8" s="1" t="s">
        <v>133</v>
      </c>
      <c r="C8" s="379"/>
      <c r="D8" s="379"/>
      <c r="E8" s="379"/>
      <c r="F8" s="379"/>
      <c r="G8" s="377"/>
      <c r="H8" s="377"/>
      <c r="I8" s="377"/>
      <c r="J8" s="377"/>
      <c r="K8" s="377"/>
      <c r="L8" s="377"/>
      <c r="M8" s="377"/>
      <c r="N8" s="377"/>
      <c r="O8" s="377"/>
      <c r="P8" s="377"/>
      <c r="Q8" s="377"/>
      <c r="R8" s="377"/>
      <c r="S8" s="377"/>
      <c r="T8" s="377"/>
      <c r="U8" s="377"/>
      <c r="V8" s="377"/>
      <c r="W8" s="377"/>
      <c r="X8" s="377"/>
      <c r="Y8" s="377"/>
      <c r="Z8" s="377"/>
    </row>
    <row r="9" spans="1:26" x14ac:dyDescent="0.3">
      <c r="A9" s="375"/>
      <c r="B9" s="1" t="s">
        <v>134</v>
      </c>
      <c r="C9" s="379"/>
      <c r="D9" s="379"/>
      <c r="E9" s="379"/>
      <c r="F9" s="379"/>
      <c r="G9" s="377"/>
      <c r="H9" s="377"/>
      <c r="I9" s="377"/>
      <c r="J9" s="377"/>
      <c r="K9" s="377"/>
      <c r="L9" s="377"/>
      <c r="M9" s="377"/>
      <c r="N9" s="377"/>
      <c r="O9" s="377"/>
      <c r="P9" s="377"/>
      <c r="Q9" s="377"/>
      <c r="R9" s="377"/>
      <c r="S9" s="377"/>
      <c r="T9" s="377"/>
      <c r="U9" s="377"/>
      <c r="V9" s="377"/>
      <c r="W9" s="377"/>
      <c r="X9" s="377"/>
      <c r="Y9" s="377"/>
      <c r="Z9" s="377"/>
    </row>
    <row r="10" spans="1:26" x14ac:dyDescent="0.3">
      <c r="A10" s="375"/>
      <c r="B10" s="1" t="s">
        <v>135</v>
      </c>
      <c r="C10" s="379"/>
      <c r="D10" s="379"/>
      <c r="E10" s="379"/>
      <c r="F10" s="379"/>
      <c r="G10" s="377"/>
      <c r="H10" s="377"/>
      <c r="I10" s="377"/>
      <c r="J10" s="377"/>
      <c r="K10" s="377"/>
      <c r="L10" s="377"/>
      <c r="M10" s="377"/>
      <c r="N10" s="377"/>
      <c r="O10" s="377"/>
      <c r="P10" s="377"/>
      <c r="Q10" s="377"/>
      <c r="R10" s="377"/>
      <c r="S10" s="377"/>
      <c r="T10" s="377"/>
      <c r="U10" s="377"/>
      <c r="V10" s="377"/>
      <c r="W10" s="377"/>
      <c r="X10" s="377"/>
      <c r="Y10" s="377"/>
      <c r="Z10" s="377"/>
    </row>
    <row r="11" spans="1:26" x14ac:dyDescent="0.3">
      <c r="A11" s="375"/>
      <c r="B11" s="1" t="s">
        <v>136</v>
      </c>
      <c r="C11" s="379"/>
      <c r="D11" s="379"/>
      <c r="E11" s="379"/>
      <c r="F11" s="379"/>
      <c r="G11" s="377"/>
      <c r="H11" s="377"/>
      <c r="I11" s="377"/>
      <c r="J11" s="377"/>
      <c r="K11" s="377"/>
      <c r="L11" s="377"/>
      <c r="M11" s="377"/>
      <c r="N11" s="377"/>
      <c r="O11" s="377"/>
      <c r="P11" s="377"/>
      <c r="Q11" s="377"/>
      <c r="R11" s="377"/>
      <c r="S11" s="377"/>
      <c r="T11" s="377"/>
      <c r="U11" s="377"/>
      <c r="V11" s="377"/>
      <c r="W11" s="377"/>
      <c r="X11" s="377"/>
      <c r="Y11" s="377"/>
      <c r="Z11" s="377"/>
    </row>
    <row r="12" spans="1:26" x14ac:dyDescent="0.3">
      <c r="A12" s="375"/>
      <c r="C12" s="379"/>
      <c r="D12" s="379"/>
      <c r="E12" s="379"/>
      <c r="F12" s="379"/>
      <c r="G12" s="377"/>
      <c r="H12" s="377"/>
      <c r="I12" s="377"/>
      <c r="J12" s="377"/>
      <c r="K12" s="377"/>
      <c r="L12" s="377"/>
      <c r="M12" s="377"/>
      <c r="N12" s="377"/>
      <c r="O12" s="377"/>
      <c r="P12" s="377"/>
      <c r="Q12" s="377"/>
      <c r="R12" s="377"/>
      <c r="S12" s="377"/>
      <c r="T12" s="377"/>
      <c r="U12" s="377"/>
      <c r="V12" s="377"/>
      <c r="W12" s="377"/>
      <c r="X12" s="377"/>
      <c r="Y12" s="377"/>
      <c r="Z12" s="377"/>
    </row>
    <row r="13" spans="1:26" x14ac:dyDescent="0.3">
      <c r="A13" s="375"/>
      <c r="B13" s="1" t="s">
        <v>186</v>
      </c>
      <c r="C13" s="5"/>
      <c r="D13" s="4" t="s">
        <v>279</v>
      </c>
      <c r="E13" s="379"/>
      <c r="F13" s="379"/>
      <c r="G13" s="377"/>
      <c r="H13" s="377"/>
      <c r="I13" s="377"/>
      <c r="J13" s="377"/>
      <c r="K13" s="377"/>
      <c r="L13" s="377"/>
      <c r="M13" s="377"/>
      <c r="N13" s="377"/>
      <c r="O13" s="377"/>
      <c r="P13" s="377"/>
      <c r="Q13" s="377"/>
      <c r="R13" s="377"/>
      <c r="S13" s="377"/>
      <c r="T13" s="377"/>
      <c r="U13" s="377"/>
      <c r="V13" s="377"/>
      <c r="W13" s="377"/>
      <c r="X13" s="377"/>
      <c r="Y13" s="377"/>
      <c r="Z13" s="377"/>
    </row>
    <row r="14" spans="1:26" x14ac:dyDescent="0.3">
      <c r="A14" s="375"/>
      <c r="B14" s="375"/>
      <c r="C14" s="6"/>
      <c r="D14" s="4" t="s">
        <v>1</v>
      </c>
      <c r="E14" s="379"/>
      <c r="F14" s="379"/>
      <c r="G14" s="377"/>
      <c r="H14" s="377"/>
      <c r="I14" s="377"/>
      <c r="J14" s="377"/>
      <c r="K14" s="377"/>
      <c r="L14" s="377"/>
      <c r="M14" s="377"/>
      <c r="N14" s="377"/>
      <c r="O14" s="377"/>
      <c r="P14" s="377"/>
      <c r="Q14" s="377"/>
      <c r="R14" s="377"/>
      <c r="S14" s="377"/>
      <c r="T14" s="377"/>
      <c r="U14" s="377"/>
      <c r="V14" s="377"/>
      <c r="W14" s="377"/>
      <c r="X14" s="377"/>
      <c r="Y14" s="377"/>
      <c r="Z14" s="377"/>
    </row>
    <row r="15" spans="1:26" x14ac:dyDescent="0.3">
      <c r="A15" s="375"/>
      <c r="B15" s="375"/>
      <c r="C15" s="7"/>
      <c r="D15" s="4" t="s">
        <v>2</v>
      </c>
      <c r="E15" s="379"/>
      <c r="F15" s="379"/>
      <c r="G15" s="377"/>
      <c r="H15" s="377"/>
      <c r="I15" s="377"/>
      <c r="J15" s="377"/>
      <c r="K15" s="377"/>
      <c r="L15" s="377"/>
      <c r="M15" s="377"/>
      <c r="N15" s="377"/>
      <c r="O15" s="377"/>
      <c r="P15" s="377"/>
      <c r="Q15" s="377"/>
      <c r="R15" s="377"/>
      <c r="S15" s="377"/>
      <c r="T15" s="377"/>
      <c r="U15" s="377"/>
      <c r="V15" s="377"/>
      <c r="W15" s="377"/>
      <c r="X15" s="377"/>
      <c r="Y15" s="377"/>
      <c r="Z15" s="377"/>
    </row>
    <row r="16" spans="1:26" x14ac:dyDescent="0.3">
      <c r="A16" s="375"/>
      <c r="B16" s="375"/>
      <c r="C16" s="8"/>
      <c r="D16" s="4" t="s">
        <v>3</v>
      </c>
      <c r="E16" s="379"/>
      <c r="F16" s="379"/>
      <c r="G16" s="377"/>
      <c r="H16" s="377"/>
      <c r="I16" s="377"/>
      <c r="J16" s="377"/>
      <c r="K16" s="377"/>
      <c r="L16" s="377"/>
      <c r="M16" s="377"/>
      <c r="N16" s="377"/>
      <c r="O16" s="377"/>
      <c r="P16" s="377"/>
      <c r="Q16" s="377"/>
      <c r="R16" s="377"/>
      <c r="S16" s="377"/>
      <c r="T16" s="377"/>
      <c r="U16" s="377"/>
      <c r="V16" s="377"/>
      <c r="W16" s="377"/>
      <c r="X16" s="377"/>
      <c r="Y16" s="377"/>
      <c r="Z16" s="377"/>
    </row>
    <row r="17" spans="1:26" x14ac:dyDescent="0.3">
      <c r="A17" s="375"/>
      <c r="B17" s="375"/>
      <c r="C17" s="375"/>
      <c r="D17" s="375"/>
      <c r="E17" s="375"/>
      <c r="F17" s="375"/>
      <c r="G17" s="377"/>
      <c r="H17" s="377"/>
      <c r="I17" s="377"/>
      <c r="J17" s="377"/>
      <c r="K17" s="377"/>
      <c r="L17" s="377"/>
      <c r="M17" s="377"/>
      <c r="N17" s="377"/>
      <c r="O17" s="377"/>
      <c r="P17" s="377"/>
      <c r="Q17" s="377"/>
      <c r="R17" s="377"/>
      <c r="S17" s="377"/>
      <c r="T17" s="377"/>
      <c r="U17" s="377"/>
      <c r="V17" s="377"/>
      <c r="W17" s="377"/>
      <c r="X17" s="377"/>
      <c r="Y17" s="377"/>
      <c r="Z17" s="377"/>
    </row>
    <row r="18" spans="1:26" x14ac:dyDescent="0.3">
      <c r="A18" s="375"/>
      <c r="B18" s="375"/>
      <c r="C18" s="375"/>
      <c r="D18" s="375"/>
      <c r="E18" s="375"/>
      <c r="F18" s="375"/>
      <c r="G18" s="377"/>
      <c r="H18" s="377"/>
      <c r="I18" s="377"/>
      <c r="J18" s="377"/>
      <c r="K18" s="377"/>
      <c r="L18" s="377"/>
      <c r="M18" s="377"/>
      <c r="N18" s="377"/>
      <c r="O18" s="377"/>
      <c r="P18" s="377"/>
      <c r="Q18" s="377"/>
      <c r="R18" s="377"/>
      <c r="S18" s="377"/>
      <c r="T18" s="377"/>
      <c r="U18" s="377"/>
      <c r="V18" s="377"/>
      <c r="W18" s="377"/>
      <c r="X18" s="377"/>
      <c r="Y18" s="377"/>
      <c r="Z18" s="377"/>
    </row>
    <row r="19" spans="1:26" x14ac:dyDescent="0.3">
      <c r="A19" s="375"/>
      <c r="B19" s="375"/>
      <c r="C19" s="375"/>
      <c r="D19" s="375"/>
      <c r="E19" s="375"/>
      <c r="F19" s="375"/>
      <c r="G19" s="377"/>
      <c r="H19" s="377"/>
      <c r="I19" s="377"/>
      <c r="J19" s="377"/>
      <c r="K19" s="377"/>
      <c r="L19" s="377"/>
      <c r="M19" s="377"/>
      <c r="N19" s="377"/>
      <c r="O19" s="377"/>
      <c r="P19" s="377"/>
      <c r="Q19" s="377"/>
      <c r="R19" s="377"/>
      <c r="S19" s="377"/>
      <c r="T19" s="377"/>
      <c r="U19" s="377"/>
      <c r="V19" s="377"/>
      <c r="W19" s="377"/>
      <c r="X19" s="377"/>
      <c r="Y19" s="377"/>
      <c r="Z19" s="377"/>
    </row>
    <row r="20" spans="1:26" x14ac:dyDescent="0.3">
      <c r="A20" s="375"/>
      <c r="B20" s="375"/>
      <c r="C20" s="375"/>
      <c r="D20" s="375"/>
      <c r="E20" s="375"/>
      <c r="F20" s="375"/>
      <c r="G20" s="377"/>
      <c r="H20" s="377"/>
      <c r="I20" s="377"/>
      <c r="J20" s="377"/>
      <c r="K20" s="377"/>
      <c r="L20" s="377"/>
      <c r="M20" s="377"/>
      <c r="N20" s="377"/>
      <c r="O20" s="377"/>
      <c r="P20" s="377"/>
      <c r="Q20" s="377"/>
      <c r="R20" s="377"/>
      <c r="S20" s="377"/>
      <c r="T20" s="377"/>
      <c r="U20" s="377"/>
      <c r="V20" s="377"/>
      <c r="W20" s="377"/>
      <c r="X20" s="377"/>
      <c r="Y20" s="377"/>
      <c r="Z20" s="377"/>
    </row>
    <row r="21" spans="1:26" x14ac:dyDescent="0.3">
      <c r="A21" s="375"/>
      <c r="B21" s="375"/>
      <c r="C21" s="375"/>
      <c r="D21" s="375"/>
      <c r="E21" s="375"/>
      <c r="F21" s="375"/>
      <c r="G21" s="377"/>
      <c r="H21" s="377"/>
      <c r="I21" s="377"/>
      <c r="J21" s="377"/>
      <c r="K21" s="377"/>
      <c r="L21" s="377"/>
      <c r="M21" s="377"/>
      <c r="N21" s="377"/>
      <c r="O21" s="377"/>
      <c r="P21" s="377"/>
      <c r="Q21" s="377"/>
      <c r="R21" s="377"/>
      <c r="S21" s="377"/>
      <c r="T21" s="377"/>
      <c r="U21" s="377"/>
      <c r="V21" s="377"/>
      <c r="W21" s="377"/>
      <c r="X21" s="377"/>
      <c r="Y21" s="377"/>
      <c r="Z21" s="377"/>
    </row>
    <row r="22" spans="1:26" x14ac:dyDescent="0.3">
      <c r="A22" s="375"/>
      <c r="B22" s="375"/>
      <c r="C22" s="375"/>
      <c r="D22" s="375"/>
      <c r="E22" s="375"/>
      <c r="F22" s="375"/>
      <c r="G22" s="377"/>
      <c r="H22" s="377"/>
      <c r="I22" s="377"/>
      <c r="J22" s="377"/>
      <c r="K22" s="377"/>
      <c r="L22" s="377"/>
      <c r="M22" s="377"/>
      <c r="N22" s="377"/>
      <c r="O22" s="377"/>
      <c r="P22" s="377"/>
      <c r="Q22" s="377"/>
      <c r="R22" s="377"/>
      <c r="S22" s="377"/>
      <c r="T22" s="377"/>
      <c r="U22" s="377"/>
      <c r="V22" s="377"/>
      <c r="W22" s="377"/>
      <c r="X22" s="377"/>
      <c r="Y22" s="377"/>
      <c r="Z22" s="377"/>
    </row>
    <row r="23" spans="1:26" x14ac:dyDescent="0.3">
      <c r="A23" s="375"/>
      <c r="B23" s="375"/>
      <c r="C23" s="375"/>
      <c r="D23" s="375"/>
      <c r="E23" s="375"/>
      <c r="F23" s="375"/>
      <c r="G23" s="377"/>
      <c r="H23" s="377"/>
      <c r="I23" s="377"/>
      <c r="J23" s="377"/>
      <c r="K23" s="377"/>
      <c r="L23" s="377"/>
      <c r="M23" s="377"/>
      <c r="N23" s="377"/>
      <c r="O23" s="377"/>
      <c r="P23" s="377"/>
      <c r="Q23" s="377"/>
      <c r="R23" s="377"/>
      <c r="S23" s="377"/>
      <c r="T23" s="377"/>
      <c r="U23" s="377"/>
      <c r="V23" s="377"/>
      <c r="W23" s="377"/>
      <c r="X23" s="377"/>
      <c r="Y23" s="377"/>
      <c r="Z23" s="377"/>
    </row>
    <row r="24" spans="1:26" x14ac:dyDescent="0.3">
      <c r="A24" s="375"/>
      <c r="B24" s="375"/>
      <c r="C24" s="375"/>
      <c r="D24" s="375"/>
      <c r="E24" s="375"/>
      <c r="F24" s="375"/>
      <c r="G24" s="377"/>
      <c r="H24" s="377"/>
      <c r="I24" s="377"/>
      <c r="J24" s="377"/>
      <c r="K24" s="377"/>
      <c r="L24" s="377"/>
      <c r="M24" s="377"/>
      <c r="N24" s="377"/>
      <c r="O24" s="377"/>
      <c r="P24" s="377"/>
      <c r="Q24" s="377"/>
      <c r="R24" s="377"/>
      <c r="S24" s="377"/>
      <c r="T24" s="377"/>
      <c r="U24" s="377"/>
      <c r="V24" s="377"/>
      <c r="W24" s="377"/>
      <c r="X24" s="377"/>
      <c r="Y24" s="377"/>
      <c r="Z24" s="377"/>
    </row>
    <row r="25" spans="1:26" x14ac:dyDescent="0.3">
      <c r="A25" s="375"/>
      <c r="B25" s="375"/>
      <c r="C25" s="375"/>
      <c r="D25" s="375"/>
      <c r="E25" s="375"/>
      <c r="F25" s="375"/>
      <c r="G25" s="377"/>
      <c r="H25" s="377"/>
      <c r="I25" s="377"/>
      <c r="J25" s="377"/>
      <c r="K25" s="377"/>
      <c r="L25" s="377"/>
      <c r="M25" s="377"/>
      <c r="N25" s="377"/>
      <c r="O25" s="377"/>
      <c r="P25" s="377"/>
      <c r="Q25" s="377"/>
      <c r="R25" s="377"/>
      <c r="S25" s="377"/>
      <c r="T25" s="377"/>
      <c r="U25" s="377"/>
      <c r="V25" s="377"/>
      <c r="W25" s="377"/>
      <c r="X25" s="377"/>
      <c r="Y25" s="377"/>
      <c r="Z25" s="377"/>
    </row>
    <row r="26" spans="1:26" x14ac:dyDescent="0.3">
      <c r="A26" s="375"/>
      <c r="B26" s="375"/>
      <c r="C26" s="375"/>
      <c r="D26" s="375"/>
      <c r="E26" s="375"/>
      <c r="F26" s="375"/>
      <c r="G26" s="377"/>
      <c r="H26" s="377"/>
      <c r="I26" s="377"/>
      <c r="J26" s="377"/>
      <c r="K26" s="377"/>
      <c r="L26" s="377"/>
      <c r="M26" s="377"/>
      <c r="N26" s="377"/>
      <c r="O26" s="377"/>
      <c r="P26" s="377"/>
      <c r="Q26" s="377"/>
      <c r="R26" s="377"/>
      <c r="S26" s="377"/>
      <c r="T26" s="377"/>
      <c r="U26" s="377"/>
      <c r="V26" s="377"/>
      <c r="W26" s="377"/>
      <c r="X26" s="377"/>
      <c r="Y26" s="377"/>
      <c r="Z26" s="377"/>
    </row>
    <row r="27" spans="1:26" x14ac:dyDescent="0.3">
      <c r="A27" s="375"/>
      <c r="B27" s="375"/>
      <c r="C27" s="375"/>
      <c r="D27" s="375"/>
      <c r="E27" s="375"/>
      <c r="F27" s="375"/>
      <c r="G27" s="377"/>
      <c r="H27" s="377"/>
      <c r="I27" s="377"/>
      <c r="J27" s="377"/>
      <c r="K27" s="377"/>
      <c r="L27" s="377"/>
      <c r="M27" s="377"/>
      <c r="N27" s="377"/>
      <c r="O27" s="377"/>
      <c r="P27" s="377"/>
      <c r="Q27" s="377"/>
      <c r="R27" s="377"/>
      <c r="S27" s="377"/>
      <c r="T27" s="377"/>
      <c r="U27" s="377"/>
      <c r="V27" s="377"/>
      <c r="W27" s="377"/>
      <c r="X27" s="377"/>
      <c r="Y27" s="377"/>
      <c r="Z27" s="377"/>
    </row>
    <row r="28" spans="1:26" x14ac:dyDescent="0.3">
      <c r="A28" s="375"/>
      <c r="B28" s="375"/>
      <c r="C28" s="375"/>
      <c r="D28" s="375"/>
      <c r="E28" s="375"/>
      <c r="F28" s="375"/>
      <c r="G28" s="377"/>
      <c r="H28" s="377"/>
      <c r="I28" s="377"/>
      <c r="J28" s="377"/>
      <c r="K28" s="377"/>
      <c r="L28" s="377"/>
      <c r="M28" s="377"/>
      <c r="N28" s="377"/>
      <c r="O28" s="377"/>
      <c r="P28" s="377"/>
      <c r="Q28" s="377"/>
      <c r="R28" s="377"/>
      <c r="S28" s="377"/>
      <c r="T28" s="377"/>
      <c r="U28" s="377"/>
      <c r="V28" s="377"/>
      <c r="W28" s="377"/>
      <c r="X28" s="377"/>
      <c r="Y28" s="377"/>
      <c r="Z28" s="377"/>
    </row>
    <row r="29" spans="1:26" x14ac:dyDescent="0.3">
      <c r="A29" s="375"/>
      <c r="B29" s="375"/>
      <c r="C29" s="375"/>
      <c r="D29" s="375"/>
      <c r="E29" s="375"/>
      <c r="F29" s="375"/>
      <c r="G29" s="377"/>
      <c r="H29" s="377"/>
      <c r="I29" s="377"/>
      <c r="J29" s="377"/>
      <c r="K29" s="377"/>
      <c r="L29" s="377"/>
      <c r="M29" s="377"/>
      <c r="N29" s="377"/>
      <c r="O29" s="377"/>
      <c r="P29" s="377"/>
      <c r="Q29" s="377"/>
      <c r="R29" s="377"/>
      <c r="S29" s="377"/>
      <c r="T29" s="377"/>
      <c r="U29" s="377"/>
      <c r="V29" s="377"/>
      <c r="W29" s="377"/>
      <c r="X29" s="377"/>
      <c r="Y29" s="377"/>
      <c r="Z29" s="377"/>
    </row>
    <row r="30" spans="1:26" x14ac:dyDescent="0.3">
      <c r="A30" s="375"/>
      <c r="B30" s="375"/>
      <c r="C30" s="375"/>
      <c r="D30" s="375"/>
      <c r="E30" s="375"/>
      <c r="F30" s="375"/>
      <c r="G30" s="377"/>
      <c r="H30" s="377"/>
      <c r="I30" s="377"/>
      <c r="J30" s="377"/>
      <c r="K30" s="377"/>
      <c r="L30" s="377"/>
      <c r="M30" s="377"/>
      <c r="N30" s="377"/>
      <c r="O30" s="377"/>
      <c r="P30" s="377"/>
      <c r="Q30" s="377"/>
      <c r="R30" s="377"/>
      <c r="S30" s="377"/>
      <c r="T30" s="377"/>
      <c r="U30" s="377"/>
      <c r="V30" s="377"/>
      <c r="W30" s="377"/>
      <c r="X30" s="377"/>
      <c r="Y30" s="377"/>
      <c r="Z30" s="377"/>
    </row>
    <row r="31" spans="1:26" x14ac:dyDescent="0.3">
      <c r="A31" s="375"/>
      <c r="B31" s="375"/>
      <c r="C31" s="375"/>
      <c r="D31" s="375"/>
      <c r="E31" s="375"/>
      <c r="F31" s="375"/>
      <c r="G31" s="377"/>
      <c r="H31" s="377"/>
      <c r="I31" s="377"/>
      <c r="J31" s="377"/>
      <c r="K31" s="377"/>
      <c r="L31" s="377"/>
      <c r="M31" s="377"/>
      <c r="N31" s="377"/>
      <c r="O31" s="377"/>
      <c r="P31" s="377"/>
      <c r="Q31" s="377"/>
      <c r="R31" s="377"/>
      <c r="S31" s="377"/>
      <c r="T31" s="377"/>
      <c r="U31" s="377"/>
      <c r="V31" s="377"/>
      <c r="W31" s="377"/>
      <c r="X31" s="377"/>
      <c r="Y31" s="377"/>
      <c r="Z31" s="377"/>
    </row>
    <row r="32" spans="1:26" x14ac:dyDescent="0.3">
      <c r="A32" s="375"/>
      <c r="B32" s="375"/>
      <c r="C32" s="375"/>
      <c r="D32" s="375"/>
      <c r="E32" s="375"/>
      <c r="F32" s="375"/>
      <c r="G32" s="377"/>
      <c r="H32" s="377"/>
      <c r="I32" s="377"/>
      <c r="J32" s="377"/>
      <c r="K32" s="377"/>
      <c r="L32" s="377"/>
      <c r="M32" s="377"/>
      <c r="N32" s="377"/>
      <c r="O32" s="377"/>
      <c r="P32" s="377"/>
      <c r="Q32" s="377"/>
      <c r="R32" s="377"/>
      <c r="S32" s="377"/>
      <c r="T32" s="377"/>
      <c r="U32" s="377"/>
      <c r="V32" s="377"/>
      <c r="W32" s="377"/>
      <c r="X32" s="377"/>
      <c r="Y32" s="377"/>
      <c r="Z32" s="377"/>
    </row>
    <row r="33" spans="1:26" x14ac:dyDescent="0.3">
      <c r="A33" s="375"/>
      <c r="B33" s="375"/>
      <c r="C33" s="375"/>
      <c r="D33" s="375"/>
      <c r="E33" s="375"/>
      <c r="F33" s="375"/>
      <c r="G33" s="377"/>
      <c r="H33" s="377"/>
      <c r="I33" s="377"/>
      <c r="J33" s="377"/>
      <c r="K33" s="377"/>
      <c r="L33" s="377"/>
      <c r="M33" s="377"/>
      <c r="N33" s="377"/>
      <c r="O33" s="377"/>
      <c r="P33" s="377"/>
      <c r="Q33" s="377"/>
      <c r="R33" s="377"/>
      <c r="S33" s="377"/>
      <c r="T33" s="377"/>
      <c r="U33" s="377"/>
      <c r="V33" s="377"/>
      <c r="W33" s="377"/>
      <c r="X33" s="377"/>
      <c r="Y33" s="377"/>
      <c r="Z33" s="377"/>
    </row>
    <row r="34" spans="1:26" x14ac:dyDescent="0.3">
      <c r="A34" s="375"/>
      <c r="B34" s="375"/>
      <c r="C34" s="375"/>
      <c r="D34" s="375"/>
      <c r="E34" s="375"/>
      <c r="F34" s="375"/>
      <c r="G34" s="377"/>
      <c r="H34" s="377"/>
      <c r="I34" s="377"/>
      <c r="J34" s="377"/>
      <c r="K34" s="377"/>
      <c r="L34" s="377"/>
      <c r="M34" s="377"/>
      <c r="N34" s="377"/>
      <c r="O34" s="377"/>
      <c r="P34" s="377"/>
      <c r="Q34" s="377"/>
      <c r="R34" s="377"/>
      <c r="S34" s="377"/>
      <c r="T34" s="377"/>
      <c r="U34" s="377"/>
      <c r="V34" s="377"/>
      <c r="W34" s="377"/>
      <c r="X34" s="377"/>
      <c r="Y34" s="377"/>
      <c r="Z34" s="377"/>
    </row>
    <row r="35" spans="1:26" x14ac:dyDescent="0.3">
      <c r="A35" s="375"/>
      <c r="B35" s="375"/>
      <c r="C35" s="375"/>
      <c r="D35" s="375"/>
      <c r="E35" s="375"/>
      <c r="F35" s="375"/>
      <c r="G35" s="377"/>
      <c r="H35" s="377"/>
      <c r="I35" s="377"/>
      <c r="J35" s="377"/>
      <c r="K35" s="377"/>
      <c r="L35" s="377"/>
      <c r="M35" s="377"/>
      <c r="N35" s="377"/>
      <c r="O35" s="377"/>
      <c r="P35" s="377"/>
      <c r="Q35" s="377"/>
      <c r="R35" s="377"/>
      <c r="S35" s="377"/>
      <c r="T35" s="377"/>
      <c r="U35" s="377"/>
      <c r="V35" s="377"/>
      <c r="W35" s="377"/>
      <c r="X35" s="377"/>
      <c r="Y35" s="377"/>
      <c r="Z35" s="377"/>
    </row>
    <row r="36" spans="1:26" x14ac:dyDescent="0.3">
      <c r="A36" s="375"/>
      <c r="B36" s="375"/>
      <c r="C36" s="375"/>
      <c r="D36" s="375"/>
      <c r="E36" s="375"/>
      <c r="F36" s="375"/>
      <c r="G36" s="377"/>
      <c r="H36" s="377"/>
      <c r="I36" s="377"/>
      <c r="J36" s="377"/>
      <c r="K36" s="377"/>
      <c r="L36" s="377"/>
      <c r="M36" s="377"/>
      <c r="N36" s="377"/>
      <c r="O36" s="377"/>
      <c r="P36" s="377"/>
      <c r="Q36" s="377"/>
      <c r="R36" s="377"/>
      <c r="S36" s="377"/>
      <c r="T36" s="377"/>
      <c r="U36" s="377"/>
      <c r="V36" s="377"/>
      <c r="W36" s="377"/>
      <c r="X36" s="377"/>
      <c r="Y36" s="377"/>
      <c r="Z36" s="377"/>
    </row>
    <row r="37" spans="1:26" x14ac:dyDescent="0.3">
      <c r="A37" s="375"/>
      <c r="B37" s="375"/>
      <c r="C37" s="375"/>
      <c r="D37" s="375"/>
      <c r="E37" s="375"/>
      <c r="F37" s="375"/>
      <c r="G37" s="377"/>
      <c r="H37" s="377"/>
      <c r="I37" s="377"/>
      <c r="J37" s="377"/>
      <c r="K37" s="377"/>
      <c r="L37" s="377"/>
      <c r="M37" s="377"/>
      <c r="N37" s="377"/>
      <c r="O37" s="377"/>
      <c r="P37" s="377"/>
      <c r="Q37" s="377"/>
      <c r="R37" s="377"/>
      <c r="S37" s="377"/>
      <c r="T37" s="377"/>
      <c r="U37" s="377"/>
      <c r="V37" s="377"/>
      <c r="W37" s="377"/>
      <c r="X37" s="377"/>
      <c r="Y37" s="377"/>
      <c r="Z37" s="377"/>
    </row>
  </sheetData>
  <mergeCells count="9">
    <mergeCell ref="B31:F37"/>
    <mergeCell ref="A1:A37"/>
    <mergeCell ref="B1:Y1"/>
    <mergeCell ref="G2:Z37"/>
    <mergeCell ref="B2:F2"/>
    <mergeCell ref="C3:F12"/>
    <mergeCell ref="C17:F30"/>
    <mergeCell ref="B14:B30"/>
    <mergeCell ref="E13:F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41"/>
  <sheetViews>
    <sheetView zoomScale="85" zoomScaleNormal="85" workbookViewId="0">
      <pane xSplit="1" topLeftCell="B1" activePane="topRight" state="frozen"/>
      <selection pane="topRight"/>
    </sheetView>
  </sheetViews>
  <sheetFormatPr defaultRowHeight="14.4" x14ac:dyDescent="0.3"/>
  <cols>
    <col min="1" max="1" width="95.88671875" bestFit="1" customWidth="1"/>
    <col min="2" max="2" width="30.77734375" bestFit="1" customWidth="1"/>
    <col min="3" max="3" width="22.5546875" bestFit="1" customWidth="1"/>
    <col min="4" max="4" width="39.77734375" bestFit="1" customWidth="1"/>
    <col min="5" max="5" width="44.33203125" bestFit="1" customWidth="1"/>
    <col min="6" max="6" width="21.77734375" bestFit="1" customWidth="1"/>
    <col min="7" max="7" width="27.109375" bestFit="1" customWidth="1"/>
    <col min="8" max="8" width="24.5546875" bestFit="1" customWidth="1"/>
    <col min="9" max="9" width="16.21875" bestFit="1" customWidth="1"/>
    <col min="10" max="10" width="33.6640625" bestFit="1" customWidth="1"/>
    <col min="11" max="11" width="33.77734375" bestFit="1" customWidth="1"/>
    <col min="12" max="12" width="18.6640625" bestFit="1" customWidth="1"/>
    <col min="13" max="13" width="22.77734375" bestFit="1" customWidth="1"/>
    <col min="14" max="14" width="47.88671875" bestFit="1" customWidth="1"/>
    <col min="15" max="15" width="30.88671875" bestFit="1" customWidth="1"/>
    <col min="16" max="16" width="39.77734375" bestFit="1" customWidth="1"/>
    <col min="17" max="17" width="25.44140625" bestFit="1" customWidth="1"/>
    <col min="18" max="18" width="27.5546875" bestFit="1" customWidth="1"/>
    <col min="19" max="19" width="17.88671875" bestFit="1" customWidth="1"/>
    <col min="20" max="20" width="24.77734375" bestFit="1" customWidth="1"/>
    <col min="21" max="21" width="28.33203125" bestFit="1" customWidth="1"/>
    <col min="22" max="22" width="45.21875" bestFit="1" customWidth="1"/>
    <col min="23" max="23" width="26.88671875" bestFit="1" customWidth="1"/>
    <col min="24" max="24" width="26.109375" bestFit="1" customWidth="1"/>
    <col min="25" max="25" width="25.44140625" bestFit="1" customWidth="1"/>
    <col min="26" max="26" width="19" bestFit="1" customWidth="1"/>
    <col min="27" max="27" width="18.77734375" bestFit="1" customWidth="1"/>
    <col min="28" max="28" width="31.6640625" bestFit="1" customWidth="1"/>
    <col min="29" max="29" width="24" bestFit="1" customWidth="1"/>
    <col min="30" max="30" width="23.77734375" bestFit="1" customWidth="1"/>
    <col min="31" max="31" width="49.44140625" bestFit="1" customWidth="1"/>
    <col min="32" max="32" width="25.44140625" bestFit="1" customWidth="1"/>
    <col min="33" max="33" width="26.6640625" bestFit="1" customWidth="1"/>
    <col min="34" max="34" width="40.21875" bestFit="1" customWidth="1"/>
    <col min="35" max="35" width="32.88671875" bestFit="1" customWidth="1"/>
    <col min="36" max="36" width="32.44140625" bestFit="1" customWidth="1"/>
    <col min="37" max="37" width="27.77734375" bestFit="1" customWidth="1"/>
    <col min="38" max="38" width="18.77734375" bestFit="1" customWidth="1"/>
  </cols>
  <sheetData>
    <row r="1" spans="1:64" ht="15.6" x14ac:dyDescent="0.3">
      <c r="A1" s="372" t="s">
        <v>272</v>
      </c>
      <c r="B1" s="40" t="s">
        <v>4</v>
      </c>
      <c r="C1" s="38" t="s">
        <v>5</v>
      </c>
      <c r="D1" s="40" t="s">
        <v>6</v>
      </c>
      <c r="E1" s="38" t="s">
        <v>7</v>
      </c>
      <c r="F1" s="40" t="s">
        <v>8</v>
      </c>
      <c r="G1" s="38" t="s">
        <v>9</v>
      </c>
      <c r="H1" s="40" t="s">
        <v>10</v>
      </c>
      <c r="I1" s="38" t="s">
        <v>11</v>
      </c>
      <c r="J1" s="40" t="s">
        <v>12</v>
      </c>
      <c r="K1" s="38" t="s">
        <v>13</v>
      </c>
      <c r="L1" s="40" t="s">
        <v>14</v>
      </c>
      <c r="M1" s="38" t="s">
        <v>15</v>
      </c>
      <c r="N1" s="40" t="s">
        <v>16</v>
      </c>
      <c r="O1" s="38" t="s">
        <v>17</v>
      </c>
      <c r="P1" s="40" t="s">
        <v>18</v>
      </c>
      <c r="Q1" s="38" t="s">
        <v>19</v>
      </c>
      <c r="R1" s="40" t="s">
        <v>20</v>
      </c>
      <c r="S1" s="38" t="s">
        <v>21</v>
      </c>
      <c r="T1" s="40" t="s">
        <v>22</v>
      </c>
      <c r="U1" s="38" t="s">
        <v>23</v>
      </c>
      <c r="V1" s="40" t="s">
        <v>24</v>
      </c>
      <c r="W1" s="38" t="s">
        <v>25</v>
      </c>
      <c r="X1" s="40" t="s">
        <v>26</v>
      </c>
      <c r="Y1" s="38" t="s">
        <v>27</v>
      </c>
      <c r="Z1" s="40" t="s">
        <v>28</v>
      </c>
      <c r="AA1" s="38" t="s">
        <v>29</v>
      </c>
      <c r="AB1" s="40" t="s">
        <v>30</v>
      </c>
      <c r="AC1" s="38" t="s">
        <v>31</v>
      </c>
      <c r="AD1" s="40" t="s">
        <v>32</v>
      </c>
      <c r="AE1" s="43" t="s">
        <v>33</v>
      </c>
      <c r="AF1" s="44" t="s">
        <v>34</v>
      </c>
      <c r="AG1" s="43" t="s">
        <v>35</v>
      </c>
      <c r="AH1" s="44" t="s">
        <v>36</v>
      </c>
      <c r="AI1" s="43" t="s">
        <v>37</v>
      </c>
      <c r="AJ1" s="44" t="s">
        <v>38</v>
      </c>
      <c r="AK1" s="38" t="s">
        <v>39</v>
      </c>
      <c r="AL1" s="40" t="s">
        <v>40</v>
      </c>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row>
    <row r="2" spans="1:64" x14ac:dyDescent="0.3">
      <c r="A2" s="42"/>
      <c r="B2" s="41" t="s">
        <v>41</v>
      </c>
      <c r="C2" s="39" t="s">
        <v>42</v>
      </c>
      <c r="D2" s="41" t="s">
        <v>43</v>
      </c>
      <c r="E2" s="39" t="s">
        <v>44</v>
      </c>
      <c r="F2" s="41" t="s">
        <v>45</v>
      </c>
      <c r="G2" s="39" t="s">
        <v>46</v>
      </c>
      <c r="H2" s="41" t="s">
        <v>47</v>
      </c>
      <c r="I2" s="39" t="s">
        <v>48</v>
      </c>
      <c r="J2" s="41" t="s">
        <v>49</v>
      </c>
      <c r="K2" s="39" t="s">
        <v>50</v>
      </c>
      <c r="L2" s="41" t="s">
        <v>51</v>
      </c>
      <c r="M2" s="39" t="s">
        <v>52</v>
      </c>
      <c r="N2" s="41" t="s">
        <v>53</v>
      </c>
      <c r="O2" s="39" t="s">
        <v>54</v>
      </c>
      <c r="P2" s="41" t="s">
        <v>55</v>
      </c>
      <c r="Q2" s="39" t="s">
        <v>56</v>
      </c>
      <c r="R2" s="41" t="s">
        <v>57</v>
      </c>
      <c r="S2" s="39" t="s">
        <v>58</v>
      </c>
      <c r="T2" s="41" t="s">
        <v>59</v>
      </c>
      <c r="U2" s="39" t="s">
        <v>60</v>
      </c>
      <c r="V2" s="41" t="s">
        <v>61</v>
      </c>
      <c r="W2" s="39" t="s">
        <v>62</v>
      </c>
      <c r="X2" s="41" t="s">
        <v>63</v>
      </c>
      <c r="Y2" s="39" t="s">
        <v>64</v>
      </c>
      <c r="Z2" s="41" t="s">
        <v>65</v>
      </c>
      <c r="AA2" s="39" t="s">
        <v>66</v>
      </c>
      <c r="AB2" s="41" t="s">
        <v>67</v>
      </c>
      <c r="AC2" s="39" t="s">
        <v>68</v>
      </c>
      <c r="AD2" s="41" t="s">
        <v>69</v>
      </c>
      <c r="AE2" s="39" t="s">
        <v>70</v>
      </c>
      <c r="AF2" s="41" t="s">
        <v>71</v>
      </c>
      <c r="AG2" s="39" t="s">
        <v>72</v>
      </c>
      <c r="AH2" s="41" t="s">
        <v>73</v>
      </c>
      <c r="AI2" s="39" t="s">
        <v>74</v>
      </c>
      <c r="AJ2" s="41" t="s">
        <v>75</v>
      </c>
      <c r="AK2" s="39" t="s">
        <v>76</v>
      </c>
      <c r="AL2" s="45" t="s">
        <v>77</v>
      </c>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row>
    <row r="3" spans="1:64" s="46" customFormat="1" x14ac:dyDescent="0.3">
      <c r="A3" s="50" t="s">
        <v>78</v>
      </c>
      <c r="B3" s="3"/>
      <c r="C3" s="3"/>
      <c r="D3" s="3"/>
      <c r="E3" s="3"/>
      <c r="F3" s="3"/>
      <c r="G3" s="3"/>
      <c r="H3" s="3"/>
      <c r="I3" s="3"/>
      <c r="J3" s="3"/>
      <c r="K3" s="3"/>
      <c r="L3" s="3"/>
      <c r="M3" s="3"/>
      <c r="N3" s="3" t="s">
        <v>79</v>
      </c>
      <c r="O3" s="3" t="s">
        <v>80</v>
      </c>
      <c r="P3" s="3"/>
      <c r="Q3" s="3" t="s">
        <v>80</v>
      </c>
      <c r="R3" s="3"/>
      <c r="S3" s="3" t="s">
        <v>100</v>
      </c>
      <c r="T3" s="3"/>
      <c r="U3" s="3"/>
      <c r="V3" s="3"/>
      <c r="W3" s="3" t="s">
        <v>101</v>
      </c>
      <c r="X3" s="47"/>
      <c r="Y3" s="47"/>
      <c r="Z3" s="47"/>
      <c r="AA3" s="47"/>
      <c r="AB3" s="47"/>
      <c r="AC3" s="47"/>
      <c r="AD3" s="47"/>
      <c r="AE3" s="48"/>
      <c r="AF3" s="48"/>
      <c r="AG3" s="3" t="s">
        <v>80</v>
      </c>
      <c r="AH3" s="48"/>
      <c r="AI3" s="3" t="s">
        <v>80</v>
      </c>
      <c r="AJ3" s="3" t="s">
        <v>101</v>
      </c>
      <c r="AK3" s="47"/>
      <c r="AL3" s="49"/>
    </row>
    <row r="4" spans="1:64" x14ac:dyDescent="0.3">
      <c r="A4" s="14" t="s">
        <v>81</v>
      </c>
      <c r="B4" s="15"/>
      <c r="C4" s="15"/>
      <c r="D4" s="15"/>
      <c r="E4" s="15"/>
      <c r="F4" s="16"/>
      <c r="G4" s="16"/>
      <c r="H4" s="15"/>
      <c r="I4" s="15"/>
      <c r="J4" s="15"/>
      <c r="K4" s="15"/>
      <c r="L4" s="16"/>
      <c r="M4" s="15"/>
      <c r="N4" s="16"/>
      <c r="O4" s="16"/>
      <c r="P4" s="16"/>
      <c r="Q4" s="16"/>
      <c r="R4" s="17"/>
      <c r="S4" s="18"/>
      <c r="T4" s="15"/>
      <c r="U4" s="16"/>
      <c r="V4" s="16"/>
      <c r="W4" s="18"/>
      <c r="X4" s="16"/>
      <c r="Y4" s="15"/>
      <c r="Z4" s="16"/>
      <c r="AA4" s="16"/>
      <c r="AB4" s="17"/>
      <c r="AC4" s="16"/>
      <c r="AD4" s="15"/>
      <c r="AE4" s="19"/>
      <c r="AF4" s="19"/>
      <c r="AG4" s="21"/>
      <c r="AH4" s="19"/>
      <c r="AI4" s="19"/>
      <c r="AJ4" s="20"/>
      <c r="AK4" s="22"/>
      <c r="AL4" s="15"/>
      <c r="AM4" s="9"/>
      <c r="AN4" s="9"/>
      <c r="AO4" s="9"/>
      <c r="AP4" s="9"/>
      <c r="AQ4" s="9"/>
      <c r="AR4" s="9"/>
      <c r="AS4" s="9"/>
      <c r="AT4" s="9"/>
      <c r="AU4" s="9"/>
      <c r="AV4" s="9"/>
      <c r="AW4" s="9"/>
      <c r="AX4" s="9"/>
      <c r="AY4" s="9"/>
      <c r="AZ4" s="9"/>
      <c r="BA4" s="9"/>
      <c r="BB4" s="9"/>
      <c r="BC4" s="9"/>
      <c r="BD4" s="9"/>
      <c r="BE4" s="9"/>
      <c r="BF4" s="9"/>
      <c r="BG4" s="9"/>
      <c r="BH4" s="9"/>
      <c r="BI4" s="9"/>
      <c r="BJ4" s="9"/>
      <c r="BK4" s="9"/>
      <c r="BL4" s="9"/>
    </row>
    <row r="5" spans="1:64" x14ac:dyDescent="0.3">
      <c r="A5" s="23" t="s">
        <v>82</v>
      </c>
      <c r="B5" s="15"/>
      <c r="C5" s="16"/>
      <c r="D5" s="17"/>
      <c r="E5" s="15"/>
      <c r="F5" s="15"/>
      <c r="G5" s="15"/>
      <c r="H5" s="16"/>
      <c r="I5" s="15"/>
      <c r="J5" s="15"/>
      <c r="K5" s="15"/>
      <c r="L5" s="17"/>
      <c r="M5" s="15"/>
      <c r="N5" s="16"/>
      <c r="O5" s="16"/>
      <c r="P5" s="17"/>
      <c r="Q5" s="16"/>
      <c r="R5" s="16"/>
      <c r="S5" s="18"/>
      <c r="T5" s="15"/>
      <c r="U5" s="15"/>
      <c r="V5" s="17"/>
      <c r="W5" s="18"/>
      <c r="X5" s="16"/>
      <c r="Y5" s="15"/>
      <c r="Z5" s="15"/>
      <c r="AA5" s="17"/>
      <c r="AB5" s="15"/>
      <c r="AC5" s="15"/>
      <c r="AD5" s="17"/>
      <c r="AE5" s="19"/>
      <c r="AF5" s="19"/>
      <c r="AG5" s="24"/>
      <c r="AH5" s="21"/>
      <c r="AI5" s="19"/>
      <c r="AJ5" s="20"/>
      <c r="AK5" s="25"/>
      <c r="AL5" s="15"/>
      <c r="AM5" s="9"/>
      <c r="AN5" s="9"/>
      <c r="AO5" s="9"/>
      <c r="AP5" s="9"/>
      <c r="AQ5" s="9"/>
      <c r="AR5" s="9"/>
      <c r="AS5" s="9"/>
      <c r="AT5" s="9"/>
      <c r="AU5" s="9"/>
      <c r="AV5" s="9"/>
      <c r="AW5" s="9"/>
      <c r="AX5" s="9"/>
      <c r="AY5" s="9"/>
      <c r="AZ5" s="9"/>
      <c r="BA5" s="9"/>
      <c r="BB5" s="9"/>
      <c r="BC5" s="9"/>
      <c r="BD5" s="9"/>
      <c r="BE5" s="9"/>
      <c r="BF5" s="9"/>
      <c r="BG5" s="9"/>
      <c r="BH5" s="9"/>
      <c r="BI5" s="9"/>
      <c r="BJ5" s="9"/>
      <c r="BK5" s="9"/>
      <c r="BL5" s="9"/>
    </row>
    <row r="6" spans="1:64" x14ac:dyDescent="0.3">
      <c r="A6" s="26" t="s">
        <v>83</v>
      </c>
      <c r="B6" s="15"/>
      <c r="C6" s="15"/>
      <c r="D6" s="17"/>
      <c r="E6" s="16"/>
      <c r="F6" s="17"/>
      <c r="G6" s="17"/>
      <c r="H6" s="15"/>
      <c r="I6" s="15"/>
      <c r="J6" s="15"/>
      <c r="K6" s="17"/>
      <c r="L6" s="16"/>
      <c r="M6" s="15"/>
      <c r="N6" s="16"/>
      <c r="O6" s="16"/>
      <c r="P6" s="16"/>
      <c r="Q6" s="16"/>
      <c r="R6" s="16"/>
      <c r="S6" s="18"/>
      <c r="T6" s="18"/>
      <c r="U6" s="15"/>
      <c r="V6" s="15"/>
      <c r="W6" s="18"/>
      <c r="X6" s="15"/>
      <c r="Y6" s="16"/>
      <c r="Z6" s="16"/>
      <c r="AA6" s="16"/>
      <c r="AB6" s="15"/>
      <c r="AC6" s="15"/>
      <c r="AD6" s="15"/>
      <c r="AE6" s="21"/>
      <c r="AF6" s="21"/>
      <c r="AG6" s="19"/>
      <c r="AH6" s="21"/>
      <c r="AI6" s="19"/>
      <c r="AJ6" s="20"/>
      <c r="AK6" s="27"/>
      <c r="AL6" s="15"/>
      <c r="AM6" s="9"/>
      <c r="AN6" s="9"/>
      <c r="AO6" s="9"/>
      <c r="AP6" s="9"/>
      <c r="AQ6" s="9"/>
      <c r="AR6" s="9"/>
      <c r="AS6" s="9"/>
      <c r="AT6" s="9"/>
      <c r="AU6" s="9"/>
      <c r="AV6" s="9"/>
      <c r="AW6" s="9"/>
      <c r="AX6" s="9"/>
      <c r="AY6" s="9"/>
      <c r="AZ6" s="9"/>
      <c r="BA6" s="9"/>
      <c r="BB6" s="9"/>
      <c r="BC6" s="9"/>
      <c r="BD6" s="9"/>
      <c r="BE6" s="9"/>
      <c r="BF6" s="9"/>
      <c r="BG6" s="9"/>
      <c r="BH6" s="9"/>
      <c r="BI6" s="9"/>
      <c r="BJ6" s="9"/>
      <c r="BK6" s="9"/>
      <c r="BL6" s="9"/>
    </row>
    <row r="7" spans="1:64" x14ac:dyDescent="0.3">
      <c r="A7" s="28" t="s">
        <v>84</v>
      </c>
      <c r="B7" s="15"/>
      <c r="C7" s="15"/>
      <c r="D7" s="15"/>
      <c r="E7" s="15"/>
      <c r="F7" s="16"/>
      <c r="G7" s="16"/>
      <c r="H7" s="18"/>
      <c r="I7" s="15"/>
      <c r="J7" s="17"/>
      <c r="K7" s="18"/>
      <c r="L7" s="16"/>
      <c r="M7" s="18"/>
      <c r="N7" s="16"/>
      <c r="O7" s="16"/>
      <c r="P7" s="16"/>
      <c r="Q7" s="16"/>
      <c r="R7" s="16"/>
      <c r="S7" s="18"/>
      <c r="T7" s="15"/>
      <c r="U7" s="16"/>
      <c r="V7" s="16"/>
      <c r="W7" s="18"/>
      <c r="X7" s="16"/>
      <c r="Y7" s="15"/>
      <c r="Z7" s="16"/>
      <c r="AA7" s="16"/>
      <c r="AB7" s="15"/>
      <c r="AC7" s="15"/>
      <c r="AD7" s="15"/>
      <c r="AE7" s="19"/>
      <c r="AF7" s="19"/>
      <c r="AG7" s="21"/>
      <c r="AH7" s="21"/>
      <c r="AI7" s="19"/>
      <c r="AJ7" s="20"/>
      <c r="AK7" s="27"/>
      <c r="AL7" s="15"/>
      <c r="AM7" s="9"/>
      <c r="AN7" s="9"/>
      <c r="AO7" s="9"/>
      <c r="AP7" s="9"/>
      <c r="AQ7" s="9"/>
      <c r="AR7" s="9"/>
      <c r="AS7" s="9"/>
      <c r="AT7" s="9"/>
      <c r="AU7" s="9"/>
      <c r="AV7" s="9"/>
      <c r="AW7" s="9"/>
      <c r="AX7" s="9"/>
      <c r="AY7" s="9"/>
      <c r="AZ7" s="9"/>
      <c r="BA7" s="9"/>
      <c r="BB7" s="9"/>
      <c r="BC7" s="9"/>
      <c r="BD7" s="9"/>
      <c r="BE7" s="9"/>
      <c r="BF7" s="9"/>
      <c r="BG7" s="9"/>
      <c r="BH7" s="9"/>
      <c r="BI7" s="9"/>
      <c r="BJ7" s="9"/>
      <c r="BK7" s="9"/>
      <c r="BL7" s="9"/>
    </row>
    <row r="8" spans="1:64" x14ac:dyDescent="0.3">
      <c r="A8" s="380"/>
      <c r="B8" s="380"/>
      <c r="C8" s="380"/>
      <c r="D8" s="380"/>
      <c r="E8" s="380"/>
      <c r="F8" s="380"/>
      <c r="G8" s="380"/>
      <c r="H8" s="380"/>
      <c r="I8" s="380"/>
      <c r="J8" s="380"/>
      <c r="K8" s="380"/>
      <c r="L8" s="380"/>
      <c r="M8" s="380"/>
      <c r="N8" s="380"/>
      <c r="O8" s="380"/>
      <c r="P8" s="380"/>
      <c r="Q8" s="380"/>
      <c r="R8" s="380"/>
      <c r="S8" s="380"/>
      <c r="T8" s="380"/>
      <c r="U8" s="380"/>
      <c r="V8" s="380"/>
      <c r="W8" s="9"/>
      <c r="X8" s="9"/>
      <c r="Y8" s="9"/>
      <c r="Z8" s="9"/>
      <c r="AA8" s="9"/>
      <c r="AB8" s="9"/>
      <c r="AC8" s="9"/>
      <c r="AD8" s="9"/>
      <c r="AE8" s="29"/>
      <c r="AF8" s="29"/>
      <c r="AG8" s="29"/>
      <c r="AH8" s="29"/>
      <c r="AI8" s="29"/>
      <c r="AJ8" s="29"/>
      <c r="AK8" s="381"/>
      <c r="AL8" s="382"/>
      <c r="AM8" s="9"/>
      <c r="AN8" s="9"/>
      <c r="AO8" s="9"/>
      <c r="AP8" s="9"/>
      <c r="AQ8" s="9"/>
      <c r="AR8" s="9"/>
      <c r="AS8" s="9"/>
      <c r="AT8" s="9"/>
      <c r="AU8" s="9"/>
      <c r="AV8" s="9"/>
      <c r="AW8" s="9"/>
      <c r="AX8" s="9"/>
      <c r="AY8" s="9"/>
      <c r="AZ8" s="9"/>
      <c r="BA8" s="9"/>
      <c r="BB8" s="9"/>
      <c r="BC8" s="9"/>
      <c r="BD8" s="9"/>
      <c r="BE8" s="9"/>
      <c r="BF8" s="9"/>
      <c r="BG8" s="9"/>
      <c r="BH8" s="9"/>
      <c r="BI8" s="9"/>
      <c r="BJ8" s="9"/>
      <c r="BK8" s="9"/>
      <c r="BL8" s="9"/>
    </row>
    <row r="9" spans="1:64" x14ac:dyDescent="0.3">
      <c r="A9" s="11" t="s">
        <v>85</v>
      </c>
      <c r="B9" s="11"/>
      <c r="C9" s="11"/>
      <c r="D9" s="11"/>
      <c r="E9" s="11"/>
      <c r="F9" s="11"/>
      <c r="G9" s="11"/>
      <c r="H9" s="11"/>
      <c r="I9" s="11"/>
      <c r="J9" s="11"/>
      <c r="K9" s="11"/>
      <c r="L9" s="11"/>
      <c r="M9" s="11"/>
      <c r="N9" s="11"/>
      <c r="O9" s="11"/>
      <c r="P9" s="11"/>
      <c r="Q9" s="11"/>
      <c r="R9" s="11"/>
      <c r="S9" s="11"/>
      <c r="T9" s="11"/>
      <c r="U9" s="11"/>
      <c r="V9" s="11"/>
      <c r="W9" s="12"/>
      <c r="X9" s="12"/>
      <c r="Y9" s="12"/>
      <c r="Z9" s="12"/>
      <c r="AA9" s="12"/>
      <c r="AB9" s="12"/>
      <c r="AC9" s="12"/>
      <c r="AD9" s="12"/>
      <c r="AE9" s="13"/>
      <c r="AF9" s="13"/>
      <c r="AG9" s="13"/>
      <c r="AH9" s="13"/>
      <c r="AI9" s="13"/>
      <c r="AJ9" s="13"/>
      <c r="AK9" s="30"/>
      <c r="AL9" s="12"/>
      <c r="AM9" s="9"/>
      <c r="AN9" s="9"/>
      <c r="AO9" s="9"/>
      <c r="AP9" s="9"/>
      <c r="AQ9" s="9"/>
      <c r="AR9" s="9"/>
      <c r="AS9" s="9"/>
      <c r="AT9" s="9"/>
      <c r="AU9" s="9"/>
      <c r="AV9" s="9"/>
      <c r="AW9" s="9"/>
      <c r="AX9" s="9"/>
      <c r="AY9" s="9"/>
      <c r="AZ9" s="9"/>
      <c r="BA9" s="9"/>
      <c r="BB9" s="9"/>
      <c r="BC9" s="9"/>
      <c r="BD9" s="9"/>
      <c r="BE9" s="9"/>
      <c r="BF9" s="9"/>
      <c r="BG9" s="9"/>
      <c r="BH9" s="9"/>
      <c r="BI9" s="9"/>
      <c r="BJ9" s="9"/>
      <c r="BK9" s="9"/>
      <c r="BL9" s="9"/>
    </row>
    <row r="10" spans="1:64" x14ac:dyDescent="0.3">
      <c r="A10" s="31" t="s">
        <v>185</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21"/>
      <c r="AF10" s="21"/>
      <c r="AG10" s="21"/>
      <c r="AH10" s="21"/>
      <c r="AI10" s="21"/>
      <c r="AJ10" s="21"/>
      <c r="AK10" s="32"/>
      <c r="AL10" s="15"/>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row>
    <row r="11" spans="1:64" x14ac:dyDescent="0.3">
      <c r="A11" s="23" t="s">
        <v>86</v>
      </c>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21"/>
      <c r="AF11" s="21"/>
      <c r="AG11" s="21"/>
      <c r="AH11" s="21"/>
      <c r="AI11" s="21"/>
      <c r="AJ11" s="21"/>
      <c r="AK11" s="32"/>
      <c r="AL11" s="15"/>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row>
    <row r="12" spans="1:64" x14ac:dyDescent="0.3">
      <c r="A12" s="31" t="s">
        <v>87</v>
      </c>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21"/>
      <c r="AF12" s="21"/>
      <c r="AG12" s="21"/>
      <c r="AH12" s="21"/>
      <c r="AI12" s="21"/>
      <c r="AJ12" s="21"/>
      <c r="AK12" s="27"/>
      <c r="AL12" s="15"/>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64" x14ac:dyDescent="0.3">
      <c r="A13" s="23" t="s">
        <v>88</v>
      </c>
      <c r="B13" s="18"/>
      <c r="C13" s="18"/>
      <c r="D13" s="18"/>
      <c r="E13" s="18"/>
      <c r="F13" s="18"/>
      <c r="G13" s="18"/>
      <c r="H13" s="18"/>
      <c r="I13" s="15"/>
      <c r="J13" s="18"/>
      <c r="K13" s="18"/>
      <c r="L13" s="18"/>
      <c r="M13" s="18"/>
      <c r="N13" s="18"/>
      <c r="O13" s="18"/>
      <c r="P13" s="18"/>
      <c r="Q13" s="18"/>
      <c r="R13" s="18"/>
      <c r="S13" s="18"/>
      <c r="T13" s="18"/>
      <c r="U13" s="18"/>
      <c r="V13" s="18"/>
      <c r="W13" s="18"/>
      <c r="X13" s="18"/>
      <c r="Y13" s="18"/>
      <c r="Z13" s="18"/>
      <c r="AA13" s="18"/>
      <c r="AB13" s="18"/>
      <c r="AC13" s="18"/>
      <c r="AD13" s="18"/>
      <c r="AE13" s="20"/>
      <c r="AF13" s="20"/>
      <c r="AG13" s="20"/>
      <c r="AH13" s="20"/>
      <c r="AI13" s="20"/>
      <c r="AJ13" s="20"/>
      <c r="AK13" s="33"/>
      <c r="AL13" s="18"/>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row>
    <row r="14" spans="1:64" x14ac:dyDescent="0.3">
      <c r="A14" s="380"/>
      <c r="B14" s="380"/>
      <c r="C14" s="380"/>
      <c r="D14" s="380"/>
      <c r="E14" s="380"/>
      <c r="F14" s="380"/>
      <c r="G14" s="380"/>
      <c r="H14" s="380"/>
      <c r="I14" s="380"/>
      <c r="J14" s="380"/>
      <c r="K14" s="380"/>
      <c r="L14" s="380"/>
      <c r="M14" s="380"/>
      <c r="N14" s="380"/>
      <c r="O14" s="380"/>
      <c r="P14" s="380"/>
      <c r="Q14" s="380"/>
      <c r="R14" s="380"/>
      <c r="S14" s="380"/>
      <c r="T14" s="380"/>
      <c r="U14" s="380"/>
      <c r="V14" s="380"/>
      <c r="W14" s="9"/>
      <c r="X14" s="9"/>
      <c r="Y14" s="9"/>
      <c r="Z14" s="9"/>
      <c r="AA14" s="9"/>
      <c r="AB14" s="9"/>
      <c r="AC14" s="9"/>
      <c r="AD14" s="9"/>
      <c r="AE14" s="29"/>
      <c r="AF14" s="29"/>
      <c r="AG14" s="29"/>
      <c r="AH14" s="29"/>
      <c r="AI14" s="29"/>
      <c r="AJ14" s="29"/>
      <c r="AK14" s="381"/>
      <c r="AL14" s="382"/>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row>
    <row r="15" spans="1:64" x14ac:dyDescent="0.3">
      <c r="A15" s="11" t="s">
        <v>89</v>
      </c>
      <c r="B15" s="11"/>
      <c r="C15" s="11"/>
      <c r="D15" s="11"/>
      <c r="E15" s="11"/>
      <c r="F15" s="11"/>
      <c r="G15" s="11"/>
      <c r="H15" s="11"/>
      <c r="I15" s="11"/>
      <c r="J15" s="11"/>
      <c r="K15" s="11"/>
      <c r="L15" s="11"/>
      <c r="M15" s="11"/>
      <c r="N15" s="11"/>
      <c r="O15" s="11"/>
      <c r="P15" s="11"/>
      <c r="Q15" s="11"/>
      <c r="R15" s="11"/>
      <c r="S15" s="11"/>
      <c r="T15" s="11"/>
      <c r="U15" s="11"/>
      <c r="V15" s="11"/>
      <c r="W15" s="12"/>
      <c r="X15" s="12"/>
      <c r="Y15" s="12"/>
      <c r="Z15" s="12"/>
      <c r="AA15" s="12"/>
      <c r="AB15" s="12"/>
      <c r="AC15" s="12"/>
      <c r="AD15" s="12"/>
      <c r="AE15" s="13"/>
      <c r="AF15" s="13"/>
      <c r="AG15" s="13"/>
      <c r="AH15" s="13"/>
      <c r="AI15" s="13"/>
      <c r="AJ15" s="13"/>
      <c r="AK15" s="30"/>
      <c r="AL15" s="12"/>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row>
    <row r="16" spans="1:64" x14ac:dyDescent="0.3">
      <c r="A16" s="14" t="s">
        <v>90</v>
      </c>
      <c r="B16" s="15"/>
      <c r="C16" s="15"/>
      <c r="D16" s="15"/>
      <c r="E16" s="15"/>
      <c r="F16" s="15"/>
      <c r="G16" s="15"/>
      <c r="H16" s="18"/>
      <c r="I16" s="15"/>
      <c r="J16" s="17"/>
      <c r="K16" s="16"/>
      <c r="L16" s="16"/>
      <c r="M16" s="15"/>
      <c r="N16" s="16"/>
      <c r="O16" s="16"/>
      <c r="P16" s="16"/>
      <c r="Q16" s="16"/>
      <c r="R16" s="16"/>
      <c r="S16" s="18"/>
      <c r="T16" s="15"/>
      <c r="U16" s="15"/>
      <c r="V16" s="15"/>
      <c r="W16" s="18"/>
      <c r="X16" s="16"/>
      <c r="Y16" s="15"/>
      <c r="Z16" s="15"/>
      <c r="AA16" s="15"/>
      <c r="AB16" s="15"/>
      <c r="AC16" s="15"/>
      <c r="AD16" s="15"/>
      <c r="AE16" s="21"/>
      <c r="AF16" s="21"/>
      <c r="AG16" s="21"/>
      <c r="AH16" s="21"/>
      <c r="AI16" s="19"/>
      <c r="AJ16" s="20"/>
      <c r="AK16" s="22"/>
      <c r="AL16" s="15"/>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row>
    <row r="17" spans="1:38" x14ac:dyDescent="0.3">
      <c r="A17" s="23" t="s">
        <v>91</v>
      </c>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34"/>
      <c r="AE17" s="19"/>
      <c r="AF17" s="19"/>
      <c r="AG17" s="19"/>
      <c r="AH17" s="19"/>
      <c r="AI17" s="19"/>
      <c r="AJ17" s="19"/>
      <c r="AK17" s="35"/>
      <c r="AL17" s="16"/>
    </row>
    <row r="18" spans="1:38" x14ac:dyDescent="0.3">
      <c r="A18" s="14" t="s">
        <v>92</v>
      </c>
      <c r="B18" s="15"/>
      <c r="C18" s="16"/>
      <c r="D18" s="15"/>
      <c r="E18" s="17"/>
      <c r="F18" s="16"/>
      <c r="G18" s="15"/>
      <c r="H18" s="15"/>
      <c r="I18" s="17"/>
      <c r="J18" s="15"/>
      <c r="K18" s="16"/>
      <c r="L18" s="16"/>
      <c r="M18" s="15"/>
      <c r="N18" s="16"/>
      <c r="O18" s="16"/>
      <c r="P18" s="17"/>
      <c r="Q18" s="16"/>
      <c r="R18" s="15"/>
      <c r="S18" s="18"/>
      <c r="T18" s="15"/>
      <c r="U18" s="15"/>
      <c r="V18" s="15"/>
      <c r="W18" s="18"/>
      <c r="X18" s="16"/>
      <c r="Y18" s="15"/>
      <c r="Z18" s="15"/>
      <c r="AA18" s="15"/>
      <c r="AB18" s="15"/>
      <c r="AC18" s="16"/>
      <c r="AD18" s="15"/>
      <c r="AE18" s="19"/>
      <c r="AF18" s="21"/>
      <c r="AG18" s="21"/>
      <c r="AH18" s="21"/>
      <c r="AI18" s="19"/>
      <c r="AJ18" s="20"/>
      <c r="AK18" s="27"/>
      <c r="AL18" s="15"/>
    </row>
    <row r="19" spans="1:38" x14ac:dyDescent="0.3">
      <c r="A19" s="380"/>
      <c r="B19" s="380"/>
      <c r="C19" s="380"/>
      <c r="D19" s="380"/>
      <c r="E19" s="380"/>
      <c r="F19" s="380"/>
      <c r="G19" s="380"/>
      <c r="H19" s="380"/>
      <c r="I19" s="380"/>
      <c r="J19" s="380"/>
      <c r="K19" s="380"/>
      <c r="L19" s="380"/>
      <c r="M19" s="380"/>
      <c r="N19" s="380"/>
      <c r="O19" s="380"/>
      <c r="P19" s="380"/>
      <c r="Q19" s="380"/>
      <c r="R19" s="380"/>
      <c r="S19" s="380"/>
      <c r="T19" s="380"/>
      <c r="U19" s="380"/>
      <c r="V19" s="380"/>
      <c r="W19" s="9"/>
      <c r="X19" s="9"/>
      <c r="Y19" s="9"/>
      <c r="Z19" s="9"/>
      <c r="AA19" s="9"/>
      <c r="AB19" s="9"/>
      <c r="AC19" s="9"/>
      <c r="AD19" s="9"/>
      <c r="AE19" s="29"/>
      <c r="AF19" s="29"/>
      <c r="AG19" s="29"/>
      <c r="AH19" s="29"/>
      <c r="AI19" s="29"/>
      <c r="AJ19" s="29"/>
      <c r="AK19" s="381"/>
      <c r="AL19" s="382"/>
    </row>
    <row r="20" spans="1:38" x14ac:dyDescent="0.3">
      <c r="A20" s="11" t="s">
        <v>93</v>
      </c>
      <c r="B20" s="11"/>
      <c r="C20" s="11"/>
      <c r="D20" s="11"/>
      <c r="E20" s="11"/>
      <c r="F20" s="11"/>
      <c r="G20" s="11"/>
      <c r="H20" s="11"/>
      <c r="I20" s="11"/>
      <c r="J20" s="11"/>
      <c r="K20" s="11"/>
      <c r="L20" s="11"/>
      <c r="M20" s="11"/>
      <c r="N20" s="11"/>
      <c r="O20" s="11"/>
      <c r="P20" s="11"/>
      <c r="Q20" s="11"/>
      <c r="R20" s="11"/>
      <c r="S20" s="11"/>
      <c r="T20" s="11"/>
      <c r="U20" s="11"/>
      <c r="V20" s="11"/>
      <c r="W20" s="12"/>
      <c r="X20" s="12"/>
      <c r="Y20" s="12"/>
      <c r="Z20" s="12"/>
      <c r="AA20" s="12"/>
      <c r="AB20" s="12"/>
      <c r="AC20" s="12"/>
      <c r="AD20" s="12"/>
      <c r="AE20" s="13"/>
      <c r="AF20" s="13"/>
      <c r="AG20" s="13"/>
      <c r="AH20" s="13"/>
      <c r="AI20" s="13"/>
      <c r="AJ20" s="13"/>
      <c r="AK20" s="30"/>
      <c r="AL20" s="12"/>
    </row>
    <row r="21" spans="1:38" x14ac:dyDescent="0.3">
      <c r="A21" s="14" t="s">
        <v>94</v>
      </c>
      <c r="B21" s="15"/>
      <c r="C21" s="16"/>
      <c r="D21" s="15"/>
      <c r="E21" s="16"/>
      <c r="F21" s="16"/>
      <c r="G21" s="15"/>
      <c r="H21" s="16"/>
      <c r="I21" s="15"/>
      <c r="J21" s="17"/>
      <c r="K21" s="16"/>
      <c r="L21" s="16"/>
      <c r="M21" s="15"/>
      <c r="N21" s="16"/>
      <c r="O21" s="16"/>
      <c r="P21" s="16"/>
      <c r="Q21" s="16"/>
      <c r="R21" s="17"/>
      <c r="S21" s="18"/>
      <c r="T21" s="15"/>
      <c r="U21" s="15"/>
      <c r="V21" s="17"/>
      <c r="W21" s="18"/>
      <c r="X21" s="16"/>
      <c r="Y21" s="15"/>
      <c r="Z21" s="15"/>
      <c r="AA21" s="15"/>
      <c r="AB21" s="15"/>
      <c r="AC21" s="15"/>
      <c r="AD21" s="17"/>
      <c r="AE21" s="19"/>
      <c r="AF21" s="24"/>
      <c r="AG21" s="19"/>
      <c r="AH21" s="24"/>
      <c r="AI21" s="19"/>
      <c r="AJ21" s="20"/>
      <c r="AK21" s="25"/>
      <c r="AL21" s="17"/>
    </row>
    <row r="22" spans="1:38" x14ac:dyDescent="0.3">
      <c r="A22" s="23" t="s">
        <v>95</v>
      </c>
      <c r="B22" s="15"/>
      <c r="C22" s="15"/>
      <c r="D22" s="15"/>
      <c r="E22" s="16"/>
      <c r="F22" s="15"/>
      <c r="G22" s="15"/>
      <c r="H22" s="15"/>
      <c r="I22" s="17"/>
      <c r="J22" s="16"/>
      <c r="K22" s="16"/>
      <c r="L22" s="17"/>
      <c r="M22" s="15"/>
      <c r="N22" s="16"/>
      <c r="O22" s="16"/>
      <c r="P22" s="16"/>
      <c r="Q22" s="16"/>
      <c r="R22" s="16"/>
      <c r="S22" s="18"/>
      <c r="T22" s="15"/>
      <c r="U22" s="16"/>
      <c r="V22" s="15"/>
      <c r="W22" s="18"/>
      <c r="X22" s="16"/>
      <c r="Y22" s="15"/>
      <c r="Z22" s="15"/>
      <c r="AA22" s="16"/>
      <c r="AB22" s="15"/>
      <c r="AC22" s="16"/>
      <c r="AD22" s="16"/>
      <c r="AE22" s="19"/>
      <c r="AF22" s="19"/>
      <c r="AG22" s="19"/>
      <c r="AH22" s="21"/>
      <c r="AI22" s="19"/>
      <c r="AJ22" s="20"/>
      <c r="AK22" s="27"/>
      <c r="AL22" s="15"/>
    </row>
    <row r="23" spans="1:38" x14ac:dyDescent="0.3">
      <c r="A23" s="14" t="s">
        <v>96</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9"/>
      <c r="AF23" s="19"/>
      <c r="AG23" s="19"/>
      <c r="AH23" s="19"/>
      <c r="AI23" s="19"/>
      <c r="AJ23" s="19"/>
      <c r="AK23" s="35"/>
      <c r="AL23" s="16"/>
    </row>
    <row r="24" spans="1:38" x14ac:dyDescent="0.3">
      <c r="A24" s="23" t="s">
        <v>97</v>
      </c>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33"/>
      <c r="AL24" s="18"/>
    </row>
    <row r="25" spans="1:38" x14ac:dyDescent="0.3">
      <c r="A25" s="9"/>
      <c r="B25" s="10"/>
      <c r="C25" s="9"/>
      <c r="D25" s="9"/>
      <c r="E25" s="9"/>
      <c r="F25" s="9"/>
      <c r="G25" s="10"/>
      <c r="H25" s="9"/>
      <c r="I25" s="10"/>
      <c r="J25" s="9"/>
      <c r="K25" s="10"/>
      <c r="L25" s="9"/>
      <c r="M25" s="9"/>
      <c r="N25" s="9"/>
      <c r="O25" s="9"/>
      <c r="P25" s="9"/>
      <c r="Q25" s="10"/>
      <c r="R25" s="9"/>
      <c r="S25" s="9"/>
      <c r="T25" s="9"/>
      <c r="U25" s="10"/>
      <c r="V25" s="9"/>
      <c r="W25" s="9"/>
      <c r="X25" s="9"/>
      <c r="Y25" s="9"/>
      <c r="Z25" s="9"/>
      <c r="AA25" s="9"/>
      <c r="AB25" s="9"/>
      <c r="AC25" s="9"/>
      <c r="AD25" s="9"/>
      <c r="AE25" s="9"/>
      <c r="AF25" s="9"/>
      <c r="AG25" s="9"/>
      <c r="AH25" s="9"/>
      <c r="AI25" s="9"/>
      <c r="AJ25" s="9"/>
      <c r="AK25" s="10"/>
      <c r="AL25" s="9"/>
    </row>
    <row r="26" spans="1:38" x14ac:dyDescent="0.3">
      <c r="A26" s="9"/>
      <c r="B26" s="9"/>
      <c r="C26" s="9"/>
      <c r="D26" s="9"/>
      <c r="E26" s="9"/>
      <c r="F26" s="9"/>
      <c r="G26" s="9"/>
      <c r="H26" s="9"/>
      <c r="I26" s="9"/>
      <c r="J26" s="36"/>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row>
    <row r="27" spans="1:38" x14ac:dyDescent="0.3">
      <c r="A27" s="9"/>
      <c r="B27" s="9"/>
      <c r="C27" s="9"/>
      <c r="D27" s="9"/>
      <c r="E27" s="9"/>
      <c r="F27" s="9"/>
      <c r="G27" s="9"/>
      <c r="H27" s="9"/>
      <c r="I27" s="9"/>
      <c r="J27" s="36"/>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row>
    <row r="28" spans="1:38" x14ac:dyDescent="0.3">
      <c r="A28" s="9"/>
      <c r="B28" s="9"/>
      <c r="C28" s="9"/>
      <c r="D28" s="9"/>
      <c r="E28" s="9"/>
      <c r="F28" s="9"/>
      <c r="G28" s="9"/>
      <c r="H28" s="9"/>
      <c r="I28" s="9"/>
      <c r="J28" s="36"/>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row>
    <row r="29" spans="1:38" x14ac:dyDescent="0.3">
      <c r="A29" s="9"/>
      <c r="B29" s="9"/>
      <c r="C29" s="9"/>
      <c r="D29" s="9"/>
      <c r="E29" s="9"/>
      <c r="F29" s="9"/>
      <c r="G29" s="9"/>
      <c r="H29" s="9"/>
      <c r="I29" s="9"/>
      <c r="J29" s="36"/>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row>
    <row r="30" spans="1:38" x14ac:dyDescent="0.3">
      <c r="A30" s="9"/>
      <c r="B30" s="9"/>
      <c r="C30" s="9"/>
      <c r="D30" s="9"/>
      <c r="E30" s="9"/>
      <c r="F30" s="9"/>
      <c r="G30" s="9"/>
      <c r="H30" s="9"/>
      <c r="I30" s="9"/>
      <c r="J30" s="36"/>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row>
    <row r="31" spans="1:38" x14ac:dyDescent="0.3">
      <c r="A31" s="9"/>
      <c r="B31" s="9"/>
      <c r="C31" s="9"/>
      <c r="D31" s="9"/>
      <c r="E31" s="9"/>
      <c r="F31" s="9"/>
      <c r="G31" s="9"/>
      <c r="H31" s="9"/>
      <c r="I31" s="9"/>
      <c r="J31" s="36"/>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row>
    <row r="32" spans="1:38" x14ac:dyDescent="0.3">
      <c r="A32" s="9"/>
      <c r="B32" s="9"/>
      <c r="C32" s="9"/>
      <c r="D32" s="9"/>
      <c r="E32" s="9"/>
      <c r="F32" s="9"/>
      <c r="G32" s="9"/>
      <c r="H32" s="9"/>
      <c r="I32" s="9"/>
      <c r="J32" s="36"/>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row>
    <row r="33" spans="4:10" x14ac:dyDescent="0.3">
      <c r="D33" s="9"/>
      <c r="E33" s="9"/>
      <c r="F33" s="9"/>
      <c r="G33" s="9"/>
      <c r="H33" s="9"/>
      <c r="I33" s="9"/>
      <c r="J33" s="36"/>
    </row>
    <row r="34" spans="4:10" x14ac:dyDescent="0.3">
      <c r="D34" s="9"/>
      <c r="E34" s="9"/>
      <c r="F34" s="9"/>
      <c r="G34" s="9"/>
      <c r="H34" s="9"/>
      <c r="I34" s="9"/>
      <c r="J34" s="36"/>
    </row>
    <row r="35" spans="4:10" x14ac:dyDescent="0.3">
      <c r="D35" s="9"/>
      <c r="E35" s="9"/>
      <c r="F35" s="9"/>
      <c r="G35" s="9"/>
      <c r="H35" s="9"/>
      <c r="I35" s="9"/>
      <c r="J35" s="36"/>
    </row>
    <row r="36" spans="4:10" x14ac:dyDescent="0.3">
      <c r="D36" s="9"/>
      <c r="E36" s="9"/>
      <c r="F36" s="9"/>
      <c r="G36" s="9"/>
      <c r="H36" s="9"/>
      <c r="I36" s="9"/>
      <c r="J36" s="9"/>
    </row>
    <row r="37" spans="4:10" x14ac:dyDescent="0.3">
      <c r="D37" s="9"/>
      <c r="E37" s="9"/>
      <c r="F37" s="9"/>
      <c r="G37" s="9"/>
      <c r="H37" s="9"/>
      <c r="I37" s="9"/>
      <c r="J37" s="9"/>
    </row>
    <row r="38" spans="4:10" x14ac:dyDescent="0.3">
      <c r="D38" s="9"/>
      <c r="E38" s="9"/>
      <c r="F38" s="9"/>
      <c r="G38" s="9"/>
      <c r="H38" s="9"/>
      <c r="I38" s="9"/>
      <c r="J38" s="9"/>
    </row>
    <row r="39" spans="4:10" x14ac:dyDescent="0.3">
      <c r="D39" s="9"/>
      <c r="E39" s="9"/>
      <c r="F39" s="9"/>
      <c r="G39" s="9"/>
      <c r="H39" s="9"/>
      <c r="I39" s="9"/>
      <c r="J39" s="9"/>
    </row>
    <row r="40" spans="4:10" x14ac:dyDescent="0.3">
      <c r="D40" s="9"/>
      <c r="E40" s="9"/>
      <c r="F40" s="9"/>
      <c r="G40" s="9"/>
      <c r="H40" s="9"/>
      <c r="I40" s="9"/>
      <c r="J40" s="9"/>
    </row>
    <row r="41" spans="4:10" x14ac:dyDescent="0.3">
      <c r="D41" s="9"/>
      <c r="E41" s="9"/>
      <c r="F41" s="9"/>
      <c r="G41" s="9"/>
      <c r="H41" s="9"/>
      <c r="I41" s="9"/>
      <c r="J41" s="9"/>
    </row>
  </sheetData>
  <mergeCells count="6">
    <mergeCell ref="A8:V8"/>
    <mergeCell ref="AK8:AL8"/>
    <mergeCell ref="A14:V14"/>
    <mergeCell ref="AK14:AL14"/>
    <mergeCell ref="A19:V19"/>
    <mergeCell ref="AK19:AL19"/>
  </mergeCells>
  <hyperlinks>
    <hyperlink ref="AL2" r:id="rId1"/>
    <hyperlink ref="AK2" r:id="rId2"/>
    <hyperlink ref="AJ2" r:id="rId3"/>
    <hyperlink ref="AI2" r:id="rId4"/>
    <hyperlink ref="AH2" r:id="rId5"/>
    <hyperlink ref="AG2" r:id="rId6"/>
    <hyperlink ref="AF2" r:id="rId7"/>
    <hyperlink ref="AE2" r:id="rId8"/>
    <hyperlink ref="AD2" r:id="rId9"/>
    <hyperlink ref="AC2" r:id="rId10"/>
    <hyperlink ref="AB2" r:id="rId11"/>
    <hyperlink ref="AA2" r:id="rId12"/>
    <hyperlink ref="Z2" r:id="rId13"/>
    <hyperlink ref="Y2" r:id="rId14"/>
    <hyperlink ref="X2" r:id="rId15"/>
    <hyperlink ref="W2" r:id="rId16"/>
    <hyperlink ref="V2" r:id="rId17" display="http://www.orgids.com/"/>
    <hyperlink ref="U2" r:id="rId18"/>
    <hyperlink ref="T2" r:id="rId19"/>
    <hyperlink ref="S2" r:id="rId20"/>
    <hyperlink ref="R2" r:id="rId21"/>
    <hyperlink ref="Q2" r:id="rId22"/>
    <hyperlink ref="P2" r:id="rId23"/>
    <hyperlink ref="O2" r:id="rId24"/>
    <hyperlink ref="N2" r:id="rId25"/>
    <hyperlink ref="M2" r:id="rId26"/>
    <hyperlink ref="L2" r:id="rId27"/>
    <hyperlink ref="K2" r:id="rId28"/>
    <hyperlink ref="J2" r:id="rId29"/>
    <hyperlink ref="I2" r:id="rId30"/>
    <hyperlink ref="H2" r:id="rId31"/>
    <hyperlink ref="G2" r:id="rId32"/>
    <hyperlink ref="F2" r:id="rId33"/>
    <hyperlink ref="E2" r:id="rId34"/>
    <hyperlink ref="D2" r:id="rId35"/>
    <hyperlink ref="C2" r:id="rId36"/>
    <hyperlink ref="B2" r:id="rId3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64"/>
  <sheetViews>
    <sheetView zoomScale="85" zoomScaleNormal="85" workbookViewId="0">
      <pane xSplit="1" topLeftCell="B1" activePane="topRight" state="frozen"/>
      <selection pane="topRight"/>
    </sheetView>
  </sheetViews>
  <sheetFormatPr defaultRowHeight="14.4" x14ac:dyDescent="0.3"/>
  <cols>
    <col min="1" max="1" width="90.44140625" bestFit="1" customWidth="1"/>
    <col min="2" max="2" width="30.77734375" bestFit="1" customWidth="1"/>
    <col min="3" max="3" width="22.5546875" bestFit="1" customWidth="1"/>
    <col min="4" max="4" width="39.77734375" bestFit="1" customWidth="1"/>
    <col min="5" max="5" width="44.33203125" bestFit="1" customWidth="1"/>
    <col min="6" max="6" width="21.77734375" bestFit="1" customWidth="1"/>
    <col min="7" max="7" width="27.109375" bestFit="1" customWidth="1"/>
    <col min="8" max="8" width="24.5546875" bestFit="1" customWidth="1"/>
    <col min="9" max="9" width="16.21875" bestFit="1" customWidth="1"/>
    <col min="10" max="10" width="33.6640625" bestFit="1" customWidth="1"/>
    <col min="11" max="11" width="33.77734375" bestFit="1" customWidth="1"/>
    <col min="12" max="12" width="18.6640625" bestFit="1" customWidth="1"/>
    <col min="13" max="13" width="22.77734375" bestFit="1" customWidth="1"/>
    <col min="14" max="14" width="47.88671875" bestFit="1" customWidth="1"/>
    <col min="15" max="15" width="30.88671875" bestFit="1" customWidth="1"/>
    <col min="16" max="16" width="39.77734375" bestFit="1" customWidth="1"/>
    <col min="17" max="17" width="25.44140625" bestFit="1" customWidth="1"/>
    <col min="18" max="18" width="27.5546875" bestFit="1" customWidth="1"/>
    <col min="19" max="19" width="17.88671875" bestFit="1" customWidth="1"/>
    <col min="20" max="20" width="24.77734375" bestFit="1" customWidth="1"/>
    <col min="21" max="21" width="28.33203125" bestFit="1" customWidth="1"/>
    <col min="22" max="22" width="44.77734375" bestFit="1" customWidth="1"/>
    <col min="23" max="23" width="26.88671875" bestFit="1" customWidth="1"/>
    <col min="24" max="24" width="26.109375" bestFit="1" customWidth="1"/>
    <col min="25" max="25" width="25.44140625" bestFit="1" customWidth="1"/>
    <col min="26" max="26" width="19" bestFit="1" customWidth="1"/>
    <col min="27" max="27" width="18.77734375" bestFit="1" customWidth="1"/>
    <col min="28" max="28" width="31.6640625" bestFit="1" customWidth="1"/>
    <col min="29" max="29" width="24" bestFit="1" customWidth="1"/>
    <col min="30" max="30" width="23.77734375" bestFit="1" customWidth="1"/>
    <col min="31" max="31" width="49.44140625" bestFit="1" customWidth="1"/>
    <col min="32" max="32" width="25.44140625" bestFit="1" customWidth="1"/>
    <col min="33" max="33" width="26.6640625" bestFit="1" customWidth="1"/>
    <col min="34" max="34" width="40.21875" bestFit="1" customWidth="1"/>
    <col min="35" max="35" width="32.88671875" bestFit="1" customWidth="1"/>
    <col min="36" max="36" width="32.44140625" bestFit="1" customWidth="1"/>
    <col min="37" max="37" width="27.77734375" bestFit="1" customWidth="1"/>
    <col min="38" max="38" width="18.77734375" bestFit="1" customWidth="1"/>
  </cols>
  <sheetData>
    <row r="1" spans="1:64" ht="15.6" x14ac:dyDescent="0.3">
      <c r="A1" s="372" t="s">
        <v>271</v>
      </c>
      <c r="B1" s="77" t="s">
        <v>4</v>
      </c>
      <c r="C1" s="75" t="s">
        <v>5</v>
      </c>
      <c r="D1" s="77" t="s">
        <v>6</v>
      </c>
      <c r="E1" s="75" t="s">
        <v>7</v>
      </c>
      <c r="F1" s="77" t="s">
        <v>8</v>
      </c>
      <c r="G1" s="75" t="s">
        <v>9</v>
      </c>
      <c r="H1" s="77" t="s">
        <v>10</v>
      </c>
      <c r="I1" s="75" t="s">
        <v>11</v>
      </c>
      <c r="J1" s="77" t="s">
        <v>12</v>
      </c>
      <c r="K1" s="75" t="s">
        <v>13</v>
      </c>
      <c r="L1" s="77" t="s">
        <v>14</v>
      </c>
      <c r="M1" s="75" t="s">
        <v>15</v>
      </c>
      <c r="N1" s="77" t="s">
        <v>16</v>
      </c>
      <c r="O1" s="75" t="s">
        <v>17</v>
      </c>
      <c r="P1" s="77" t="s">
        <v>18</v>
      </c>
      <c r="Q1" s="75" t="s">
        <v>19</v>
      </c>
      <c r="R1" s="77" t="s">
        <v>20</v>
      </c>
      <c r="S1" s="75" t="s">
        <v>21</v>
      </c>
      <c r="T1" s="77" t="s">
        <v>22</v>
      </c>
      <c r="U1" s="75" t="s">
        <v>23</v>
      </c>
      <c r="V1" s="77" t="s">
        <v>24</v>
      </c>
      <c r="W1" s="75" t="s">
        <v>25</v>
      </c>
      <c r="X1" s="77" t="s">
        <v>26</v>
      </c>
      <c r="Y1" s="75" t="s">
        <v>27</v>
      </c>
      <c r="Z1" s="77" t="s">
        <v>28</v>
      </c>
      <c r="AA1" s="75" t="s">
        <v>29</v>
      </c>
      <c r="AB1" s="77" t="s">
        <v>30</v>
      </c>
      <c r="AC1" s="75" t="s">
        <v>31</v>
      </c>
      <c r="AD1" s="77" t="s">
        <v>32</v>
      </c>
      <c r="AE1" s="80" t="s">
        <v>33</v>
      </c>
      <c r="AF1" s="81" t="s">
        <v>34</v>
      </c>
      <c r="AG1" s="80" t="s">
        <v>35</v>
      </c>
      <c r="AH1" s="81" t="s">
        <v>36</v>
      </c>
      <c r="AI1" s="80" t="s">
        <v>37</v>
      </c>
      <c r="AJ1" s="81" t="s">
        <v>38</v>
      </c>
      <c r="AK1" s="75" t="s">
        <v>39</v>
      </c>
      <c r="AL1" s="77" t="s">
        <v>40</v>
      </c>
      <c r="AM1" s="74"/>
      <c r="AN1" s="74"/>
      <c r="AO1" s="74"/>
      <c r="AP1" s="74"/>
      <c r="AQ1" s="74"/>
      <c r="AR1" s="74"/>
      <c r="AS1" s="74"/>
      <c r="AT1" s="74"/>
      <c r="AU1" s="74"/>
      <c r="AV1" s="74"/>
      <c r="AW1" s="74"/>
      <c r="AX1" s="74"/>
      <c r="AY1" s="74"/>
      <c r="AZ1" s="74"/>
      <c r="BA1" s="74"/>
      <c r="BB1" s="74"/>
      <c r="BC1" s="74"/>
      <c r="BD1" s="74"/>
      <c r="BE1" s="74"/>
      <c r="BF1" s="74"/>
      <c r="BG1" s="74"/>
      <c r="BH1" s="74"/>
      <c r="BI1" s="74"/>
      <c r="BJ1" s="74"/>
      <c r="BK1" s="74"/>
      <c r="BL1" s="74"/>
    </row>
    <row r="2" spans="1:64" x14ac:dyDescent="0.3">
      <c r="A2" s="79"/>
      <c r="B2" s="78" t="s">
        <v>41</v>
      </c>
      <c r="C2" s="76" t="s">
        <v>42</v>
      </c>
      <c r="D2" s="78" t="s">
        <v>43</v>
      </c>
      <c r="E2" s="76" t="s">
        <v>44</v>
      </c>
      <c r="F2" s="78" t="s">
        <v>45</v>
      </c>
      <c r="G2" s="76" t="s">
        <v>46</v>
      </c>
      <c r="H2" s="78" t="s">
        <v>47</v>
      </c>
      <c r="I2" s="76" t="s">
        <v>48</v>
      </c>
      <c r="J2" s="78" t="s">
        <v>49</v>
      </c>
      <c r="K2" s="76" t="s">
        <v>50</v>
      </c>
      <c r="L2" s="78" t="s">
        <v>51</v>
      </c>
      <c r="M2" s="76" t="s">
        <v>52</v>
      </c>
      <c r="N2" s="78" t="s">
        <v>53</v>
      </c>
      <c r="O2" s="76" t="s">
        <v>54</v>
      </c>
      <c r="P2" s="78" t="s">
        <v>55</v>
      </c>
      <c r="Q2" s="76" t="s">
        <v>56</v>
      </c>
      <c r="R2" s="78" t="s">
        <v>57</v>
      </c>
      <c r="S2" s="76" t="s">
        <v>58</v>
      </c>
      <c r="T2" s="78" t="s">
        <v>59</v>
      </c>
      <c r="U2" s="76" t="s">
        <v>60</v>
      </c>
      <c r="V2" s="78" t="s">
        <v>102</v>
      </c>
      <c r="W2" s="76" t="s">
        <v>62</v>
      </c>
      <c r="X2" s="78" t="s">
        <v>63</v>
      </c>
      <c r="Y2" s="76" t="s">
        <v>64</v>
      </c>
      <c r="Z2" s="78" t="s">
        <v>65</v>
      </c>
      <c r="AA2" s="76" t="s">
        <v>66</v>
      </c>
      <c r="AB2" s="78" t="s">
        <v>67</v>
      </c>
      <c r="AC2" s="76" t="s">
        <v>68</v>
      </c>
      <c r="AD2" s="78" t="s">
        <v>69</v>
      </c>
      <c r="AE2" s="76" t="s">
        <v>70</v>
      </c>
      <c r="AF2" s="78" t="s">
        <v>71</v>
      </c>
      <c r="AG2" s="76" t="s">
        <v>72</v>
      </c>
      <c r="AH2" s="78" t="s">
        <v>73</v>
      </c>
      <c r="AI2" s="76" t="s">
        <v>74</v>
      </c>
      <c r="AJ2" s="78" t="s">
        <v>75</v>
      </c>
      <c r="AK2" s="76" t="s">
        <v>76</v>
      </c>
      <c r="AL2" s="82" t="s">
        <v>77</v>
      </c>
      <c r="AM2" s="74"/>
      <c r="AN2" s="384" t="s">
        <v>103</v>
      </c>
      <c r="AO2" s="384"/>
      <c r="AP2" s="74"/>
      <c r="AQ2" s="74"/>
      <c r="AR2" s="74"/>
      <c r="AS2" s="74"/>
      <c r="AT2" s="74"/>
      <c r="AU2" s="74"/>
      <c r="AV2" s="74"/>
      <c r="AW2" s="74"/>
      <c r="AX2" s="74"/>
      <c r="AY2" s="74"/>
      <c r="AZ2" s="74"/>
      <c r="BA2" s="74"/>
      <c r="BB2" s="74"/>
      <c r="BC2" s="74"/>
      <c r="BD2" s="74"/>
      <c r="BE2" s="74"/>
      <c r="BF2" s="74"/>
      <c r="BG2" s="74"/>
      <c r="BH2" s="74"/>
      <c r="BI2" s="74"/>
      <c r="BJ2" s="74"/>
      <c r="BK2" s="74"/>
      <c r="BL2" s="74"/>
    </row>
    <row r="3" spans="1:64" s="87" customFormat="1" x14ac:dyDescent="0.3">
      <c r="A3" s="50" t="s">
        <v>78</v>
      </c>
      <c r="B3" s="3"/>
      <c r="C3" s="3"/>
      <c r="D3" s="3"/>
      <c r="E3" s="3"/>
      <c r="F3" s="3"/>
      <c r="G3" s="3"/>
      <c r="H3" s="3"/>
      <c r="I3" s="3"/>
      <c r="J3" s="3"/>
      <c r="K3" s="3"/>
      <c r="L3" s="3"/>
      <c r="M3" s="3"/>
      <c r="N3" s="3" t="s">
        <v>79</v>
      </c>
      <c r="O3" s="3" t="s">
        <v>80</v>
      </c>
      <c r="P3" s="3"/>
      <c r="Q3" s="3" t="s">
        <v>80</v>
      </c>
      <c r="R3" s="3"/>
      <c r="S3" s="3" t="s">
        <v>127</v>
      </c>
      <c r="T3" s="3"/>
      <c r="U3" s="3"/>
      <c r="V3" s="3"/>
      <c r="W3" s="3" t="s">
        <v>101</v>
      </c>
      <c r="X3" s="47"/>
      <c r="Y3" s="47"/>
      <c r="Z3" s="47"/>
      <c r="AA3" s="47"/>
      <c r="AB3" s="47"/>
      <c r="AC3" s="47"/>
      <c r="AD3" s="47"/>
      <c r="AE3" s="48"/>
      <c r="AF3" s="48"/>
      <c r="AG3" s="3" t="s">
        <v>80</v>
      </c>
      <c r="AH3" s="48"/>
      <c r="AI3" s="3" t="s">
        <v>80</v>
      </c>
      <c r="AJ3" s="3" t="s">
        <v>101</v>
      </c>
      <c r="AK3" s="47"/>
      <c r="AL3" s="49"/>
      <c r="AN3" s="383" t="s">
        <v>104</v>
      </c>
      <c r="AO3" s="383"/>
    </row>
    <row r="4" spans="1:64" x14ac:dyDescent="0.3">
      <c r="A4" s="55" t="s">
        <v>81</v>
      </c>
      <c r="B4" s="56" t="s">
        <v>99</v>
      </c>
      <c r="C4" s="56" t="s">
        <v>99</v>
      </c>
      <c r="D4" s="56" t="s">
        <v>99</v>
      </c>
      <c r="E4" s="56" t="s">
        <v>99</v>
      </c>
      <c r="F4" s="57" t="s">
        <v>105</v>
      </c>
      <c r="G4" s="57" t="s">
        <v>105</v>
      </c>
      <c r="H4" s="56" t="s">
        <v>99</v>
      </c>
      <c r="I4" s="56" t="s">
        <v>99</v>
      </c>
      <c r="J4" s="56" t="s">
        <v>99</v>
      </c>
      <c r="K4" s="56" t="s">
        <v>99</v>
      </c>
      <c r="L4" s="57" t="s">
        <v>105</v>
      </c>
      <c r="M4" s="56" t="s">
        <v>99</v>
      </c>
      <c r="N4" s="57" t="s">
        <v>105</v>
      </c>
      <c r="O4" s="57" t="s">
        <v>105</v>
      </c>
      <c r="P4" s="57" t="s">
        <v>105</v>
      </c>
      <c r="Q4" s="57" t="s">
        <v>105</v>
      </c>
      <c r="R4" s="58" t="s">
        <v>106</v>
      </c>
      <c r="S4" s="59" t="s">
        <v>107</v>
      </c>
      <c r="T4" s="56" t="s">
        <v>99</v>
      </c>
      <c r="U4" s="57" t="s">
        <v>105</v>
      </c>
      <c r="V4" s="57" t="s">
        <v>105</v>
      </c>
      <c r="W4" s="59" t="s">
        <v>107</v>
      </c>
      <c r="X4" s="57" t="s">
        <v>105</v>
      </c>
      <c r="Y4" s="56" t="s">
        <v>99</v>
      </c>
      <c r="Z4" s="57" t="s">
        <v>105</v>
      </c>
      <c r="AA4" s="57" t="s">
        <v>105</v>
      </c>
      <c r="AB4" s="58" t="s">
        <v>106</v>
      </c>
      <c r="AC4" s="57" t="s">
        <v>105</v>
      </c>
      <c r="AD4" s="56" t="s">
        <v>99</v>
      </c>
      <c r="AE4" s="60" t="s">
        <v>105</v>
      </c>
      <c r="AF4" s="60" t="s">
        <v>105</v>
      </c>
      <c r="AG4" s="62" t="s">
        <v>99</v>
      </c>
      <c r="AH4" s="60" t="s">
        <v>105</v>
      </c>
      <c r="AI4" s="60" t="s">
        <v>105</v>
      </c>
      <c r="AJ4" s="61" t="s">
        <v>107</v>
      </c>
      <c r="AK4" s="63" t="s">
        <v>105</v>
      </c>
      <c r="AL4" s="56" t="s">
        <v>99</v>
      </c>
      <c r="AM4" s="51"/>
      <c r="AN4" s="83" t="s">
        <v>108</v>
      </c>
      <c r="AO4" s="83">
        <f>COUNTIF($B$4:$AL$24,"g")</f>
        <v>242</v>
      </c>
      <c r="AP4" s="51"/>
      <c r="AQ4" s="51"/>
      <c r="AR4" s="51"/>
      <c r="AS4" s="51"/>
      <c r="AT4" s="51"/>
      <c r="AU4" s="51"/>
      <c r="AV4" s="51"/>
      <c r="AW4" s="51"/>
      <c r="AX4" s="51"/>
      <c r="AY4" s="51"/>
      <c r="AZ4" s="51"/>
      <c r="BA4" s="51"/>
      <c r="BB4" s="51"/>
      <c r="BC4" s="51"/>
      <c r="BD4" s="51"/>
      <c r="BE4" s="51"/>
      <c r="BF4" s="51"/>
      <c r="BG4" s="51"/>
      <c r="BH4" s="51"/>
      <c r="BI4" s="51"/>
      <c r="BJ4" s="51"/>
      <c r="BK4" s="51"/>
      <c r="BL4" s="51"/>
    </row>
    <row r="5" spans="1:64" x14ac:dyDescent="0.3">
      <c r="A5" s="64" t="s">
        <v>82</v>
      </c>
      <c r="B5" s="56" t="s">
        <v>99</v>
      </c>
      <c r="C5" s="57" t="s">
        <v>105</v>
      </c>
      <c r="D5" s="58" t="s">
        <v>106</v>
      </c>
      <c r="E5" s="56" t="s">
        <v>99</v>
      </c>
      <c r="F5" s="56" t="s">
        <v>99</v>
      </c>
      <c r="G5" s="56" t="s">
        <v>99</v>
      </c>
      <c r="H5" s="57" t="s">
        <v>105</v>
      </c>
      <c r="I5" s="56" t="s">
        <v>99</v>
      </c>
      <c r="J5" s="56" t="s">
        <v>99</v>
      </c>
      <c r="K5" s="56" t="s">
        <v>99</v>
      </c>
      <c r="L5" s="58" t="s">
        <v>106</v>
      </c>
      <c r="M5" s="56" t="s">
        <v>99</v>
      </c>
      <c r="N5" s="57" t="s">
        <v>105</v>
      </c>
      <c r="O5" s="57" t="s">
        <v>105</v>
      </c>
      <c r="P5" s="58" t="s">
        <v>106</v>
      </c>
      <c r="Q5" s="57" t="s">
        <v>105</v>
      </c>
      <c r="R5" s="57" t="s">
        <v>105</v>
      </c>
      <c r="S5" s="59" t="s">
        <v>107</v>
      </c>
      <c r="T5" s="56" t="s">
        <v>99</v>
      </c>
      <c r="U5" s="56" t="s">
        <v>99</v>
      </c>
      <c r="V5" s="58" t="s">
        <v>106</v>
      </c>
      <c r="W5" s="59" t="s">
        <v>107</v>
      </c>
      <c r="X5" s="57" t="s">
        <v>105</v>
      </c>
      <c r="Y5" s="56" t="s">
        <v>99</v>
      </c>
      <c r="Z5" s="56" t="s">
        <v>99</v>
      </c>
      <c r="AA5" s="58" t="s">
        <v>106</v>
      </c>
      <c r="AB5" s="56" t="s">
        <v>99</v>
      </c>
      <c r="AC5" s="56" t="s">
        <v>99</v>
      </c>
      <c r="AD5" s="58" t="s">
        <v>106</v>
      </c>
      <c r="AE5" s="60" t="s">
        <v>105</v>
      </c>
      <c r="AF5" s="60" t="s">
        <v>105</v>
      </c>
      <c r="AG5" s="65" t="s">
        <v>106</v>
      </c>
      <c r="AH5" s="62" t="s">
        <v>99</v>
      </c>
      <c r="AI5" s="60" t="s">
        <v>105</v>
      </c>
      <c r="AJ5" s="61" t="s">
        <v>107</v>
      </c>
      <c r="AK5" s="66" t="s">
        <v>106</v>
      </c>
      <c r="AL5" s="56" t="s">
        <v>99</v>
      </c>
      <c r="AM5" s="51"/>
      <c r="AN5" s="85" t="s">
        <v>109</v>
      </c>
      <c r="AO5" s="85">
        <f>COUNTIF($B$4:$AL$24,"o")</f>
        <v>29</v>
      </c>
      <c r="AP5" s="51"/>
      <c r="AQ5" s="51"/>
      <c r="AR5" s="51"/>
      <c r="AS5" s="51"/>
      <c r="AT5" s="51"/>
      <c r="AU5" s="51"/>
      <c r="AV5" s="51"/>
      <c r="AW5" s="51"/>
      <c r="AX5" s="51"/>
      <c r="AY5" s="51"/>
      <c r="AZ5" s="51"/>
      <c r="BA5" s="51"/>
      <c r="BB5" s="51"/>
      <c r="BC5" s="51"/>
      <c r="BD5" s="51"/>
      <c r="BE5" s="51"/>
      <c r="BF5" s="51"/>
      <c r="BG5" s="51"/>
      <c r="BH5" s="51"/>
      <c r="BI5" s="51"/>
      <c r="BJ5" s="51"/>
      <c r="BK5" s="51"/>
      <c r="BL5" s="51"/>
    </row>
    <row r="6" spans="1:64" x14ac:dyDescent="0.3">
      <c r="A6" s="67" t="s">
        <v>83</v>
      </c>
      <c r="B6" s="56" t="s">
        <v>99</v>
      </c>
      <c r="C6" s="56" t="s">
        <v>99</v>
      </c>
      <c r="D6" s="58" t="s">
        <v>106</v>
      </c>
      <c r="E6" s="57" t="s">
        <v>105</v>
      </c>
      <c r="F6" s="58" t="s">
        <v>106</v>
      </c>
      <c r="G6" s="58" t="s">
        <v>106</v>
      </c>
      <c r="H6" s="56" t="s">
        <v>99</v>
      </c>
      <c r="I6" s="56" t="s">
        <v>99</v>
      </c>
      <c r="J6" s="56" t="s">
        <v>99</v>
      </c>
      <c r="K6" s="58" t="s">
        <v>106</v>
      </c>
      <c r="L6" s="57" t="s">
        <v>105</v>
      </c>
      <c r="M6" s="56" t="s">
        <v>99</v>
      </c>
      <c r="N6" s="57" t="s">
        <v>105</v>
      </c>
      <c r="O6" s="57" t="s">
        <v>105</v>
      </c>
      <c r="P6" s="57" t="s">
        <v>105</v>
      </c>
      <c r="Q6" s="57" t="s">
        <v>105</v>
      </c>
      <c r="R6" s="57" t="s">
        <v>105</v>
      </c>
      <c r="S6" s="59" t="s">
        <v>107</v>
      </c>
      <c r="T6" s="59" t="s">
        <v>107</v>
      </c>
      <c r="U6" s="56" t="s">
        <v>99</v>
      </c>
      <c r="V6" s="56" t="s">
        <v>99</v>
      </c>
      <c r="W6" s="59" t="s">
        <v>107</v>
      </c>
      <c r="X6" s="56" t="s">
        <v>99</v>
      </c>
      <c r="Y6" s="57" t="s">
        <v>105</v>
      </c>
      <c r="Z6" s="57" t="s">
        <v>105</v>
      </c>
      <c r="AA6" s="57" t="s">
        <v>105</v>
      </c>
      <c r="AB6" s="56" t="s">
        <v>99</v>
      </c>
      <c r="AC6" s="56" t="s">
        <v>99</v>
      </c>
      <c r="AD6" s="56" t="s">
        <v>99</v>
      </c>
      <c r="AE6" s="62" t="s">
        <v>99</v>
      </c>
      <c r="AF6" s="62" t="s">
        <v>99</v>
      </c>
      <c r="AG6" s="60" t="s">
        <v>105</v>
      </c>
      <c r="AH6" s="62" t="s">
        <v>99</v>
      </c>
      <c r="AI6" s="60" t="s">
        <v>105</v>
      </c>
      <c r="AJ6" s="61" t="s">
        <v>107</v>
      </c>
      <c r="AK6" s="68" t="s">
        <v>99</v>
      </c>
      <c r="AL6" s="56" t="s">
        <v>99</v>
      </c>
      <c r="AM6" s="51"/>
      <c r="AN6" s="83" t="s">
        <v>110</v>
      </c>
      <c r="AO6" s="83">
        <f>COUNTIF($B$4:$AL$24,"r")</f>
        <v>182</v>
      </c>
      <c r="AP6" s="51"/>
      <c r="AQ6" s="51"/>
      <c r="AR6" s="51"/>
      <c r="AS6" s="51"/>
      <c r="AT6" s="51"/>
      <c r="AU6" s="51"/>
      <c r="AV6" s="51"/>
      <c r="AW6" s="51"/>
      <c r="AX6" s="51"/>
      <c r="AY6" s="51"/>
      <c r="AZ6" s="51"/>
      <c r="BA6" s="51"/>
      <c r="BB6" s="51"/>
      <c r="BC6" s="51"/>
      <c r="BD6" s="51"/>
      <c r="BE6" s="51"/>
      <c r="BF6" s="51"/>
      <c r="BG6" s="51"/>
      <c r="BH6" s="51"/>
      <c r="BI6" s="51"/>
      <c r="BJ6" s="51"/>
      <c r="BK6" s="51"/>
      <c r="BL6" s="51"/>
    </row>
    <row r="7" spans="1:64" x14ac:dyDescent="0.3">
      <c r="A7" s="69" t="s">
        <v>84</v>
      </c>
      <c r="B7" s="56" t="s">
        <v>99</v>
      </c>
      <c r="C7" s="56" t="s">
        <v>99</v>
      </c>
      <c r="D7" s="56" t="s">
        <v>99</v>
      </c>
      <c r="E7" s="56" t="s">
        <v>99</v>
      </c>
      <c r="F7" s="57" t="s">
        <v>105</v>
      </c>
      <c r="G7" s="57" t="s">
        <v>105</v>
      </c>
      <c r="H7" s="59" t="s">
        <v>107</v>
      </c>
      <c r="I7" s="56" t="s">
        <v>99</v>
      </c>
      <c r="J7" s="58" t="s">
        <v>106</v>
      </c>
      <c r="K7" s="59" t="s">
        <v>107</v>
      </c>
      <c r="L7" s="57" t="s">
        <v>105</v>
      </c>
      <c r="M7" s="59" t="s">
        <v>107</v>
      </c>
      <c r="N7" s="57" t="s">
        <v>105</v>
      </c>
      <c r="O7" s="57" t="s">
        <v>105</v>
      </c>
      <c r="P7" s="57" t="s">
        <v>105</v>
      </c>
      <c r="Q7" s="57" t="s">
        <v>105</v>
      </c>
      <c r="R7" s="57" t="s">
        <v>105</v>
      </c>
      <c r="S7" s="59" t="s">
        <v>107</v>
      </c>
      <c r="T7" s="56" t="s">
        <v>99</v>
      </c>
      <c r="U7" s="57" t="s">
        <v>105</v>
      </c>
      <c r="V7" s="57" t="s">
        <v>105</v>
      </c>
      <c r="W7" s="59" t="s">
        <v>107</v>
      </c>
      <c r="X7" s="57" t="s">
        <v>105</v>
      </c>
      <c r="Y7" s="56" t="s">
        <v>99</v>
      </c>
      <c r="Z7" s="57" t="s">
        <v>105</v>
      </c>
      <c r="AA7" s="57" t="s">
        <v>105</v>
      </c>
      <c r="AB7" s="56" t="s">
        <v>99</v>
      </c>
      <c r="AC7" s="56" t="s">
        <v>99</v>
      </c>
      <c r="AD7" s="56" t="s">
        <v>99</v>
      </c>
      <c r="AE7" s="60" t="s">
        <v>105</v>
      </c>
      <c r="AF7" s="60" t="s">
        <v>105</v>
      </c>
      <c r="AG7" s="62" t="s">
        <v>99</v>
      </c>
      <c r="AH7" s="62" t="s">
        <v>99</v>
      </c>
      <c r="AI7" s="60" t="s">
        <v>105</v>
      </c>
      <c r="AJ7" s="61" t="s">
        <v>107</v>
      </c>
      <c r="AK7" s="68" t="s">
        <v>99</v>
      </c>
      <c r="AL7" s="56" t="s">
        <v>99</v>
      </c>
      <c r="AM7" s="51"/>
      <c r="AN7" s="85" t="s">
        <v>111</v>
      </c>
      <c r="AO7" s="85">
        <f>COUNTIF($B$4:$AL$24,"b")</f>
        <v>102</v>
      </c>
      <c r="AP7" s="51"/>
      <c r="AQ7" s="51"/>
      <c r="AR7" s="51"/>
      <c r="AS7" s="51"/>
      <c r="AT7" s="51"/>
      <c r="AU7" s="51"/>
      <c r="AV7" s="51"/>
      <c r="AW7" s="51"/>
      <c r="AX7" s="51"/>
      <c r="AY7" s="51"/>
      <c r="AZ7" s="51"/>
      <c r="BA7" s="51"/>
      <c r="BB7" s="51"/>
      <c r="BC7" s="51"/>
      <c r="BD7" s="51"/>
      <c r="BE7" s="51"/>
      <c r="BF7" s="51"/>
      <c r="BG7" s="51"/>
      <c r="BH7" s="51"/>
      <c r="BI7" s="51"/>
      <c r="BJ7" s="51"/>
      <c r="BK7" s="51"/>
      <c r="BL7" s="51"/>
    </row>
    <row r="8" spans="1:64" s="184" customFormat="1" x14ac:dyDescent="0.3">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1"/>
      <c r="AN8" s="212" t="s">
        <v>112</v>
      </c>
      <c r="AO8" s="212">
        <f>SUM(AO4:AO7)</f>
        <v>555</v>
      </c>
    </row>
    <row r="9" spans="1:64" x14ac:dyDescent="0.3">
      <c r="A9" s="52" t="s">
        <v>85</v>
      </c>
      <c r="B9" s="52"/>
      <c r="C9" s="52"/>
      <c r="D9" s="52"/>
      <c r="E9" s="52"/>
      <c r="F9" s="52"/>
      <c r="G9" s="52"/>
      <c r="H9" s="52"/>
      <c r="I9" s="52"/>
      <c r="J9" s="52"/>
      <c r="K9" s="52"/>
      <c r="L9" s="52"/>
      <c r="M9" s="52"/>
      <c r="N9" s="52"/>
      <c r="O9" s="52"/>
      <c r="P9" s="52"/>
      <c r="Q9" s="52"/>
      <c r="R9" s="52"/>
      <c r="S9" s="52"/>
      <c r="T9" s="52"/>
      <c r="U9" s="52"/>
      <c r="V9" s="52"/>
      <c r="W9" s="53"/>
      <c r="X9" s="53"/>
      <c r="Y9" s="53"/>
      <c r="Z9" s="53"/>
      <c r="AA9" s="53"/>
      <c r="AB9" s="53"/>
      <c r="AC9" s="53"/>
      <c r="AD9" s="53"/>
      <c r="AE9" s="54"/>
      <c r="AF9" s="54"/>
      <c r="AG9" s="54"/>
      <c r="AH9" s="54"/>
      <c r="AI9" s="54"/>
      <c r="AJ9" s="54"/>
      <c r="AK9" s="70"/>
      <c r="AL9" s="53"/>
      <c r="AM9" s="51"/>
      <c r="AN9" s="85" t="s">
        <v>113</v>
      </c>
      <c r="AO9" s="85">
        <v>555</v>
      </c>
      <c r="AP9" s="51"/>
      <c r="AQ9" s="51"/>
      <c r="AR9" s="51"/>
      <c r="AS9" s="51"/>
      <c r="AT9" s="51"/>
      <c r="AU9" s="51"/>
      <c r="AV9" s="51"/>
      <c r="AW9" s="51"/>
      <c r="AX9" s="51"/>
      <c r="AY9" s="51"/>
      <c r="AZ9" s="51"/>
      <c r="BA9" s="51"/>
      <c r="BB9" s="51"/>
      <c r="BC9" s="51"/>
      <c r="BD9" s="51"/>
      <c r="BE9" s="51"/>
      <c r="BF9" s="51"/>
      <c r="BG9" s="51"/>
      <c r="BH9" s="51"/>
      <c r="BI9" s="51"/>
      <c r="BJ9" s="51"/>
      <c r="BK9" s="51"/>
      <c r="BL9" s="51"/>
    </row>
    <row r="10" spans="1:64" x14ac:dyDescent="0.3">
      <c r="A10" s="71" t="s">
        <v>185</v>
      </c>
      <c r="B10" s="56" t="s">
        <v>99</v>
      </c>
      <c r="C10" s="56" t="s">
        <v>99</v>
      </c>
      <c r="D10" s="56" t="s">
        <v>99</v>
      </c>
      <c r="E10" s="56" t="s">
        <v>99</v>
      </c>
      <c r="F10" s="56" t="s">
        <v>99</v>
      </c>
      <c r="G10" s="56" t="s">
        <v>99</v>
      </c>
      <c r="H10" s="56" t="s">
        <v>99</v>
      </c>
      <c r="I10" s="56" t="s">
        <v>99</v>
      </c>
      <c r="J10" s="56" t="s">
        <v>99</v>
      </c>
      <c r="K10" s="56" t="s">
        <v>99</v>
      </c>
      <c r="L10" s="56" t="s">
        <v>99</v>
      </c>
      <c r="M10" s="56" t="s">
        <v>99</v>
      </c>
      <c r="N10" s="56" t="s">
        <v>99</v>
      </c>
      <c r="O10" s="56" t="s">
        <v>99</v>
      </c>
      <c r="P10" s="56" t="s">
        <v>99</v>
      </c>
      <c r="Q10" s="56" t="s">
        <v>99</v>
      </c>
      <c r="R10" s="56" t="s">
        <v>99</v>
      </c>
      <c r="S10" s="56" t="s">
        <v>99</v>
      </c>
      <c r="T10" s="56" t="s">
        <v>99</v>
      </c>
      <c r="U10" s="56" t="s">
        <v>99</v>
      </c>
      <c r="V10" s="56" t="s">
        <v>99</v>
      </c>
      <c r="W10" s="56" t="s">
        <v>99</v>
      </c>
      <c r="X10" s="56" t="s">
        <v>99</v>
      </c>
      <c r="Y10" s="56" t="s">
        <v>99</v>
      </c>
      <c r="Z10" s="56" t="s">
        <v>99</v>
      </c>
      <c r="AA10" s="56" t="s">
        <v>99</v>
      </c>
      <c r="AB10" s="56" t="s">
        <v>99</v>
      </c>
      <c r="AC10" s="56" t="s">
        <v>99</v>
      </c>
      <c r="AD10" s="56" t="s">
        <v>99</v>
      </c>
      <c r="AE10" s="56" t="s">
        <v>99</v>
      </c>
      <c r="AF10" s="56" t="s">
        <v>99</v>
      </c>
      <c r="AG10" s="56" t="s">
        <v>99</v>
      </c>
      <c r="AH10" s="56" t="s">
        <v>99</v>
      </c>
      <c r="AI10" s="56" t="s">
        <v>99</v>
      </c>
      <c r="AJ10" s="62" t="s">
        <v>99</v>
      </c>
      <c r="AK10" s="72" t="s">
        <v>99</v>
      </c>
      <c r="AL10" s="56" t="s">
        <v>99</v>
      </c>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row>
    <row r="11" spans="1:64" x14ac:dyDescent="0.3">
      <c r="A11" s="64" t="s">
        <v>86</v>
      </c>
      <c r="B11" s="56" t="s">
        <v>99</v>
      </c>
      <c r="C11" s="56" t="s">
        <v>99</v>
      </c>
      <c r="D11" s="56" t="s">
        <v>99</v>
      </c>
      <c r="E11" s="56" t="s">
        <v>99</v>
      </c>
      <c r="F11" s="56" t="s">
        <v>99</v>
      </c>
      <c r="G11" s="56" t="s">
        <v>99</v>
      </c>
      <c r="H11" s="56" t="s">
        <v>99</v>
      </c>
      <c r="I11" s="56" t="s">
        <v>99</v>
      </c>
      <c r="J11" s="56" t="s">
        <v>99</v>
      </c>
      <c r="K11" s="56" t="s">
        <v>99</v>
      </c>
      <c r="L11" s="56" t="s">
        <v>99</v>
      </c>
      <c r="M11" s="56" t="s">
        <v>99</v>
      </c>
      <c r="N11" s="56" t="s">
        <v>99</v>
      </c>
      <c r="O11" s="56" t="s">
        <v>99</v>
      </c>
      <c r="P11" s="56" t="s">
        <v>99</v>
      </c>
      <c r="Q11" s="56" t="s">
        <v>99</v>
      </c>
      <c r="R11" s="56" t="s">
        <v>99</v>
      </c>
      <c r="S11" s="56" t="s">
        <v>99</v>
      </c>
      <c r="T11" s="56" t="s">
        <v>99</v>
      </c>
      <c r="U11" s="56" t="s">
        <v>99</v>
      </c>
      <c r="V11" s="56" t="s">
        <v>99</v>
      </c>
      <c r="W11" s="56" t="s">
        <v>99</v>
      </c>
      <c r="X11" s="56" t="s">
        <v>99</v>
      </c>
      <c r="Y11" s="56" t="s">
        <v>99</v>
      </c>
      <c r="Z11" s="56" t="s">
        <v>99</v>
      </c>
      <c r="AA11" s="56" t="s">
        <v>99</v>
      </c>
      <c r="AB11" s="56" t="s">
        <v>99</v>
      </c>
      <c r="AC11" s="56" t="s">
        <v>99</v>
      </c>
      <c r="AD11" s="56" t="s">
        <v>99</v>
      </c>
      <c r="AE11" s="56" t="s">
        <v>99</v>
      </c>
      <c r="AF11" s="56" t="s">
        <v>99</v>
      </c>
      <c r="AG11" s="56" t="s">
        <v>99</v>
      </c>
      <c r="AH11" s="62" t="s">
        <v>99</v>
      </c>
      <c r="AI11" s="62" t="s">
        <v>99</v>
      </c>
      <c r="AJ11" s="62" t="s">
        <v>99</v>
      </c>
      <c r="AK11" s="72" t="s">
        <v>99</v>
      </c>
      <c r="AL11" s="56" t="s">
        <v>99</v>
      </c>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row>
    <row r="12" spans="1:64" x14ac:dyDescent="0.3">
      <c r="A12" s="71" t="s">
        <v>87</v>
      </c>
      <c r="B12" s="56" t="s">
        <v>99</v>
      </c>
      <c r="C12" s="56" t="s">
        <v>99</v>
      </c>
      <c r="D12" s="56" t="s">
        <v>99</v>
      </c>
      <c r="E12" s="56" t="s">
        <v>99</v>
      </c>
      <c r="F12" s="56" t="s">
        <v>99</v>
      </c>
      <c r="G12" s="56" t="s">
        <v>99</v>
      </c>
      <c r="H12" s="56" t="s">
        <v>99</v>
      </c>
      <c r="I12" s="56" t="s">
        <v>99</v>
      </c>
      <c r="J12" s="56" t="s">
        <v>99</v>
      </c>
      <c r="K12" s="56" t="s">
        <v>99</v>
      </c>
      <c r="L12" s="56" t="s">
        <v>99</v>
      </c>
      <c r="M12" s="56" t="s">
        <v>99</v>
      </c>
      <c r="N12" s="56" t="s">
        <v>99</v>
      </c>
      <c r="O12" s="56" t="s">
        <v>99</v>
      </c>
      <c r="P12" s="56" t="s">
        <v>99</v>
      </c>
      <c r="Q12" s="56" t="s">
        <v>99</v>
      </c>
      <c r="R12" s="56" t="s">
        <v>99</v>
      </c>
      <c r="S12" s="56" t="s">
        <v>99</v>
      </c>
      <c r="T12" s="56" t="s">
        <v>99</v>
      </c>
      <c r="U12" s="56" t="s">
        <v>99</v>
      </c>
      <c r="V12" s="56" t="s">
        <v>99</v>
      </c>
      <c r="W12" s="56" t="s">
        <v>99</v>
      </c>
      <c r="X12" s="56" t="s">
        <v>99</v>
      </c>
      <c r="Y12" s="56" t="s">
        <v>99</v>
      </c>
      <c r="Z12" s="56" t="s">
        <v>99</v>
      </c>
      <c r="AA12" s="56" t="s">
        <v>99</v>
      </c>
      <c r="AB12" s="56" t="s">
        <v>99</v>
      </c>
      <c r="AC12" s="56" t="s">
        <v>99</v>
      </c>
      <c r="AD12" s="56" t="s">
        <v>99</v>
      </c>
      <c r="AE12" s="56" t="s">
        <v>99</v>
      </c>
      <c r="AF12" s="56" t="s">
        <v>99</v>
      </c>
      <c r="AG12" s="56" t="s">
        <v>99</v>
      </c>
      <c r="AH12" s="62" t="s">
        <v>99</v>
      </c>
      <c r="AI12" s="62" t="s">
        <v>99</v>
      </c>
      <c r="AJ12" s="62" t="s">
        <v>99</v>
      </c>
      <c r="AK12" s="68" t="s">
        <v>99</v>
      </c>
      <c r="AL12" s="56" t="s">
        <v>99</v>
      </c>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row>
    <row r="13" spans="1:64" x14ac:dyDescent="0.3">
      <c r="A13" s="64" t="s">
        <v>88</v>
      </c>
      <c r="B13" s="59" t="s">
        <v>107</v>
      </c>
      <c r="C13" s="59" t="s">
        <v>107</v>
      </c>
      <c r="D13" s="59" t="s">
        <v>107</v>
      </c>
      <c r="E13" s="59" t="s">
        <v>107</v>
      </c>
      <c r="F13" s="59" t="s">
        <v>107</v>
      </c>
      <c r="G13" s="59" t="s">
        <v>107</v>
      </c>
      <c r="H13" s="59" t="s">
        <v>107</v>
      </c>
      <c r="I13" s="56" t="s">
        <v>99</v>
      </c>
      <c r="J13" s="59" t="s">
        <v>107</v>
      </c>
      <c r="K13" s="59" t="s">
        <v>107</v>
      </c>
      <c r="L13" s="59" t="s">
        <v>107</v>
      </c>
      <c r="M13" s="59" t="s">
        <v>107</v>
      </c>
      <c r="N13" s="59" t="s">
        <v>107</v>
      </c>
      <c r="O13" s="59" t="s">
        <v>107</v>
      </c>
      <c r="P13" s="59" t="s">
        <v>107</v>
      </c>
      <c r="Q13" s="59" t="s">
        <v>107</v>
      </c>
      <c r="R13" s="59" t="s">
        <v>107</v>
      </c>
      <c r="S13" s="59" t="s">
        <v>107</v>
      </c>
      <c r="T13" s="59" t="s">
        <v>107</v>
      </c>
      <c r="U13" s="59" t="s">
        <v>107</v>
      </c>
      <c r="V13" s="59" t="s">
        <v>107</v>
      </c>
      <c r="W13" s="59" t="s">
        <v>107</v>
      </c>
      <c r="X13" s="59" t="s">
        <v>107</v>
      </c>
      <c r="Y13" s="59" t="s">
        <v>107</v>
      </c>
      <c r="Z13" s="59" t="s">
        <v>107</v>
      </c>
      <c r="AA13" s="59" t="s">
        <v>107</v>
      </c>
      <c r="AB13" s="59" t="s">
        <v>107</v>
      </c>
      <c r="AC13" s="59" t="s">
        <v>107</v>
      </c>
      <c r="AD13" s="59" t="s">
        <v>107</v>
      </c>
      <c r="AE13" s="59" t="s">
        <v>107</v>
      </c>
      <c r="AF13" s="59" t="s">
        <v>107</v>
      </c>
      <c r="AG13" s="59" t="s">
        <v>107</v>
      </c>
      <c r="AH13" s="59" t="s">
        <v>107</v>
      </c>
      <c r="AI13" s="59" t="s">
        <v>107</v>
      </c>
      <c r="AJ13" s="59" t="s">
        <v>107</v>
      </c>
      <c r="AK13" s="59" t="s">
        <v>107</v>
      </c>
      <c r="AL13" s="59" t="s">
        <v>107</v>
      </c>
      <c r="AM13" s="51"/>
      <c r="AN13" s="51"/>
      <c r="AO13" s="51"/>
      <c r="AP13" s="51"/>
      <c r="AQ13" s="51"/>
      <c r="AR13" s="51"/>
      <c r="AS13" s="51"/>
      <c r="AT13" s="51"/>
      <c r="AU13" s="51"/>
      <c r="AV13" s="51"/>
      <c r="AW13" s="51"/>
      <c r="AX13" s="51"/>
      <c r="AY13" s="51"/>
      <c r="AZ13" s="51"/>
      <c r="BA13" s="51"/>
      <c r="BB13" s="51"/>
      <c r="BC13" s="51"/>
      <c r="BD13" s="51"/>
      <c r="BE13" s="51"/>
      <c r="BF13" s="51"/>
      <c r="BG13" s="51"/>
      <c r="BH13" s="51"/>
      <c r="BI13" s="51"/>
      <c r="BJ13" s="51"/>
      <c r="BK13" s="51"/>
      <c r="BL13" s="51"/>
    </row>
    <row r="14" spans="1:64" s="184" customFormat="1" x14ac:dyDescent="0.3">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1"/>
    </row>
    <row r="15" spans="1:64" x14ac:dyDescent="0.3">
      <c r="A15" s="52" t="s">
        <v>89</v>
      </c>
      <c r="B15" s="52"/>
      <c r="C15" s="52"/>
      <c r="D15" s="52"/>
      <c r="E15" s="52"/>
      <c r="F15" s="52"/>
      <c r="G15" s="52"/>
      <c r="H15" s="52"/>
      <c r="I15" s="52"/>
      <c r="J15" s="52"/>
      <c r="K15" s="52"/>
      <c r="L15" s="52"/>
      <c r="M15" s="52"/>
      <c r="N15" s="52"/>
      <c r="O15" s="52"/>
      <c r="P15" s="52"/>
      <c r="Q15" s="52"/>
      <c r="R15" s="52"/>
      <c r="S15" s="52"/>
      <c r="T15" s="52"/>
      <c r="U15" s="52"/>
      <c r="V15" s="52"/>
      <c r="W15" s="53"/>
      <c r="X15" s="53"/>
      <c r="Y15" s="53"/>
      <c r="Z15" s="53"/>
      <c r="AA15" s="53"/>
      <c r="AB15" s="53"/>
      <c r="AC15" s="53"/>
      <c r="AD15" s="53"/>
      <c r="AE15" s="54"/>
      <c r="AF15" s="54"/>
      <c r="AG15" s="54"/>
      <c r="AH15" s="54"/>
      <c r="AI15" s="54"/>
      <c r="AJ15" s="54"/>
      <c r="AK15" s="70"/>
      <c r="AL15" s="53"/>
      <c r="AM15" s="51"/>
      <c r="AN15" s="383" t="s">
        <v>114</v>
      </c>
      <c r="AO15" s="383"/>
      <c r="AP15" s="51"/>
      <c r="AQ15" s="51"/>
      <c r="AR15" s="51"/>
      <c r="AS15" s="51"/>
      <c r="AT15" s="51"/>
      <c r="AU15" s="51"/>
      <c r="AV15" s="51"/>
      <c r="AW15" s="51"/>
      <c r="AX15" s="51"/>
      <c r="AY15" s="51"/>
      <c r="AZ15" s="51"/>
      <c r="BA15" s="51"/>
      <c r="BB15" s="51"/>
      <c r="BC15" s="51"/>
      <c r="BD15" s="51"/>
      <c r="BE15" s="51"/>
      <c r="BF15" s="51"/>
      <c r="BG15" s="51"/>
      <c r="BH15" s="51"/>
      <c r="BI15" s="51"/>
      <c r="BJ15" s="51"/>
      <c r="BK15" s="51"/>
      <c r="BL15" s="51"/>
    </row>
    <row r="16" spans="1:64" x14ac:dyDescent="0.3">
      <c r="A16" s="55" t="s">
        <v>90</v>
      </c>
      <c r="B16" s="56" t="s">
        <v>99</v>
      </c>
      <c r="C16" s="56" t="s">
        <v>99</v>
      </c>
      <c r="D16" s="56" t="s">
        <v>99</v>
      </c>
      <c r="E16" s="56" t="s">
        <v>99</v>
      </c>
      <c r="F16" s="56" t="s">
        <v>99</v>
      </c>
      <c r="G16" s="56" t="s">
        <v>99</v>
      </c>
      <c r="H16" s="59" t="s">
        <v>107</v>
      </c>
      <c r="I16" s="56" t="s">
        <v>99</v>
      </c>
      <c r="J16" s="58" t="s">
        <v>106</v>
      </c>
      <c r="K16" s="57" t="s">
        <v>105</v>
      </c>
      <c r="L16" s="57" t="s">
        <v>105</v>
      </c>
      <c r="M16" s="56" t="s">
        <v>99</v>
      </c>
      <c r="N16" s="57" t="s">
        <v>105</v>
      </c>
      <c r="O16" s="57" t="s">
        <v>105</v>
      </c>
      <c r="P16" s="57" t="s">
        <v>105</v>
      </c>
      <c r="Q16" s="57" t="s">
        <v>105</v>
      </c>
      <c r="R16" s="57" t="s">
        <v>105</v>
      </c>
      <c r="S16" s="59" t="s">
        <v>107</v>
      </c>
      <c r="T16" s="56" t="s">
        <v>99</v>
      </c>
      <c r="U16" s="56" t="s">
        <v>99</v>
      </c>
      <c r="V16" s="56" t="s">
        <v>99</v>
      </c>
      <c r="W16" s="59" t="s">
        <v>107</v>
      </c>
      <c r="X16" s="57" t="s">
        <v>105</v>
      </c>
      <c r="Y16" s="56" t="s">
        <v>99</v>
      </c>
      <c r="Z16" s="56" t="s">
        <v>99</v>
      </c>
      <c r="AA16" s="56" t="s">
        <v>99</v>
      </c>
      <c r="AB16" s="56" t="s">
        <v>99</v>
      </c>
      <c r="AC16" s="56" t="s">
        <v>99</v>
      </c>
      <c r="AD16" s="56" t="s">
        <v>99</v>
      </c>
      <c r="AE16" s="56" t="s">
        <v>99</v>
      </c>
      <c r="AF16" s="56" t="s">
        <v>99</v>
      </c>
      <c r="AG16" s="56" t="s">
        <v>99</v>
      </c>
      <c r="AH16" s="62" t="s">
        <v>99</v>
      </c>
      <c r="AI16" s="60" t="s">
        <v>105</v>
      </c>
      <c r="AJ16" s="61" t="s">
        <v>107</v>
      </c>
      <c r="AK16" s="63" t="s">
        <v>105</v>
      </c>
      <c r="AL16" s="56" t="s">
        <v>99</v>
      </c>
      <c r="AM16" s="51"/>
      <c r="AN16" s="83" t="s">
        <v>115</v>
      </c>
      <c r="AO16" s="84">
        <f>AO4/AO8</f>
        <v>0.43603603603603602</v>
      </c>
      <c r="AP16" s="51"/>
      <c r="AQ16" s="51"/>
      <c r="AR16" s="51"/>
      <c r="AS16" s="51"/>
      <c r="AT16" s="51"/>
      <c r="AU16" s="51"/>
      <c r="AV16" s="51"/>
      <c r="AW16" s="51"/>
      <c r="AX16" s="51"/>
      <c r="AY16" s="51"/>
      <c r="AZ16" s="51"/>
      <c r="BA16" s="51"/>
      <c r="BB16" s="51"/>
      <c r="BC16" s="51"/>
      <c r="BD16" s="51"/>
      <c r="BE16" s="51"/>
      <c r="BF16" s="51"/>
      <c r="BG16" s="51"/>
      <c r="BH16" s="51"/>
      <c r="BI16" s="51"/>
      <c r="BJ16" s="51"/>
      <c r="BK16" s="51"/>
      <c r="BL16" s="51"/>
    </row>
    <row r="17" spans="1:41" x14ac:dyDescent="0.3">
      <c r="A17" s="64" t="s">
        <v>91</v>
      </c>
      <c r="B17" s="57" t="s">
        <v>105</v>
      </c>
      <c r="C17" s="57" t="s">
        <v>105</v>
      </c>
      <c r="D17" s="57" t="s">
        <v>105</v>
      </c>
      <c r="E17" s="57" t="s">
        <v>105</v>
      </c>
      <c r="F17" s="57" t="s">
        <v>105</v>
      </c>
      <c r="G17" s="57" t="s">
        <v>105</v>
      </c>
      <c r="H17" s="57" t="s">
        <v>105</v>
      </c>
      <c r="I17" s="57" t="s">
        <v>105</v>
      </c>
      <c r="J17" s="57" t="s">
        <v>105</v>
      </c>
      <c r="K17" s="57" t="s">
        <v>105</v>
      </c>
      <c r="L17" s="57" t="s">
        <v>105</v>
      </c>
      <c r="M17" s="57" t="s">
        <v>105</v>
      </c>
      <c r="N17" s="57" t="s">
        <v>105</v>
      </c>
      <c r="O17" s="57" t="s">
        <v>105</v>
      </c>
      <c r="P17" s="57" t="s">
        <v>105</v>
      </c>
      <c r="Q17" s="57" t="s">
        <v>105</v>
      </c>
      <c r="R17" s="57" t="s">
        <v>105</v>
      </c>
      <c r="S17" s="57" t="s">
        <v>105</v>
      </c>
      <c r="T17" s="57" t="s">
        <v>105</v>
      </c>
      <c r="U17" s="57" t="s">
        <v>105</v>
      </c>
      <c r="V17" s="57" t="s">
        <v>105</v>
      </c>
      <c r="W17" s="57" t="s">
        <v>105</v>
      </c>
      <c r="X17" s="57" t="s">
        <v>105</v>
      </c>
      <c r="Y17" s="57" t="s">
        <v>105</v>
      </c>
      <c r="Z17" s="57" t="s">
        <v>105</v>
      </c>
      <c r="AA17" s="57" t="s">
        <v>105</v>
      </c>
      <c r="AB17" s="57" t="s">
        <v>105</v>
      </c>
      <c r="AC17" s="57" t="s">
        <v>105</v>
      </c>
      <c r="AD17" s="57" t="s">
        <v>105</v>
      </c>
      <c r="AE17" s="57" t="s">
        <v>105</v>
      </c>
      <c r="AF17" s="57" t="s">
        <v>105</v>
      </c>
      <c r="AG17" s="57" t="s">
        <v>105</v>
      </c>
      <c r="AH17" s="57" t="s">
        <v>105</v>
      </c>
      <c r="AI17" s="57" t="s">
        <v>105</v>
      </c>
      <c r="AJ17" s="57" t="s">
        <v>105</v>
      </c>
      <c r="AK17" s="57" t="s">
        <v>105</v>
      </c>
      <c r="AL17" s="57" t="s">
        <v>105</v>
      </c>
      <c r="AM17" s="51"/>
      <c r="AN17" s="85" t="s">
        <v>116</v>
      </c>
      <c r="AO17" s="86">
        <f>AO5/AO8</f>
        <v>5.2252252252252253E-2</v>
      </c>
    </row>
    <row r="18" spans="1:41" x14ac:dyDescent="0.3">
      <c r="A18" s="55" t="s">
        <v>92</v>
      </c>
      <c r="B18" s="56" t="s">
        <v>99</v>
      </c>
      <c r="C18" s="57" t="s">
        <v>105</v>
      </c>
      <c r="D18" s="56" t="s">
        <v>99</v>
      </c>
      <c r="E18" s="58" t="s">
        <v>106</v>
      </c>
      <c r="F18" s="57" t="s">
        <v>105</v>
      </c>
      <c r="G18" s="56" t="s">
        <v>99</v>
      </c>
      <c r="H18" s="56" t="s">
        <v>99</v>
      </c>
      <c r="I18" s="58" t="s">
        <v>106</v>
      </c>
      <c r="J18" s="56" t="s">
        <v>99</v>
      </c>
      <c r="K18" s="57" t="s">
        <v>105</v>
      </c>
      <c r="L18" s="57" t="s">
        <v>105</v>
      </c>
      <c r="M18" s="56" t="s">
        <v>99</v>
      </c>
      <c r="N18" s="57" t="s">
        <v>105</v>
      </c>
      <c r="O18" s="57" t="s">
        <v>105</v>
      </c>
      <c r="P18" s="58" t="s">
        <v>106</v>
      </c>
      <c r="Q18" s="57" t="s">
        <v>105</v>
      </c>
      <c r="R18" s="56" t="s">
        <v>99</v>
      </c>
      <c r="S18" s="59" t="s">
        <v>107</v>
      </c>
      <c r="T18" s="56" t="s">
        <v>99</v>
      </c>
      <c r="U18" s="56" t="s">
        <v>99</v>
      </c>
      <c r="V18" s="56" t="s">
        <v>99</v>
      </c>
      <c r="W18" s="59" t="s">
        <v>107</v>
      </c>
      <c r="X18" s="57" t="s">
        <v>105</v>
      </c>
      <c r="Y18" s="56" t="s">
        <v>99</v>
      </c>
      <c r="Z18" s="56" t="s">
        <v>99</v>
      </c>
      <c r="AA18" s="56" t="s">
        <v>99</v>
      </c>
      <c r="AB18" s="56" t="s">
        <v>99</v>
      </c>
      <c r="AC18" s="57" t="s">
        <v>105</v>
      </c>
      <c r="AD18" s="56" t="s">
        <v>99</v>
      </c>
      <c r="AE18" s="60" t="s">
        <v>105</v>
      </c>
      <c r="AF18" s="62" t="s">
        <v>99</v>
      </c>
      <c r="AG18" s="62" t="s">
        <v>99</v>
      </c>
      <c r="AH18" s="62" t="s">
        <v>99</v>
      </c>
      <c r="AI18" s="60" t="s">
        <v>105</v>
      </c>
      <c r="AJ18" s="61" t="s">
        <v>107</v>
      </c>
      <c r="AK18" s="68" t="s">
        <v>99</v>
      </c>
      <c r="AL18" s="56" t="s">
        <v>99</v>
      </c>
      <c r="AM18" s="51"/>
      <c r="AN18" s="83" t="s">
        <v>117</v>
      </c>
      <c r="AO18" s="84">
        <f>AO6/AO8</f>
        <v>0.32792792792792791</v>
      </c>
    </row>
    <row r="19" spans="1:41" s="184" customFormat="1" x14ac:dyDescent="0.3">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1"/>
      <c r="AN19" s="214" t="s">
        <v>118</v>
      </c>
      <c r="AO19" s="215">
        <f>AO7/AO8</f>
        <v>0.18378378378378379</v>
      </c>
    </row>
    <row r="20" spans="1:41" x14ac:dyDescent="0.3">
      <c r="A20" s="52" t="s">
        <v>93</v>
      </c>
      <c r="B20" s="52"/>
      <c r="C20" s="52"/>
      <c r="D20" s="52"/>
      <c r="E20" s="52"/>
      <c r="F20" s="52"/>
      <c r="G20" s="52"/>
      <c r="H20" s="52"/>
      <c r="I20" s="52"/>
      <c r="J20" s="52"/>
      <c r="K20" s="52"/>
      <c r="L20" s="52"/>
      <c r="M20" s="52"/>
      <c r="N20" s="52"/>
      <c r="O20" s="52"/>
      <c r="P20" s="52"/>
      <c r="Q20" s="52"/>
      <c r="R20" s="52"/>
      <c r="S20" s="52"/>
      <c r="T20" s="52"/>
      <c r="U20" s="52"/>
      <c r="V20" s="52"/>
      <c r="W20" s="53"/>
      <c r="X20" s="53"/>
      <c r="Y20" s="53"/>
      <c r="Z20" s="53"/>
      <c r="AA20" s="53"/>
      <c r="AB20" s="53"/>
      <c r="AC20" s="53"/>
      <c r="AD20" s="53"/>
      <c r="AE20" s="54"/>
      <c r="AF20" s="54"/>
      <c r="AG20" s="54"/>
      <c r="AH20" s="54"/>
      <c r="AI20" s="54"/>
      <c r="AJ20" s="54"/>
      <c r="AK20" s="70"/>
      <c r="AL20" s="53"/>
      <c r="AM20" s="51"/>
      <c r="AN20" s="55" t="s">
        <v>113</v>
      </c>
      <c r="AO20" s="84">
        <f>SUM(AO16:AO19)</f>
        <v>1</v>
      </c>
    </row>
    <row r="21" spans="1:41" x14ac:dyDescent="0.3">
      <c r="A21" s="55" t="s">
        <v>94</v>
      </c>
      <c r="B21" s="56" t="s">
        <v>99</v>
      </c>
      <c r="C21" s="57" t="s">
        <v>105</v>
      </c>
      <c r="D21" s="56" t="s">
        <v>99</v>
      </c>
      <c r="E21" s="57" t="s">
        <v>105</v>
      </c>
      <c r="F21" s="57" t="s">
        <v>105</v>
      </c>
      <c r="G21" s="56" t="s">
        <v>99</v>
      </c>
      <c r="H21" s="57" t="s">
        <v>105</v>
      </c>
      <c r="I21" s="56" t="s">
        <v>99</v>
      </c>
      <c r="J21" s="58" t="s">
        <v>106</v>
      </c>
      <c r="K21" s="57" t="s">
        <v>105</v>
      </c>
      <c r="L21" s="57" t="s">
        <v>105</v>
      </c>
      <c r="M21" s="56" t="s">
        <v>99</v>
      </c>
      <c r="N21" s="57" t="s">
        <v>105</v>
      </c>
      <c r="O21" s="57" t="s">
        <v>105</v>
      </c>
      <c r="P21" s="57" t="s">
        <v>105</v>
      </c>
      <c r="Q21" s="57" t="s">
        <v>105</v>
      </c>
      <c r="R21" s="58" t="s">
        <v>106</v>
      </c>
      <c r="S21" s="59" t="s">
        <v>107</v>
      </c>
      <c r="T21" s="56" t="s">
        <v>99</v>
      </c>
      <c r="U21" s="56" t="s">
        <v>99</v>
      </c>
      <c r="V21" s="58" t="s">
        <v>106</v>
      </c>
      <c r="W21" s="59" t="s">
        <v>107</v>
      </c>
      <c r="X21" s="57" t="s">
        <v>105</v>
      </c>
      <c r="Y21" s="56" t="s">
        <v>99</v>
      </c>
      <c r="Z21" s="56" t="s">
        <v>99</v>
      </c>
      <c r="AA21" s="56" t="s">
        <v>99</v>
      </c>
      <c r="AB21" s="56" t="s">
        <v>99</v>
      </c>
      <c r="AC21" s="56" t="s">
        <v>99</v>
      </c>
      <c r="AD21" s="58" t="s">
        <v>106</v>
      </c>
      <c r="AE21" s="60" t="s">
        <v>105</v>
      </c>
      <c r="AF21" s="65" t="s">
        <v>106</v>
      </c>
      <c r="AG21" s="60" t="s">
        <v>105</v>
      </c>
      <c r="AH21" s="65" t="s">
        <v>106</v>
      </c>
      <c r="AI21" s="60" t="s">
        <v>105</v>
      </c>
      <c r="AJ21" s="61" t="s">
        <v>107</v>
      </c>
      <c r="AK21" s="66" t="s">
        <v>106</v>
      </c>
      <c r="AL21" s="58" t="s">
        <v>106</v>
      </c>
      <c r="AM21" s="51"/>
      <c r="AN21" s="51"/>
      <c r="AO21" s="51"/>
    </row>
    <row r="22" spans="1:41" x14ac:dyDescent="0.3">
      <c r="A22" s="64" t="s">
        <v>95</v>
      </c>
      <c r="B22" s="56" t="s">
        <v>99</v>
      </c>
      <c r="C22" s="56" t="s">
        <v>99</v>
      </c>
      <c r="D22" s="56" t="s">
        <v>99</v>
      </c>
      <c r="E22" s="57" t="s">
        <v>105</v>
      </c>
      <c r="F22" s="56" t="s">
        <v>99</v>
      </c>
      <c r="G22" s="56" t="s">
        <v>99</v>
      </c>
      <c r="H22" s="56" t="s">
        <v>99</v>
      </c>
      <c r="I22" s="58" t="s">
        <v>106</v>
      </c>
      <c r="J22" s="57" t="s">
        <v>105</v>
      </c>
      <c r="K22" s="57" t="s">
        <v>105</v>
      </c>
      <c r="L22" s="58" t="s">
        <v>106</v>
      </c>
      <c r="M22" s="56" t="s">
        <v>99</v>
      </c>
      <c r="N22" s="57" t="s">
        <v>105</v>
      </c>
      <c r="O22" s="57" t="s">
        <v>105</v>
      </c>
      <c r="P22" s="57" t="s">
        <v>105</v>
      </c>
      <c r="Q22" s="57" t="s">
        <v>105</v>
      </c>
      <c r="R22" s="57" t="s">
        <v>105</v>
      </c>
      <c r="S22" s="59" t="s">
        <v>107</v>
      </c>
      <c r="T22" s="56" t="s">
        <v>99</v>
      </c>
      <c r="U22" s="57" t="s">
        <v>105</v>
      </c>
      <c r="V22" s="56" t="s">
        <v>99</v>
      </c>
      <c r="W22" s="59" t="s">
        <v>107</v>
      </c>
      <c r="X22" s="57" t="s">
        <v>105</v>
      </c>
      <c r="Y22" s="56" t="s">
        <v>99</v>
      </c>
      <c r="Z22" s="56" t="s">
        <v>99</v>
      </c>
      <c r="AA22" s="57" t="s">
        <v>105</v>
      </c>
      <c r="AB22" s="56" t="s">
        <v>99</v>
      </c>
      <c r="AC22" s="57" t="s">
        <v>105</v>
      </c>
      <c r="AD22" s="57" t="s">
        <v>105</v>
      </c>
      <c r="AE22" s="60" t="s">
        <v>105</v>
      </c>
      <c r="AF22" s="60" t="s">
        <v>105</v>
      </c>
      <c r="AG22" s="60" t="s">
        <v>105</v>
      </c>
      <c r="AH22" s="62" t="s">
        <v>99</v>
      </c>
      <c r="AI22" s="60" t="s">
        <v>105</v>
      </c>
      <c r="AJ22" s="61" t="s">
        <v>107</v>
      </c>
      <c r="AK22" s="68" t="s">
        <v>99</v>
      </c>
      <c r="AL22" s="56" t="s">
        <v>99</v>
      </c>
      <c r="AM22" s="51"/>
      <c r="AN22" s="51"/>
      <c r="AO22" s="51"/>
    </row>
    <row r="23" spans="1:41" x14ac:dyDescent="0.3">
      <c r="A23" s="55" t="s">
        <v>96</v>
      </c>
      <c r="B23" s="57" t="s">
        <v>105</v>
      </c>
      <c r="C23" s="57" t="s">
        <v>105</v>
      </c>
      <c r="D23" s="57" t="s">
        <v>105</v>
      </c>
      <c r="E23" s="57" t="s">
        <v>105</v>
      </c>
      <c r="F23" s="57" t="s">
        <v>105</v>
      </c>
      <c r="G23" s="57" t="s">
        <v>105</v>
      </c>
      <c r="H23" s="57" t="s">
        <v>105</v>
      </c>
      <c r="I23" s="57" t="s">
        <v>105</v>
      </c>
      <c r="J23" s="57" t="s">
        <v>105</v>
      </c>
      <c r="K23" s="57" t="s">
        <v>105</v>
      </c>
      <c r="L23" s="57" t="s">
        <v>105</v>
      </c>
      <c r="M23" s="57" t="s">
        <v>105</v>
      </c>
      <c r="N23" s="57" t="s">
        <v>105</v>
      </c>
      <c r="O23" s="57" t="s">
        <v>105</v>
      </c>
      <c r="P23" s="57" t="s">
        <v>105</v>
      </c>
      <c r="Q23" s="57" t="s">
        <v>105</v>
      </c>
      <c r="R23" s="57" t="s">
        <v>105</v>
      </c>
      <c r="S23" s="57" t="s">
        <v>105</v>
      </c>
      <c r="T23" s="57" t="s">
        <v>105</v>
      </c>
      <c r="U23" s="57" t="s">
        <v>105</v>
      </c>
      <c r="V23" s="57" t="s">
        <v>105</v>
      </c>
      <c r="W23" s="57" t="s">
        <v>105</v>
      </c>
      <c r="X23" s="57" t="s">
        <v>105</v>
      </c>
      <c r="Y23" s="57" t="s">
        <v>105</v>
      </c>
      <c r="Z23" s="57" t="s">
        <v>105</v>
      </c>
      <c r="AA23" s="57" t="s">
        <v>105</v>
      </c>
      <c r="AB23" s="57" t="s">
        <v>105</v>
      </c>
      <c r="AC23" s="57" t="s">
        <v>105</v>
      </c>
      <c r="AD23" s="57" t="s">
        <v>105</v>
      </c>
      <c r="AE23" s="57" t="s">
        <v>105</v>
      </c>
      <c r="AF23" s="57" t="s">
        <v>105</v>
      </c>
      <c r="AG23" s="57" t="s">
        <v>105</v>
      </c>
      <c r="AH23" s="57" t="s">
        <v>105</v>
      </c>
      <c r="AI23" s="57" t="s">
        <v>105</v>
      </c>
      <c r="AJ23" s="57" t="s">
        <v>105</v>
      </c>
      <c r="AK23" s="57" t="s">
        <v>105</v>
      </c>
      <c r="AL23" s="57" t="s">
        <v>105</v>
      </c>
      <c r="AM23" s="51"/>
      <c r="AN23" s="51"/>
      <c r="AO23" s="51"/>
    </row>
    <row r="24" spans="1:41" x14ac:dyDescent="0.3">
      <c r="A24" s="64" t="s">
        <v>97</v>
      </c>
      <c r="B24" s="59" t="s">
        <v>107</v>
      </c>
      <c r="C24" s="59" t="s">
        <v>107</v>
      </c>
      <c r="D24" s="59" t="s">
        <v>107</v>
      </c>
      <c r="E24" s="59" t="s">
        <v>107</v>
      </c>
      <c r="F24" s="59" t="s">
        <v>107</v>
      </c>
      <c r="G24" s="59" t="s">
        <v>107</v>
      </c>
      <c r="H24" s="59" t="s">
        <v>107</v>
      </c>
      <c r="I24" s="59" t="s">
        <v>107</v>
      </c>
      <c r="J24" s="59" t="s">
        <v>107</v>
      </c>
      <c r="K24" s="59" t="s">
        <v>107</v>
      </c>
      <c r="L24" s="59" t="s">
        <v>107</v>
      </c>
      <c r="M24" s="59" t="s">
        <v>107</v>
      </c>
      <c r="N24" s="59" t="s">
        <v>107</v>
      </c>
      <c r="O24" s="59" t="s">
        <v>107</v>
      </c>
      <c r="P24" s="59" t="s">
        <v>107</v>
      </c>
      <c r="Q24" s="59" t="s">
        <v>107</v>
      </c>
      <c r="R24" s="59" t="s">
        <v>107</v>
      </c>
      <c r="S24" s="59" t="s">
        <v>107</v>
      </c>
      <c r="T24" s="59" t="s">
        <v>107</v>
      </c>
      <c r="U24" s="59" t="s">
        <v>107</v>
      </c>
      <c r="V24" s="59" t="s">
        <v>107</v>
      </c>
      <c r="W24" s="59" t="s">
        <v>107</v>
      </c>
      <c r="X24" s="59" t="s">
        <v>107</v>
      </c>
      <c r="Y24" s="59" t="s">
        <v>107</v>
      </c>
      <c r="Z24" s="59" t="s">
        <v>107</v>
      </c>
      <c r="AA24" s="59" t="s">
        <v>107</v>
      </c>
      <c r="AB24" s="59" t="s">
        <v>107</v>
      </c>
      <c r="AC24" s="59" t="s">
        <v>107</v>
      </c>
      <c r="AD24" s="59" t="s">
        <v>107</v>
      </c>
      <c r="AE24" s="59" t="s">
        <v>107</v>
      </c>
      <c r="AF24" s="59" t="s">
        <v>107</v>
      </c>
      <c r="AG24" s="59" t="s">
        <v>107</v>
      </c>
      <c r="AH24" s="59" t="s">
        <v>107</v>
      </c>
      <c r="AI24" s="59" t="s">
        <v>107</v>
      </c>
      <c r="AJ24" s="59" t="s">
        <v>107</v>
      </c>
      <c r="AK24" s="59" t="s">
        <v>107</v>
      </c>
      <c r="AL24" s="59" t="s">
        <v>107</v>
      </c>
      <c r="AM24" s="51"/>
      <c r="AN24" s="51"/>
      <c r="AO24" s="51"/>
    </row>
    <row r="26" spans="1:41" x14ac:dyDescent="0.3">
      <c r="A26" s="51"/>
      <c r="E26" s="51"/>
      <c r="F26" s="51"/>
      <c r="G26" s="51"/>
      <c r="H26" s="51"/>
      <c r="I26" s="51"/>
      <c r="J26" s="73"/>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row>
    <row r="27" spans="1:41" x14ac:dyDescent="0.3">
      <c r="A27" s="51"/>
      <c r="E27" s="51"/>
      <c r="F27" s="51"/>
      <c r="G27" s="51"/>
      <c r="H27" s="51"/>
      <c r="I27" s="51"/>
      <c r="J27" s="73"/>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row>
    <row r="28" spans="1:41" x14ac:dyDescent="0.3">
      <c r="A28" s="51"/>
      <c r="E28" s="51"/>
      <c r="F28" s="51"/>
      <c r="G28" s="51"/>
      <c r="H28" s="51"/>
      <c r="I28" s="51"/>
      <c r="J28" s="73"/>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row>
    <row r="29" spans="1:41" x14ac:dyDescent="0.3">
      <c r="A29" s="51"/>
      <c r="E29" s="51"/>
      <c r="F29" s="51"/>
      <c r="G29" s="51"/>
      <c r="H29" s="51"/>
      <c r="I29" s="51"/>
      <c r="J29" s="73"/>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row>
    <row r="30" spans="1:41" x14ac:dyDescent="0.3">
      <c r="A30" s="51"/>
      <c r="E30" s="51"/>
      <c r="F30" s="51"/>
      <c r="G30" s="51"/>
      <c r="H30" s="51"/>
      <c r="I30" s="51"/>
      <c r="J30" s="73"/>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row>
    <row r="31" spans="1:41" x14ac:dyDescent="0.3">
      <c r="A31" s="51"/>
      <c r="E31" s="51"/>
      <c r="F31" s="51"/>
      <c r="G31" s="51"/>
      <c r="H31" s="51"/>
      <c r="I31" s="51"/>
      <c r="J31" s="73"/>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row>
    <row r="32" spans="1:41" x14ac:dyDescent="0.3">
      <c r="A32" s="51"/>
      <c r="E32" s="51"/>
      <c r="F32" s="51"/>
      <c r="G32" s="51"/>
      <c r="H32" s="51"/>
      <c r="I32" s="51"/>
      <c r="J32" s="73"/>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row>
    <row r="33" spans="1:10" x14ac:dyDescent="0.3">
      <c r="A33" s="51"/>
      <c r="B33" s="51"/>
      <c r="C33" s="51"/>
      <c r="D33" s="51"/>
      <c r="E33" s="51"/>
      <c r="F33" s="51"/>
      <c r="G33" s="51"/>
      <c r="H33" s="51"/>
      <c r="I33" s="51"/>
      <c r="J33" s="73"/>
    </row>
    <row r="34" spans="1:10" x14ac:dyDescent="0.3">
      <c r="A34" s="52" t="s">
        <v>78</v>
      </c>
      <c r="B34" s="383" t="s">
        <v>119</v>
      </c>
      <c r="C34" s="383"/>
      <c r="D34" s="383" t="s">
        <v>120</v>
      </c>
      <c r="E34" s="383"/>
      <c r="F34" s="51"/>
      <c r="G34" s="51"/>
      <c r="H34" s="51"/>
      <c r="I34" s="51"/>
      <c r="J34" s="73"/>
    </row>
    <row r="35" spans="1:10" x14ac:dyDescent="0.3">
      <c r="A35" s="51"/>
      <c r="B35" s="83" t="s">
        <v>108</v>
      </c>
      <c r="C35" s="83">
        <f>COUNTIF($B$4:$AL$7,"g")</f>
        <v>61</v>
      </c>
      <c r="D35" s="83" t="s">
        <v>115</v>
      </c>
      <c r="E35" s="89">
        <f>C35/C39</f>
        <v>0.41216216216216217</v>
      </c>
      <c r="F35" s="51"/>
      <c r="G35" s="51"/>
      <c r="H35" s="51"/>
      <c r="I35" s="51"/>
      <c r="J35" s="73"/>
    </row>
    <row r="36" spans="1:10" x14ac:dyDescent="0.3">
      <c r="A36" s="51"/>
      <c r="B36" s="85" t="s">
        <v>109</v>
      </c>
      <c r="C36" s="214">
        <f>COUNTIF($B$4:$AL$7,"o")</f>
        <v>15</v>
      </c>
      <c r="D36" s="85" t="s">
        <v>116</v>
      </c>
      <c r="E36" s="86">
        <f>C36/C39</f>
        <v>0.10135135135135136</v>
      </c>
      <c r="F36" s="51"/>
      <c r="G36" s="51"/>
      <c r="H36" s="51"/>
      <c r="I36" s="51"/>
      <c r="J36" s="51"/>
    </row>
    <row r="37" spans="1:10" x14ac:dyDescent="0.3">
      <c r="A37" s="51"/>
      <c r="B37" s="83" t="s">
        <v>110</v>
      </c>
      <c r="C37" s="83">
        <f>COUNTIF($B$4:$AL$7,"r")</f>
        <v>56</v>
      </c>
      <c r="D37" s="83" t="s">
        <v>117</v>
      </c>
      <c r="E37" s="84">
        <f>C37/C39</f>
        <v>0.3783783783783784</v>
      </c>
      <c r="F37" s="51"/>
      <c r="G37" s="51"/>
      <c r="H37" s="51"/>
      <c r="I37" s="51"/>
      <c r="J37" s="51"/>
    </row>
    <row r="38" spans="1:10" x14ac:dyDescent="0.3">
      <c r="A38" s="51"/>
      <c r="B38" s="85" t="s">
        <v>111</v>
      </c>
      <c r="C38" s="85">
        <f>COUNTIF($B$4:$AL$7,"b")</f>
        <v>16</v>
      </c>
      <c r="D38" s="85" t="s">
        <v>118</v>
      </c>
      <c r="E38" s="86">
        <f>C38/C39</f>
        <v>0.10810810810810811</v>
      </c>
      <c r="F38" s="51"/>
      <c r="G38" s="51"/>
      <c r="H38" s="51"/>
      <c r="I38" s="51"/>
      <c r="J38" s="51"/>
    </row>
    <row r="39" spans="1:10" x14ac:dyDescent="0.3">
      <c r="A39" s="51"/>
      <c r="B39" s="83" t="s">
        <v>112</v>
      </c>
      <c r="C39" s="83">
        <f>SUM(C35:C38)</f>
        <v>148</v>
      </c>
      <c r="D39" s="55" t="s">
        <v>113</v>
      </c>
      <c r="E39" s="84">
        <f>SUM(E35:E38)</f>
        <v>1</v>
      </c>
      <c r="F39" s="51"/>
      <c r="G39" s="51"/>
      <c r="H39" s="51"/>
      <c r="I39" s="51"/>
      <c r="J39" s="51"/>
    </row>
    <row r="40" spans="1:10" x14ac:dyDescent="0.3">
      <c r="A40" s="51"/>
      <c r="B40" s="85" t="s">
        <v>113</v>
      </c>
      <c r="C40" s="85">
        <v>148</v>
      </c>
      <c r="D40" s="51"/>
      <c r="E40" s="51"/>
      <c r="F40" s="51"/>
      <c r="G40" s="51"/>
      <c r="H40" s="51"/>
      <c r="I40" s="51"/>
      <c r="J40" s="51"/>
    </row>
    <row r="42" spans="1:10" x14ac:dyDescent="0.3">
      <c r="A42" s="52" t="s">
        <v>85</v>
      </c>
      <c r="B42" s="383" t="s">
        <v>121</v>
      </c>
      <c r="C42" s="383"/>
      <c r="D42" s="383" t="s">
        <v>122</v>
      </c>
      <c r="E42" s="383"/>
      <c r="F42" s="51"/>
      <c r="G42" s="51"/>
      <c r="H42" s="51"/>
      <c r="I42" s="51"/>
      <c r="J42" s="51"/>
    </row>
    <row r="43" spans="1:10" x14ac:dyDescent="0.3">
      <c r="A43" s="51"/>
      <c r="B43" s="83" t="s">
        <v>108</v>
      </c>
      <c r="C43" s="83">
        <f>COUNTIF($B$10:$AL$13,"g")</f>
        <v>112</v>
      </c>
      <c r="D43" s="83" t="s">
        <v>115</v>
      </c>
      <c r="E43" s="89">
        <f>C43/C47</f>
        <v>0.7567567567567568</v>
      </c>
      <c r="F43" s="51"/>
      <c r="G43" s="51"/>
      <c r="H43" s="51"/>
      <c r="I43" s="51"/>
      <c r="J43" s="51"/>
    </row>
    <row r="44" spans="1:10" x14ac:dyDescent="0.3">
      <c r="A44" s="51"/>
      <c r="B44" s="85" t="s">
        <v>109</v>
      </c>
      <c r="C44" s="85">
        <f>COUNTIF($B$10:$AL$13,"o")</f>
        <v>0</v>
      </c>
      <c r="D44" s="85" t="s">
        <v>116</v>
      </c>
      <c r="E44" s="86">
        <f>C44/C47</f>
        <v>0</v>
      </c>
      <c r="F44" s="51"/>
      <c r="G44" s="51"/>
      <c r="H44" s="51"/>
      <c r="I44" s="51"/>
      <c r="J44" s="51"/>
    </row>
    <row r="45" spans="1:10" x14ac:dyDescent="0.3">
      <c r="A45" s="51"/>
      <c r="B45" s="83" t="s">
        <v>110</v>
      </c>
      <c r="C45" s="83">
        <f>COUNTIF($B$10:$AL$13,"r")</f>
        <v>0</v>
      </c>
      <c r="D45" s="83" t="s">
        <v>117</v>
      </c>
      <c r="E45" s="84">
        <f>C45/C47</f>
        <v>0</v>
      </c>
      <c r="F45" s="51"/>
      <c r="G45" s="51"/>
      <c r="H45" s="51"/>
      <c r="I45" s="51"/>
      <c r="J45" s="51"/>
    </row>
    <row r="46" spans="1:10" x14ac:dyDescent="0.3">
      <c r="A46" s="51"/>
      <c r="B46" s="85" t="s">
        <v>111</v>
      </c>
      <c r="C46" s="85">
        <f>COUNTIF($B$10:$AL$13,"b")</f>
        <v>36</v>
      </c>
      <c r="D46" s="85" t="s">
        <v>118</v>
      </c>
      <c r="E46" s="86">
        <f>C46/C47</f>
        <v>0.24324324324324326</v>
      </c>
      <c r="F46" s="51"/>
      <c r="G46" s="51"/>
      <c r="H46" s="51"/>
      <c r="I46" s="51"/>
      <c r="J46" s="51"/>
    </row>
    <row r="47" spans="1:10" x14ac:dyDescent="0.3">
      <c r="A47" s="51"/>
      <c r="B47" s="83" t="s">
        <v>112</v>
      </c>
      <c r="C47" s="83">
        <f>SUM(C43:C46)</f>
        <v>148</v>
      </c>
      <c r="D47" s="55" t="s">
        <v>113</v>
      </c>
      <c r="E47" s="84">
        <f>SUM(E43:E46)</f>
        <v>1</v>
      </c>
      <c r="F47" s="51"/>
      <c r="G47" s="51"/>
      <c r="H47" s="51"/>
      <c r="I47" s="51"/>
      <c r="J47" s="51"/>
    </row>
    <row r="48" spans="1:10" x14ac:dyDescent="0.3">
      <c r="A48" s="51"/>
      <c r="B48" s="85" t="s">
        <v>113</v>
      </c>
      <c r="C48" s="85">
        <v>148</v>
      </c>
      <c r="D48" s="51"/>
      <c r="E48" s="51"/>
      <c r="F48" s="51"/>
      <c r="G48" s="51"/>
      <c r="H48" s="51"/>
      <c r="I48" s="51"/>
      <c r="J48" s="51"/>
    </row>
    <row r="50" spans="1:5" x14ac:dyDescent="0.3">
      <c r="A50" s="52" t="s">
        <v>89</v>
      </c>
      <c r="B50" s="383" t="s">
        <v>123</v>
      </c>
      <c r="C50" s="383"/>
      <c r="D50" s="383" t="s">
        <v>124</v>
      </c>
      <c r="E50" s="383"/>
    </row>
    <row r="51" spans="1:5" x14ac:dyDescent="0.3">
      <c r="A51" s="51"/>
      <c r="B51" s="83" t="s">
        <v>108</v>
      </c>
      <c r="C51" s="83">
        <f>COUNTIF($B$16:$AL$18,"g")</f>
        <v>42</v>
      </c>
      <c r="D51" s="83" t="s">
        <v>115</v>
      </c>
      <c r="E51" s="89">
        <f>C51/C55</f>
        <v>0.3783783783783784</v>
      </c>
    </row>
    <row r="52" spans="1:5" x14ac:dyDescent="0.3">
      <c r="A52" s="51"/>
      <c r="B52" s="85" t="s">
        <v>109</v>
      </c>
      <c r="C52" s="85">
        <f>COUNTIF($B$16:$AL$18,"o")</f>
        <v>4</v>
      </c>
      <c r="D52" s="85" t="s">
        <v>116</v>
      </c>
      <c r="E52" s="86">
        <f>C52/C55</f>
        <v>3.6036036036036036E-2</v>
      </c>
    </row>
    <row r="53" spans="1:5" x14ac:dyDescent="0.3">
      <c r="A53" s="51"/>
      <c r="B53" s="83" t="s">
        <v>110</v>
      </c>
      <c r="C53" s="83">
        <f>COUNTIF($B$16:$AL$18,"r")</f>
        <v>58</v>
      </c>
      <c r="D53" s="83" t="s">
        <v>117</v>
      </c>
      <c r="E53" s="84">
        <f>C53/C55</f>
        <v>0.52252252252252251</v>
      </c>
    </row>
    <row r="54" spans="1:5" x14ac:dyDescent="0.3">
      <c r="A54" s="51"/>
      <c r="B54" s="85" t="s">
        <v>111</v>
      </c>
      <c r="C54" s="85">
        <f>COUNTIF($B$16:$AL$18,"b")</f>
        <v>7</v>
      </c>
      <c r="D54" s="85" t="s">
        <v>118</v>
      </c>
      <c r="E54" s="86">
        <f>C54/C55</f>
        <v>6.3063063063063057E-2</v>
      </c>
    </row>
    <row r="55" spans="1:5" x14ac:dyDescent="0.3">
      <c r="A55" s="51"/>
      <c r="B55" s="83" t="s">
        <v>112</v>
      </c>
      <c r="C55" s="83">
        <f>SUM(C51:C54)</f>
        <v>111</v>
      </c>
      <c r="D55" s="55" t="s">
        <v>113</v>
      </c>
      <c r="E55" s="84">
        <f>SUM(E51:E54)</f>
        <v>1</v>
      </c>
    </row>
    <row r="56" spans="1:5" x14ac:dyDescent="0.3">
      <c r="A56" s="51"/>
      <c r="B56" s="85" t="s">
        <v>113</v>
      </c>
      <c r="C56" s="85">
        <v>111</v>
      </c>
      <c r="D56" s="51"/>
      <c r="E56" s="51"/>
    </row>
    <row r="58" spans="1:5" x14ac:dyDescent="0.3">
      <c r="A58" s="52" t="s">
        <v>93</v>
      </c>
      <c r="B58" s="383" t="s">
        <v>125</v>
      </c>
      <c r="C58" s="383"/>
      <c r="D58" s="383" t="s">
        <v>126</v>
      </c>
      <c r="E58" s="383"/>
    </row>
    <row r="59" spans="1:5" x14ac:dyDescent="0.3">
      <c r="A59" s="51"/>
      <c r="B59" s="83" t="s">
        <v>108</v>
      </c>
      <c r="C59" s="83">
        <f>COUNTIF($B$21:$AL$24,"g")</f>
        <v>27</v>
      </c>
      <c r="D59" s="83" t="s">
        <v>115</v>
      </c>
      <c r="E59" s="89">
        <f>C59/C63</f>
        <v>0.18243243243243243</v>
      </c>
    </row>
    <row r="60" spans="1:5" x14ac:dyDescent="0.3">
      <c r="A60" s="51"/>
      <c r="B60" s="85" t="s">
        <v>109</v>
      </c>
      <c r="C60" s="85">
        <f>COUNTIF($B$21:$AL$24,"o")</f>
        <v>10</v>
      </c>
      <c r="D60" s="85" t="s">
        <v>116</v>
      </c>
      <c r="E60" s="86">
        <f>C60/C63</f>
        <v>6.7567567567567571E-2</v>
      </c>
    </row>
    <row r="61" spans="1:5" x14ac:dyDescent="0.3">
      <c r="A61" s="51"/>
      <c r="B61" s="83" t="s">
        <v>110</v>
      </c>
      <c r="C61" s="83">
        <f>COUNTIF($B$21:$AL$24,"r")</f>
        <v>68</v>
      </c>
      <c r="D61" s="83" t="s">
        <v>117</v>
      </c>
      <c r="E61" s="84">
        <f>C61/C63</f>
        <v>0.45945945945945948</v>
      </c>
    </row>
    <row r="62" spans="1:5" x14ac:dyDescent="0.3">
      <c r="A62" s="51"/>
      <c r="B62" s="85" t="s">
        <v>111</v>
      </c>
      <c r="C62" s="85">
        <f>COUNTIF($B$21:$AL$24,"b")</f>
        <v>43</v>
      </c>
      <c r="D62" s="85" t="s">
        <v>118</v>
      </c>
      <c r="E62" s="86">
        <f>C62/C63</f>
        <v>0.29054054054054052</v>
      </c>
    </row>
    <row r="63" spans="1:5" x14ac:dyDescent="0.3">
      <c r="A63" s="51"/>
      <c r="B63" s="83" t="s">
        <v>112</v>
      </c>
      <c r="C63" s="83">
        <f>SUM(C59:C62)</f>
        <v>148</v>
      </c>
      <c r="D63" s="55" t="s">
        <v>113</v>
      </c>
      <c r="E63" s="84">
        <f>SUM(E59:E62)</f>
        <v>1</v>
      </c>
    </row>
    <row r="64" spans="1:5" x14ac:dyDescent="0.3">
      <c r="A64" s="51"/>
      <c r="B64" s="85" t="s">
        <v>113</v>
      </c>
      <c r="C64" s="85">
        <v>148</v>
      </c>
      <c r="D64" s="51"/>
      <c r="E64" s="51"/>
    </row>
  </sheetData>
  <mergeCells count="11">
    <mergeCell ref="AN2:AO2"/>
    <mergeCell ref="AN15:AO15"/>
    <mergeCell ref="AN3:AO3"/>
    <mergeCell ref="B50:C50"/>
    <mergeCell ref="D50:E50"/>
    <mergeCell ref="B58:C58"/>
    <mergeCell ref="D58:E58"/>
    <mergeCell ref="B34:C34"/>
    <mergeCell ref="D34:E34"/>
    <mergeCell ref="B42:C42"/>
    <mergeCell ref="D42:E42"/>
  </mergeCells>
  <hyperlinks>
    <hyperlink ref="AL2" r:id="rId1"/>
    <hyperlink ref="AK2" r:id="rId2"/>
    <hyperlink ref="AJ2" r:id="rId3"/>
    <hyperlink ref="AI2" r:id="rId4"/>
    <hyperlink ref="AH2" r:id="rId5"/>
    <hyperlink ref="AG2" r:id="rId6"/>
    <hyperlink ref="AF2" r:id="rId7"/>
    <hyperlink ref="AE2" r:id="rId8"/>
    <hyperlink ref="AD2" r:id="rId9"/>
    <hyperlink ref="AC2" r:id="rId10"/>
    <hyperlink ref="AB2" r:id="rId11"/>
    <hyperlink ref="AA2" r:id="rId12"/>
    <hyperlink ref="Z2" r:id="rId13"/>
    <hyperlink ref="Y2" r:id="rId14"/>
    <hyperlink ref="X2" r:id="rId15"/>
    <hyperlink ref="W2" r:id="rId16"/>
    <hyperlink ref="V2" r:id="rId17" display="http://www.orgids.com/"/>
    <hyperlink ref="U2" r:id="rId18"/>
    <hyperlink ref="T2" r:id="rId19"/>
    <hyperlink ref="S2" r:id="rId20"/>
    <hyperlink ref="R2" r:id="rId21"/>
    <hyperlink ref="Q2" r:id="rId22"/>
    <hyperlink ref="P2" r:id="rId23"/>
    <hyperlink ref="O2" r:id="rId24"/>
    <hyperlink ref="N2" r:id="rId25"/>
    <hyperlink ref="M2" r:id="rId26"/>
    <hyperlink ref="L2" r:id="rId27"/>
    <hyperlink ref="K2" r:id="rId28"/>
    <hyperlink ref="J2" r:id="rId29"/>
    <hyperlink ref="I2" r:id="rId30"/>
    <hyperlink ref="H2" r:id="rId31"/>
    <hyperlink ref="G2" r:id="rId32"/>
    <hyperlink ref="F2" r:id="rId33"/>
    <hyperlink ref="E2" r:id="rId34"/>
    <hyperlink ref="D2" r:id="rId35"/>
    <hyperlink ref="C2" r:id="rId36"/>
    <hyperlink ref="B2" r:id="rId37"/>
  </hyperlinks>
  <pageMargins left="0.7" right="0.7" top="0.75" bottom="0.75" header="0.3" footer="0.3"/>
  <pageSetup paperSize="9" orientation="portrait" r:id="rId3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zoomScale="85" zoomScaleNormal="85" workbookViewId="0"/>
  </sheetViews>
  <sheetFormatPr defaultRowHeight="14.4" x14ac:dyDescent="0.3"/>
  <cols>
    <col min="1" max="1" width="11.77734375" bestFit="1" customWidth="1"/>
  </cols>
  <sheetData>
    <row r="1" spans="1:19" ht="15.6" x14ac:dyDescent="0.3">
      <c r="A1" s="373" t="s">
        <v>273</v>
      </c>
    </row>
    <row r="2" spans="1:19" x14ac:dyDescent="0.3">
      <c r="A2" s="220" t="s">
        <v>182</v>
      </c>
      <c r="C2" s="385" t="s">
        <v>78</v>
      </c>
      <c r="D2" s="386"/>
      <c r="E2" s="386"/>
      <c r="F2" s="386"/>
      <c r="G2" s="386"/>
      <c r="H2" s="386"/>
      <c r="I2" s="386"/>
      <c r="J2" s="386"/>
      <c r="L2" s="385" t="s">
        <v>85</v>
      </c>
      <c r="M2" s="386"/>
      <c r="N2" s="386"/>
      <c r="O2" s="386"/>
      <c r="P2" s="386"/>
      <c r="Q2" s="386"/>
      <c r="R2" s="386"/>
      <c r="S2" s="386"/>
    </row>
    <row r="3" spans="1:19" s="88" customFormat="1" ht="13.8" customHeight="1" x14ac:dyDescent="0.3"/>
    <row r="20" spans="3:19" x14ac:dyDescent="0.3">
      <c r="C20" s="427" t="s">
        <v>280</v>
      </c>
      <c r="D20" s="386"/>
      <c r="E20" s="386"/>
      <c r="F20" s="386"/>
      <c r="G20" s="386"/>
      <c r="H20" s="386"/>
      <c r="I20" s="386"/>
      <c r="J20" s="386"/>
      <c r="L20" s="385" t="s">
        <v>281</v>
      </c>
      <c r="M20" s="386"/>
      <c r="N20" s="386"/>
      <c r="O20" s="386"/>
      <c r="P20" s="386"/>
      <c r="Q20" s="386"/>
      <c r="R20" s="386"/>
      <c r="S20" s="386"/>
    </row>
  </sheetData>
  <mergeCells count="4">
    <mergeCell ref="L20:S20"/>
    <mergeCell ref="C2:J2"/>
    <mergeCell ref="L2:S2"/>
    <mergeCell ref="C20:J20"/>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85" zoomScaleNormal="85" workbookViewId="0">
      <pane xSplit="1" topLeftCell="B1" activePane="topRight" state="frozen"/>
      <selection pane="topRight"/>
    </sheetView>
  </sheetViews>
  <sheetFormatPr defaultRowHeight="14.4" x14ac:dyDescent="0.3"/>
  <cols>
    <col min="1" max="1" width="90.44140625" bestFit="1" customWidth="1"/>
    <col min="2" max="2" width="30.77734375" bestFit="1" customWidth="1"/>
    <col min="3" max="3" width="27.109375" bestFit="1" customWidth="1"/>
    <col min="4" max="4" width="16.21875" bestFit="1" customWidth="1"/>
    <col min="5" max="5" width="33.77734375" bestFit="1" customWidth="1"/>
    <col min="6" max="6" width="25.44140625" bestFit="1" customWidth="1"/>
    <col min="7" max="7" width="28.33203125" bestFit="1" customWidth="1"/>
    <col min="8" max="8" width="27.77734375" bestFit="1" customWidth="1"/>
  </cols>
  <sheetData>
    <row r="1" spans="1:8" ht="15.6" x14ac:dyDescent="0.3">
      <c r="A1" s="372" t="s">
        <v>274</v>
      </c>
      <c r="B1" s="152" t="s">
        <v>4</v>
      </c>
      <c r="C1" s="150" t="s">
        <v>9</v>
      </c>
      <c r="D1" s="136" t="s">
        <v>11</v>
      </c>
      <c r="E1" s="150" t="s">
        <v>13</v>
      </c>
      <c r="F1" s="136" t="s">
        <v>19</v>
      </c>
      <c r="G1" s="150" t="s">
        <v>23</v>
      </c>
      <c r="H1" s="136" t="s">
        <v>39</v>
      </c>
    </row>
    <row r="2" spans="1:8" x14ac:dyDescent="0.3">
      <c r="A2" s="154"/>
      <c r="B2" s="153" t="s">
        <v>41</v>
      </c>
      <c r="C2" s="151" t="s">
        <v>46</v>
      </c>
      <c r="D2" s="90" t="s">
        <v>48</v>
      </c>
      <c r="E2" s="151" t="s">
        <v>50</v>
      </c>
      <c r="F2" s="90" t="s">
        <v>56</v>
      </c>
      <c r="G2" s="151" t="s">
        <v>60</v>
      </c>
      <c r="H2" s="90" t="s">
        <v>76</v>
      </c>
    </row>
    <row r="3" spans="1:8" x14ac:dyDescent="0.3">
      <c r="A3" s="137" t="s">
        <v>78</v>
      </c>
      <c r="B3" s="137"/>
      <c r="C3" s="137"/>
      <c r="D3" s="137"/>
      <c r="E3" s="137"/>
      <c r="F3" s="137" t="s">
        <v>80</v>
      </c>
      <c r="G3" s="137"/>
      <c r="H3" s="138"/>
    </row>
    <row r="4" spans="1:8" x14ac:dyDescent="0.3">
      <c r="A4" s="139" t="s">
        <v>81</v>
      </c>
      <c r="B4" s="140"/>
      <c r="C4" s="141"/>
      <c r="D4" s="140"/>
      <c r="E4" s="140"/>
      <c r="F4" s="141"/>
      <c r="G4" s="141"/>
      <c r="H4" s="141"/>
    </row>
    <row r="5" spans="1:8" x14ac:dyDescent="0.3">
      <c r="A5" s="145" t="s">
        <v>82</v>
      </c>
      <c r="B5" s="140"/>
      <c r="C5" s="140"/>
      <c r="D5" s="140"/>
      <c r="E5" s="140"/>
      <c r="F5" s="141"/>
      <c r="G5" s="140"/>
      <c r="H5" s="142"/>
    </row>
    <row r="6" spans="1:8" x14ac:dyDescent="0.3">
      <c r="A6" s="146" t="s">
        <v>83</v>
      </c>
      <c r="B6" s="140"/>
      <c r="C6" s="142"/>
      <c r="D6" s="140"/>
      <c r="E6" s="142"/>
      <c r="F6" s="141"/>
      <c r="G6" s="140"/>
      <c r="H6" s="140"/>
    </row>
    <row r="7" spans="1:8" x14ac:dyDescent="0.3">
      <c r="A7" s="147" t="s">
        <v>84</v>
      </c>
      <c r="B7" s="140"/>
      <c r="C7" s="141"/>
      <c r="D7" s="140"/>
      <c r="E7" s="143"/>
      <c r="F7" s="141"/>
      <c r="G7" s="141"/>
      <c r="H7" s="140"/>
    </row>
    <row r="8" spans="1:8" x14ac:dyDescent="0.3">
      <c r="A8" s="137" t="s">
        <v>85</v>
      </c>
      <c r="B8" s="137"/>
      <c r="C8" s="137"/>
      <c r="D8" s="137"/>
      <c r="E8" s="137"/>
      <c r="F8" s="137"/>
      <c r="G8" s="137"/>
      <c r="H8" s="138"/>
    </row>
    <row r="9" spans="1:8" x14ac:dyDescent="0.3">
      <c r="A9" s="148" t="s">
        <v>185</v>
      </c>
      <c r="B9" s="140"/>
      <c r="C9" s="140"/>
      <c r="D9" s="140"/>
      <c r="E9" s="140"/>
      <c r="F9" s="140"/>
      <c r="G9" s="140"/>
      <c r="H9" s="144"/>
    </row>
    <row r="10" spans="1:8" x14ac:dyDescent="0.3">
      <c r="A10" s="145" t="s">
        <v>86</v>
      </c>
      <c r="B10" s="140"/>
      <c r="C10" s="140"/>
      <c r="D10" s="140"/>
      <c r="E10" s="140"/>
      <c r="F10" s="140"/>
      <c r="G10" s="140"/>
      <c r="H10" s="144"/>
    </row>
    <row r="11" spans="1:8" x14ac:dyDescent="0.3">
      <c r="A11" s="148" t="s">
        <v>87</v>
      </c>
      <c r="B11" s="140"/>
      <c r="C11" s="140"/>
      <c r="D11" s="140"/>
      <c r="E11" s="140"/>
      <c r="F11" s="140"/>
      <c r="G11" s="140"/>
      <c r="H11" s="140"/>
    </row>
    <row r="12" spans="1:8" x14ac:dyDescent="0.3">
      <c r="A12" s="145" t="s">
        <v>88</v>
      </c>
      <c r="B12" s="143"/>
      <c r="C12" s="143"/>
      <c r="D12" s="140"/>
      <c r="E12" s="143"/>
      <c r="F12" s="143"/>
      <c r="G12" s="143"/>
      <c r="H12" s="143"/>
    </row>
    <row r="13" spans="1:8" x14ac:dyDescent="0.3">
      <c r="A13" s="137" t="s">
        <v>89</v>
      </c>
      <c r="B13" s="137"/>
      <c r="C13" s="137"/>
      <c r="D13" s="137"/>
      <c r="E13" s="137"/>
      <c r="F13" s="137"/>
      <c r="G13" s="137"/>
      <c r="H13" s="138"/>
    </row>
    <row r="14" spans="1:8" x14ac:dyDescent="0.3">
      <c r="A14" s="139" t="s">
        <v>90</v>
      </c>
      <c r="B14" s="140"/>
      <c r="C14" s="140"/>
      <c r="D14" s="140"/>
      <c r="E14" s="141"/>
      <c r="F14" s="141"/>
      <c r="G14" s="140"/>
      <c r="H14" s="141"/>
    </row>
    <row r="15" spans="1:8" x14ac:dyDescent="0.3">
      <c r="A15" s="145" t="s">
        <v>91</v>
      </c>
      <c r="B15" s="141"/>
      <c r="C15" s="141"/>
      <c r="D15" s="141"/>
      <c r="E15" s="141"/>
      <c r="F15" s="141"/>
      <c r="G15" s="141"/>
      <c r="H15" s="149"/>
    </row>
    <row r="16" spans="1:8" x14ac:dyDescent="0.3">
      <c r="A16" s="139" t="s">
        <v>92</v>
      </c>
      <c r="B16" s="140"/>
      <c r="C16" s="140"/>
      <c r="D16" s="142"/>
      <c r="E16" s="141"/>
      <c r="F16" s="141"/>
      <c r="G16" s="140"/>
      <c r="H16" s="140"/>
    </row>
    <row r="17" spans="1:8" x14ac:dyDescent="0.3">
      <c r="A17" s="137" t="s">
        <v>93</v>
      </c>
      <c r="B17" s="137"/>
      <c r="C17" s="137"/>
      <c r="D17" s="137"/>
      <c r="E17" s="137"/>
      <c r="F17" s="137"/>
      <c r="G17" s="137"/>
      <c r="H17" s="138"/>
    </row>
    <row r="18" spans="1:8" x14ac:dyDescent="0.3">
      <c r="A18" s="139" t="s">
        <v>94</v>
      </c>
      <c r="B18" s="140"/>
      <c r="C18" s="140"/>
      <c r="D18" s="140"/>
      <c r="E18" s="141"/>
      <c r="F18" s="141"/>
      <c r="G18" s="140"/>
      <c r="H18" s="142"/>
    </row>
    <row r="19" spans="1:8" x14ac:dyDescent="0.3">
      <c r="A19" s="145" t="s">
        <v>95</v>
      </c>
      <c r="B19" s="140"/>
      <c r="C19" s="140"/>
      <c r="D19" s="142"/>
      <c r="E19" s="141"/>
      <c r="F19" s="141"/>
      <c r="G19" s="141"/>
      <c r="H19" s="140"/>
    </row>
    <row r="20" spans="1:8" x14ac:dyDescent="0.3">
      <c r="A20" s="139" t="s">
        <v>96</v>
      </c>
      <c r="B20" s="141"/>
      <c r="C20" s="141"/>
      <c r="D20" s="141"/>
      <c r="E20" s="141"/>
      <c r="F20" s="141"/>
      <c r="G20" s="141"/>
      <c r="H20" s="149"/>
    </row>
    <row r="21" spans="1:8" x14ac:dyDescent="0.3">
      <c r="A21" s="145" t="s">
        <v>97</v>
      </c>
      <c r="B21" s="143"/>
      <c r="C21" s="143"/>
      <c r="D21" s="143"/>
      <c r="E21" s="143"/>
      <c r="F21" s="143"/>
      <c r="G21" s="143"/>
      <c r="H21" s="143"/>
    </row>
    <row r="22" spans="1:8" s="156" customFormat="1" x14ac:dyDescent="0.3">
      <c r="B22" s="155" t="s">
        <v>98</v>
      </c>
      <c r="C22" s="155" t="s">
        <v>98</v>
      </c>
      <c r="D22" s="155" t="s">
        <v>98</v>
      </c>
      <c r="E22" s="155" t="s">
        <v>98</v>
      </c>
      <c r="F22" s="155" t="s">
        <v>98</v>
      </c>
      <c r="G22" s="155" t="s">
        <v>98</v>
      </c>
      <c r="H22" s="155" t="s">
        <v>98</v>
      </c>
    </row>
  </sheetData>
  <hyperlinks>
    <hyperlink ref="B2" r:id="rId1"/>
    <hyperlink ref="C2" r:id="rId2"/>
    <hyperlink ref="D2" r:id="rId3"/>
    <hyperlink ref="E2" r:id="rId4"/>
    <hyperlink ref="F2" r:id="rId5"/>
    <hyperlink ref="G2" r:id="rId6"/>
    <hyperlink ref="H2" r:id="rId7"/>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73"/>
  <sheetViews>
    <sheetView zoomScale="85" zoomScaleNormal="85" workbookViewId="0">
      <pane xSplit="1" topLeftCell="B1" activePane="topRight" state="frozen"/>
      <selection pane="topRight"/>
    </sheetView>
  </sheetViews>
  <sheetFormatPr defaultRowHeight="14.4" x14ac:dyDescent="0.3"/>
  <cols>
    <col min="1" max="1" width="93" bestFit="1" customWidth="1"/>
    <col min="2" max="2" width="30.77734375" bestFit="1" customWidth="1"/>
    <col min="3" max="3" width="22.5546875" bestFit="1" customWidth="1"/>
    <col min="4" max="4" width="39.77734375" bestFit="1" customWidth="1"/>
    <col min="5" max="5" width="44.33203125" bestFit="1" customWidth="1"/>
    <col min="6" max="6" width="21.77734375" bestFit="1" customWidth="1"/>
    <col min="7" max="7" width="27.109375" bestFit="1" customWidth="1"/>
    <col min="8" max="8" width="24.5546875" bestFit="1" customWidth="1"/>
    <col min="9" max="9" width="16.21875" bestFit="1" customWidth="1"/>
    <col min="10" max="10" width="33.6640625" bestFit="1" customWidth="1"/>
    <col min="11" max="11" width="33.77734375" bestFit="1" customWidth="1"/>
    <col min="12" max="12" width="18.6640625" bestFit="1" customWidth="1"/>
    <col min="13" max="13" width="22.77734375" bestFit="1" customWidth="1"/>
    <col min="14" max="14" width="47.88671875" bestFit="1" customWidth="1"/>
    <col min="15" max="15" width="30.88671875" bestFit="1" customWidth="1"/>
    <col min="16" max="16" width="39.77734375" bestFit="1" customWidth="1"/>
    <col min="17" max="17" width="25.44140625" bestFit="1" customWidth="1"/>
    <col min="18" max="18" width="27.5546875" bestFit="1" customWidth="1"/>
    <col min="19" max="19" width="16.44140625" bestFit="1" customWidth="1"/>
    <col min="20" max="20" width="24.77734375" bestFit="1" customWidth="1"/>
    <col min="21" max="21" width="28.33203125" bestFit="1" customWidth="1"/>
    <col min="22" max="22" width="44.77734375" bestFit="1" customWidth="1"/>
    <col min="23" max="23" width="26.88671875" bestFit="1" customWidth="1"/>
    <col min="24" max="24" width="26.109375" bestFit="1" customWidth="1"/>
    <col min="25" max="25" width="25.44140625" bestFit="1" customWidth="1"/>
    <col min="26" max="26" width="19" bestFit="1" customWidth="1"/>
    <col min="27" max="27" width="18.77734375" bestFit="1" customWidth="1"/>
    <col min="28" max="28" width="31.6640625" bestFit="1" customWidth="1"/>
    <col min="29" max="29" width="24" bestFit="1" customWidth="1"/>
    <col min="30" max="30" width="23.77734375" bestFit="1" customWidth="1"/>
    <col min="31" max="31" width="49.44140625" bestFit="1" customWidth="1"/>
    <col min="32" max="32" width="25.44140625" bestFit="1" customWidth="1"/>
    <col min="33" max="33" width="26.6640625" bestFit="1" customWidth="1"/>
    <col min="34" max="34" width="40.21875" bestFit="1" customWidth="1"/>
    <col min="35" max="35" width="32.88671875" bestFit="1" customWidth="1"/>
    <col min="36" max="36" width="32.44140625" bestFit="1" customWidth="1"/>
    <col min="37" max="37" width="27.77734375" bestFit="1" customWidth="1"/>
    <col min="38" max="38" width="18.77734375" bestFit="1" customWidth="1"/>
  </cols>
  <sheetData>
    <row r="1" spans="1:38" ht="15.6" x14ac:dyDescent="0.3">
      <c r="A1" s="372" t="s">
        <v>275</v>
      </c>
      <c r="B1" s="116" t="s">
        <v>4</v>
      </c>
      <c r="C1" s="114" t="s">
        <v>5</v>
      </c>
      <c r="D1" s="116" t="s">
        <v>6</v>
      </c>
      <c r="E1" s="114" t="s">
        <v>7</v>
      </c>
      <c r="F1" s="116" t="s">
        <v>8</v>
      </c>
      <c r="G1" s="114" t="s">
        <v>9</v>
      </c>
      <c r="H1" s="116" t="s">
        <v>10</v>
      </c>
      <c r="I1" s="114" t="s">
        <v>11</v>
      </c>
      <c r="J1" s="116" t="s">
        <v>12</v>
      </c>
      <c r="K1" s="114" t="s">
        <v>13</v>
      </c>
      <c r="L1" s="116" t="s">
        <v>14</v>
      </c>
      <c r="M1" s="114" t="s">
        <v>15</v>
      </c>
      <c r="N1" s="116" t="s">
        <v>16</v>
      </c>
      <c r="O1" s="114" t="s">
        <v>17</v>
      </c>
      <c r="P1" s="116" t="s">
        <v>18</v>
      </c>
      <c r="Q1" s="114" t="s">
        <v>19</v>
      </c>
      <c r="R1" s="116" t="s">
        <v>20</v>
      </c>
      <c r="S1" s="114" t="s">
        <v>21</v>
      </c>
      <c r="T1" s="116" t="s">
        <v>22</v>
      </c>
      <c r="U1" s="114" t="s">
        <v>23</v>
      </c>
      <c r="V1" s="116" t="s">
        <v>24</v>
      </c>
      <c r="W1" s="114" t="s">
        <v>25</v>
      </c>
      <c r="X1" s="116" t="s">
        <v>26</v>
      </c>
      <c r="Y1" s="114" t="s">
        <v>27</v>
      </c>
      <c r="Z1" s="116" t="s">
        <v>28</v>
      </c>
      <c r="AA1" s="114" t="s">
        <v>29</v>
      </c>
      <c r="AB1" s="116" t="s">
        <v>30</v>
      </c>
      <c r="AC1" s="114" t="s">
        <v>31</v>
      </c>
      <c r="AD1" s="116" t="s">
        <v>32</v>
      </c>
      <c r="AE1" s="119" t="s">
        <v>33</v>
      </c>
      <c r="AF1" s="120" t="s">
        <v>34</v>
      </c>
      <c r="AG1" s="119" t="s">
        <v>35</v>
      </c>
      <c r="AH1" s="120" t="s">
        <v>36</v>
      </c>
      <c r="AI1" s="119" t="s">
        <v>37</v>
      </c>
      <c r="AJ1" s="120" t="s">
        <v>38</v>
      </c>
      <c r="AK1" s="114" t="s">
        <v>39</v>
      </c>
      <c r="AL1" s="116" t="s">
        <v>40</v>
      </c>
    </row>
    <row r="2" spans="1:38" x14ac:dyDescent="0.3">
      <c r="A2" s="118"/>
      <c r="B2" s="117" t="s">
        <v>41</v>
      </c>
      <c r="C2" s="115" t="s">
        <v>42</v>
      </c>
      <c r="D2" s="117" t="s">
        <v>43</v>
      </c>
      <c r="E2" s="115" t="s">
        <v>44</v>
      </c>
      <c r="F2" s="117" t="s">
        <v>45</v>
      </c>
      <c r="G2" s="115" t="s">
        <v>46</v>
      </c>
      <c r="H2" s="117" t="s">
        <v>47</v>
      </c>
      <c r="I2" s="115" t="s">
        <v>48</v>
      </c>
      <c r="J2" s="117" t="s">
        <v>49</v>
      </c>
      <c r="K2" s="115" t="s">
        <v>50</v>
      </c>
      <c r="L2" s="117" t="s">
        <v>51</v>
      </c>
      <c r="M2" s="115" t="s">
        <v>52</v>
      </c>
      <c r="N2" s="117" t="s">
        <v>53</v>
      </c>
      <c r="O2" s="115" t="s">
        <v>54</v>
      </c>
      <c r="P2" s="117" t="s">
        <v>55</v>
      </c>
      <c r="Q2" s="115" t="s">
        <v>56</v>
      </c>
      <c r="R2" s="117" t="s">
        <v>57</v>
      </c>
      <c r="S2" s="115" t="s">
        <v>58</v>
      </c>
      <c r="T2" s="117" t="s">
        <v>59</v>
      </c>
      <c r="U2" s="115" t="s">
        <v>60</v>
      </c>
      <c r="V2" s="117" t="s">
        <v>102</v>
      </c>
      <c r="W2" s="115" t="s">
        <v>62</v>
      </c>
      <c r="X2" s="117" t="s">
        <v>63</v>
      </c>
      <c r="Y2" s="115" t="s">
        <v>64</v>
      </c>
      <c r="Z2" s="117" t="s">
        <v>65</v>
      </c>
      <c r="AA2" s="115" t="s">
        <v>66</v>
      </c>
      <c r="AB2" s="117" t="s">
        <v>67</v>
      </c>
      <c r="AC2" s="115" t="s">
        <v>68</v>
      </c>
      <c r="AD2" s="117" t="s">
        <v>69</v>
      </c>
      <c r="AE2" s="115" t="s">
        <v>70</v>
      </c>
      <c r="AF2" s="117" t="s">
        <v>71</v>
      </c>
      <c r="AG2" s="115" t="s">
        <v>72</v>
      </c>
      <c r="AH2" s="117" t="s">
        <v>73</v>
      </c>
      <c r="AI2" s="115" t="s">
        <v>74</v>
      </c>
      <c r="AJ2" s="117" t="s">
        <v>75</v>
      </c>
      <c r="AK2" s="115" t="s">
        <v>76</v>
      </c>
      <c r="AL2" s="121" t="s">
        <v>77</v>
      </c>
    </row>
    <row r="3" spans="1:38" s="135" customFormat="1" x14ac:dyDescent="0.3">
      <c r="A3" s="50" t="s">
        <v>78</v>
      </c>
      <c r="B3" s="3"/>
      <c r="C3" s="3"/>
      <c r="D3" s="3"/>
      <c r="E3" s="3"/>
      <c r="F3" s="3"/>
      <c r="G3" s="3"/>
      <c r="H3" s="3"/>
      <c r="I3" s="3"/>
      <c r="J3" s="3"/>
      <c r="K3" s="3"/>
      <c r="L3" s="3"/>
      <c r="M3" s="3"/>
      <c r="N3" s="3" t="s">
        <v>79</v>
      </c>
      <c r="O3" s="3" t="s">
        <v>80</v>
      </c>
      <c r="P3" s="3"/>
      <c r="Q3" s="3" t="s">
        <v>80</v>
      </c>
      <c r="R3" s="3"/>
      <c r="S3" s="3" t="s">
        <v>127</v>
      </c>
      <c r="T3" s="3"/>
      <c r="U3" s="3"/>
      <c r="V3" s="3"/>
      <c r="W3" s="3" t="s">
        <v>101</v>
      </c>
      <c r="X3" s="47"/>
      <c r="Y3" s="47"/>
      <c r="Z3" s="47"/>
      <c r="AA3" s="47"/>
      <c r="AB3" s="47"/>
      <c r="AC3" s="47"/>
      <c r="AD3" s="47"/>
      <c r="AE3" s="48"/>
      <c r="AF3" s="48"/>
      <c r="AG3" s="3" t="s">
        <v>80</v>
      </c>
      <c r="AH3" s="48"/>
      <c r="AI3" s="3" t="s">
        <v>80</v>
      </c>
      <c r="AJ3" s="3" t="s">
        <v>101</v>
      </c>
      <c r="AK3" s="47"/>
      <c r="AL3" s="49"/>
    </row>
    <row r="4" spans="1:38" x14ac:dyDescent="0.3">
      <c r="A4" s="96" t="s">
        <v>81</v>
      </c>
      <c r="B4" s="97" t="s">
        <v>99</v>
      </c>
      <c r="C4" s="97" t="s">
        <v>99</v>
      </c>
      <c r="D4" s="97" t="s">
        <v>99</v>
      </c>
      <c r="E4" s="97" t="s">
        <v>99</v>
      </c>
      <c r="F4" s="98" t="s">
        <v>105</v>
      </c>
      <c r="G4" s="98" t="s">
        <v>105</v>
      </c>
      <c r="H4" s="97" t="s">
        <v>99</v>
      </c>
      <c r="I4" s="97" t="s">
        <v>99</v>
      </c>
      <c r="J4" s="97" t="s">
        <v>99</v>
      </c>
      <c r="K4" s="97" t="s">
        <v>99</v>
      </c>
      <c r="L4" s="98" t="s">
        <v>105</v>
      </c>
      <c r="M4" s="97" t="s">
        <v>99</v>
      </c>
      <c r="N4" s="98" t="s">
        <v>105</v>
      </c>
      <c r="O4" s="98" t="s">
        <v>105</v>
      </c>
      <c r="P4" s="98" t="s">
        <v>105</v>
      </c>
      <c r="Q4" s="98" t="s">
        <v>105</v>
      </c>
      <c r="R4" s="99" t="s">
        <v>106</v>
      </c>
      <c r="S4" s="100" t="s">
        <v>107</v>
      </c>
      <c r="T4" s="97" t="s">
        <v>99</v>
      </c>
      <c r="U4" s="98" t="s">
        <v>105</v>
      </c>
      <c r="V4" s="98" t="s">
        <v>105</v>
      </c>
      <c r="W4" s="100" t="s">
        <v>107</v>
      </c>
      <c r="X4" s="98" t="s">
        <v>105</v>
      </c>
      <c r="Y4" s="97" t="s">
        <v>99</v>
      </c>
      <c r="Z4" s="98" t="s">
        <v>105</v>
      </c>
      <c r="AA4" s="98" t="s">
        <v>105</v>
      </c>
      <c r="AB4" s="99" t="s">
        <v>106</v>
      </c>
      <c r="AC4" s="98" t="s">
        <v>105</v>
      </c>
      <c r="AD4" s="97" t="s">
        <v>99</v>
      </c>
      <c r="AE4" s="101" t="s">
        <v>105</v>
      </c>
      <c r="AF4" s="101" t="s">
        <v>105</v>
      </c>
      <c r="AG4" s="103" t="s">
        <v>99</v>
      </c>
      <c r="AH4" s="101" t="s">
        <v>105</v>
      </c>
      <c r="AI4" s="101" t="s">
        <v>105</v>
      </c>
      <c r="AJ4" s="102" t="s">
        <v>107</v>
      </c>
      <c r="AK4" s="104" t="s">
        <v>105</v>
      </c>
      <c r="AL4" s="97" t="s">
        <v>99</v>
      </c>
    </row>
    <row r="5" spans="1:38" x14ac:dyDescent="0.3">
      <c r="A5" s="105" t="s">
        <v>82</v>
      </c>
      <c r="B5" s="97" t="s">
        <v>99</v>
      </c>
      <c r="C5" s="98" t="s">
        <v>105</v>
      </c>
      <c r="D5" s="99" t="s">
        <v>106</v>
      </c>
      <c r="E5" s="97" t="s">
        <v>99</v>
      </c>
      <c r="F5" s="97" t="s">
        <v>99</v>
      </c>
      <c r="G5" s="97" t="s">
        <v>99</v>
      </c>
      <c r="H5" s="98" t="s">
        <v>105</v>
      </c>
      <c r="I5" s="97" t="s">
        <v>99</v>
      </c>
      <c r="J5" s="97" t="s">
        <v>99</v>
      </c>
      <c r="K5" s="97" t="s">
        <v>99</v>
      </c>
      <c r="L5" s="99" t="s">
        <v>106</v>
      </c>
      <c r="M5" s="97" t="s">
        <v>99</v>
      </c>
      <c r="N5" s="98" t="s">
        <v>105</v>
      </c>
      <c r="O5" s="98" t="s">
        <v>105</v>
      </c>
      <c r="P5" s="99" t="s">
        <v>106</v>
      </c>
      <c r="Q5" s="98" t="s">
        <v>105</v>
      </c>
      <c r="R5" s="98" t="s">
        <v>105</v>
      </c>
      <c r="S5" s="100" t="s">
        <v>107</v>
      </c>
      <c r="T5" s="97" t="s">
        <v>99</v>
      </c>
      <c r="U5" s="97" t="s">
        <v>99</v>
      </c>
      <c r="V5" s="99" t="s">
        <v>106</v>
      </c>
      <c r="W5" s="100" t="s">
        <v>107</v>
      </c>
      <c r="X5" s="98" t="s">
        <v>105</v>
      </c>
      <c r="Y5" s="97" t="s">
        <v>99</v>
      </c>
      <c r="Z5" s="97" t="s">
        <v>99</v>
      </c>
      <c r="AA5" s="99" t="s">
        <v>106</v>
      </c>
      <c r="AB5" s="97" t="s">
        <v>99</v>
      </c>
      <c r="AC5" s="97" t="s">
        <v>99</v>
      </c>
      <c r="AD5" s="99" t="s">
        <v>106</v>
      </c>
      <c r="AE5" s="101" t="s">
        <v>105</v>
      </c>
      <c r="AF5" s="101" t="s">
        <v>105</v>
      </c>
      <c r="AG5" s="106" t="s">
        <v>106</v>
      </c>
      <c r="AH5" s="103" t="s">
        <v>99</v>
      </c>
      <c r="AI5" s="101" t="s">
        <v>105</v>
      </c>
      <c r="AJ5" s="102" t="s">
        <v>107</v>
      </c>
      <c r="AK5" s="107" t="s">
        <v>106</v>
      </c>
      <c r="AL5" s="97" t="s">
        <v>99</v>
      </c>
    </row>
    <row r="6" spans="1:38" x14ac:dyDescent="0.3">
      <c r="A6" s="108" t="s">
        <v>83</v>
      </c>
      <c r="B6" s="97" t="s">
        <v>99</v>
      </c>
      <c r="C6" s="97" t="s">
        <v>99</v>
      </c>
      <c r="D6" s="99" t="s">
        <v>106</v>
      </c>
      <c r="E6" s="98" t="s">
        <v>105</v>
      </c>
      <c r="F6" s="99" t="s">
        <v>106</v>
      </c>
      <c r="G6" s="99" t="s">
        <v>106</v>
      </c>
      <c r="H6" s="97" t="s">
        <v>99</v>
      </c>
      <c r="I6" s="97" t="s">
        <v>99</v>
      </c>
      <c r="J6" s="97" t="s">
        <v>99</v>
      </c>
      <c r="K6" s="99" t="s">
        <v>106</v>
      </c>
      <c r="L6" s="98" t="s">
        <v>105</v>
      </c>
      <c r="M6" s="97" t="s">
        <v>99</v>
      </c>
      <c r="N6" s="98" t="s">
        <v>105</v>
      </c>
      <c r="O6" s="98" t="s">
        <v>105</v>
      </c>
      <c r="P6" s="98" t="s">
        <v>105</v>
      </c>
      <c r="Q6" s="98" t="s">
        <v>105</v>
      </c>
      <c r="R6" s="98" t="s">
        <v>105</v>
      </c>
      <c r="S6" s="100" t="s">
        <v>107</v>
      </c>
      <c r="T6" s="100" t="s">
        <v>107</v>
      </c>
      <c r="U6" s="97" t="s">
        <v>99</v>
      </c>
      <c r="V6" s="97" t="s">
        <v>99</v>
      </c>
      <c r="W6" s="100" t="s">
        <v>107</v>
      </c>
      <c r="X6" s="97" t="s">
        <v>99</v>
      </c>
      <c r="Y6" s="98" t="s">
        <v>105</v>
      </c>
      <c r="Z6" s="98" t="s">
        <v>105</v>
      </c>
      <c r="AA6" s="98" t="s">
        <v>105</v>
      </c>
      <c r="AB6" s="97" t="s">
        <v>99</v>
      </c>
      <c r="AC6" s="97" t="s">
        <v>99</v>
      </c>
      <c r="AD6" s="97" t="s">
        <v>99</v>
      </c>
      <c r="AE6" s="103" t="s">
        <v>99</v>
      </c>
      <c r="AF6" s="103" t="s">
        <v>99</v>
      </c>
      <c r="AG6" s="101" t="s">
        <v>105</v>
      </c>
      <c r="AH6" s="103" t="s">
        <v>99</v>
      </c>
      <c r="AI6" s="101" t="s">
        <v>105</v>
      </c>
      <c r="AJ6" s="102" t="s">
        <v>107</v>
      </c>
      <c r="AK6" s="109" t="s">
        <v>99</v>
      </c>
      <c r="AL6" s="97" t="s">
        <v>99</v>
      </c>
    </row>
    <row r="7" spans="1:38" x14ac:dyDescent="0.3">
      <c r="A7" s="110" t="s">
        <v>84</v>
      </c>
      <c r="B7" s="97" t="s">
        <v>99</v>
      </c>
      <c r="C7" s="97" t="s">
        <v>99</v>
      </c>
      <c r="D7" s="97" t="s">
        <v>99</v>
      </c>
      <c r="E7" s="97" t="s">
        <v>99</v>
      </c>
      <c r="F7" s="98" t="s">
        <v>105</v>
      </c>
      <c r="G7" s="98" t="s">
        <v>105</v>
      </c>
      <c r="H7" s="100" t="s">
        <v>107</v>
      </c>
      <c r="I7" s="97" t="s">
        <v>99</v>
      </c>
      <c r="J7" s="99" t="s">
        <v>106</v>
      </c>
      <c r="K7" s="100" t="s">
        <v>107</v>
      </c>
      <c r="L7" s="98" t="s">
        <v>105</v>
      </c>
      <c r="M7" s="100" t="s">
        <v>107</v>
      </c>
      <c r="N7" s="98" t="s">
        <v>105</v>
      </c>
      <c r="O7" s="98" t="s">
        <v>105</v>
      </c>
      <c r="P7" s="98" t="s">
        <v>105</v>
      </c>
      <c r="Q7" s="98" t="s">
        <v>105</v>
      </c>
      <c r="R7" s="98" t="s">
        <v>105</v>
      </c>
      <c r="S7" s="100" t="s">
        <v>107</v>
      </c>
      <c r="T7" s="97" t="s">
        <v>99</v>
      </c>
      <c r="U7" s="98" t="s">
        <v>105</v>
      </c>
      <c r="V7" s="98" t="s">
        <v>105</v>
      </c>
      <c r="W7" s="100" t="s">
        <v>107</v>
      </c>
      <c r="X7" s="98" t="s">
        <v>105</v>
      </c>
      <c r="Y7" s="97" t="s">
        <v>99</v>
      </c>
      <c r="Z7" s="98" t="s">
        <v>105</v>
      </c>
      <c r="AA7" s="98" t="s">
        <v>105</v>
      </c>
      <c r="AB7" s="97" t="s">
        <v>99</v>
      </c>
      <c r="AC7" s="97" t="s">
        <v>99</v>
      </c>
      <c r="AD7" s="97" t="s">
        <v>99</v>
      </c>
      <c r="AE7" s="101" t="s">
        <v>105</v>
      </c>
      <c r="AF7" s="101" t="s">
        <v>105</v>
      </c>
      <c r="AG7" s="103" t="s">
        <v>99</v>
      </c>
      <c r="AH7" s="103" t="s">
        <v>99</v>
      </c>
      <c r="AI7" s="101" t="s">
        <v>105</v>
      </c>
      <c r="AJ7" s="102" t="s">
        <v>107</v>
      </c>
      <c r="AK7" s="109" t="s">
        <v>99</v>
      </c>
      <c r="AL7" s="97" t="s">
        <v>99</v>
      </c>
    </row>
    <row r="8" spans="1:38" x14ac:dyDescent="0.3">
      <c r="A8" s="381"/>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c r="AD8" s="381"/>
      <c r="AE8" s="381"/>
      <c r="AF8" s="381"/>
      <c r="AG8" s="381"/>
      <c r="AH8" s="381"/>
      <c r="AI8" s="381"/>
      <c r="AJ8" s="381"/>
      <c r="AK8" s="381"/>
      <c r="AL8" s="382"/>
    </row>
    <row r="9" spans="1:38" x14ac:dyDescent="0.3">
      <c r="A9" s="93" t="s">
        <v>85</v>
      </c>
      <c r="B9" s="93"/>
      <c r="C9" s="93"/>
      <c r="D9" s="93"/>
      <c r="E9" s="93"/>
      <c r="F9" s="93"/>
      <c r="G9" s="93"/>
      <c r="H9" s="93"/>
      <c r="I9" s="93"/>
      <c r="J9" s="93"/>
      <c r="K9" s="93"/>
      <c r="L9" s="93"/>
      <c r="M9" s="93"/>
      <c r="N9" s="93"/>
      <c r="O9" s="93"/>
      <c r="P9" s="93"/>
      <c r="Q9" s="93"/>
      <c r="R9" s="93"/>
      <c r="S9" s="93"/>
      <c r="T9" s="93"/>
      <c r="U9" s="93"/>
      <c r="V9" s="93"/>
      <c r="W9" s="94"/>
      <c r="X9" s="94"/>
      <c r="Y9" s="94"/>
      <c r="Z9" s="94"/>
      <c r="AA9" s="94"/>
      <c r="AB9" s="94"/>
      <c r="AC9" s="94"/>
      <c r="AD9" s="94"/>
      <c r="AE9" s="95"/>
      <c r="AF9" s="95"/>
      <c r="AG9" s="95"/>
      <c r="AH9" s="95"/>
      <c r="AI9" s="95"/>
      <c r="AJ9" s="95"/>
      <c r="AK9" s="111"/>
      <c r="AL9" s="94"/>
    </row>
    <row r="10" spans="1:38" x14ac:dyDescent="0.3">
      <c r="A10" s="112" t="s">
        <v>185</v>
      </c>
      <c r="B10" s="97" t="s">
        <v>99</v>
      </c>
      <c r="C10" s="97" t="s">
        <v>99</v>
      </c>
      <c r="D10" s="97" t="s">
        <v>99</v>
      </c>
      <c r="E10" s="97" t="s">
        <v>99</v>
      </c>
      <c r="F10" s="97" t="s">
        <v>99</v>
      </c>
      <c r="G10" s="97" t="s">
        <v>99</v>
      </c>
      <c r="H10" s="97" t="s">
        <v>99</v>
      </c>
      <c r="I10" s="97" t="s">
        <v>99</v>
      </c>
      <c r="J10" s="97" t="s">
        <v>99</v>
      </c>
      <c r="K10" s="97" t="s">
        <v>99</v>
      </c>
      <c r="L10" s="97" t="s">
        <v>99</v>
      </c>
      <c r="M10" s="97" t="s">
        <v>99</v>
      </c>
      <c r="N10" s="97" t="s">
        <v>99</v>
      </c>
      <c r="O10" s="97" t="s">
        <v>99</v>
      </c>
      <c r="P10" s="97" t="s">
        <v>99</v>
      </c>
      <c r="Q10" s="97" t="s">
        <v>99</v>
      </c>
      <c r="R10" s="97" t="s">
        <v>99</v>
      </c>
      <c r="S10" s="97" t="s">
        <v>99</v>
      </c>
      <c r="T10" s="97" t="s">
        <v>99</v>
      </c>
      <c r="U10" s="97" t="s">
        <v>99</v>
      </c>
      <c r="V10" s="97" t="s">
        <v>99</v>
      </c>
      <c r="W10" s="97" t="s">
        <v>99</v>
      </c>
      <c r="X10" s="97" t="s">
        <v>99</v>
      </c>
      <c r="Y10" s="97" t="s">
        <v>99</v>
      </c>
      <c r="Z10" s="97" t="s">
        <v>99</v>
      </c>
      <c r="AA10" s="97" t="s">
        <v>99</v>
      </c>
      <c r="AB10" s="97" t="s">
        <v>99</v>
      </c>
      <c r="AC10" s="97" t="s">
        <v>99</v>
      </c>
      <c r="AD10" s="97" t="s">
        <v>99</v>
      </c>
      <c r="AE10" s="97" t="s">
        <v>99</v>
      </c>
      <c r="AF10" s="97" t="s">
        <v>99</v>
      </c>
      <c r="AG10" s="97" t="s">
        <v>99</v>
      </c>
      <c r="AH10" s="97" t="s">
        <v>99</v>
      </c>
      <c r="AI10" s="97" t="s">
        <v>99</v>
      </c>
      <c r="AJ10" s="103" t="s">
        <v>99</v>
      </c>
      <c r="AK10" s="113" t="s">
        <v>99</v>
      </c>
      <c r="AL10" s="97" t="s">
        <v>99</v>
      </c>
    </row>
    <row r="11" spans="1:38" x14ac:dyDescent="0.3">
      <c r="A11" s="105" t="s">
        <v>86</v>
      </c>
      <c r="B11" s="97" t="s">
        <v>99</v>
      </c>
      <c r="C11" s="97" t="s">
        <v>99</v>
      </c>
      <c r="D11" s="97" t="s">
        <v>99</v>
      </c>
      <c r="E11" s="97" t="s">
        <v>99</v>
      </c>
      <c r="F11" s="97" t="s">
        <v>99</v>
      </c>
      <c r="G11" s="97" t="s">
        <v>99</v>
      </c>
      <c r="H11" s="97" t="s">
        <v>99</v>
      </c>
      <c r="I11" s="97" t="s">
        <v>99</v>
      </c>
      <c r="J11" s="97" t="s">
        <v>99</v>
      </c>
      <c r="K11" s="97" t="s">
        <v>99</v>
      </c>
      <c r="L11" s="97" t="s">
        <v>99</v>
      </c>
      <c r="M11" s="97" t="s">
        <v>99</v>
      </c>
      <c r="N11" s="97" t="s">
        <v>99</v>
      </c>
      <c r="O11" s="97" t="s">
        <v>99</v>
      </c>
      <c r="P11" s="97" t="s">
        <v>99</v>
      </c>
      <c r="Q11" s="97" t="s">
        <v>99</v>
      </c>
      <c r="R11" s="97" t="s">
        <v>99</v>
      </c>
      <c r="S11" s="97" t="s">
        <v>99</v>
      </c>
      <c r="T11" s="97" t="s">
        <v>99</v>
      </c>
      <c r="U11" s="97" t="s">
        <v>99</v>
      </c>
      <c r="V11" s="97" t="s">
        <v>99</v>
      </c>
      <c r="W11" s="97" t="s">
        <v>99</v>
      </c>
      <c r="X11" s="97" t="s">
        <v>99</v>
      </c>
      <c r="Y11" s="97" t="s">
        <v>99</v>
      </c>
      <c r="Z11" s="97" t="s">
        <v>99</v>
      </c>
      <c r="AA11" s="97" t="s">
        <v>99</v>
      </c>
      <c r="AB11" s="97" t="s">
        <v>99</v>
      </c>
      <c r="AC11" s="97" t="s">
        <v>99</v>
      </c>
      <c r="AD11" s="97" t="s">
        <v>99</v>
      </c>
      <c r="AE11" s="97" t="s">
        <v>99</v>
      </c>
      <c r="AF11" s="97" t="s">
        <v>99</v>
      </c>
      <c r="AG11" s="97" t="s">
        <v>99</v>
      </c>
      <c r="AH11" s="103" t="s">
        <v>99</v>
      </c>
      <c r="AI11" s="103" t="s">
        <v>99</v>
      </c>
      <c r="AJ11" s="103" t="s">
        <v>99</v>
      </c>
      <c r="AK11" s="113" t="s">
        <v>99</v>
      </c>
      <c r="AL11" s="97" t="s">
        <v>99</v>
      </c>
    </row>
    <row r="12" spans="1:38" x14ac:dyDescent="0.3">
      <c r="A12" s="112" t="s">
        <v>87</v>
      </c>
      <c r="B12" s="97" t="s">
        <v>99</v>
      </c>
      <c r="C12" s="97" t="s">
        <v>99</v>
      </c>
      <c r="D12" s="97" t="s">
        <v>99</v>
      </c>
      <c r="E12" s="97" t="s">
        <v>99</v>
      </c>
      <c r="F12" s="97" t="s">
        <v>99</v>
      </c>
      <c r="G12" s="97" t="s">
        <v>99</v>
      </c>
      <c r="H12" s="97" t="s">
        <v>99</v>
      </c>
      <c r="I12" s="97" t="s">
        <v>99</v>
      </c>
      <c r="J12" s="97" t="s">
        <v>99</v>
      </c>
      <c r="K12" s="97" t="s">
        <v>99</v>
      </c>
      <c r="L12" s="97" t="s">
        <v>99</v>
      </c>
      <c r="M12" s="97" t="s">
        <v>99</v>
      </c>
      <c r="N12" s="97" t="s">
        <v>99</v>
      </c>
      <c r="O12" s="97" t="s">
        <v>99</v>
      </c>
      <c r="P12" s="97" t="s">
        <v>99</v>
      </c>
      <c r="Q12" s="97" t="s">
        <v>99</v>
      </c>
      <c r="R12" s="97" t="s">
        <v>99</v>
      </c>
      <c r="S12" s="97" t="s">
        <v>99</v>
      </c>
      <c r="T12" s="97" t="s">
        <v>99</v>
      </c>
      <c r="U12" s="97" t="s">
        <v>99</v>
      </c>
      <c r="V12" s="97" t="s">
        <v>99</v>
      </c>
      <c r="W12" s="97" t="s">
        <v>99</v>
      </c>
      <c r="X12" s="97" t="s">
        <v>99</v>
      </c>
      <c r="Y12" s="97" t="s">
        <v>99</v>
      </c>
      <c r="Z12" s="97" t="s">
        <v>99</v>
      </c>
      <c r="AA12" s="97" t="s">
        <v>99</v>
      </c>
      <c r="AB12" s="97" t="s">
        <v>99</v>
      </c>
      <c r="AC12" s="97" t="s">
        <v>99</v>
      </c>
      <c r="AD12" s="97" t="s">
        <v>99</v>
      </c>
      <c r="AE12" s="97" t="s">
        <v>99</v>
      </c>
      <c r="AF12" s="97" t="s">
        <v>99</v>
      </c>
      <c r="AG12" s="97" t="s">
        <v>99</v>
      </c>
      <c r="AH12" s="103" t="s">
        <v>99</v>
      </c>
      <c r="AI12" s="103" t="s">
        <v>99</v>
      </c>
      <c r="AJ12" s="103" t="s">
        <v>99</v>
      </c>
      <c r="AK12" s="109" t="s">
        <v>99</v>
      </c>
      <c r="AL12" s="97" t="s">
        <v>99</v>
      </c>
    </row>
    <row r="13" spans="1:38" x14ac:dyDescent="0.3">
      <c r="A13" s="105" t="s">
        <v>88</v>
      </c>
      <c r="B13" s="100" t="s">
        <v>107</v>
      </c>
      <c r="C13" s="100" t="s">
        <v>107</v>
      </c>
      <c r="D13" s="100" t="s">
        <v>107</v>
      </c>
      <c r="E13" s="100" t="s">
        <v>107</v>
      </c>
      <c r="F13" s="100" t="s">
        <v>107</v>
      </c>
      <c r="G13" s="100" t="s">
        <v>107</v>
      </c>
      <c r="H13" s="100" t="s">
        <v>107</v>
      </c>
      <c r="I13" s="97" t="s">
        <v>99</v>
      </c>
      <c r="J13" s="100" t="s">
        <v>107</v>
      </c>
      <c r="K13" s="100" t="s">
        <v>107</v>
      </c>
      <c r="L13" s="100" t="s">
        <v>107</v>
      </c>
      <c r="M13" s="100" t="s">
        <v>107</v>
      </c>
      <c r="N13" s="100" t="s">
        <v>107</v>
      </c>
      <c r="O13" s="100" t="s">
        <v>107</v>
      </c>
      <c r="P13" s="100" t="s">
        <v>107</v>
      </c>
      <c r="Q13" s="100" t="s">
        <v>107</v>
      </c>
      <c r="R13" s="100" t="s">
        <v>107</v>
      </c>
      <c r="S13" s="100" t="s">
        <v>107</v>
      </c>
      <c r="T13" s="100" t="s">
        <v>107</v>
      </c>
      <c r="U13" s="100" t="s">
        <v>107</v>
      </c>
      <c r="V13" s="100" t="s">
        <v>107</v>
      </c>
      <c r="W13" s="100" t="s">
        <v>107</v>
      </c>
      <c r="X13" s="100" t="s">
        <v>107</v>
      </c>
      <c r="Y13" s="100" t="s">
        <v>107</v>
      </c>
      <c r="Z13" s="100" t="s">
        <v>107</v>
      </c>
      <c r="AA13" s="100" t="s">
        <v>107</v>
      </c>
      <c r="AB13" s="100" t="s">
        <v>107</v>
      </c>
      <c r="AC13" s="100" t="s">
        <v>107</v>
      </c>
      <c r="AD13" s="100" t="s">
        <v>107</v>
      </c>
      <c r="AE13" s="100" t="s">
        <v>107</v>
      </c>
      <c r="AF13" s="100" t="s">
        <v>107</v>
      </c>
      <c r="AG13" s="100" t="s">
        <v>107</v>
      </c>
      <c r="AH13" s="100" t="s">
        <v>107</v>
      </c>
      <c r="AI13" s="100" t="s">
        <v>107</v>
      </c>
      <c r="AJ13" s="100" t="s">
        <v>107</v>
      </c>
      <c r="AK13" s="100" t="s">
        <v>107</v>
      </c>
      <c r="AL13" s="100" t="s">
        <v>107</v>
      </c>
    </row>
    <row r="14" spans="1:38" x14ac:dyDescent="0.3">
      <c r="A14" s="381"/>
      <c r="B14" s="381"/>
      <c r="C14" s="381"/>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c r="AH14" s="381"/>
      <c r="AI14" s="381"/>
      <c r="AJ14" s="381"/>
      <c r="AK14" s="381"/>
      <c r="AL14" s="382"/>
    </row>
    <row r="15" spans="1:38" x14ac:dyDescent="0.3">
      <c r="A15" s="93" t="s">
        <v>89</v>
      </c>
      <c r="B15" s="93"/>
      <c r="C15" s="93"/>
      <c r="D15" s="93"/>
      <c r="E15" s="93"/>
      <c r="F15" s="93"/>
      <c r="G15" s="93"/>
      <c r="H15" s="93"/>
      <c r="I15" s="93"/>
      <c r="J15" s="93"/>
      <c r="K15" s="93"/>
      <c r="L15" s="93"/>
      <c r="M15" s="93"/>
      <c r="N15" s="93"/>
      <c r="O15" s="93"/>
      <c r="P15" s="93"/>
      <c r="Q15" s="93"/>
      <c r="R15" s="93"/>
      <c r="S15" s="93"/>
      <c r="T15" s="93"/>
      <c r="U15" s="93"/>
      <c r="V15" s="93"/>
      <c r="W15" s="94"/>
      <c r="X15" s="94"/>
      <c r="Y15" s="94"/>
      <c r="Z15" s="94"/>
      <c r="AA15" s="94"/>
      <c r="AB15" s="94"/>
      <c r="AC15" s="94"/>
      <c r="AD15" s="94"/>
      <c r="AE15" s="95"/>
      <c r="AF15" s="95"/>
      <c r="AG15" s="95"/>
      <c r="AH15" s="95"/>
      <c r="AI15" s="95"/>
      <c r="AJ15" s="95"/>
      <c r="AK15" s="111"/>
      <c r="AL15" s="94"/>
    </row>
    <row r="16" spans="1:38" x14ac:dyDescent="0.3">
      <c r="A16" s="96" t="s">
        <v>90</v>
      </c>
      <c r="B16" s="97" t="s">
        <v>99</v>
      </c>
      <c r="C16" s="97" t="s">
        <v>99</v>
      </c>
      <c r="D16" s="97" t="s">
        <v>99</v>
      </c>
      <c r="E16" s="97" t="s">
        <v>99</v>
      </c>
      <c r="F16" s="97" t="s">
        <v>99</v>
      </c>
      <c r="G16" s="97" t="s">
        <v>99</v>
      </c>
      <c r="H16" s="100" t="s">
        <v>107</v>
      </c>
      <c r="I16" s="97" t="s">
        <v>99</v>
      </c>
      <c r="J16" s="99" t="s">
        <v>106</v>
      </c>
      <c r="K16" s="98" t="s">
        <v>105</v>
      </c>
      <c r="L16" s="98" t="s">
        <v>105</v>
      </c>
      <c r="M16" s="97" t="s">
        <v>99</v>
      </c>
      <c r="N16" s="98" t="s">
        <v>105</v>
      </c>
      <c r="O16" s="98" t="s">
        <v>105</v>
      </c>
      <c r="P16" s="98" t="s">
        <v>105</v>
      </c>
      <c r="Q16" s="98" t="s">
        <v>105</v>
      </c>
      <c r="R16" s="98" t="s">
        <v>105</v>
      </c>
      <c r="S16" s="100" t="s">
        <v>107</v>
      </c>
      <c r="T16" s="97" t="s">
        <v>99</v>
      </c>
      <c r="U16" s="97" t="s">
        <v>99</v>
      </c>
      <c r="V16" s="97" t="s">
        <v>99</v>
      </c>
      <c r="W16" s="100" t="s">
        <v>107</v>
      </c>
      <c r="X16" s="98" t="s">
        <v>105</v>
      </c>
      <c r="Y16" s="97" t="s">
        <v>99</v>
      </c>
      <c r="Z16" s="97" t="s">
        <v>99</v>
      </c>
      <c r="AA16" s="97" t="s">
        <v>99</v>
      </c>
      <c r="AB16" s="97" t="s">
        <v>99</v>
      </c>
      <c r="AC16" s="97" t="s">
        <v>99</v>
      </c>
      <c r="AD16" s="97" t="s">
        <v>99</v>
      </c>
      <c r="AE16" s="97" t="s">
        <v>99</v>
      </c>
      <c r="AF16" s="97" t="s">
        <v>99</v>
      </c>
      <c r="AG16" s="97" t="s">
        <v>99</v>
      </c>
      <c r="AH16" s="103" t="s">
        <v>99</v>
      </c>
      <c r="AI16" s="101" t="s">
        <v>105</v>
      </c>
      <c r="AJ16" s="102" t="s">
        <v>107</v>
      </c>
      <c r="AK16" s="104" t="s">
        <v>105</v>
      </c>
      <c r="AL16" s="97" t="s">
        <v>99</v>
      </c>
    </row>
    <row r="17" spans="1:38" x14ac:dyDescent="0.3">
      <c r="A17" s="105" t="s">
        <v>91</v>
      </c>
      <c r="B17" s="98" t="s">
        <v>105</v>
      </c>
      <c r="C17" s="98" t="s">
        <v>105</v>
      </c>
      <c r="D17" s="98" t="s">
        <v>105</v>
      </c>
      <c r="E17" s="98" t="s">
        <v>105</v>
      </c>
      <c r="F17" s="98" t="s">
        <v>105</v>
      </c>
      <c r="G17" s="98" t="s">
        <v>105</v>
      </c>
      <c r="H17" s="98" t="s">
        <v>105</v>
      </c>
      <c r="I17" s="98" t="s">
        <v>105</v>
      </c>
      <c r="J17" s="98" t="s">
        <v>105</v>
      </c>
      <c r="K17" s="98" t="s">
        <v>105</v>
      </c>
      <c r="L17" s="98" t="s">
        <v>105</v>
      </c>
      <c r="M17" s="98" t="s">
        <v>105</v>
      </c>
      <c r="N17" s="98" t="s">
        <v>105</v>
      </c>
      <c r="O17" s="98" t="s">
        <v>105</v>
      </c>
      <c r="P17" s="98" t="s">
        <v>105</v>
      </c>
      <c r="Q17" s="98" t="s">
        <v>105</v>
      </c>
      <c r="R17" s="98" t="s">
        <v>105</v>
      </c>
      <c r="S17" s="98" t="s">
        <v>105</v>
      </c>
      <c r="T17" s="98" t="s">
        <v>105</v>
      </c>
      <c r="U17" s="98" t="s">
        <v>105</v>
      </c>
      <c r="V17" s="98" t="s">
        <v>105</v>
      </c>
      <c r="W17" s="98" t="s">
        <v>105</v>
      </c>
      <c r="X17" s="98" t="s">
        <v>105</v>
      </c>
      <c r="Y17" s="98" t="s">
        <v>105</v>
      </c>
      <c r="Z17" s="98" t="s">
        <v>105</v>
      </c>
      <c r="AA17" s="98" t="s">
        <v>105</v>
      </c>
      <c r="AB17" s="98" t="s">
        <v>105</v>
      </c>
      <c r="AC17" s="98" t="s">
        <v>105</v>
      </c>
      <c r="AD17" s="98" t="s">
        <v>105</v>
      </c>
      <c r="AE17" s="98" t="s">
        <v>105</v>
      </c>
      <c r="AF17" s="98" t="s">
        <v>105</v>
      </c>
      <c r="AG17" s="98" t="s">
        <v>105</v>
      </c>
      <c r="AH17" s="98" t="s">
        <v>105</v>
      </c>
      <c r="AI17" s="98" t="s">
        <v>105</v>
      </c>
      <c r="AJ17" s="98" t="s">
        <v>105</v>
      </c>
      <c r="AK17" s="98" t="s">
        <v>105</v>
      </c>
      <c r="AL17" s="98" t="s">
        <v>105</v>
      </c>
    </row>
    <row r="18" spans="1:38" x14ac:dyDescent="0.3">
      <c r="A18" s="96" t="s">
        <v>92</v>
      </c>
      <c r="B18" s="97" t="s">
        <v>99</v>
      </c>
      <c r="C18" s="98" t="s">
        <v>105</v>
      </c>
      <c r="D18" s="97" t="s">
        <v>99</v>
      </c>
      <c r="E18" s="99" t="s">
        <v>106</v>
      </c>
      <c r="F18" s="98" t="s">
        <v>105</v>
      </c>
      <c r="G18" s="97" t="s">
        <v>99</v>
      </c>
      <c r="H18" s="97" t="s">
        <v>99</v>
      </c>
      <c r="I18" s="99" t="s">
        <v>106</v>
      </c>
      <c r="J18" s="97" t="s">
        <v>99</v>
      </c>
      <c r="K18" s="98" t="s">
        <v>105</v>
      </c>
      <c r="L18" s="98" t="s">
        <v>105</v>
      </c>
      <c r="M18" s="97" t="s">
        <v>99</v>
      </c>
      <c r="N18" s="98" t="s">
        <v>105</v>
      </c>
      <c r="O18" s="98" t="s">
        <v>105</v>
      </c>
      <c r="P18" s="99" t="s">
        <v>106</v>
      </c>
      <c r="Q18" s="98" t="s">
        <v>105</v>
      </c>
      <c r="R18" s="97" t="s">
        <v>99</v>
      </c>
      <c r="S18" s="100" t="s">
        <v>107</v>
      </c>
      <c r="T18" s="97" t="s">
        <v>99</v>
      </c>
      <c r="U18" s="97" t="s">
        <v>99</v>
      </c>
      <c r="V18" s="97" t="s">
        <v>99</v>
      </c>
      <c r="W18" s="100" t="s">
        <v>107</v>
      </c>
      <c r="X18" s="98" t="s">
        <v>105</v>
      </c>
      <c r="Y18" s="97" t="s">
        <v>99</v>
      </c>
      <c r="Z18" s="97" t="s">
        <v>99</v>
      </c>
      <c r="AA18" s="97" t="s">
        <v>99</v>
      </c>
      <c r="AB18" s="97" t="s">
        <v>99</v>
      </c>
      <c r="AC18" s="98" t="s">
        <v>105</v>
      </c>
      <c r="AD18" s="97" t="s">
        <v>99</v>
      </c>
      <c r="AE18" s="101" t="s">
        <v>105</v>
      </c>
      <c r="AF18" s="103" t="s">
        <v>99</v>
      </c>
      <c r="AG18" s="103" t="s">
        <v>99</v>
      </c>
      <c r="AH18" s="103" t="s">
        <v>99</v>
      </c>
      <c r="AI18" s="101" t="s">
        <v>105</v>
      </c>
      <c r="AJ18" s="102" t="s">
        <v>107</v>
      </c>
      <c r="AK18" s="109" t="s">
        <v>99</v>
      </c>
      <c r="AL18" s="97" t="s">
        <v>99</v>
      </c>
    </row>
    <row r="19" spans="1:38" x14ac:dyDescent="0.3">
      <c r="A19" s="381"/>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c r="AH19" s="381"/>
      <c r="AI19" s="381"/>
      <c r="AJ19" s="381"/>
      <c r="AK19" s="381"/>
      <c r="AL19" s="382"/>
    </row>
    <row r="20" spans="1:38" x14ac:dyDescent="0.3">
      <c r="A20" s="93" t="s">
        <v>93</v>
      </c>
      <c r="B20" s="93"/>
      <c r="C20" s="93"/>
      <c r="D20" s="93"/>
      <c r="E20" s="93"/>
      <c r="F20" s="93"/>
      <c r="G20" s="93"/>
      <c r="H20" s="93"/>
      <c r="I20" s="93"/>
      <c r="J20" s="93"/>
      <c r="K20" s="93"/>
      <c r="L20" s="93"/>
      <c r="M20" s="93"/>
      <c r="N20" s="93"/>
      <c r="O20" s="93"/>
      <c r="P20" s="93"/>
      <c r="Q20" s="93"/>
      <c r="R20" s="93"/>
      <c r="S20" s="93"/>
      <c r="T20" s="93"/>
      <c r="U20" s="93"/>
      <c r="V20" s="93"/>
      <c r="W20" s="94"/>
      <c r="X20" s="94"/>
      <c r="Y20" s="94"/>
      <c r="Z20" s="94"/>
      <c r="AA20" s="94"/>
      <c r="AB20" s="94"/>
      <c r="AC20" s="94"/>
      <c r="AD20" s="94"/>
      <c r="AE20" s="95"/>
      <c r="AF20" s="95"/>
      <c r="AG20" s="95"/>
      <c r="AH20" s="95"/>
      <c r="AI20" s="95"/>
      <c r="AJ20" s="95"/>
      <c r="AK20" s="111"/>
      <c r="AL20" s="94"/>
    </row>
    <row r="21" spans="1:38" x14ac:dyDescent="0.3">
      <c r="A21" s="96" t="s">
        <v>94</v>
      </c>
      <c r="B21" s="97" t="s">
        <v>99</v>
      </c>
      <c r="C21" s="98" t="s">
        <v>105</v>
      </c>
      <c r="D21" s="97" t="s">
        <v>99</v>
      </c>
      <c r="E21" s="98" t="s">
        <v>105</v>
      </c>
      <c r="F21" s="98" t="s">
        <v>105</v>
      </c>
      <c r="G21" s="97" t="s">
        <v>99</v>
      </c>
      <c r="H21" s="98" t="s">
        <v>105</v>
      </c>
      <c r="I21" s="97" t="s">
        <v>99</v>
      </c>
      <c r="J21" s="99" t="s">
        <v>106</v>
      </c>
      <c r="K21" s="98" t="s">
        <v>105</v>
      </c>
      <c r="L21" s="98" t="s">
        <v>105</v>
      </c>
      <c r="M21" s="97" t="s">
        <v>99</v>
      </c>
      <c r="N21" s="98" t="s">
        <v>105</v>
      </c>
      <c r="O21" s="98" t="s">
        <v>105</v>
      </c>
      <c r="P21" s="98" t="s">
        <v>105</v>
      </c>
      <c r="Q21" s="98" t="s">
        <v>105</v>
      </c>
      <c r="R21" s="99" t="s">
        <v>106</v>
      </c>
      <c r="S21" s="100" t="s">
        <v>107</v>
      </c>
      <c r="T21" s="97" t="s">
        <v>99</v>
      </c>
      <c r="U21" s="97" t="s">
        <v>99</v>
      </c>
      <c r="V21" s="99" t="s">
        <v>106</v>
      </c>
      <c r="W21" s="100" t="s">
        <v>107</v>
      </c>
      <c r="X21" s="98" t="s">
        <v>105</v>
      </c>
      <c r="Y21" s="97" t="s">
        <v>99</v>
      </c>
      <c r="Z21" s="97" t="s">
        <v>99</v>
      </c>
      <c r="AA21" s="97" t="s">
        <v>99</v>
      </c>
      <c r="AB21" s="97" t="s">
        <v>99</v>
      </c>
      <c r="AC21" s="97" t="s">
        <v>99</v>
      </c>
      <c r="AD21" s="99" t="s">
        <v>106</v>
      </c>
      <c r="AE21" s="101" t="s">
        <v>105</v>
      </c>
      <c r="AF21" s="106" t="s">
        <v>106</v>
      </c>
      <c r="AG21" s="101" t="s">
        <v>105</v>
      </c>
      <c r="AH21" s="106" t="s">
        <v>106</v>
      </c>
      <c r="AI21" s="101" t="s">
        <v>105</v>
      </c>
      <c r="AJ21" s="102" t="s">
        <v>107</v>
      </c>
      <c r="AK21" s="107" t="s">
        <v>106</v>
      </c>
      <c r="AL21" s="99" t="s">
        <v>106</v>
      </c>
    </row>
    <row r="22" spans="1:38" x14ac:dyDescent="0.3">
      <c r="A22" s="105" t="s">
        <v>95</v>
      </c>
      <c r="B22" s="97" t="s">
        <v>99</v>
      </c>
      <c r="C22" s="97" t="s">
        <v>99</v>
      </c>
      <c r="D22" s="97" t="s">
        <v>99</v>
      </c>
      <c r="E22" s="98" t="s">
        <v>105</v>
      </c>
      <c r="F22" s="97" t="s">
        <v>99</v>
      </c>
      <c r="G22" s="97" t="s">
        <v>99</v>
      </c>
      <c r="H22" s="97" t="s">
        <v>99</v>
      </c>
      <c r="I22" s="99" t="s">
        <v>106</v>
      </c>
      <c r="J22" s="98" t="s">
        <v>105</v>
      </c>
      <c r="K22" s="98" t="s">
        <v>105</v>
      </c>
      <c r="L22" s="99" t="s">
        <v>106</v>
      </c>
      <c r="M22" s="97" t="s">
        <v>99</v>
      </c>
      <c r="N22" s="98" t="s">
        <v>105</v>
      </c>
      <c r="O22" s="98" t="s">
        <v>105</v>
      </c>
      <c r="P22" s="98" t="s">
        <v>105</v>
      </c>
      <c r="Q22" s="98" t="s">
        <v>105</v>
      </c>
      <c r="R22" s="98" t="s">
        <v>105</v>
      </c>
      <c r="S22" s="100" t="s">
        <v>107</v>
      </c>
      <c r="T22" s="97" t="s">
        <v>99</v>
      </c>
      <c r="U22" s="98" t="s">
        <v>105</v>
      </c>
      <c r="V22" s="97" t="s">
        <v>99</v>
      </c>
      <c r="W22" s="100" t="s">
        <v>107</v>
      </c>
      <c r="X22" s="98" t="s">
        <v>105</v>
      </c>
      <c r="Y22" s="97" t="s">
        <v>99</v>
      </c>
      <c r="Z22" s="97" t="s">
        <v>99</v>
      </c>
      <c r="AA22" s="98" t="s">
        <v>105</v>
      </c>
      <c r="AB22" s="97" t="s">
        <v>99</v>
      </c>
      <c r="AC22" s="98" t="s">
        <v>105</v>
      </c>
      <c r="AD22" s="98" t="s">
        <v>105</v>
      </c>
      <c r="AE22" s="101" t="s">
        <v>105</v>
      </c>
      <c r="AF22" s="101" t="s">
        <v>105</v>
      </c>
      <c r="AG22" s="101" t="s">
        <v>105</v>
      </c>
      <c r="AH22" s="103" t="s">
        <v>99</v>
      </c>
      <c r="AI22" s="101" t="s">
        <v>105</v>
      </c>
      <c r="AJ22" s="102" t="s">
        <v>107</v>
      </c>
      <c r="AK22" s="109" t="s">
        <v>99</v>
      </c>
      <c r="AL22" s="97" t="s">
        <v>99</v>
      </c>
    </row>
    <row r="23" spans="1:38" x14ac:dyDescent="0.3">
      <c r="A23" s="96" t="s">
        <v>96</v>
      </c>
      <c r="B23" s="98" t="s">
        <v>105</v>
      </c>
      <c r="C23" s="98" t="s">
        <v>105</v>
      </c>
      <c r="D23" s="98" t="s">
        <v>105</v>
      </c>
      <c r="E23" s="98" t="s">
        <v>105</v>
      </c>
      <c r="F23" s="98" t="s">
        <v>105</v>
      </c>
      <c r="G23" s="98" t="s">
        <v>105</v>
      </c>
      <c r="H23" s="98" t="s">
        <v>105</v>
      </c>
      <c r="I23" s="98" t="s">
        <v>105</v>
      </c>
      <c r="J23" s="98" t="s">
        <v>105</v>
      </c>
      <c r="K23" s="98" t="s">
        <v>105</v>
      </c>
      <c r="L23" s="98" t="s">
        <v>105</v>
      </c>
      <c r="M23" s="98" t="s">
        <v>105</v>
      </c>
      <c r="N23" s="98" t="s">
        <v>105</v>
      </c>
      <c r="O23" s="98" t="s">
        <v>105</v>
      </c>
      <c r="P23" s="98" t="s">
        <v>105</v>
      </c>
      <c r="Q23" s="98" t="s">
        <v>105</v>
      </c>
      <c r="R23" s="98" t="s">
        <v>105</v>
      </c>
      <c r="S23" s="98" t="s">
        <v>105</v>
      </c>
      <c r="T23" s="98" t="s">
        <v>105</v>
      </c>
      <c r="U23" s="98" t="s">
        <v>105</v>
      </c>
      <c r="V23" s="98" t="s">
        <v>105</v>
      </c>
      <c r="W23" s="98" t="s">
        <v>105</v>
      </c>
      <c r="X23" s="98" t="s">
        <v>105</v>
      </c>
      <c r="Y23" s="98" t="s">
        <v>105</v>
      </c>
      <c r="Z23" s="98" t="s">
        <v>105</v>
      </c>
      <c r="AA23" s="98" t="s">
        <v>105</v>
      </c>
      <c r="AB23" s="98" t="s">
        <v>105</v>
      </c>
      <c r="AC23" s="98" t="s">
        <v>105</v>
      </c>
      <c r="AD23" s="98" t="s">
        <v>105</v>
      </c>
      <c r="AE23" s="98" t="s">
        <v>105</v>
      </c>
      <c r="AF23" s="98" t="s">
        <v>105</v>
      </c>
      <c r="AG23" s="98" t="s">
        <v>105</v>
      </c>
      <c r="AH23" s="98" t="s">
        <v>105</v>
      </c>
      <c r="AI23" s="98" t="s">
        <v>105</v>
      </c>
      <c r="AJ23" s="98" t="s">
        <v>105</v>
      </c>
      <c r="AK23" s="98" t="s">
        <v>105</v>
      </c>
      <c r="AL23" s="98" t="s">
        <v>105</v>
      </c>
    </row>
    <row r="24" spans="1:38" x14ac:dyDescent="0.3">
      <c r="A24" s="105" t="s">
        <v>97</v>
      </c>
      <c r="B24" s="100" t="s">
        <v>107</v>
      </c>
      <c r="C24" s="100" t="s">
        <v>107</v>
      </c>
      <c r="D24" s="100" t="s">
        <v>107</v>
      </c>
      <c r="E24" s="100" t="s">
        <v>107</v>
      </c>
      <c r="F24" s="100" t="s">
        <v>107</v>
      </c>
      <c r="G24" s="100" t="s">
        <v>107</v>
      </c>
      <c r="H24" s="100" t="s">
        <v>107</v>
      </c>
      <c r="I24" s="100" t="s">
        <v>107</v>
      </c>
      <c r="J24" s="100" t="s">
        <v>107</v>
      </c>
      <c r="K24" s="100" t="s">
        <v>107</v>
      </c>
      <c r="L24" s="100" t="s">
        <v>107</v>
      </c>
      <c r="M24" s="100" t="s">
        <v>107</v>
      </c>
      <c r="N24" s="100" t="s">
        <v>107</v>
      </c>
      <c r="O24" s="100" t="s">
        <v>107</v>
      </c>
      <c r="P24" s="100" t="s">
        <v>107</v>
      </c>
      <c r="Q24" s="100" t="s">
        <v>107</v>
      </c>
      <c r="R24" s="100" t="s">
        <v>107</v>
      </c>
      <c r="S24" s="100" t="s">
        <v>107</v>
      </c>
      <c r="T24" s="100" t="s">
        <v>107</v>
      </c>
      <c r="U24" s="100" t="s">
        <v>107</v>
      </c>
      <c r="V24" s="100" t="s">
        <v>107</v>
      </c>
      <c r="W24" s="100" t="s">
        <v>107</v>
      </c>
      <c r="X24" s="100" t="s">
        <v>107</v>
      </c>
      <c r="Y24" s="100" t="s">
        <v>107</v>
      </c>
      <c r="Z24" s="100" t="s">
        <v>107</v>
      </c>
      <c r="AA24" s="100" t="s">
        <v>107</v>
      </c>
      <c r="AB24" s="100" t="s">
        <v>107</v>
      </c>
      <c r="AC24" s="100" t="s">
        <v>107</v>
      </c>
      <c r="AD24" s="100" t="s">
        <v>107</v>
      </c>
      <c r="AE24" s="100" t="s">
        <v>107</v>
      </c>
      <c r="AF24" s="100" t="s">
        <v>107</v>
      </c>
      <c r="AG24" s="100" t="s">
        <v>107</v>
      </c>
      <c r="AH24" s="100" t="s">
        <v>107</v>
      </c>
      <c r="AI24" s="100" t="s">
        <v>107</v>
      </c>
      <c r="AJ24" s="100" t="s">
        <v>107</v>
      </c>
      <c r="AK24" s="100" t="s">
        <v>107</v>
      </c>
      <c r="AL24" s="100" t="s">
        <v>107</v>
      </c>
    </row>
    <row r="27" spans="1:38" x14ac:dyDescent="0.3">
      <c r="A27" s="126" t="s">
        <v>78</v>
      </c>
      <c r="B27" s="383" t="s">
        <v>137</v>
      </c>
      <c r="C27" s="383"/>
      <c r="D27" s="383" t="s">
        <v>138</v>
      </c>
      <c r="E27" s="383"/>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row>
    <row r="28" spans="1:38" x14ac:dyDescent="0.3">
      <c r="A28" s="96" t="s">
        <v>139</v>
      </c>
      <c r="B28" s="122" t="s">
        <v>108</v>
      </c>
      <c r="C28" s="122">
        <f>COUNTIF($B$4:$AL$4,"g")</f>
        <v>14</v>
      </c>
      <c r="D28" s="122" t="s">
        <v>115</v>
      </c>
      <c r="E28" s="130">
        <f>C28/C32</f>
        <v>0.3783783783783784</v>
      </c>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row>
    <row r="29" spans="1:38" x14ac:dyDescent="0.3">
      <c r="A29" s="91"/>
      <c r="B29" s="124" t="s">
        <v>109</v>
      </c>
      <c r="C29" s="124">
        <f>COUNTIF($B$4:$AL$4,"o")</f>
        <v>2</v>
      </c>
      <c r="D29" s="124" t="s">
        <v>116</v>
      </c>
      <c r="E29" s="125">
        <f>C29/C32</f>
        <v>5.4054054054054057E-2</v>
      </c>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row>
    <row r="30" spans="1:38" x14ac:dyDescent="0.3">
      <c r="A30" s="91"/>
      <c r="B30" s="122" t="s">
        <v>110</v>
      </c>
      <c r="C30" s="122">
        <f>COUNTIF($B$4:$AL$4,"r")</f>
        <v>18</v>
      </c>
      <c r="D30" s="122" t="s">
        <v>117</v>
      </c>
      <c r="E30" s="123">
        <f>C30/C32</f>
        <v>0.48648648648648651</v>
      </c>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row>
    <row r="31" spans="1:38" x14ac:dyDescent="0.3">
      <c r="A31" s="91"/>
      <c r="B31" s="124" t="s">
        <v>111</v>
      </c>
      <c r="C31" s="124">
        <f>COUNTIF($B$4:$AL$4,"b")</f>
        <v>3</v>
      </c>
      <c r="D31" s="124" t="s">
        <v>118</v>
      </c>
      <c r="E31" s="125">
        <f>C31/C32</f>
        <v>8.1081081081081086E-2</v>
      </c>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row>
    <row r="32" spans="1:38" x14ac:dyDescent="0.3">
      <c r="A32" s="91"/>
      <c r="B32" s="122" t="s">
        <v>112</v>
      </c>
      <c r="C32" s="122">
        <f>SUM(C28:C31)</f>
        <v>37</v>
      </c>
      <c r="D32" s="96" t="s">
        <v>113</v>
      </c>
      <c r="E32" s="123">
        <f>SUM(E28:E31)</f>
        <v>1</v>
      </c>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row>
    <row r="33" spans="1:5" x14ac:dyDescent="0.3">
      <c r="A33" s="91"/>
      <c r="B33" s="124" t="s">
        <v>113</v>
      </c>
      <c r="C33" s="124">
        <v>37</v>
      </c>
      <c r="D33" s="92"/>
      <c r="E33" s="92"/>
    </row>
    <row r="35" spans="1:5" x14ac:dyDescent="0.3">
      <c r="A35" s="105" t="s">
        <v>140</v>
      </c>
      <c r="B35" s="383" t="s">
        <v>141</v>
      </c>
      <c r="C35" s="383"/>
      <c r="D35" s="383" t="s">
        <v>142</v>
      </c>
      <c r="E35" s="383"/>
    </row>
    <row r="36" spans="1:5" x14ac:dyDescent="0.3">
      <c r="A36" s="91"/>
      <c r="B36" s="122" t="s">
        <v>108</v>
      </c>
      <c r="C36" s="122">
        <f>COUNTIF($B$5:$AL$5,"g")</f>
        <v>16</v>
      </c>
      <c r="D36" s="122" t="s">
        <v>115</v>
      </c>
      <c r="E36" s="130">
        <f>C36/C40</f>
        <v>0.43243243243243246</v>
      </c>
    </row>
    <row r="37" spans="1:5" x14ac:dyDescent="0.3">
      <c r="A37" s="91"/>
      <c r="B37" s="124" t="s">
        <v>109</v>
      </c>
      <c r="C37" s="124">
        <f>COUNTIF($B$5:$AL$5,"o")</f>
        <v>8</v>
      </c>
      <c r="D37" s="124" t="s">
        <v>116</v>
      </c>
      <c r="E37" s="125">
        <f>C37/C40</f>
        <v>0.21621621621621623</v>
      </c>
    </row>
    <row r="38" spans="1:5" x14ac:dyDescent="0.3">
      <c r="A38" s="91"/>
      <c r="B38" s="122" t="s">
        <v>110</v>
      </c>
      <c r="C38" s="122">
        <f>COUNTIF($B$5:$AL$5,"r")</f>
        <v>10</v>
      </c>
      <c r="D38" s="122" t="s">
        <v>117</v>
      </c>
      <c r="E38" s="123">
        <f>C38/C40</f>
        <v>0.27027027027027029</v>
      </c>
    </row>
    <row r="39" spans="1:5" x14ac:dyDescent="0.3">
      <c r="A39" s="91"/>
      <c r="B39" s="124" t="s">
        <v>111</v>
      </c>
      <c r="C39" s="124">
        <f>COUNTIF($B$5:$AL$5,"b")</f>
        <v>3</v>
      </c>
      <c r="D39" s="124" t="s">
        <v>118</v>
      </c>
      <c r="E39" s="125">
        <f>C39/C40</f>
        <v>8.1081081081081086E-2</v>
      </c>
    </row>
    <row r="40" spans="1:5" x14ac:dyDescent="0.3">
      <c r="A40" s="91"/>
      <c r="B40" s="122" t="s">
        <v>112</v>
      </c>
      <c r="C40" s="122">
        <f>SUM(C36:C39)</f>
        <v>37</v>
      </c>
      <c r="D40" s="96" t="s">
        <v>113</v>
      </c>
      <c r="E40" s="123">
        <f>SUM(E36:E39)</f>
        <v>1</v>
      </c>
    </row>
    <row r="41" spans="1:5" x14ac:dyDescent="0.3">
      <c r="A41" s="91"/>
      <c r="B41" s="124" t="s">
        <v>113</v>
      </c>
      <c r="C41" s="124">
        <v>37</v>
      </c>
      <c r="D41" s="92"/>
      <c r="E41" s="92"/>
    </row>
    <row r="43" spans="1:5" x14ac:dyDescent="0.3">
      <c r="A43" s="108" t="s">
        <v>143</v>
      </c>
      <c r="B43" s="383" t="s">
        <v>144</v>
      </c>
      <c r="C43" s="383"/>
      <c r="D43" s="383" t="s">
        <v>145</v>
      </c>
      <c r="E43" s="383"/>
    </row>
    <row r="44" spans="1:5" x14ac:dyDescent="0.3">
      <c r="A44" s="91"/>
      <c r="B44" s="122" t="s">
        <v>108</v>
      </c>
      <c r="C44" s="122">
        <f>COUNTIF($B$6:$AL$6,"g")</f>
        <v>17</v>
      </c>
      <c r="D44" s="122" t="s">
        <v>115</v>
      </c>
      <c r="E44" s="130">
        <f>C44/C48</f>
        <v>0.45945945945945948</v>
      </c>
    </row>
    <row r="45" spans="1:5" x14ac:dyDescent="0.3">
      <c r="A45" s="91"/>
      <c r="B45" s="124" t="s">
        <v>109</v>
      </c>
      <c r="C45" s="124">
        <f>COUNTIF($B$6:$AL$6,"o")</f>
        <v>4</v>
      </c>
      <c r="D45" s="124" t="s">
        <v>116</v>
      </c>
      <c r="E45" s="125">
        <f>C45/C48</f>
        <v>0.10810810810810811</v>
      </c>
    </row>
    <row r="46" spans="1:5" x14ac:dyDescent="0.3">
      <c r="A46" s="91"/>
      <c r="B46" s="122" t="s">
        <v>110</v>
      </c>
      <c r="C46" s="122">
        <f>COUNTIF($B$6:$AL$6,"r")</f>
        <v>12</v>
      </c>
      <c r="D46" s="122" t="s">
        <v>117</v>
      </c>
      <c r="E46" s="123">
        <f>C46/C48</f>
        <v>0.32432432432432434</v>
      </c>
    </row>
    <row r="47" spans="1:5" x14ac:dyDescent="0.3">
      <c r="A47" s="91"/>
      <c r="B47" s="124" t="s">
        <v>111</v>
      </c>
      <c r="C47" s="124">
        <f>COUNTIF($B$6:$AL$6,"b")</f>
        <v>4</v>
      </c>
      <c r="D47" s="124" t="s">
        <v>118</v>
      </c>
      <c r="E47" s="125">
        <f>C47/C48</f>
        <v>0.10810810810810811</v>
      </c>
    </row>
    <row r="48" spans="1:5" x14ac:dyDescent="0.3">
      <c r="A48" s="91"/>
      <c r="B48" s="122" t="s">
        <v>112</v>
      </c>
      <c r="C48" s="122">
        <f>SUM(C44:C47)</f>
        <v>37</v>
      </c>
      <c r="D48" s="96" t="s">
        <v>113</v>
      </c>
      <c r="E48" s="123">
        <f>SUM(E44:E47)</f>
        <v>1</v>
      </c>
    </row>
    <row r="49" spans="1:5" x14ac:dyDescent="0.3">
      <c r="A49" s="91"/>
      <c r="B49" s="124" t="s">
        <v>113</v>
      </c>
      <c r="C49" s="124">
        <v>37</v>
      </c>
      <c r="D49" s="92"/>
      <c r="E49" s="92"/>
    </row>
    <row r="51" spans="1:5" x14ac:dyDescent="0.3">
      <c r="A51" s="110" t="s">
        <v>146</v>
      </c>
      <c r="B51" s="383" t="s">
        <v>147</v>
      </c>
      <c r="C51" s="383"/>
      <c r="D51" s="383" t="s">
        <v>148</v>
      </c>
      <c r="E51" s="383"/>
    </row>
    <row r="52" spans="1:5" x14ac:dyDescent="0.3">
      <c r="A52" s="91"/>
      <c r="B52" s="122" t="s">
        <v>108</v>
      </c>
      <c r="C52" s="122">
        <f>COUNTIF($B$7:$AL$7,"g")</f>
        <v>14</v>
      </c>
      <c r="D52" s="122" t="s">
        <v>115</v>
      </c>
      <c r="E52" s="130">
        <f>C52/C56</f>
        <v>0.3783783783783784</v>
      </c>
    </row>
    <row r="53" spans="1:5" x14ac:dyDescent="0.3">
      <c r="A53" s="91"/>
      <c r="B53" s="124" t="s">
        <v>109</v>
      </c>
      <c r="C53" s="214">
        <f>COUNTIF($B$7:$AL$7,"o")</f>
        <v>1</v>
      </c>
      <c r="D53" s="124" t="s">
        <v>116</v>
      </c>
      <c r="E53" s="125">
        <f>C53/C56</f>
        <v>2.7027027027027029E-2</v>
      </c>
    </row>
    <row r="54" spans="1:5" x14ac:dyDescent="0.3">
      <c r="A54" s="91"/>
      <c r="B54" s="122" t="s">
        <v>110</v>
      </c>
      <c r="C54" s="122">
        <f>COUNTIF($B$7:$AL$7,"r")</f>
        <v>16</v>
      </c>
      <c r="D54" s="122" t="s">
        <v>117</v>
      </c>
      <c r="E54" s="123">
        <f>C54/C56</f>
        <v>0.43243243243243246</v>
      </c>
    </row>
    <row r="55" spans="1:5" x14ac:dyDescent="0.3">
      <c r="A55" s="91"/>
      <c r="B55" s="124" t="s">
        <v>111</v>
      </c>
      <c r="C55" s="214">
        <f>COUNTIF($B$7:$AL$7,"b")</f>
        <v>6</v>
      </c>
      <c r="D55" s="124" t="s">
        <v>118</v>
      </c>
      <c r="E55" s="125">
        <f>C55/C56</f>
        <v>0.16216216216216217</v>
      </c>
    </row>
    <row r="56" spans="1:5" x14ac:dyDescent="0.3">
      <c r="A56" s="91"/>
      <c r="B56" s="122" t="s">
        <v>112</v>
      </c>
      <c r="C56" s="122">
        <f>SUM(C52:C55)</f>
        <v>37</v>
      </c>
      <c r="D56" s="96" t="s">
        <v>113</v>
      </c>
      <c r="E56" s="123">
        <f>SUM(E52:E55)</f>
        <v>1</v>
      </c>
    </row>
    <row r="57" spans="1:5" x14ac:dyDescent="0.3">
      <c r="A57" s="91"/>
      <c r="B57" s="124" t="s">
        <v>113</v>
      </c>
      <c r="C57" s="124">
        <v>37</v>
      </c>
      <c r="D57" s="92"/>
      <c r="E57" s="92"/>
    </row>
    <row r="60" spans="1:5" x14ac:dyDescent="0.3">
      <c r="A60" s="127" t="s">
        <v>85</v>
      </c>
      <c r="B60" s="91"/>
      <c r="C60" s="91"/>
      <c r="D60" s="91"/>
      <c r="E60" s="91"/>
    </row>
    <row r="61" spans="1:5" x14ac:dyDescent="0.3">
      <c r="A61" s="112" t="s">
        <v>270</v>
      </c>
      <c r="B61" s="383" t="s">
        <v>150</v>
      </c>
      <c r="C61" s="383"/>
      <c r="D61" s="383" t="s">
        <v>151</v>
      </c>
      <c r="E61" s="383"/>
    </row>
    <row r="62" spans="1:5" x14ac:dyDescent="0.3">
      <c r="A62" s="91"/>
      <c r="B62" s="122" t="s">
        <v>108</v>
      </c>
      <c r="C62" s="122">
        <f>COUNTIF($B$10:$AL$10,"g")</f>
        <v>37</v>
      </c>
      <c r="D62" s="122" t="s">
        <v>115</v>
      </c>
      <c r="E62" s="131">
        <f>C62/C66</f>
        <v>1</v>
      </c>
    </row>
    <row r="63" spans="1:5" x14ac:dyDescent="0.3">
      <c r="A63" s="91"/>
      <c r="B63" s="124" t="s">
        <v>109</v>
      </c>
      <c r="C63" s="124">
        <f>COUNTIF($B$10:$AL$10,"o")</f>
        <v>0</v>
      </c>
      <c r="D63" s="124" t="s">
        <v>116</v>
      </c>
      <c r="E63" s="125">
        <f>C63/C66</f>
        <v>0</v>
      </c>
    </row>
    <row r="64" spans="1:5" x14ac:dyDescent="0.3">
      <c r="A64" s="91"/>
      <c r="B64" s="122" t="s">
        <v>110</v>
      </c>
      <c r="C64" s="122">
        <f>COUNTIF($B$10:$AL$10,"r")</f>
        <v>0</v>
      </c>
      <c r="D64" s="122" t="s">
        <v>117</v>
      </c>
      <c r="E64" s="123">
        <f>C64/C66</f>
        <v>0</v>
      </c>
    </row>
    <row r="65" spans="1:5" x14ac:dyDescent="0.3">
      <c r="A65" s="91"/>
      <c r="B65" s="124" t="s">
        <v>111</v>
      </c>
      <c r="C65" s="124">
        <f>COUNTIF($B$10:$AL$10,"b")</f>
        <v>0</v>
      </c>
      <c r="D65" s="124" t="s">
        <v>118</v>
      </c>
      <c r="E65" s="125">
        <f>C65/C66</f>
        <v>0</v>
      </c>
    </row>
    <row r="66" spans="1:5" x14ac:dyDescent="0.3">
      <c r="A66" s="91"/>
      <c r="B66" s="122" t="s">
        <v>112</v>
      </c>
      <c r="C66" s="122">
        <f>SUM(C62:C65)</f>
        <v>37</v>
      </c>
      <c r="D66" s="96" t="s">
        <v>113</v>
      </c>
      <c r="E66" s="123">
        <f>SUM(E62:E65)</f>
        <v>1</v>
      </c>
    </row>
    <row r="67" spans="1:5" x14ac:dyDescent="0.3">
      <c r="A67" s="91"/>
      <c r="B67" s="124" t="s">
        <v>113</v>
      </c>
      <c r="C67" s="124">
        <v>37</v>
      </c>
      <c r="D67" s="92"/>
      <c r="E67" s="92"/>
    </row>
    <row r="69" spans="1:5" x14ac:dyDescent="0.3">
      <c r="A69" s="105" t="s">
        <v>152</v>
      </c>
      <c r="B69" s="383" t="s">
        <v>153</v>
      </c>
      <c r="C69" s="383"/>
      <c r="D69" s="383" t="s">
        <v>154</v>
      </c>
      <c r="E69" s="383"/>
    </row>
    <row r="70" spans="1:5" x14ac:dyDescent="0.3">
      <c r="A70" s="91"/>
      <c r="B70" s="122" t="s">
        <v>108</v>
      </c>
      <c r="C70" s="122">
        <f>COUNTIF($B$11:$AL$11,"g")</f>
        <v>37</v>
      </c>
      <c r="D70" s="122" t="s">
        <v>115</v>
      </c>
      <c r="E70" s="131">
        <f>C70/C74</f>
        <v>1</v>
      </c>
    </row>
    <row r="71" spans="1:5" x14ac:dyDescent="0.3">
      <c r="A71" s="91"/>
      <c r="B71" s="124" t="s">
        <v>109</v>
      </c>
      <c r="C71" s="124">
        <f>COUNTIF($B$11:$AL$11,"o")</f>
        <v>0</v>
      </c>
      <c r="D71" s="124" t="s">
        <v>116</v>
      </c>
      <c r="E71" s="125">
        <f>C71/C74</f>
        <v>0</v>
      </c>
    </row>
    <row r="72" spans="1:5" x14ac:dyDescent="0.3">
      <c r="A72" s="91"/>
      <c r="B72" s="122" t="s">
        <v>110</v>
      </c>
      <c r="C72" s="122">
        <f>COUNTIF($B$11:$AL$11,"r")</f>
        <v>0</v>
      </c>
      <c r="D72" s="122" t="s">
        <v>117</v>
      </c>
      <c r="E72" s="123">
        <f>C72/C74</f>
        <v>0</v>
      </c>
    </row>
    <row r="73" spans="1:5" x14ac:dyDescent="0.3">
      <c r="A73" s="91"/>
      <c r="B73" s="124" t="s">
        <v>111</v>
      </c>
      <c r="C73" s="124">
        <f>COUNTIF($B$11:$AL$11,"b")</f>
        <v>0</v>
      </c>
      <c r="D73" s="124" t="s">
        <v>118</v>
      </c>
      <c r="E73" s="125">
        <f>C73/C74</f>
        <v>0</v>
      </c>
    </row>
    <row r="74" spans="1:5" x14ac:dyDescent="0.3">
      <c r="A74" s="91"/>
      <c r="B74" s="122" t="s">
        <v>112</v>
      </c>
      <c r="C74" s="122">
        <f>SUM(C70:C73)</f>
        <v>37</v>
      </c>
      <c r="D74" s="96" t="s">
        <v>113</v>
      </c>
      <c r="E74" s="123">
        <f>SUM(E70:E73)</f>
        <v>1</v>
      </c>
    </row>
    <row r="75" spans="1:5" x14ac:dyDescent="0.3">
      <c r="A75" s="91"/>
      <c r="B75" s="124" t="s">
        <v>113</v>
      </c>
      <c r="C75" s="124">
        <v>37</v>
      </c>
      <c r="D75" s="92"/>
      <c r="E75" s="92"/>
    </row>
    <row r="77" spans="1:5" x14ac:dyDescent="0.3">
      <c r="A77" s="112" t="s">
        <v>155</v>
      </c>
      <c r="B77" s="383" t="s">
        <v>156</v>
      </c>
      <c r="C77" s="383"/>
      <c r="D77" s="383" t="s">
        <v>157</v>
      </c>
      <c r="E77" s="383"/>
    </row>
    <row r="78" spans="1:5" x14ac:dyDescent="0.3">
      <c r="A78" s="91"/>
      <c r="B78" s="122" t="s">
        <v>108</v>
      </c>
      <c r="C78" s="212">
        <f>COUNTIF($B$12:$AL$12,"g")</f>
        <v>37</v>
      </c>
      <c r="D78" s="122" t="s">
        <v>115</v>
      </c>
      <c r="E78" s="131">
        <f>C78/C82</f>
        <v>1</v>
      </c>
    </row>
    <row r="79" spans="1:5" x14ac:dyDescent="0.3">
      <c r="A79" s="91"/>
      <c r="B79" s="124" t="s">
        <v>109</v>
      </c>
      <c r="C79" s="124">
        <f>COUNTIF($B$12:$AL$12,"o")</f>
        <v>0</v>
      </c>
      <c r="D79" s="124" t="s">
        <v>116</v>
      </c>
      <c r="E79" s="125">
        <f>C79/C82</f>
        <v>0</v>
      </c>
    </row>
    <row r="80" spans="1:5" x14ac:dyDescent="0.3">
      <c r="A80" s="91"/>
      <c r="B80" s="122" t="s">
        <v>110</v>
      </c>
      <c r="C80" s="122">
        <f>COUNTIF($B$12:$AL$12,"r")</f>
        <v>0</v>
      </c>
      <c r="D80" s="122" t="s">
        <v>117</v>
      </c>
      <c r="E80" s="123">
        <f>C80/C82</f>
        <v>0</v>
      </c>
    </row>
    <row r="81" spans="1:5" x14ac:dyDescent="0.3">
      <c r="A81" s="91"/>
      <c r="B81" s="124" t="s">
        <v>111</v>
      </c>
      <c r="C81" s="214">
        <f>COUNTIF($B$12:$AL$12,"b")</f>
        <v>0</v>
      </c>
      <c r="D81" s="124" t="s">
        <v>118</v>
      </c>
      <c r="E81" s="125">
        <f>C81/C82</f>
        <v>0</v>
      </c>
    </row>
    <row r="82" spans="1:5" x14ac:dyDescent="0.3">
      <c r="A82" s="91"/>
      <c r="B82" s="122" t="s">
        <v>112</v>
      </c>
      <c r="C82" s="122">
        <f>SUM(C78:C81)</f>
        <v>37</v>
      </c>
      <c r="D82" s="96" t="s">
        <v>113</v>
      </c>
      <c r="E82" s="123">
        <f>SUM(E78:E81)</f>
        <v>1</v>
      </c>
    </row>
    <row r="83" spans="1:5" x14ac:dyDescent="0.3">
      <c r="A83" s="91"/>
      <c r="B83" s="124" t="s">
        <v>113</v>
      </c>
      <c r="C83" s="124">
        <v>37</v>
      </c>
      <c r="D83" s="92"/>
      <c r="E83" s="92"/>
    </row>
    <row r="85" spans="1:5" x14ac:dyDescent="0.3">
      <c r="A85" s="105" t="s">
        <v>158</v>
      </c>
      <c r="B85" s="383" t="s">
        <v>159</v>
      </c>
      <c r="C85" s="383"/>
      <c r="D85" s="383" t="s">
        <v>160</v>
      </c>
      <c r="E85" s="383"/>
    </row>
    <row r="86" spans="1:5" x14ac:dyDescent="0.3">
      <c r="A86" s="91"/>
      <c r="B86" s="122" t="s">
        <v>108</v>
      </c>
      <c r="C86" s="122">
        <f>COUNTIF($B$13:$AL$13,"g")</f>
        <v>1</v>
      </c>
      <c r="D86" s="122" t="s">
        <v>115</v>
      </c>
      <c r="E86" s="131">
        <f>C86/C90</f>
        <v>2.7027027027027029E-2</v>
      </c>
    </row>
    <row r="87" spans="1:5" x14ac:dyDescent="0.3">
      <c r="A87" s="91"/>
      <c r="B87" s="124" t="s">
        <v>109</v>
      </c>
      <c r="C87" s="124">
        <f>COUNTIF($B$13:$AL$13,"o")</f>
        <v>0</v>
      </c>
      <c r="D87" s="124" t="s">
        <v>116</v>
      </c>
      <c r="E87" s="125">
        <f>C87/C90</f>
        <v>0</v>
      </c>
    </row>
    <row r="88" spans="1:5" x14ac:dyDescent="0.3">
      <c r="A88" s="91"/>
      <c r="B88" s="122" t="s">
        <v>110</v>
      </c>
      <c r="C88" s="122">
        <f>COUNTIF($B$13:$AL$13,"r")</f>
        <v>0</v>
      </c>
      <c r="D88" s="122" t="s">
        <v>117</v>
      </c>
      <c r="E88" s="123">
        <f>C88/C90</f>
        <v>0</v>
      </c>
    </row>
    <row r="89" spans="1:5" x14ac:dyDescent="0.3">
      <c r="A89" s="91"/>
      <c r="B89" s="124" t="s">
        <v>111</v>
      </c>
      <c r="C89" s="124">
        <f>COUNTIF($B$13:$AL$13,"b")</f>
        <v>36</v>
      </c>
      <c r="D89" s="124" t="s">
        <v>118</v>
      </c>
      <c r="E89" s="125">
        <f>C89/C90</f>
        <v>0.97297297297297303</v>
      </c>
    </row>
    <row r="90" spans="1:5" x14ac:dyDescent="0.3">
      <c r="A90" s="91"/>
      <c r="B90" s="122" t="s">
        <v>112</v>
      </c>
      <c r="C90" s="122">
        <f>SUM(C86:C89)</f>
        <v>37</v>
      </c>
      <c r="D90" s="96" t="s">
        <v>113</v>
      </c>
      <c r="E90" s="123">
        <f>SUM(E86:E89)</f>
        <v>1</v>
      </c>
    </row>
    <row r="91" spans="1:5" x14ac:dyDescent="0.3">
      <c r="A91" s="91"/>
      <c r="B91" s="124" t="s">
        <v>113</v>
      </c>
      <c r="C91" s="124">
        <v>37</v>
      </c>
      <c r="D91" s="92"/>
      <c r="E91" s="92"/>
    </row>
    <row r="94" spans="1:5" x14ac:dyDescent="0.3">
      <c r="A94" s="128" t="s">
        <v>89</v>
      </c>
      <c r="B94" s="91"/>
      <c r="C94" s="91"/>
      <c r="D94" s="91"/>
      <c r="E94" s="91"/>
    </row>
    <row r="95" spans="1:5" x14ac:dyDescent="0.3">
      <c r="A95" s="96" t="s">
        <v>161</v>
      </c>
      <c r="B95" s="383" t="s">
        <v>162</v>
      </c>
      <c r="C95" s="383"/>
      <c r="D95" s="383" t="s">
        <v>163</v>
      </c>
      <c r="E95" s="383"/>
    </row>
    <row r="96" spans="1:5" x14ac:dyDescent="0.3">
      <c r="A96" s="91"/>
      <c r="B96" s="122" t="s">
        <v>108</v>
      </c>
      <c r="C96" s="122">
        <f>COUNTIF($B$16:$AL$16,"g")</f>
        <v>22</v>
      </c>
      <c r="D96" s="122" t="s">
        <v>115</v>
      </c>
      <c r="E96" s="132">
        <f>C96/C100</f>
        <v>0.59459459459459463</v>
      </c>
    </row>
    <row r="97" spans="1:5" x14ac:dyDescent="0.3">
      <c r="A97" s="91"/>
      <c r="B97" s="124" t="s">
        <v>109</v>
      </c>
      <c r="C97" s="124">
        <f>COUNTIF($B$16:$AL$16,"o")</f>
        <v>1</v>
      </c>
      <c r="D97" s="124" t="s">
        <v>116</v>
      </c>
      <c r="E97" s="125">
        <f>C97/C100</f>
        <v>2.7027027027027029E-2</v>
      </c>
    </row>
    <row r="98" spans="1:5" x14ac:dyDescent="0.3">
      <c r="A98" s="91"/>
      <c r="B98" s="122" t="s">
        <v>110</v>
      </c>
      <c r="C98" s="122">
        <f>COUNTIF($B$16:$AL$16,"r")</f>
        <v>10</v>
      </c>
      <c r="D98" s="122" t="s">
        <v>117</v>
      </c>
      <c r="E98" s="123">
        <f>C98/C100</f>
        <v>0.27027027027027029</v>
      </c>
    </row>
    <row r="99" spans="1:5" x14ac:dyDescent="0.3">
      <c r="A99" s="91"/>
      <c r="B99" s="124" t="s">
        <v>111</v>
      </c>
      <c r="C99" s="124">
        <f>COUNTIF($B$16:$AL$16,"b")</f>
        <v>4</v>
      </c>
      <c r="D99" s="124" t="s">
        <v>118</v>
      </c>
      <c r="E99" s="125">
        <f>C99/C100</f>
        <v>0.10810810810810811</v>
      </c>
    </row>
    <row r="100" spans="1:5" x14ac:dyDescent="0.3">
      <c r="A100" s="91"/>
      <c r="B100" s="122" t="s">
        <v>112</v>
      </c>
      <c r="C100" s="122">
        <f>SUM(C96:C99)</f>
        <v>37</v>
      </c>
      <c r="D100" s="96" t="s">
        <v>113</v>
      </c>
      <c r="E100" s="123">
        <f>SUM(E96:E99)</f>
        <v>1</v>
      </c>
    </row>
    <row r="101" spans="1:5" x14ac:dyDescent="0.3">
      <c r="A101" s="91"/>
      <c r="B101" s="124" t="s">
        <v>113</v>
      </c>
      <c r="C101" s="124">
        <v>37</v>
      </c>
      <c r="D101" s="92"/>
      <c r="E101" s="92"/>
    </row>
    <row r="103" spans="1:5" x14ac:dyDescent="0.3">
      <c r="A103" s="105" t="s">
        <v>164</v>
      </c>
      <c r="B103" s="383" t="s">
        <v>165</v>
      </c>
      <c r="C103" s="383"/>
      <c r="D103" s="383" t="s">
        <v>166</v>
      </c>
      <c r="E103" s="383"/>
    </row>
    <row r="104" spans="1:5" x14ac:dyDescent="0.3">
      <c r="A104" s="91"/>
      <c r="B104" s="122" t="s">
        <v>108</v>
      </c>
      <c r="C104" s="212">
        <f>COUNTIF($B$17:$AL$17,"g")</f>
        <v>0</v>
      </c>
      <c r="D104" s="122" t="s">
        <v>115</v>
      </c>
      <c r="E104" s="132">
        <f>C104/C108</f>
        <v>0</v>
      </c>
    </row>
    <row r="105" spans="1:5" x14ac:dyDescent="0.3">
      <c r="A105" s="91"/>
      <c r="B105" s="124" t="s">
        <v>109</v>
      </c>
      <c r="C105" s="124">
        <f>COUNTIF($B$17:$AL$17,"o")</f>
        <v>0</v>
      </c>
      <c r="D105" s="124" t="s">
        <v>116</v>
      </c>
      <c r="E105" s="125">
        <f>C105/C108</f>
        <v>0</v>
      </c>
    </row>
    <row r="106" spans="1:5" x14ac:dyDescent="0.3">
      <c r="A106" s="91"/>
      <c r="B106" s="122" t="s">
        <v>110</v>
      </c>
      <c r="C106" s="122">
        <f>COUNTIF($B$17:$AL$17,"r")</f>
        <v>37</v>
      </c>
      <c r="D106" s="122" t="s">
        <v>117</v>
      </c>
      <c r="E106" s="123">
        <f>C106/C108</f>
        <v>1</v>
      </c>
    </row>
    <row r="107" spans="1:5" x14ac:dyDescent="0.3">
      <c r="A107" s="91"/>
      <c r="B107" s="124" t="s">
        <v>111</v>
      </c>
      <c r="C107" s="124">
        <f>COUNTIF($B$17:$AL$17,"b")</f>
        <v>0</v>
      </c>
      <c r="D107" s="124" t="s">
        <v>118</v>
      </c>
      <c r="E107" s="125">
        <f>C107/C108</f>
        <v>0</v>
      </c>
    </row>
    <row r="108" spans="1:5" x14ac:dyDescent="0.3">
      <c r="A108" s="91"/>
      <c r="B108" s="122" t="s">
        <v>112</v>
      </c>
      <c r="C108" s="122">
        <f>SUM(C104:C107)</f>
        <v>37</v>
      </c>
      <c r="D108" s="96" t="s">
        <v>113</v>
      </c>
      <c r="E108" s="123">
        <f>SUM(E104:E107)</f>
        <v>1</v>
      </c>
    </row>
    <row r="109" spans="1:5" x14ac:dyDescent="0.3">
      <c r="A109" s="91"/>
      <c r="B109" s="124" t="s">
        <v>113</v>
      </c>
      <c r="C109" s="124">
        <v>37</v>
      </c>
      <c r="D109" s="92"/>
      <c r="E109" s="92"/>
    </row>
    <row r="111" spans="1:5" x14ac:dyDescent="0.3">
      <c r="A111" s="96" t="s">
        <v>167</v>
      </c>
      <c r="B111" s="383" t="s">
        <v>168</v>
      </c>
      <c r="C111" s="383"/>
      <c r="D111" s="383" t="s">
        <v>169</v>
      </c>
      <c r="E111" s="383"/>
    </row>
    <row r="112" spans="1:5" x14ac:dyDescent="0.3">
      <c r="A112" s="91"/>
      <c r="B112" s="122" t="s">
        <v>108</v>
      </c>
      <c r="C112" s="212">
        <f>COUNTIF($B$18:$AL$18,"g")</f>
        <v>20</v>
      </c>
      <c r="D112" s="122" t="s">
        <v>115</v>
      </c>
      <c r="E112" s="132">
        <f>C112/C116</f>
        <v>0.54054054054054057</v>
      </c>
    </row>
    <row r="113" spans="1:5" x14ac:dyDescent="0.3">
      <c r="A113" s="91"/>
      <c r="B113" s="124" t="s">
        <v>109</v>
      </c>
      <c r="C113" s="124">
        <f>COUNTIF($B$18:$AL$18,"o")</f>
        <v>3</v>
      </c>
      <c r="D113" s="124" t="s">
        <v>116</v>
      </c>
      <c r="E113" s="125">
        <f>C113/C116</f>
        <v>8.1081081081081086E-2</v>
      </c>
    </row>
    <row r="114" spans="1:5" x14ac:dyDescent="0.3">
      <c r="A114" s="91"/>
      <c r="B114" s="122" t="s">
        <v>110</v>
      </c>
      <c r="C114" s="122">
        <f>COUNTIF($B$18:$AL$18,"r")</f>
        <v>11</v>
      </c>
      <c r="D114" s="122" t="s">
        <v>117</v>
      </c>
      <c r="E114" s="123">
        <f>C114/C116</f>
        <v>0.29729729729729731</v>
      </c>
    </row>
    <row r="115" spans="1:5" x14ac:dyDescent="0.3">
      <c r="A115" s="91"/>
      <c r="B115" s="124" t="s">
        <v>111</v>
      </c>
      <c r="C115" s="124">
        <f>COUNTIF($B$18:$AL$18,"b")</f>
        <v>3</v>
      </c>
      <c r="D115" s="124" t="s">
        <v>118</v>
      </c>
      <c r="E115" s="125">
        <f>C115/C116</f>
        <v>8.1081081081081086E-2</v>
      </c>
    </row>
    <row r="116" spans="1:5" x14ac:dyDescent="0.3">
      <c r="A116" s="91"/>
      <c r="B116" s="122" t="s">
        <v>112</v>
      </c>
      <c r="C116" s="122">
        <f>SUM(C112:C115)</f>
        <v>37</v>
      </c>
      <c r="D116" s="96" t="s">
        <v>113</v>
      </c>
      <c r="E116" s="123">
        <f>SUM(E112:E115)</f>
        <v>1.0000000000000002</v>
      </c>
    </row>
    <row r="117" spans="1:5" x14ac:dyDescent="0.3">
      <c r="A117" s="91"/>
      <c r="B117" s="124" t="s">
        <v>113</v>
      </c>
      <c r="C117" s="124">
        <v>37</v>
      </c>
      <c r="D117" s="92"/>
      <c r="E117" s="92"/>
    </row>
    <row r="120" spans="1:5" x14ac:dyDescent="0.3">
      <c r="A120" s="129" t="s">
        <v>93</v>
      </c>
      <c r="B120" s="91"/>
      <c r="C120" s="91"/>
      <c r="D120" s="91"/>
      <c r="E120" s="91"/>
    </row>
    <row r="121" spans="1:5" x14ac:dyDescent="0.3">
      <c r="A121" s="96" t="s">
        <v>170</v>
      </c>
      <c r="B121" s="383" t="s">
        <v>171</v>
      </c>
      <c r="C121" s="383"/>
      <c r="D121" s="383" t="s">
        <v>172</v>
      </c>
      <c r="E121" s="383"/>
    </row>
    <row r="122" spans="1:5" x14ac:dyDescent="0.3">
      <c r="A122" s="91"/>
      <c r="B122" s="122" t="s">
        <v>108</v>
      </c>
      <c r="C122" s="122">
        <f>COUNTIF($B$21:$AL$21,"g")</f>
        <v>12</v>
      </c>
      <c r="D122" s="122" t="s">
        <v>115</v>
      </c>
      <c r="E122" s="133">
        <f>C122/C126</f>
        <v>0.32432432432432434</v>
      </c>
    </row>
    <row r="123" spans="1:5" x14ac:dyDescent="0.3">
      <c r="A123" s="91"/>
      <c r="B123" s="124" t="s">
        <v>109</v>
      </c>
      <c r="C123" s="124">
        <f>COUNTIF($B$21:$AL$21,"o")</f>
        <v>8</v>
      </c>
      <c r="D123" s="124" t="s">
        <v>116</v>
      </c>
      <c r="E123" s="125">
        <f>C123/C126</f>
        <v>0.21621621621621623</v>
      </c>
    </row>
    <row r="124" spans="1:5" x14ac:dyDescent="0.3">
      <c r="A124" s="91"/>
      <c r="B124" s="122" t="s">
        <v>110</v>
      </c>
      <c r="C124" s="122">
        <f>COUNTIF($B$21:$AL$21,"r")</f>
        <v>14</v>
      </c>
      <c r="D124" s="122" t="s">
        <v>117</v>
      </c>
      <c r="E124" s="123">
        <f>C124/C126</f>
        <v>0.3783783783783784</v>
      </c>
    </row>
    <row r="125" spans="1:5" x14ac:dyDescent="0.3">
      <c r="A125" s="91"/>
      <c r="B125" s="124" t="s">
        <v>111</v>
      </c>
      <c r="C125" s="124">
        <f>COUNTIF($B$21:$AL$21,"b")</f>
        <v>3</v>
      </c>
      <c r="D125" s="124" t="s">
        <v>118</v>
      </c>
      <c r="E125" s="125">
        <f>C125/C126</f>
        <v>8.1081081081081086E-2</v>
      </c>
    </row>
    <row r="126" spans="1:5" x14ac:dyDescent="0.3">
      <c r="A126" s="91"/>
      <c r="B126" s="122" t="s">
        <v>112</v>
      </c>
      <c r="C126" s="122">
        <f>SUM(C122:C125)</f>
        <v>37</v>
      </c>
      <c r="D126" s="96" t="s">
        <v>113</v>
      </c>
      <c r="E126" s="123">
        <f>SUM(E122:E125)</f>
        <v>1</v>
      </c>
    </row>
    <row r="127" spans="1:5" x14ac:dyDescent="0.3">
      <c r="A127" s="91"/>
      <c r="B127" s="124" t="s">
        <v>113</v>
      </c>
      <c r="C127" s="124">
        <v>37</v>
      </c>
      <c r="D127" s="92"/>
      <c r="E127" s="92"/>
    </row>
    <row r="129" spans="1:5" x14ac:dyDescent="0.3">
      <c r="A129" s="105" t="s">
        <v>173</v>
      </c>
      <c r="B129" s="383" t="s">
        <v>174</v>
      </c>
      <c r="C129" s="383"/>
      <c r="D129" s="383" t="s">
        <v>175</v>
      </c>
      <c r="E129" s="383"/>
    </row>
    <row r="130" spans="1:5" x14ac:dyDescent="0.3">
      <c r="A130" s="91"/>
      <c r="B130" s="122" t="s">
        <v>108</v>
      </c>
      <c r="C130" s="122">
        <f>COUNTIF($B$22:$AL$22,"g")</f>
        <v>15</v>
      </c>
      <c r="D130" s="122" t="s">
        <v>115</v>
      </c>
      <c r="E130" s="133">
        <f>C130/C134</f>
        <v>0.40540540540540543</v>
      </c>
    </row>
    <row r="131" spans="1:5" x14ac:dyDescent="0.3">
      <c r="A131" s="91"/>
      <c r="B131" s="124" t="s">
        <v>109</v>
      </c>
      <c r="C131" s="124">
        <f>COUNTIF($B$22:$AL$22,"o")</f>
        <v>2</v>
      </c>
      <c r="D131" s="124" t="s">
        <v>116</v>
      </c>
      <c r="E131" s="125">
        <f>C131/C134</f>
        <v>5.4054054054054057E-2</v>
      </c>
    </row>
    <row r="132" spans="1:5" x14ac:dyDescent="0.3">
      <c r="A132" s="91"/>
      <c r="B132" s="122" t="s">
        <v>110</v>
      </c>
      <c r="C132" s="122">
        <f>COUNTIF($B$22:$AL$22,"r")</f>
        <v>17</v>
      </c>
      <c r="D132" s="122" t="s">
        <v>117</v>
      </c>
      <c r="E132" s="123">
        <f>C132/C134</f>
        <v>0.45945945945945948</v>
      </c>
    </row>
    <row r="133" spans="1:5" x14ac:dyDescent="0.3">
      <c r="A133" s="91"/>
      <c r="B133" s="124" t="s">
        <v>111</v>
      </c>
      <c r="C133" s="124">
        <f>COUNTIF($B$22:$AL$22,"b")</f>
        <v>3</v>
      </c>
      <c r="D133" s="124" t="s">
        <v>118</v>
      </c>
      <c r="E133" s="125">
        <f>C133/C134</f>
        <v>8.1081081081081086E-2</v>
      </c>
    </row>
    <row r="134" spans="1:5" x14ac:dyDescent="0.3">
      <c r="A134" s="91"/>
      <c r="B134" s="122" t="s">
        <v>112</v>
      </c>
      <c r="C134" s="122">
        <f>SUM(C130:C133)</f>
        <v>37</v>
      </c>
      <c r="D134" s="96" t="s">
        <v>113</v>
      </c>
      <c r="E134" s="123">
        <f>SUM(E130:E133)</f>
        <v>1</v>
      </c>
    </row>
    <row r="135" spans="1:5" x14ac:dyDescent="0.3">
      <c r="A135" s="91"/>
      <c r="B135" s="124" t="s">
        <v>113</v>
      </c>
      <c r="C135" s="124">
        <v>37</v>
      </c>
      <c r="D135" s="92"/>
      <c r="E135" s="92"/>
    </row>
    <row r="137" spans="1:5" x14ac:dyDescent="0.3">
      <c r="A137" s="96" t="s">
        <v>176</v>
      </c>
      <c r="B137" s="383" t="s">
        <v>177</v>
      </c>
      <c r="C137" s="383"/>
      <c r="D137" s="383" t="s">
        <v>178</v>
      </c>
      <c r="E137" s="383"/>
    </row>
    <row r="138" spans="1:5" x14ac:dyDescent="0.3">
      <c r="A138" s="91"/>
      <c r="B138" s="122" t="s">
        <v>108</v>
      </c>
      <c r="C138" s="122">
        <f>COUNTIF($B$23:$AL$23,"g")</f>
        <v>0</v>
      </c>
      <c r="D138" s="122" t="s">
        <v>115</v>
      </c>
      <c r="E138" s="133">
        <f>C138/C142</f>
        <v>0</v>
      </c>
    </row>
    <row r="139" spans="1:5" x14ac:dyDescent="0.3">
      <c r="A139" s="91"/>
      <c r="B139" s="124" t="s">
        <v>109</v>
      </c>
      <c r="C139" s="124">
        <f>COUNTIF($B$23:$AL$23,"o")</f>
        <v>0</v>
      </c>
      <c r="D139" s="124" t="s">
        <v>116</v>
      </c>
      <c r="E139" s="125">
        <f>C139/C142</f>
        <v>0</v>
      </c>
    </row>
    <row r="140" spans="1:5" x14ac:dyDescent="0.3">
      <c r="A140" s="91"/>
      <c r="B140" s="122" t="s">
        <v>110</v>
      </c>
      <c r="C140" s="122">
        <f>COUNTIF($B$23:$AL$23,"r")</f>
        <v>37</v>
      </c>
      <c r="D140" s="122" t="s">
        <v>117</v>
      </c>
      <c r="E140" s="123">
        <f>C140/C142</f>
        <v>1</v>
      </c>
    </row>
    <row r="141" spans="1:5" x14ac:dyDescent="0.3">
      <c r="A141" s="91"/>
      <c r="B141" s="124" t="s">
        <v>111</v>
      </c>
      <c r="C141" s="124">
        <f>COUNTIF($B$23:$AL$23,"b")</f>
        <v>0</v>
      </c>
      <c r="D141" s="124" t="s">
        <v>118</v>
      </c>
      <c r="E141" s="125">
        <f>C141/C142</f>
        <v>0</v>
      </c>
    </row>
    <row r="142" spans="1:5" x14ac:dyDescent="0.3">
      <c r="A142" s="91"/>
      <c r="B142" s="122" t="s">
        <v>112</v>
      </c>
      <c r="C142" s="122">
        <f>SUM(C138:C141)</f>
        <v>37</v>
      </c>
      <c r="D142" s="96" t="s">
        <v>113</v>
      </c>
      <c r="E142" s="123">
        <f>SUM(E138:E141)</f>
        <v>1</v>
      </c>
    </row>
    <row r="143" spans="1:5" x14ac:dyDescent="0.3">
      <c r="A143" s="91"/>
      <c r="B143" s="124" t="s">
        <v>113</v>
      </c>
      <c r="C143" s="124">
        <v>37</v>
      </c>
      <c r="D143" s="92"/>
      <c r="E143" s="92"/>
    </row>
    <row r="145" spans="1:7" x14ac:dyDescent="0.3">
      <c r="A145" s="105" t="s">
        <v>179</v>
      </c>
      <c r="B145" s="383" t="s">
        <v>180</v>
      </c>
      <c r="C145" s="383"/>
      <c r="D145" s="383" t="s">
        <v>181</v>
      </c>
      <c r="E145" s="383"/>
      <c r="F145" s="91"/>
      <c r="G145" s="91"/>
    </row>
    <row r="146" spans="1:7" x14ac:dyDescent="0.3">
      <c r="A146" s="91"/>
      <c r="B146" s="122" t="s">
        <v>108</v>
      </c>
      <c r="C146" s="122">
        <f>COUNTIF($B$24:$AL$24,"g")</f>
        <v>0</v>
      </c>
      <c r="D146" s="122" t="s">
        <v>115</v>
      </c>
      <c r="E146" s="133">
        <f>C146/C150</f>
        <v>0</v>
      </c>
      <c r="F146" s="91"/>
      <c r="G146" s="91"/>
    </row>
    <row r="147" spans="1:7" x14ac:dyDescent="0.3">
      <c r="A147" s="91"/>
      <c r="B147" s="124" t="s">
        <v>109</v>
      </c>
      <c r="C147" s="124">
        <f>COUNTIF($B$24:$AL$24,"o")</f>
        <v>0</v>
      </c>
      <c r="D147" s="124" t="s">
        <v>116</v>
      </c>
      <c r="E147" s="125">
        <f>C147/C150</f>
        <v>0</v>
      </c>
      <c r="F147" s="91"/>
      <c r="G147" s="91"/>
    </row>
    <row r="148" spans="1:7" x14ac:dyDescent="0.3">
      <c r="A148" s="91"/>
      <c r="B148" s="122" t="s">
        <v>110</v>
      </c>
      <c r="C148" s="122">
        <f>COUNTIF($B$24:$AL$24,"r")</f>
        <v>0</v>
      </c>
      <c r="D148" s="122" t="s">
        <v>117</v>
      </c>
      <c r="E148" s="123">
        <f>C148/C150</f>
        <v>0</v>
      </c>
      <c r="F148" s="91"/>
      <c r="G148" s="91"/>
    </row>
    <row r="149" spans="1:7" x14ac:dyDescent="0.3">
      <c r="A149" s="91"/>
      <c r="B149" s="124" t="s">
        <v>111</v>
      </c>
      <c r="C149" s="124">
        <f>COUNTIF($B$24:$AL$24,"b")</f>
        <v>37</v>
      </c>
      <c r="D149" s="124" t="s">
        <v>118</v>
      </c>
      <c r="E149" s="125">
        <f>C149/C150</f>
        <v>1</v>
      </c>
      <c r="F149" s="91"/>
      <c r="G149" s="91"/>
    </row>
    <row r="150" spans="1:7" x14ac:dyDescent="0.3">
      <c r="A150" s="91"/>
      <c r="B150" s="122" t="s">
        <v>112</v>
      </c>
      <c r="C150" s="122">
        <f>SUM(C146:C149)</f>
        <v>37</v>
      </c>
      <c r="D150" s="96" t="s">
        <v>113</v>
      </c>
      <c r="E150" s="123">
        <f>SUM(E146:E149)</f>
        <v>1</v>
      </c>
      <c r="F150" s="91"/>
      <c r="G150" s="91"/>
    </row>
    <row r="151" spans="1:7" x14ac:dyDescent="0.3">
      <c r="A151" s="91"/>
      <c r="B151" s="124" t="s">
        <v>113</v>
      </c>
      <c r="C151" s="124">
        <v>37</v>
      </c>
      <c r="D151" s="92"/>
      <c r="E151" s="92"/>
      <c r="F151" s="91"/>
      <c r="G151" s="91"/>
    </row>
    <row r="154" spans="1:7" x14ac:dyDescent="0.3">
      <c r="A154" s="164" t="s">
        <v>78</v>
      </c>
      <c r="B154" s="387" t="s">
        <v>182</v>
      </c>
      <c r="C154" s="387"/>
    </row>
    <row r="155" spans="1:7" x14ac:dyDescent="0.3">
      <c r="A155" s="168" t="s">
        <v>192</v>
      </c>
      <c r="B155" s="163" t="s">
        <v>115</v>
      </c>
      <c r="C155" s="159">
        <f>E28</f>
        <v>0.3783783783783784</v>
      </c>
      <c r="E155" s="91"/>
      <c r="F155" s="91"/>
      <c r="G155" s="91"/>
    </row>
    <row r="156" spans="1:7" x14ac:dyDescent="0.3">
      <c r="A156" s="169" t="s">
        <v>193</v>
      </c>
      <c r="B156" s="163" t="s">
        <v>115</v>
      </c>
      <c r="C156" s="159">
        <f>E36</f>
        <v>0.43243243243243246</v>
      </c>
      <c r="E156" s="91"/>
      <c r="F156" s="91"/>
      <c r="G156" s="91"/>
    </row>
    <row r="157" spans="1:7" x14ac:dyDescent="0.3">
      <c r="A157" s="170" t="s">
        <v>194</v>
      </c>
      <c r="B157" s="163" t="s">
        <v>115</v>
      </c>
      <c r="C157" s="159">
        <f>E44</f>
        <v>0.45945945945945948</v>
      </c>
      <c r="E157" s="91"/>
      <c r="F157" s="134">
        <v>1.6486486486486487</v>
      </c>
      <c r="G157" s="91" t="s">
        <v>183</v>
      </c>
    </row>
    <row r="158" spans="1:7" x14ac:dyDescent="0.3">
      <c r="A158" s="162" t="s">
        <v>195</v>
      </c>
      <c r="B158" s="163" t="s">
        <v>115</v>
      </c>
      <c r="C158" s="159">
        <f>E52</f>
        <v>0.3783783783783784</v>
      </c>
      <c r="E158" s="91"/>
      <c r="F158" s="91"/>
      <c r="G158" s="91"/>
    </row>
    <row r="159" spans="1:7" x14ac:dyDescent="0.3">
      <c r="A159" s="165" t="s">
        <v>85</v>
      </c>
      <c r="B159" s="387" t="s">
        <v>182</v>
      </c>
      <c r="C159" s="387"/>
      <c r="E159" s="91"/>
      <c r="F159" s="91"/>
      <c r="G159" s="91"/>
    </row>
    <row r="160" spans="1:7" x14ac:dyDescent="0.3">
      <c r="A160" s="171" t="s">
        <v>196</v>
      </c>
      <c r="B160" s="163" t="s">
        <v>115</v>
      </c>
      <c r="C160" s="160">
        <f>E62</f>
        <v>1</v>
      </c>
      <c r="E160" s="91"/>
      <c r="F160" s="91"/>
      <c r="G160" s="91"/>
    </row>
    <row r="161" spans="1:7" x14ac:dyDescent="0.3">
      <c r="A161" s="172" t="s">
        <v>197</v>
      </c>
      <c r="B161" s="163" t="s">
        <v>115</v>
      </c>
      <c r="C161" s="160">
        <f>E70</f>
        <v>1</v>
      </c>
      <c r="E161" s="91"/>
      <c r="F161" s="91"/>
      <c r="G161" s="91"/>
    </row>
    <row r="162" spans="1:7" x14ac:dyDescent="0.3">
      <c r="A162" s="171" t="s">
        <v>198</v>
      </c>
      <c r="B162" s="163" t="s">
        <v>115</v>
      </c>
      <c r="C162" s="160">
        <f>E78</f>
        <v>1</v>
      </c>
      <c r="E162" s="91"/>
      <c r="F162" s="134">
        <v>3.0270270270270272</v>
      </c>
      <c r="G162" s="91" t="s">
        <v>183</v>
      </c>
    </row>
    <row r="163" spans="1:7" x14ac:dyDescent="0.3">
      <c r="A163" s="172" t="s">
        <v>199</v>
      </c>
      <c r="B163" s="163" t="s">
        <v>115</v>
      </c>
      <c r="C163" s="160">
        <f>E86</f>
        <v>2.7027027027027029E-2</v>
      </c>
      <c r="E163" s="91"/>
      <c r="F163" s="91"/>
      <c r="G163" s="91"/>
    </row>
    <row r="164" spans="1:7" x14ac:dyDescent="0.3">
      <c r="A164" s="166" t="s">
        <v>89</v>
      </c>
      <c r="B164" s="387" t="s">
        <v>182</v>
      </c>
      <c r="C164" s="387"/>
      <c r="E164" s="91"/>
      <c r="F164" s="91"/>
      <c r="G164" s="91"/>
    </row>
    <row r="165" spans="1:7" x14ac:dyDescent="0.3">
      <c r="A165" s="173" t="s">
        <v>200</v>
      </c>
      <c r="B165" s="163" t="s">
        <v>115</v>
      </c>
      <c r="C165" s="158">
        <f>E96</f>
        <v>0.59459459459459463</v>
      </c>
      <c r="E165" s="91"/>
      <c r="F165" s="91"/>
      <c r="G165" s="91"/>
    </row>
    <row r="166" spans="1:7" x14ac:dyDescent="0.3">
      <c r="A166" s="174" t="s">
        <v>201</v>
      </c>
      <c r="B166" s="163" t="s">
        <v>115</v>
      </c>
      <c r="C166" s="158">
        <f>E104</f>
        <v>0</v>
      </c>
      <c r="E166" s="91"/>
      <c r="F166" s="91"/>
      <c r="G166" s="91"/>
    </row>
    <row r="167" spans="1:7" x14ac:dyDescent="0.3">
      <c r="A167" s="173" t="s">
        <v>202</v>
      </c>
      <c r="B167" s="163" t="s">
        <v>115</v>
      </c>
      <c r="C167" s="158">
        <f>E112</f>
        <v>0.54054054054054057</v>
      </c>
      <c r="E167" s="91"/>
      <c r="F167" s="134">
        <v>1.1351351351351351</v>
      </c>
      <c r="G167" s="91" t="s">
        <v>184</v>
      </c>
    </row>
    <row r="168" spans="1:7" x14ac:dyDescent="0.3">
      <c r="A168" s="167" t="s">
        <v>93</v>
      </c>
      <c r="B168" s="387" t="s">
        <v>182</v>
      </c>
      <c r="C168" s="387"/>
      <c r="E168" s="91"/>
      <c r="F168" s="91"/>
      <c r="G168" s="91"/>
    </row>
    <row r="169" spans="1:7" x14ac:dyDescent="0.3">
      <c r="A169" s="175" t="s">
        <v>203</v>
      </c>
      <c r="B169" s="163" t="s">
        <v>115</v>
      </c>
      <c r="C169" s="161">
        <f>E122</f>
        <v>0.32432432432432434</v>
      </c>
      <c r="E169" s="91"/>
      <c r="F169" s="91"/>
      <c r="G169" s="91"/>
    </row>
    <row r="170" spans="1:7" x14ac:dyDescent="0.3">
      <c r="A170" s="176" t="s">
        <v>204</v>
      </c>
      <c r="B170" s="163" t="s">
        <v>115</v>
      </c>
      <c r="C170" s="161">
        <f>E130</f>
        <v>0.40540540540540543</v>
      </c>
      <c r="E170" s="91"/>
      <c r="F170" s="91"/>
      <c r="G170" s="91"/>
    </row>
    <row r="171" spans="1:7" x14ac:dyDescent="0.3">
      <c r="A171" s="175" t="s">
        <v>205</v>
      </c>
      <c r="B171" s="163" t="s">
        <v>115</v>
      </c>
      <c r="C171" s="161">
        <f>E138</f>
        <v>0</v>
      </c>
      <c r="E171" s="91"/>
      <c r="F171" s="134">
        <v>0.72972972972972983</v>
      </c>
      <c r="G171" s="91" t="s">
        <v>183</v>
      </c>
    </row>
    <row r="172" spans="1:7" x14ac:dyDescent="0.3">
      <c r="A172" s="176" t="s">
        <v>206</v>
      </c>
      <c r="B172" s="163" t="s">
        <v>115</v>
      </c>
      <c r="C172" s="161">
        <f>E146</f>
        <v>0</v>
      </c>
      <c r="E172" s="91"/>
      <c r="F172" s="91"/>
      <c r="G172" s="91"/>
    </row>
    <row r="173" spans="1:7" x14ac:dyDescent="0.3">
      <c r="E173" s="91"/>
      <c r="F173" s="91"/>
      <c r="G173" s="91"/>
    </row>
  </sheetData>
  <mergeCells count="37">
    <mergeCell ref="B61:C61"/>
    <mergeCell ref="D61:E61"/>
    <mergeCell ref="B69:C69"/>
    <mergeCell ref="D69:E69"/>
    <mergeCell ref="B77:C77"/>
    <mergeCell ref="D77:E77"/>
    <mergeCell ref="B35:C35"/>
    <mergeCell ref="D35:E35"/>
    <mergeCell ref="B43:C43"/>
    <mergeCell ref="D43:E43"/>
    <mergeCell ref="B51:C51"/>
    <mergeCell ref="D51:E51"/>
    <mergeCell ref="A8:AL8"/>
    <mergeCell ref="A14:AL14"/>
    <mergeCell ref="A19:AL19"/>
    <mergeCell ref="B27:C27"/>
    <mergeCell ref="D27:E27"/>
    <mergeCell ref="B85:C85"/>
    <mergeCell ref="D85:E85"/>
    <mergeCell ref="B95:C95"/>
    <mergeCell ref="D95:E95"/>
    <mergeCell ref="B103:C103"/>
    <mergeCell ref="D103:E103"/>
    <mergeCell ref="D111:E111"/>
    <mergeCell ref="B137:C137"/>
    <mergeCell ref="D137:E137"/>
    <mergeCell ref="B145:C145"/>
    <mergeCell ref="D145:E145"/>
    <mergeCell ref="B121:C121"/>
    <mergeCell ref="D121:E121"/>
    <mergeCell ref="B129:C129"/>
    <mergeCell ref="D129:E129"/>
    <mergeCell ref="B154:C154"/>
    <mergeCell ref="B159:C159"/>
    <mergeCell ref="B164:C164"/>
    <mergeCell ref="B168:C168"/>
    <mergeCell ref="B111:C111"/>
  </mergeCells>
  <hyperlinks>
    <hyperlink ref="AL2" r:id="rId1"/>
    <hyperlink ref="AK2" r:id="rId2"/>
    <hyperlink ref="AJ2" r:id="rId3"/>
    <hyperlink ref="AI2" r:id="rId4"/>
    <hyperlink ref="AH2" r:id="rId5"/>
    <hyperlink ref="AG2" r:id="rId6"/>
    <hyperlink ref="AF2" r:id="rId7"/>
    <hyperlink ref="AE2" r:id="rId8"/>
    <hyperlink ref="AD2" r:id="rId9"/>
    <hyperlink ref="AC2" r:id="rId10"/>
    <hyperlink ref="AB2" r:id="rId11"/>
    <hyperlink ref="AA2" r:id="rId12"/>
    <hyperlink ref="Z2" r:id="rId13"/>
    <hyperlink ref="Y2" r:id="rId14"/>
    <hyperlink ref="X2" r:id="rId15"/>
    <hyperlink ref="W2" r:id="rId16"/>
    <hyperlink ref="V2" r:id="rId17" display="http://www.orgids.com/"/>
    <hyperlink ref="U2" r:id="rId18"/>
    <hyperlink ref="T2" r:id="rId19"/>
    <hyperlink ref="S2" r:id="rId20"/>
    <hyperlink ref="R2" r:id="rId21"/>
    <hyperlink ref="Q2" r:id="rId22"/>
    <hyperlink ref="P2" r:id="rId23"/>
    <hyperlink ref="O2" r:id="rId24"/>
    <hyperlink ref="N2" r:id="rId25"/>
    <hyperlink ref="M2" r:id="rId26"/>
    <hyperlink ref="L2" r:id="rId27"/>
    <hyperlink ref="K2" r:id="rId28"/>
    <hyperlink ref="J2" r:id="rId29"/>
    <hyperlink ref="I2" r:id="rId30"/>
    <hyperlink ref="H2" r:id="rId31"/>
    <hyperlink ref="G2" r:id="rId32"/>
    <hyperlink ref="F2" r:id="rId33"/>
    <hyperlink ref="E2" r:id="rId34"/>
    <hyperlink ref="D2" r:id="rId35"/>
    <hyperlink ref="C2" r:id="rId36"/>
    <hyperlink ref="B2" r:id="rId37"/>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78"/>
  <sheetViews>
    <sheetView zoomScale="85" zoomScaleNormal="85" workbookViewId="0"/>
  </sheetViews>
  <sheetFormatPr defaultRowHeight="14.4" x14ac:dyDescent="0.3"/>
  <cols>
    <col min="1" max="1" width="14" bestFit="1" customWidth="1"/>
  </cols>
  <sheetData>
    <row r="1" spans="1:43" ht="15.6" x14ac:dyDescent="0.3">
      <c r="A1" s="373" t="s">
        <v>276</v>
      </c>
    </row>
    <row r="2" spans="1:43" x14ac:dyDescent="0.3">
      <c r="A2" s="220" t="s">
        <v>182</v>
      </c>
      <c r="B2" s="388" t="s">
        <v>139</v>
      </c>
      <c r="C2" s="388"/>
      <c r="D2" s="388"/>
      <c r="E2" s="388"/>
      <c r="F2" s="388"/>
      <c r="G2" s="388"/>
      <c r="H2" s="388"/>
      <c r="I2" s="388"/>
      <c r="J2" s="388"/>
      <c r="M2" s="389" t="s">
        <v>140</v>
      </c>
      <c r="N2" s="389"/>
      <c r="O2" s="389"/>
      <c r="P2" s="389"/>
      <c r="Q2" s="389"/>
      <c r="R2" s="389"/>
      <c r="S2" s="389"/>
      <c r="T2" s="389"/>
      <c r="X2" s="398" t="s">
        <v>143</v>
      </c>
      <c r="Y2" s="398"/>
      <c r="Z2" s="398"/>
      <c r="AA2" s="398"/>
      <c r="AB2" s="398"/>
      <c r="AC2" s="398"/>
      <c r="AD2" s="398"/>
      <c r="AE2" s="398"/>
      <c r="AF2" s="398"/>
      <c r="AJ2" s="399" t="s">
        <v>146</v>
      </c>
      <c r="AK2" s="399"/>
      <c r="AL2" s="399"/>
      <c r="AM2" s="399"/>
      <c r="AN2" s="399"/>
      <c r="AO2" s="399"/>
      <c r="AP2" s="399"/>
      <c r="AQ2" s="399"/>
    </row>
    <row r="21" spans="2:43" x14ac:dyDescent="0.3">
      <c r="B21" s="397" t="s">
        <v>149</v>
      </c>
      <c r="C21" s="397"/>
      <c r="D21" s="397"/>
      <c r="E21" s="397"/>
      <c r="F21" s="397"/>
      <c r="G21" s="397"/>
      <c r="H21" s="397"/>
      <c r="I21" s="397"/>
      <c r="J21" s="397"/>
      <c r="K21" s="397"/>
      <c r="M21" s="389" t="s">
        <v>152</v>
      </c>
      <c r="N21" s="389"/>
      <c r="O21" s="389"/>
      <c r="P21" s="389"/>
      <c r="Q21" s="389"/>
      <c r="R21" s="389"/>
      <c r="S21" s="389"/>
      <c r="T21" s="389"/>
      <c r="X21" s="397" t="s">
        <v>155</v>
      </c>
      <c r="Y21" s="397"/>
      <c r="Z21" s="397"/>
      <c r="AA21" s="397"/>
      <c r="AB21" s="397"/>
      <c r="AC21" s="397"/>
      <c r="AD21" s="397"/>
      <c r="AE21" s="397"/>
      <c r="AF21" s="397"/>
      <c r="AG21" s="397"/>
      <c r="AJ21" s="394" t="s">
        <v>158</v>
      </c>
      <c r="AK21" s="395"/>
      <c r="AL21" s="395"/>
      <c r="AM21" s="395"/>
      <c r="AN21" s="395"/>
      <c r="AO21" s="395"/>
      <c r="AP21" s="395"/>
      <c r="AQ21" s="396"/>
    </row>
    <row r="40" spans="2:32" x14ac:dyDescent="0.3">
      <c r="B40" s="388" t="s">
        <v>187</v>
      </c>
      <c r="C40" s="388"/>
      <c r="D40" s="388"/>
      <c r="E40" s="388"/>
      <c r="F40" s="388"/>
      <c r="G40" s="388"/>
      <c r="H40" s="388"/>
      <c r="I40" s="388"/>
      <c r="J40" s="388"/>
      <c r="L40" s="157"/>
      <c r="M40" s="389" t="s">
        <v>164</v>
      </c>
      <c r="N40" s="389"/>
      <c r="O40" s="389"/>
      <c r="P40" s="389"/>
      <c r="Q40" s="389"/>
      <c r="R40" s="389"/>
      <c r="S40" s="389"/>
      <c r="T40" s="389"/>
      <c r="X40" s="388" t="s">
        <v>167</v>
      </c>
      <c r="Y40" s="388"/>
      <c r="Z40" s="388"/>
      <c r="AA40" s="388"/>
      <c r="AB40" s="388"/>
      <c r="AC40" s="388"/>
      <c r="AD40" s="388"/>
      <c r="AE40" s="388"/>
      <c r="AF40" s="388"/>
    </row>
    <row r="59" spans="2:43" x14ac:dyDescent="0.3">
      <c r="B59" s="388" t="s">
        <v>170</v>
      </c>
      <c r="C59" s="388"/>
      <c r="D59" s="388"/>
      <c r="E59" s="388"/>
      <c r="F59" s="388"/>
      <c r="G59" s="388"/>
      <c r="H59" s="388"/>
      <c r="I59" s="388"/>
      <c r="J59" s="388"/>
      <c r="M59" s="389" t="s">
        <v>173</v>
      </c>
      <c r="N59" s="389"/>
      <c r="O59" s="389"/>
      <c r="P59" s="389"/>
      <c r="Q59" s="389"/>
      <c r="R59" s="389"/>
      <c r="S59" s="389"/>
      <c r="T59" s="389"/>
      <c r="X59" s="388" t="s">
        <v>176</v>
      </c>
      <c r="Y59" s="388"/>
      <c r="Z59" s="388"/>
      <c r="AA59" s="388"/>
      <c r="AB59" s="388"/>
      <c r="AC59" s="388"/>
      <c r="AD59" s="388"/>
      <c r="AE59" s="388"/>
      <c r="AF59" s="388"/>
      <c r="AJ59" s="389" t="s">
        <v>179</v>
      </c>
      <c r="AK59" s="389"/>
      <c r="AL59" s="389"/>
      <c r="AM59" s="389"/>
      <c r="AN59" s="389"/>
      <c r="AO59" s="389"/>
      <c r="AP59" s="389"/>
      <c r="AQ59" s="389"/>
    </row>
    <row r="78" spans="2:43" x14ac:dyDescent="0.3">
      <c r="B78" s="392" t="s">
        <v>188</v>
      </c>
      <c r="C78" s="392"/>
      <c r="D78" s="392"/>
      <c r="E78" s="392"/>
      <c r="F78" s="392"/>
      <c r="G78" s="392"/>
      <c r="H78" s="392"/>
      <c r="I78" s="392"/>
      <c r="J78" s="392"/>
      <c r="M78" s="393" t="s">
        <v>189</v>
      </c>
      <c r="N78" s="393"/>
      <c r="O78" s="393"/>
      <c r="P78" s="393"/>
      <c r="Q78" s="393"/>
      <c r="R78" s="393"/>
      <c r="S78" s="393"/>
      <c r="T78" s="393"/>
      <c r="X78" s="390" t="s">
        <v>190</v>
      </c>
      <c r="Y78" s="390"/>
      <c r="Z78" s="390"/>
      <c r="AA78" s="390"/>
      <c r="AB78" s="390"/>
      <c r="AC78" s="390"/>
      <c r="AD78" s="390"/>
      <c r="AE78" s="390"/>
      <c r="AF78" s="390"/>
      <c r="AJ78" s="391" t="s">
        <v>191</v>
      </c>
      <c r="AK78" s="391"/>
      <c r="AL78" s="391"/>
      <c r="AM78" s="391"/>
      <c r="AN78" s="391"/>
      <c r="AO78" s="391"/>
      <c r="AP78" s="391"/>
      <c r="AQ78" s="391"/>
    </row>
  </sheetData>
  <mergeCells count="19">
    <mergeCell ref="AJ21:AQ21"/>
    <mergeCell ref="X21:AG21"/>
    <mergeCell ref="B21:K21"/>
    <mergeCell ref="B2:J2"/>
    <mergeCell ref="M2:T2"/>
    <mergeCell ref="X2:AF2"/>
    <mergeCell ref="AJ2:AQ2"/>
    <mergeCell ref="M21:T21"/>
    <mergeCell ref="B40:J40"/>
    <mergeCell ref="M40:T40"/>
    <mergeCell ref="X78:AF78"/>
    <mergeCell ref="AJ78:AQ78"/>
    <mergeCell ref="B59:J59"/>
    <mergeCell ref="B78:J78"/>
    <mergeCell ref="AJ59:AQ59"/>
    <mergeCell ref="M78:T78"/>
    <mergeCell ref="X40:AF40"/>
    <mergeCell ref="M59:T59"/>
    <mergeCell ref="X59:AF59"/>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5"/>
  <sheetViews>
    <sheetView zoomScale="85" zoomScaleNormal="85" workbookViewId="0">
      <pane xSplit="1" topLeftCell="B1" activePane="topRight" state="frozen"/>
      <selection pane="topRight"/>
    </sheetView>
  </sheetViews>
  <sheetFormatPr defaultRowHeight="14.4" x14ac:dyDescent="0.3"/>
  <cols>
    <col min="1" max="1" width="104.5546875" bestFit="1" customWidth="1"/>
    <col min="2" max="2" width="18.33203125" bestFit="1" customWidth="1"/>
    <col min="3" max="3" width="12.33203125" bestFit="1" customWidth="1"/>
    <col min="4" max="4" width="45.5546875" bestFit="1" customWidth="1"/>
    <col min="5" max="5" width="16" bestFit="1" customWidth="1"/>
    <col min="6" max="6" width="21.6640625" bestFit="1" customWidth="1"/>
    <col min="7" max="7" width="17.44140625" bestFit="1" customWidth="1"/>
    <col min="8" max="8" width="26.6640625" bestFit="1" customWidth="1"/>
    <col min="9" max="9" width="19.109375" bestFit="1" customWidth="1"/>
    <col min="10" max="10" width="20.5546875" bestFit="1" customWidth="1"/>
    <col min="11" max="11" width="20.21875" bestFit="1" customWidth="1"/>
    <col min="12" max="12" width="32.21875" bestFit="1" customWidth="1"/>
    <col min="13" max="13" width="25.44140625" bestFit="1" customWidth="1"/>
    <col min="14" max="14" width="11.5546875" bestFit="1" customWidth="1"/>
    <col min="15" max="15" width="19.77734375" bestFit="1" customWidth="1"/>
    <col min="16" max="16" width="12.6640625" bestFit="1" customWidth="1"/>
    <col min="17" max="17" width="15.21875" bestFit="1" customWidth="1"/>
    <col min="18" max="18" width="13.77734375" bestFit="1" customWidth="1"/>
    <col min="19" max="19" width="14.6640625" bestFit="1" customWidth="1"/>
    <col min="20" max="20" width="11.6640625" bestFit="1" customWidth="1"/>
    <col min="21" max="21" width="20.21875" bestFit="1" customWidth="1"/>
    <col min="22" max="22" width="33.44140625" bestFit="1" customWidth="1"/>
    <col min="23" max="23" width="12.33203125" bestFit="1" customWidth="1"/>
    <col min="24" max="24" width="13.33203125" bestFit="1" customWidth="1"/>
    <col min="25" max="25" width="12" bestFit="1" customWidth="1"/>
    <col min="26" max="26" width="11.88671875" bestFit="1" customWidth="1"/>
    <col min="27" max="27" width="26.5546875" customWidth="1"/>
    <col min="28" max="28" width="19" bestFit="1" customWidth="1"/>
    <col min="29" max="29" width="22.5546875" customWidth="1"/>
    <col min="30" max="30" width="25" customWidth="1"/>
    <col min="31" max="31" width="17.109375" bestFit="1" customWidth="1"/>
    <col min="32" max="32" width="23" bestFit="1" customWidth="1"/>
    <col min="33" max="33" width="17.5546875" customWidth="1"/>
    <col min="34" max="34" width="24.6640625" bestFit="1" customWidth="1"/>
    <col min="35" max="35" width="16.77734375" bestFit="1" customWidth="1"/>
    <col min="36" max="36" width="15" bestFit="1" customWidth="1"/>
    <col min="37" max="37" width="16.77734375" bestFit="1" customWidth="1"/>
    <col min="38" max="38" width="18.88671875" bestFit="1" customWidth="1"/>
  </cols>
  <sheetData>
    <row r="1" spans="1:38" ht="15.6" x14ac:dyDescent="0.3">
      <c r="A1" s="374" t="s">
        <v>277</v>
      </c>
      <c r="B1" s="403" t="s">
        <v>207</v>
      </c>
      <c r="C1" s="404"/>
      <c r="D1" s="404"/>
      <c r="E1" s="404"/>
      <c r="F1" s="404"/>
      <c r="G1" s="404"/>
      <c r="H1" s="405"/>
      <c r="I1" s="406" t="s">
        <v>208</v>
      </c>
      <c r="J1" s="406"/>
      <c r="K1" s="406"/>
      <c r="L1" s="406"/>
      <c r="M1" s="406"/>
      <c r="N1" s="406"/>
      <c r="O1" s="407" t="s">
        <v>209</v>
      </c>
      <c r="P1" s="408"/>
      <c r="Q1" s="408"/>
      <c r="R1" s="408"/>
      <c r="S1" s="409" t="s">
        <v>210</v>
      </c>
      <c r="T1" s="410"/>
      <c r="U1" s="410"/>
      <c r="V1" s="410"/>
      <c r="W1" s="410"/>
      <c r="X1" s="410"/>
      <c r="Y1" s="410"/>
      <c r="Z1" s="410"/>
      <c r="AA1" s="410"/>
      <c r="AB1" s="410"/>
      <c r="AC1" s="410"/>
      <c r="AD1" s="410"/>
      <c r="AE1" s="400" t="s">
        <v>211</v>
      </c>
      <c r="AF1" s="401"/>
      <c r="AG1" s="401"/>
      <c r="AH1" s="401"/>
      <c r="AI1" s="401"/>
      <c r="AJ1" s="401"/>
      <c r="AK1" s="401"/>
      <c r="AL1" s="402"/>
    </row>
    <row r="2" spans="1:38" x14ac:dyDescent="0.3">
      <c r="A2" s="255"/>
      <c r="B2" s="328" t="s">
        <v>4</v>
      </c>
      <c r="C2" s="318" t="s">
        <v>11</v>
      </c>
      <c r="D2" s="318" t="s">
        <v>16</v>
      </c>
      <c r="E2" s="318" t="s">
        <v>21</v>
      </c>
      <c r="F2" s="318" t="s">
        <v>23</v>
      </c>
      <c r="G2" s="319" t="s">
        <v>38</v>
      </c>
      <c r="H2" s="329" t="s">
        <v>39</v>
      </c>
      <c r="I2" s="326" t="s">
        <v>10</v>
      </c>
      <c r="J2" s="320" t="s">
        <v>13</v>
      </c>
      <c r="K2" s="320" t="s">
        <v>24</v>
      </c>
      <c r="L2" s="321" t="s">
        <v>33</v>
      </c>
      <c r="M2" s="321" t="s">
        <v>35</v>
      </c>
      <c r="N2" s="320" t="s">
        <v>40</v>
      </c>
      <c r="O2" s="322" t="s">
        <v>5</v>
      </c>
      <c r="P2" s="322" t="s">
        <v>6</v>
      </c>
      <c r="Q2" s="322" t="s">
        <v>22</v>
      </c>
      <c r="R2" s="322" t="s">
        <v>30</v>
      </c>
      <c r="S2" s="323" t="s">
        <v>7</v>
      </c>
      <c r="T2" s="323" t="s">
        <v>8</v>
      </c>
      <c r="U2" s="323" t="s">
        <v>9</v>
      </c>
      <c r="V2" s="323" t="s">
        <v>17</v>
      </c>
      <c r="W2" s="323" t="s">
        <v>27</v>
      </c>
      <c r="X2" s="323" t="s">
        <v>31</v>
      </c>
      <c r="Y2" s="324" t="s">
        <v>34</v>
      </c>
      <c r="Z2" s="324" t="s">
        <v>36</v>
      </c>
      <c r="AA2" s="324" t="s">
        <v>37</v>
      </c>
      <c r="AB2" s="323" t="s">
        <v>12</v>
      </c>
      <c r="AC2" s="323" t="s">
        <v>18</v>
      </c>
      <c r="AD2" s="323" t="s">
        <v>19</v>
      </c>
      <c r="AE2" s="325" t="s">
        <v>14</v>
      </c>
      <c r="AF2" s="325" t="s">
        <v>15</v>
      </c>
      <c r="AG2" s="325" t="s">
        <v>20</v>
      </c>
      <c r="AH2" s="325" t="s">
        <v>25</v>
      </c>
      <c r="AI2" s="325" t="s">
        <v>26</v>
      </c>
      <c r="AJ2" s="325" t="s">
        <v>28</v>
      </c>
      <c r="AK2" s="325" t="s">
        <v>29</v>
      </c>
      <c r="AL2" s="325" t="s">
        <v>32</v>
      </c>
    </row>
    <row r="3" spans="1:38" ht="57.6" x14ac:dyDescent="0.3">
      <c r="A3" s="256"/>
      <c r="B3" s="235" t="s">
        <v>41</v>
      </c>
      <c r="C3" s="203" t="s">
        <v>48</v>
      </c>
      <c r="D3" s="210" t="s">
        <v>53</v>
      </c>
      <c r="E3" s="203" t="s">
        <v>58</v>
      </c>
      <c r="F3" s="210" t="s">
        <v>60</v>
      </c>
      <c r="G3" s="203" t="s">
        <v>75</v>
      </c>
      <c r="H3" s="236" t="s">
        <v>76</v>
      </c>
      <c r="I3" s="203" t="s">
        <v>47</v>
      </c>
      <c r="J3" s="210" t="s">
        <v>50</v>
      </c>
      <c r="K3" s="203" t="s">
        <v>61</v>
      </c>
      <c r="L3" s="210" t="s">
        <v>70</v>
      </c>
      <c r="M3" s="203" t="s">
        <v>72</v>
      </c>
      <c r="N3" s="211" t="s">
        <v>77</v>
      </c>
      <c r="O3" s="276" t="s">
        <v>42</v>
      </c>
      <c r="P3" s="210" t="s">
        <v>43</v>
      </c>
      <c r="Q3" s="203" t="s">
        <v>59</v>
      </c>
      <c r="R3" s="210" t="s">
        <v>67</v>
      </c>
      <c r="S3" s="286" t="s">
        <v>44</v>
      </c>
      <c r="T3" s="210" t="s">
        <v>45</v>
      </c>
      <c r="U3" s="203" t="s">
        <v>46</v>
      </c>
      <c r="V3" s="210" t="s">
        <v>54</v>
      </c>
      <c r="W3" s="203" t="s">
        <v>64</v>
      </c>
      <c r="X3" s="210" t="s">
        <v>68</v>
      </c>
      <c r="Y3" s="203" t="s">
        <v>71</v>
      </c>
      <c r="Z3" s="210" t="s">
        <v>73</v>
      </c>
      <c r="AA3" s="203" t="s">
        <v>74</v>
      </c>
      <c r="AB3" s="210" t="s">
        <v>49</v>
      </c>
      <c r="AC3" s="203" t="s">
        <v>55</v>
      </c>
      <c r="AD3" s="210" t="s">
        <v>56</v>
      </c>
      <c r="AE3" s="298" t="s">
        <v>51</v>
      </c>
      <c r="AF3" s="210" t="s">
        <v>52</v>
      </c>
      <c r="AG3" s="203" t="s">
        <v>57</v>
      </c>
      <c r="AH3" s="210" t="s">
        <v>62</v>
      </c>
      <c r="AI3" s="203" t="s">
        <v>63</v>
      </c>
      <c r="AJ3" s="210" t="s">
        <v>65</v>
      </c>
      <c r="AK3" s="203" t="s">
        <v>66</v>
      </c>
      <c r="AL3" s="299" t="s">
        <v>69</v>
      </c>
    </row>
    <row r="4" spans="1:38" s="179" customFormat="1" ht="13.2" customHeight="1" x14ac:dyDescent="0.3">
      <c r="A4" s="257" t="s">
        <v>78</v>
      </c>
      <c r="B4" s="237"/>
      <c r="C4" s="180"/>
      <c r="D4" s="180" t="s">
        <v>79</v>
      </c>
      <c r="E4" s="180" t="s">
        <v>100</v>
      </c>
      <c r="F4" s="180"/>
      <c r="G4" s="180" t="s">
        <v>101</v>
      </c>
      <c r="H4" s="238"/>
      <c r="I4" s="229"/>
      <c r="J4" s="180"/>
      <c r="K4" s="180"/>
      <c r="L4" s="182"/>
      <c r="M4" s="180" t="s">
        <v>80</v>
      </c>
      <c r="N4" s="183"/>
      <c r="O4" s="277"/>
      <c r="P4" s="180"/>
      <c r="Q4" s="180"/>
      <c r="R4" s="265"/>
      <c r="S4" s="287"/>
      <c r="T4" s="180"/>
      <c r="U4" s="180"/>
      <c r="V4" s="180" t="s">
        <v>80</v>
      </c>
      <c r="W4" s="181"/>
      <c r="X4" s="181"/>
      <c r="Y4" s="182"/>
      <c r="Z4" s="182"/>
      <c r="AA4" s="180" t="s">
        <v>80</v>
      </c>
      <c r="AB4" s="180"/>
      <c r="AC4" s="180"/>
      <c r="AD4" s="296" t="s">
        <v>80</v>
      </c>
      <c r="AE4" s="300"/>
      <c r="AF4" s="180"/>
      <c r="AG4" s="180"/>
      <c r="AH4" s="180" t="s">
        <v>101</v>
      </c>
      <c r="AI4" s="181"/>
      <c r="AJ4" s="181"/>
      <c r="AK4" s="181"/>
      <c r="AL4" s="301"/>
    </row>
    <row r="5" spans="1:38" x14ac:dyDescent="0.3">
      <c r="A5" s="258" t="s">
        <v>81</v>
      </c>
      <c r="B5" s="239"/>
      <c r="C5" s="190"/>
      <c r="D5" s="191"/>
      <c r="E5" s="193"/>
      <c r="F5" s="191"/>
      <c r="G5" s="195"/>
      <c r="H5" s="240"/>
      <c r="I5" s="230"/>
      <c r="J5" s="190"/>
      <c r="K5" s="191"/>
      <c r="L5" s="194"/>
      <c r="M5" s="196"/>
      <c r="N5" s="200"/>
      <c r="O5" s="278"/>
      <c r="P5" s="190"/>
      <c r="Q5" s="190"/>
      <c r="R5" s="199"/>
      <c r="S5" s="288"/>
      <c r="T5" s="191"/>
      <c r="U5" s="191"/>
      <c r="V5" s="191"/>
      <c r="W5" s="190"/>
      <c r="X5" s="191"/>
      <c r="Y5" s="194"/>
      <c r="Z5" s="194"/>
      <c r="AA5" s="194"/>
      <c r="AB5" s="190"/>
      <c r="AC5" s="191"/>
      <c r="AD5" s="197"/>
      <c r="AE5" s="302"/>
      <c r="AF5" s="190"/>
      <c r="AG5" s="192"/>
      <c r="AH5" s="193"/>
      <c r="AI5" s="191"/>
      <c r="AJ5" s="191"/>
      <c r="AK5" s="191"/>
      <c r="AL5" s="303"/>
    </row>
    <row r="6" spans="1:38" x14ac:dyDescent="0.3">
      <c r="A6" s="259" t="s">
        <v>82</v>
      </c>
      <c r="B6" s="239"/>
      <c r="C6" s="190"/>
      <c r="D6" s="191"/>
      <c r="E6" s="193"/>
      <c r="F6" s="190"/>
      <c r="G6" s="195"/>
      <c r="H6" s="241"/>
      <c r="I6" s="231"/>
      <c r="J6" s="190"/>
      <c r="K6" s="192"/>
      <c r="L6" s="194"/>
      <c r="M6" s="198"/>
      <c r="N6" s="200"/>
      <c r="O6" s="279"/>
      <c r="P6" s="192"/>
      <c r="Q6" s="190"/>
      <c r="R6" s="200"/>
      <c r="S6" s="288"/>
      <c r="T6" s="190"/>
      <c r="U6" s="190"/>
      <c r="V6" s="191"/>
      <c r="W6" s="190"/>
      <c r="X6" s="190"/>
      <c r="Y6" s="194"/>
      <c r="Z6" s="196"/>
      <c r="AA6" s="194"/>
      <c r="AB6" s="190"/>
      <c r="AC6" s="192"/>
      <c r="AD6" s="197"/>
      <c r="AE6" s="304"/>
      <c r="AF6" s="190"/>
      <c r="AG6" s="191"/>
      <c r="AH6" s="193"/>
      <c r="AI6" s="191"/>
      <c r="AJ6" s="190"/>
      <c r="AK6" s="192"/>
      <c r="AL6" s="305"/>
    </row>
    <row r="7" spans="1:38" x14ac:dyDescent="0.3">
      <c r="A7" s="260" t="s">
        <v>83</v>
      </c>
      <c r="B7" s="239"/>
      <c r="C7" s="190"/>
      <c r="D7" s="191"/>
      <c r="E7" s="193"/>
      <c r="F7" s="190"/>
      <c r="G7" s="195"/>
      <c r="H7" s="242"/>
      <c r="I7" s="230"/>
      <c r="J7" s="192"/>
      <c r="K7" s="190"/>
      <c r="L7" s="196"/>
      <c r="M7" s="194"/>
      <c r="N7" s="200"/>
      <c r="O7" s="278"/>
      <c r="P7" s="192"/>
      <c r="Q7" s="193"/>
      <c r="R7" s="200"/>
      <c r="S7" s="289"/>
      <c r="T7" s="192"/>
      <c r="U7" s="192"/>
      <c r="V7" s="191"/>
      <c r="W7" s="191"/>
      <c r="X7" s="190"/>
      <c r="Y7" s="196"/>
      <c r="Z7" s="196"/>
      <c r="AA7" s="194"/>
      <c r="AB7" s="190"/>
      <c r="AC7" s="191"/>
      <c r="AD7" s="197"/>
      <c r="AE7" s="302"/>
      <c r="AF7" s="190"/>
      <c r="AG7" s="191"/>
      <c r="AH7" s="193"/>
      <c r="AI7" s="190"/>
      <c r="AJ7" s="191"/>
      <c r="AK7" s="191"/>
      <c r="AL7" s="303"/>
    </row>
    <row r="8" spans="1:38" x14ac:dyDescent="0.3">
      <c r="A8" s="261" t="s">
        <v>84</v>
      </c>
      <c r="B8" s="239"/>
      <c r="C8" s="190"/>
      <c r="D8" s="191"/>
      <c r="E8" s="193"/>
      <c r="F8" s="191"/>
      <c r="G8" s="195"/>
      <c r="H8" s="242"/>
      <c r="I8" s="232"/>
      <c r="J8" s="193"/>
      <c r="K8" s="191"/>
      <c r="L8" s="194"/>
      <c r="M8" s="196"/>
      <c r="N8" s="200"/>
      <c r="O8" s="278"/>
      <c r="P8" s="190"/>
      <c r="Q8" s="190"/>
      <c r="R8" s="200"/>
      <c r="S8" s="288"/>
      <c r="T8" s="191"/>
      <c r="U8" s="191"/>
      <c r="V8" s="191"/>
      <c r="W8" s="190"/>
      <c r="X8" s="190"/>
      <c r="Y8" s="194"/>
      <c r="Z8" s="196"/>
      <c r="AA8" s="194"/>
      <c r="AB8" s="192"/>
      <c r="AC8" s="191"/>
      <c r="AD8" s="197"/>
      <c r="AE8" s="302"/>
      <c r="AF8" s="193"/>
      <c r="AG8" s="191"/>
      <c r="AH8" s="193"/>
      <c r="AI8" s="191"/>
      <c r="AJ8" s="191"/>
      <c r="AK8" s="191"/>
      <c r="AL8" s="303"/>
    </row>
    <row r="9" spans="1:38" s="184" customFormat="1" x14ac:dyDescent="0.3">
      <c r="A9" s="234"/>
      <c r="B9" s="243"/>
      <c r="C9" s="222"/>
      <c r="D9" s="222"/>
      <c r="E9" s="222"/>
      <c r="F9" s="222"/>
      <c r="G9" s="222"/>
      <c r="H9" s="244"/>
      <c r="I9" s="222"/>
      <c r="J9" s="222"/>
      <c r="K9" s="222"/>
      <c r="L9" s="222"/>
      <c r="M9" s="222"/>
      <c r="N9" s="222"/>
      <c r="O9" s="280"/>
      <c r="P9" s="222"/>
      <c r="Q9" s="222"/>
      <c r="R9" s="222"/>
      <c r="S9" s="290"/>
      <c r="T9" s="222"/>
      <c r="U9" s="222"/>
      <c r="V9" s="222"/>
      <c r="W9" s="222"/>
      <c r="X9" s="222"/>
      <c r="Y9" s="222"/>
      <c r="Z9" s="222"/>
      <c r="AA9" s="222"/>
      <c r="AB9" s="222"/>
      <c r="AC9" s="222"/>
      <c r="AD9" s="222"/>
      <c r="AE9" s="306"/>
      <c r="AF9" s="222"/>
      <c r="AG9" s="222"/>
      <c r="AH9" s="222"/>
      <c r="AI9" s="222"/>
      <c r="AJ9" s="222"/>
      <c r="AK9" s="222"/>
      <c r="AL9" s="307"/>
    </row>
    <row r="10" spans="1:38" x14ac:dyDescent="0.3">
      <c r="A10" s="262" t="s">
        <v>85</v>
      </c>
      <c r="B10" s="245"/>
      <c r="C10" s="186"/>
      <c r="D10" s="186"/>
      <c r="E10" s="186"/>
      <c r="F10" s="186"/>
      <c r="G10" s="188"/>
      <c r="H10" s="246"/>
      <c r="I10" s="233"/>
      <c r="J10" s="186"/>
      <c r="K10" s="186"/>
      <c r="L10" s="188"/>
      <c r="M10" s="188"/>
      <c r="N10" s="201"/>
      <c r="O10" s="281"/>
      <c r="P10" s="186"/>
      <c r="Q10" s="186"/>
      <c r="R10" s="201"/>
      <c r="S10" s="291"/>
      <c r="T10" s="186"/>
      <c r="U10" s="186"/>
      <c r="V10" s="186"/>
      <c r="W10" s="187"/>
      <c r="X10" s="187"/>
      <c r="Y10" s="188"/>
      <c r="Z10" s="188"/>
      <c r="AA10" s="188"/>
      <c r="AB10" s="186"/>
      <c r="AC10" s="186"/>
      <c r="AD10" s="227"/>
      <c r="AE10" s="308"/>
      <c r="AF10" s="186"/>
      <c r="AG10" s="186"/>
      <c r="AH10" s="187"/>
      <c r="AI10" s="187"/>
      <c r="AJ10" s="187"/>
      <c r="AK10" s="187"/>
      <c r="AL10" s="309"/>
    </row>
    <row r="11" spans="1:38" x14ac:dyDescent="0.3">
      <c r="A11" s="263" t="s">
        <v>185</v>
      </c>
      <c r="B11" s="239"/>
      <c r="C11" s="190"/>
      <c r="D11" s="190"/>
      <c r="E11" s="190"/>
      <c r="F11" s="190"/>
      <c r="G11" s="196"/>
      <c r="H11" s="247"/>
      <c r="I11" s="230"/>
      <c r="J11" s="190"/>
      <c r="K11" s="190"/>
      <c r="L11" s="196"/>
      <c r="M11" s="196"/>
      <c r="N11" s="200"/>
      <c r="O11" s="278"/>
      <c r="P11" s="190"/>
      <c r="Q11" s="190"/>
      <c r="R11" s="200"/>
      <c r="S11" s="288"/>
      <c r="T11" s="190"/>
      <c r="U11" s="190"/>
      <c r="V11" s="190"/>
      <c r="W11" s="190"/>
      <c r="X11" s="190"/>
      <c r="Y11" s="196"/>
      <c r="Z11" s="196"/>
      <c r="AA11" s="196"/>
      <c r="AB11" s="190"/>
      <c r="AC11" s="190"/>
      <c r="AD11" s="200"/>
      <c r="AE11" s="310"/>
      <c r="AF11" s="190"/>
      <c r="AG11" s="190"/>
      <c r="AH11" s="190"/>
      <c r="AI11" s="190"/>
      <c r="AJ11" s="190"/>
      <c r="AK11" s="190"/>
      <c r="AL11" s="303"/>
    </row>
    <row r="12" spans="1:38" x14ac:dyDescent="0.3">
      <c r="A12" s="259" t="s">
        <v>86</v>
      </c>
      <c r="B12" s="239"/>
      <c r="C12" s="190"/>
      <c r="D12" s="190"/>
      <c r="E12" s="190"/>
      <c r="F12" s="190"/>
      <c r="G12" s="196"/>
      <c r="H12" s="247"/>
      <c r="I12" s="230"/>
      <c r="J12" s="190"/>
      <c r="K12" s="190"/>
      <c r="L12" s="196"/>
      <c r="M12" s="196"/>
      <c r="N12" s="200"/>
      <c r="O12" s="278"/>
      <c r="P12" s="190"/>
      <c r="Q12" s="190"/>
      <c r="R12" s="200"/>
      <c r="S12" s="288"/>
      <c r="T12" s="190"/>
      <c r="U12" s="190"/>
      <c r="V12" s="190"/>
      <c r="W12" s="190"/>
      <c r="X12" s="190"/>
      <c r="Y12" s="196"/>
      <c r="Z12" s="196"/>
      <c r="AA12" s="196"/>
      <c r="AB12" s="190"/>
      <c r="AC12" s="190"/>
      <c r="AD12" s="200"/>
      <c r="AE12" s="310"/>
      <c r="AF12" s="190"/>
      <c r="AG12" s="190"/>
      <c r="AH12" s="190"/>
      <c r="AI12" s="190"/>
      <c r="AJ12" s="190"/>
      <c r="AK12" s="190"/>
      <c r="AL12" s="303"/>
    </row>
    <row r="13" spans="1:38" x14ac:dyDescent="0.3">
      <c r="A13" s="263" t="s">
        <v>87</v>
      </c>
      <c r="B13" s="239"/>
      <c r="C13" s="190"/>
      <c r="D13" s="190"/>
      <c r="E13" s="190"/>
      <c r="F13" s="190"/>
      <c r="G13" s="196"/>
      <c r="H13" s="242"/>
      <c r="I13" s="230"/>
      <c r="J13" s="190"/>
      <c r="K13" s="190"/>
      <c r="L13" s="196"/>
      <c r="M13" s="196"/>
      <c r="N13" s="200"/>
      <c r="O13" s="278"/>
      <c r="P13" s="190"/>
      <c r="Q13" s="190"/>
      <c r="R13" s="200"/>
      <c r="S13" s="288"/>
      <c r="T13" s="190"/>
      <c r="U13" s="190"/>
      <c r="V13" s="190"/>
      <c r="W13" s="190"/>
      <c r="X13" s="190"/>
      <c r="Y13" s="196"/>
      <c r="Z13" s="196"/>
      <c r="AA13" s="196"/>
      <c r="AB13" s="190"/>
      <c r="AC13" s="190"/>
      <c r="AD13" s="200"/>
      <c r="AE13" s="310"/>
      <c r="AF13" s="190"/>
      <c r="AG13" s="190"/>
      <c r="AH13" s="190"/>
      <c r="AI13" s="190"/>
      <c r="AJ13" s="190"/>
      <c r="AK13" s="190"/>
      <c r="AL13" s="303"/>
    </row>
    <row r="14" spans="1:38" x14ac:dyDescent="0.3">
      <c r="A14" s="259" t="s">
        <v>88</v>
      </c>
      <c r="B14" s="248"/>
      <c r="C14" s="190"/>
      <c r="D14" s="193"/>
      <c r="E14" s="193"/>
      <c r="F14" s="193"/>
      <c r="G14" s="195"/>
      <c r="H14" s="249"/>
      <c r="I14" s="232"/>
      <c r="J14" s="193"/>
      <c r="K14" s="193"/>
      <c r="L14" s="195"/>
      <c r="M14" s="195"/>
      <c r="N14" s="177"/>
      <c r="O14" s="282"/>
      <c r="P14" s="193"/>
      <c r="Q14" s="193"/>
      <c r="R14" s="177"/>
      <c r="S14" s="292"/>
      <c r="T14" s="193"/>
      <c r="U14" s="193"/>
      <c r="V14" s="193"/>
      <c r="W14" s="193"/>
      <c r="X14" s="193"/>
      <c r="Y14" s="195"/>
      <c r="Z14" s="195"/>
      <c r="AA14" s="195"/>
      <c r="AB14" s="193"/>
      <c r="AC14" s="193"/>
      <c r="AD14" s="177"/>
      <c r="AE14" s="311"/>
      <c r="AF14" s="193"/>
      <c r="AG14" s="193"/>
      <c r="AH14" s="193"/>
      <c r="AI14" s="193"/>
      <c r="AJ14" s="193"/>
      <c r="AK14" s="193"/>
      <c r="AL14" s="312"/>
    </row>
    <row r="15" spans="1:38" s="184" customFormat="1" x14ac:dyDescent="0.3">
      <c r="A15" s="234"/>
      <c r="B15" s="243"/>
      <c r="C15" s="222"/>
      <c r="D15" s="222"/>
      <c r="E15" s="222"/>
      <c r="F15" s="222"/>
      <c r="G15" s="222"/>
      <c r="H15" s="244"/>
      <c r="I15" s="222"/>
      <c r="J15" s="222"/>
      <c r="K15" s="222"/>
      <c r="L15" s="222"/>
      <c r="M15" s="222"/>
      <c r="N15" s="222"/>
      <c r="O15" s="280"/>
      <c r="P15" s="222"/>
      <c r="Q15" s="222"/>
      <c r="R15" s="222"/>
      <c r="S15" s="290"/>
      <c r="T15" s="222"/>
      <c r="U15" s="222"/>
      <c r="V15" s="222"/>
      <c r="W15" s="222"/>
      <c r="X15" s="222"/>
      <c r="Y15" s="222"/>
      <c r="Z15" s="222"/>
      <c r="AA15" s="222"/>
      <c r="AB15" s="222"/>
      <c r="AC15" s="222"/>
      <c r="AD15" s="222"/>
      <c r="AE15" s="306"/>
      <c r="AF15" s="222"/>
      <c r="AG15" s="222"/>
      <c r="AH15" s="222"/>
      <c r="AI15" s="222"/>
      <c r="AJ15" s="222"/>
      <c r="AK15" s="222"/>
      <c r="AL15" s="307"/>
    </row>
    <row r="16" spans="1:38" x14ac:dyDescent="0.3">
      <c r="A16" s="262" t="s">
        <v>89</v>
      </c>
      <c r="B16" s="245"/>
      <c r="C16" s="186"/>
      <c r="D16" s="186"/>
      <c r="E16" s="186"/>
      <c r="F16" s="186"/>
      <c r="G16" s="188"/>
      <c r="H16" s="246"/>
      <c r="I16" s="233"/>
      <c r="J16" s="186"/>
      <c r="K16" s="186"/>
      <c r="L16" s="188"/>
      <c r="M16" s="188"/>
      <c r="N16" s="201"/>
      <c r="O16" s="281"/>
      <c r="P16" s="186"/>
      <c r="Q16" s="186"/>
      <c r="R16" s="201"/>
      <c r="S16" s="291"/>
      <c r="T16" s="186"/>
      <c r="U16" s="186"/>
      <c r="V16" s="186"/>
      <c r="W16" s="187"/>
      <c r="X16" s="187"/>
      <c r="Y16" s="188"/>
      <c r="Z16" s="188"/>
      <c r="AA16" s="188"/>
      <c r="AB16" s="186"/>
      <c r="AC16" s="186"/>
      <c r="AD16" s="227"/>
      <c r="AE16" s="308"/>
      <c r="AF16" s="186"/>
      <c r="AG16" s="186"/>
      <c r="AH16" s="187"/>
      <c r="AI16" s="187"/>
      <c r="AJ16" s="187"/>
      <c r="AK16" s="187"/>
      <c r="AL16" s="309"/>
    </row>
    <row r="17" spans="1:38" x14ac:dyDescent="0.3">
      <c r="A17" s="258" t="s">
        <v>90</v>
      </c>
      <c r="B17" s="239"/>
      <c r="C17" s="190"/>
      <c r="D17" s="191"/>
      <c r="E17" s="193"/>
      <c r="F17" s="190"/>
      <c r="G17" s="195"/>
      <c r="H17" s="240"/>
      <c r="I17" s="232"/>
      <c r="J17" s="191"/>
      <c r="K17" s="190"/>
      <c r="L17" s="196"/>
      <c r="M17" s="196"/>
      <c r="N17" s="200"/>
      <c r="O17" s="278"/>
      <c r="P17" s="190"/>
      <c r="Q17" s="190"/>
      <c r="R17" s="200"/>
      <c r="S17" s="288"/>
      <c r="T17" s="190"/>
      <c r="U17" s="190"/>
      <c r="V17" s="191"/>
      <c r="W17" s="190"/>
      <c r="X17" s="190"/>
      <c r="Y17" s="196"/>
      <c r="Z17" s="196"/>
      <c r="AA17" s="194"/>
      <c r="AB17" s="192"/>
      <c r="AC17" s="191"/>
      <c r="AD17" s="197"/>
      <c r="AE17" s="302"/>
      <c r="AF17" s="190"/>
      <c r="AG17" s="191"/>
      <c r="AH17" s="193"/>
      <c r="AI17" s="191"/>
      <c r="AJ17" s="190"/>
      <c r="AK17" s="190"/>
      <c r="AL17" s="303"/>
    </row>
    <row r="18" spans="1:38" x14ac:dyDescent="0.3">
      <c r="A18" s="259" t="s">
        <v>91</v>
      </c>
      <c r="B18" s="250"/>
      <c r="C18" s="191"/>
      <c r="D18" s="191"/>
      <c r="E18" s="191"/>
      <c r="F18" s="191"/>
      <c r="G18" s="194"/>
      <c r="H18" s="251"/>
      <c r="I18" s="231"/>
      <c r="J18" s="191"/>
      <c r="K18" s="191"/>
      <c r="L18" s="194"/>
      <c r="M18" s="194"/>
      <c r="N18" s="197"/>
      <c r="O18" s="279"/>
      <c r="P18" s="191"/>
      <c r="Q18" s="191"/>
      <c r="R18" s="197"/>
      <c r="S18" s="289"/>
      <c r="T18" s="191"/>
      <c r="U18" s="191"/>
      <c r="V18" s="191"/>
      <c r="W18" s="191"/>
      <c r="X18" s="191"/>
      <c r="Y18" s="194"/>
      <c r="Z18" s="194"/>
      <c r="AA18" s="194"/>
      <c r="AB18" s="191"/>
      <c r="AC18" s="191"/>
      <c r="AD18" s="197"/>
      <c r="AE18" s="302"/>
      <c r="AF18" s="191"/>
      <c r="AG18" s="191"/>
      <c r="AH18" s="191"/>
      <c r="AI18" s="191"/>
      <c r="AJ18" s="191"/>
      <c r="AK18" s="191"/>
      <c r="AL18" s="313"/>
    </row>
    <row r="19" spans="1:38" x14ac:dyDescent="0.3">
      <c r="A19" s="258" t="s">
        <v>92</v>
      </c>
      <c r="B19" s="239"/>
      <c r="C19" s="192"/>
      <c r="D19" s="191"/>
      <c r="E19" s="193"/>
      <c r="F19" s="190"/>
      <c r="G19" s="195"/>
      <c r="H19" s="242"/>
      <c r="I19" s="230"/>
      <c r="J19" s="191"/>
      <c r="K19" s="190"/>
      <c r="L19" s="194"/>
      <c r="M19" s="196"/>
      <c r="N19" s="200"/>
      <c r="O19" s="279"/>
      <c r="P19" s="190"/>
      <c r="Q19" s="190"/>
      <c r="R19" s="200"/>
      <c r="S19" s="293"/>
      <c r="T19" s="191"/>
      <c r="U19" s="190"/>
      <c r="V19" s="191"/>
      <c r="W19" s="190"/>
      <c r="X19" s="191"/>
      <c r="Y19" s="196"/>
      <c r="Z19" s="196"/>
      <c r="AA19" s="194"/>
      <c r="AB19" s="190"/>
      <c r="AC19" s="192"/>
      <c r="AD19" s="197"/>
      <c r="AE19" s="302"/>
      <c r="AF19" s="190"/>
      <c r="AG19" s="190"/>
      <c r="AH19" s="193"/>
      <c r="AI19" s="191"/>
      <c r="AJ19" s="190"/>
      <c r="AK19" s="190"/>
      <c r="AL19" s="303"/>
    </row>
    <row r="20" spans="1:38" s="184" customFormat="1" x14ac:dyDescent="0.3">
      <c r="A20" s="234"/>
      <c r="B20" s="243"/>
      <c r="C20" s="222"/>
      <c r="D20" s="222"/>
      <c r="E20" s="222"/>
      <c r="F20" s="222"/>
      <c r="G20" s="222"/>
      <c r="H20" s="244"/>
      <c r="I20" s="222"/>
      <c r="J20" s="222"/>
      <c r="K20" s="222"/>
      <c r="L20" s="222"/>
      <c r="M20" s="222"/>
      <c r="N20" s="222"/>
      <c r="O20" s="280"/>
      <c r="P20" s="222"/>
      <c r="Q20" s="222"/>
      <c r="R20" s="222"/>
      <c r="S20" s="290"/>
      <c r="T20" s="222"/>
      <c r="U20" s="222"/>
      <c r="V20" s="222"/>
      <c r="W20" s="222"/>
      <c r="X20" s="222"/>
      <c r="Y20" s="222"/>
      <c r="Z20" s="222"/>
      <c r="AA20" s="222"/>
      <c r="AB20" s="222"/>
      <c r="AC20" s="222"/>
      <c r="AD20" s="222"/>
      <c r="AE20" s="306"/>
      <c r="AF20" s="222"/>
      <c r="AG20" s="222"/>
      <c r="AH20" s="222"/>
      <c r="AI20" s="222"/>
      <c r="AJ20" s="222"/>
      <c r="AK20" s="222"/>
      <c r="AL20" s="307"/>
    </row>
    <row r="21" spans="1:38" x14ac:dyDescent="0.3">
      <c r="A21" s="262" t="s">
        <v>93</v>
      </c>
      <c r="B21" s="245"/>
      <c r="C21" s="186"/>
      <c r="D21" s="186"/>
      <c r="E21" s="186"/>
      <c r="F21" s="186"/>
      <c r="G21" s="188"/>
      <c r="H21" s="246"/>
      <c r="I21" s="233"/>
      <c r="J21" s="186"/>
      <c r="K21" s="186"/>
      <c r="L21" s="188"/>
      <c r="M21" s="188"/>
      <c r="N21" s="201"/>
      <c r="O21" s="281"/>
      <c r="P21" s="186"/>
      <c r="Q21" s="186"/>
      <c r="R21" s="201"/>
      <c r="S21" s="291"/>
      <c r="T21" s="186"/>
      <c r="U21" s="186"/>
      <c r="V21" s="186"/>
      <c r="W21" s="187"/>
      <c r="X21" s="187"/>
      <c r="Y21" s="188"/>
      <c r="Z21" s="188"/>
      <c r="AA21" s="188"/>
      <c r="AB21" s="186"/>
      <c r="AC21" s="186"/>
      <c r="AD21" s="227"/>
      <c r="AE21" s="308"/>
      <c r="AF21" s="186"/>
      <c r="AG21" s="186"/>
      <c r="AH21" s="187"/>
      <c r="AI21" s="187"/>
      <c r="AJ21" s="187"/>
      <c r="AK21" s="187"/>
      <c r="AL21" s="309"/>
    </row>
    <row r="22" spans="1:38" x14ac:dyDescent="0.3">
      <c r="A22" s="258" t="s">
        <v>94</v>
      </c>
      <c r="B22" s="239"/>
      <c r="C22" s="178"/>
      <c r="D22" s="191"/>
      <c r="E22" s="193"/>
      <c r="F22" s="190"/>
      <c r="G22" s="195"/>
      <c r="H22" s="241"/>
      <c r="I22" s="231"/>
      <c r="J22" s="191"/>
      <c r="K22" s="192"/>
      <c r="L22" s="194"/>
      <c r="M22" s="194"/>
      <c r="N22" s="199"/>
      <c r="O22" s="279"/>
      <c r="P22" s="190"/>
      <c r="Q22" s="190"/>
      <c r="R22" s="200"/>
      <c r="S22" s="289"/>
      <c r="T22" s="191"/>
      <c r="U22" s="190"/>
      <c r="V22" s="191"/>
      <c r="W22" s="190"/>
      <c r="X22" s="190"/>
      <c r="Y22" s="198"/>
      <c r="Z22" s="198"/>
      <c r="AA22" s="194"/>
      <c r="AB22" s="192"/>
      <c r="AC22" s="191"/>
      <c r="AD22" s="197"/>
      <c r="AE22" s="302"/>
      <c r="AF22" s="190"/>
      <c r="AG22" s="192"/>
      <c r="AH22" s="193"/>
      <c r="AI22" s="191"/>
      <c r="AJ22" s="190"/>
      <c r="AK22" s="190"/>
      <c r="AL22" s="305"/>
    </row>
    <row r="23" spans="1:38" x14ac:dyDescent="0.3">
      <c r="A23" s="259" t="s">
        <v>95</v>
      </c>
      <c r="B23" s="239"/>
      <c r="C23" s="192"/>
      <c r="D23" s="191"/>
      <c r="E23" s="193"/>
      <c r="F23" s="191"/>
      <c r="G23" s="195"/>
      <c r="H23" s="242"/>
      <c r="I23" s="230"/>
      <c r="J23" s="191"/>
      <c r="K23" s="190"/>
      <c r="L23" s="194"/>
      <c r="M23" s="194"/>
      <c r="N23" s="200"/>
      <c r="O23" s="278"/>
      <c r="P23" s="190"/>
      <c r="Q23" s="190"/>
      <c r="R23" s="200"/>
      <c r="S23" s="289"/>
      <c r="T23" s="190"/>
      <c r="U23" s="190"/>
      <c r="V23" s="191"/>
      <c r="W23" s="190"/>
      <c r="X23" s="191"/>
      <c r="Y23" s="194"/>
      <c r="Z23" s="196"/>
      <c r="AA23" s="194"/>
      <c r="AB23" s="191"/>
      <c r="AC23" s="191"/>
      <c r="AD23" s="197"/>
      <c r="AE23" s="304"/>
      <c r="AF23" s="190"/>
      <c r="AG23" s="191"/>
      <c r="AH23" s="193"/>
      <c r="AI23" s="191"/>
      <c r="AJ23" s="190"/>
      <c r="AK23" s="191"/>
      <c r="AL23" s="314"/>
    </row>
    <row r="24" spans="1:38" x14ac:dyDescent="0.3">
      <c r="A24" s="258" t="s">
        <v>96</v>
      </c>
      <c r="B24" s="250"/>
      <c r="C24" s="191"/>
      <c r="D24" s="191"/>
      <c r="E24" s="191"/>
      <c r="F24" s="191"/>
      <c r="G24" s="194"/>
      <c r="H24" s="251"/>
      <c r="I24" s="231"/>
      <c r="J24" s="191"/>
      <c r="K24" s="191"/>
      <c r="L24" s="194"/>
      <c r="M24" s="194"/>
      <c r="N24" s="197"/>
      <c r="O24" s="279"/>
      <c r="P24" s="191"/>
      <c r="Q24" s="191"/>
      <c r="R24" s="197"/>
      <c r="S24" s="289"/>
      <c r="T24" s="191"/>
      <c r="U24" s="191"/>
      <c r="V24" s="191"/>
      <c r="W24" s="191"/>
      <c r="X24" s="191"/>
      <c r="Y24" s="194"/>
      <c r="Z24" s="194"/>
      <c r="AA24" s="194"/>
      <c r="AB24" s="191"/>
      <c r="AC24" s="191"/>
      <c r="AD24" s="197"/>
      <c r="AE24" s="302"/>
      <c r="AF24" s="191"/>
      <c r="AG24" s="191"/>
      <c r="AH24" s="191"/>
      <c r="AI24" s="191"/>
      <c r="AJ24" s="191"/>
      <c r="AK24" s="191"/>
      <c r="AL24" s="314"/>
    </row>
    <row r="25" spans="1:38" ht="15" thickBot="1" x14ac:dyDescent="0.35">
      <c r="A25" s="264" t="s">
        <v>97</v>
      </c>
      <c r="B25" s="252"/>
      <c r="C25" s="253"/>
      <c r="D25" s="253"/>
      <c r="E25" s="253"/>
      <c r="F25" s="253"/>
      <c r="G25" s="253"/>
      <c r="H25" s="254"/>
      <c r="I25" s="327"/>
      <c r="J25" s="274"/>
      <c r="K25" s="274"/>
      <c r="L25" s="274"/>
      <c r="M25" s="274"/>
      <c r="N25" s="275"/>
      <c r="O25" s="283"/>
      <c r="P25" s="284"/>
      <c r="Q25" s="284"/>
      <c r="R25" s="285"/>
      <c r="S25" s="294"/>
      <c r="T25" s="295"/>
      <c r="U25" s="295"/>
      <c r="V25" s="295"/>
      <c r="W25" s="295"/>
      <c r="X25" s="295"/>
      <c r="Y25" s="295"/>
      <c r="Z25" s="295"/>
      <c r="AA25" s="295"/>
      <c r="AB25" s="295"/>
      <c r="AC25" s="295"/>
      <c r="AD25" s="297"/>
      <c r="AE25" s="315"/>
      <c r="AF25" s="316"/>
      <c r="AG25" s="316"/>
      <c r="AH25" s="316"/>
      <c r="AI25" s="316"/>
      <c r="AJ25" s="316"/>
      <c r="AK25" s="316"/>
      <c r="AL25" s="317"/>
    </row>
  </sheetData>
  <mergeCells count="5">
    <mergeCell ref="AE1:AL1"/>
    <mergeCell ref="B1:H1"/>
    <mergeCell ref="I1:N1"/>
    <mergeCell ref="O1:R1"/>
    <mergeCell ref="S1:AD1"/>
  </mergeCells>
  <hyperlinks>
    <hyperlink ref="B3" r:id="rId1"/>
    <hyperlink ref="C3" r:id="rId2"/>
    <hyperlink ref="D3" r:id="rId3"/>
    <hyperlink ref="E3" r:id="rId4"/>
    <hyperlink ref="F3" r:id="rId5"/>
    <hyperlink ref="G3" r:id="rId6"/>
    <hyperlink ref="H3" r:id="rId7"/>
    <hyperlink ref="I3" r:id="rId8"/>
    <hyperlink ref="J3" r:id="rId9"/>
    <hyperlink ref="K3" r:id="rId10" display="http://www.orgids.com/"/>
    <hyperlink ref="L3" r:id="rId11"/>
    <hyperlink ref="M3" r:id="rId12"/>
    <hyperlink ref="N3" r:id="rId13"/>
    <hyperlink ref="O3" r:id="rId14"/>
    <hyperlink ref="P3" r:id="rId15"/>
    <hyperlink ref="Q3" r:id="rId16"/>
    <hyperlink ref="R3" r:id="rId17"/>
    <hyperlink ref="S3" r:id="rId18"/>
    <hyperlink ref="T3" r:id="rId19"/>
    <hyperlink ref="U3" r:id="rId20"/>
    <hyperlink ref="V3" r:id="rId21"/>
    <hyperlink ref="W3" r:id="rId22"/>
    <hyperlink ref="X3" r:id="rId23"/>
    <hyperlink ref="Y3" r:id="rId24"/>
    <hyperlink ref="Z3" r:id="rId25"/>
    <hyperlink ref="AA3" r:id="rId26"/>
    <hyperlink ref="AB3" r:id="rId27"/>
    <hyperlink ref="AC3" r:id="rId28"/>
    <hyperlink ref="AD3" r:id="rId29"/>
    <hyperlink ref="AE3" r:id="rId30"/>
    <hyperlink ref="AF3" r:id="rId31"/>
    <hyperlink ref="AG3" r:id="rId32"/>
    <hyperlink ref="AH3" r:id="rId33"/>
    <hyperlink ref="AI3" r:id="rId34"/>
    <hyperlink ref="AJ3" r:id="rId35"/>
    <hyperlink ref="AK3" r:id="rId36"/>
    <hyperlink ref="AL3" r:id="rId37"/>
  </hyperlinks>
  <pageMargins left="0.7" right="0.7" top="0.75" bottom="0.75" header="0.3" footer="0.3"/>
  <pageSetup paperSize="9" orientation="portrait" r:id="rId38"/>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76"/>
  <sheetViews>
    <sheetView zoomScale="85" zoomScaleNormal="85" workbookViewId="0">
      <pane xSplit="1" topLeftCell="B1" activePane="topRight" state="frozen"/>
      <selection pane="topRight"/>
    </sheetView>
  </sheetViews>
  <sheetFormatPr defaultRowHeight="14.4" x14ac:dyDescent="0.3"/>
  <cols>
    <col min="1" max="1" width="90.44140625" bestFit="1" customWidth="1"/>
    <col min="2" max="3" width="12.33203125" bestFit="1" customWidth="1"/>
    <col min="4" max="4" width="24.21875" bestFit="1" customWidth="1"/>
    <col min="5" max="5" width="12.77734375" bestFit="1" customWidth="1"/>
    <col min="6" max="6" width="12.6640625" bestFit="1" customWidth="1"/>
    <col min="7" max="7" width="11.88671875" bestFit="1" customWidth="1"/>
    <col min="8" max="8" width="16.109375" bestFit="1" customWidth="1"/>
    <col min="9" max="9" width="13.6640625" bestFit="1" customWidth="1"/>
    <col min="10" max="10" width="26.5546875" bestFit="1" customWidth="1"/>
    <col min="11" max="11" width="24" bestFit="1" customWidth="1"/>
    <col min="12" max="12" width="28.44140625" customWidth="1"/>
    <col min="13" max="13" width="18.44140625" bestFit="1" customWidth="1"/>
    <col min="14" max="14" width="20.6640625" bestFit="1" customWidth="1"/>
    <col min="15" max="15" width="25.5546875" bestFit="1" customWidth="1"/>
    <col min="16" max="16" width="22.88671875" bestFit="1" customWidth="1"/>
    <col min="17" max="17" width="22.77734375" bestFit="1" customWidth="1"/>
    <col min="18" max="18" width="22.33203125" bestFit="1" customWidth="1"/>
    <col min="19" max="19" width="22.88671875" bestFit="1" customWidth="1"/>
    <col min="20" max="20" width="20.5546875" bestFit="1" customWidth="1"/>
    <col min="21" max="21" width="26.21875" bestFit="1" customWidth="1"/>
    <col min="22" max="22" width="36.44140625" bestFit="1" customWidth="1"/>
    <col min="23" max="23" width="21.33203125" bestFit="1" customWidth="1"/>
    <col min="24" max="24" width="21.77734375" bestFit="1" customWidth="1"/>
    <col min="25" max="25" width="18.33203125" bestFit="1" customWidth="1"/>
    <col min="26" max="26" width="22.5546875" bestFit="1" customWidth="1"/>
    <col min="27" max="27" width="19.109375" bestFit="1" customWidth="1"/>
    <col min="28" max="28" width="24.5546875" bestFit="1" customWidth="1"/>
    <col min="29" max="29" width="46.5546875" bestFit="1" customWidth="1"/>
    <col min="30" max="30" width="19.88671875" bestFit="1" customWidth="1"/>
    <col min="31" max="31" width="19.6640625" bestFit="1" customWidth="1"/>
    <col min="32" max="32" width="25.109375" bestFit="1" customWidth="1"/>
    <col min="33" max="33" width="30.44140625" bestFit="1" customWidth="1"/>
    <col min="34" max="34" width="23.33203125" bestFit="1" customWidth="1"/>
    <col min="35" max="35" width="22.109375" bestFit="1" customWidth="1"/>
    <col min="36" max="36" width="20.6640625" bestFit="1" customWidth="1"/>
    <col min="37" max="37" width="20.33203125" bestFit="1" customWidth="1"/>
    <col min="38" max="38" width="21.88671875" bestFit="1" customWidth="1"/>
    <col min="40" max="40" width="12.5546875" bestFit="1" customWidth="1"/>
    <col min="44" max="44" width="21.88671875" bestFit="1" customWidth="1"/>
    <col min="45" max="45" width="5.44140625" bestFit="1" customWidth="1"/>
  </cols>
  <sheetData>
    <row r="1" spans="1:57" ht="15.6" x14ac:dyDescent="0.3">
      <c r="A1" s="373" t="s">
        <v>278</v>
      </c>
      <c r="B1" s="419" t="s">
        <v>207</v>
      </c>
      <c r="C1" s="420"/>
      <c r="D1" s="420"/>
      <c r="E1" s="420"/>
      <c r="F1" s="420"/>
      <c r="G1" s="420"/>
      <c r="H1" s="420"/>
      <c r="I1" s="421" t="s">
        <v>208</v>
      </c>
      <c r="J1" s="406"/>
      <c r="K1" s="406"/>
      <c r="L1" s="406"/>
      <c r="M1" s="406"/>
      <c r="N1" s="406"/>
      <c r="O1" s="407" t="s">
        <v>209</v>
      </c>
      <c r="P1" s="408"/>
      <c r="Q1" s="408"/>
      <c r="R1" s="408"/>
      <c r="S1" s="409" t="s">
        <v>210</v>
      </c>
      <c r="T1" s="410"/>
      <c r="U1" s="410"/>
      <c r="V1" s="410"/>
      <c r="W1" s="410"/>
      <c r="X1" s="410"/>
      <c r="Y1" s="410"/>
      <c r="Z1" s="410"/>
      <c r="AA1" s="410"/>
      <c r="AB1" s="410"/>
      <c r="AC1" s="410"/>
      <c r="AD1" s="410"/>
      <c r="AE1" s="400" t="s">
        <v>211</v>
      </c>
      <c r="AF1" s="401"/>
      <c r="AG1" s="401"/>
      <c r="AH1" s="401"/>
      <c r="AI1" s="401"/>
      <c r="AJ1" s="401"/>
      <c r="AK1" s="401"/>
      <c r="AL1" s="402"/>
      <c r="AM1" s="184"/>
      <c r="AN1" s="417" t="s">
        <v>212</v>
      </c>
      <c r="AO1" s="418"/>
      <c r="AP1" s="184"/>
      <c r="AQ1" s="184"/>
      <c r="AR1" s="416" t="s">
        <v>213</v>
      </c>
      <c r="AS1" s="416"/>
      <c r="AT1" s="184"/>
      <c r="AU1" s="184"/>
      <c r="AV1" s="184"/>
      <c r="AW1" s="184"/>
      <c r="AX1" s="184"/>
      <c r="AY1" s="184"/>
      <c r="AZ1" s="184"/>
      <c r="BA1" s="184"/>
      <c r="BB1" s="184"/>
      <c r="BC1" s="184"/>
      <c r="BD1" s="184"/>
    </row>
    <row r="2" spans="1:57" x14ac:dyDescent="0.3">
      <c r="A2" s="208"/>
      <c r="B2" s="341" t="s">
        <v>4</v>
      </c>
      <c r="C2" s="330" t="s">
        <v>11</v>
      </c>
      <c r="D2" s="330" t="s">
        <v>16</v>
      </c>
      <c r="E2" s="330" t="s">
        <v>21</v>
      </c>
      <c r="F2" s="330" t="s">
        <v>23</v>
      </c>
      <c r="G2" s="331" t="s">
        <v>38</v>
      </c>
      <c r="H2" s="333" t="s">
        <v>39</v>
      </c>
      <c r="I2" s="344" t="s">
        <v>10</v>
      </c>
      <c r="J2" s="334" t="s">
        <v>13</v>
      </c>
      <c r="K2" s="334" t="s">
        <v>24</v>
      </c>
      <c r="L2" s="335" t="s">
        <v>33</v>
      </c>
      <c r="M2" s="335" t="s">
        <v>35</v>
      </c>
      <c r="N2" s="346" t="s">
        <v>40</v>
      </c>
      <c r="O2" s="347" t="s">
        <v>5</v>
      </c>
      <c r="P2" s="336" t="s">
        <v>6</v>
      </c>
      <c r="Q2" s="336" t="s">
        <v>22</v>
      </c>
      <c r="R2" s="349" t="s">
        <v>30</v>
      </c>
      <c r="S2" s="350" t="s">
        <v>7</v>
      </c>
      <c r="T2" s="337" t="s">
        <v>8</v>
      </c>
      <c r="U2" s="337" t="s">
        <v>9</v>
      </c>
      <c r="V2" s="337" t="s">
        <v>17</v>
      </c>
      <c r="W2" s="337" t="s">
        <v>27</v>
      </c>
      <c r="X2" s="337" t="s">
        <v>31</v>
      </c>
      <c r="Y2" s="338" t="s">
        <v>34</v>
      </c>
      <c r="Z2" s="338" t="s">
        <v>36</v>
      </c>
      <c r="AA2" s="338" t="s">
        <v>37</v>
      </c>
      <c r="AB2" s="337" t="s">
        <v>12</v>
      </c>
      <c r="AC2" s="337" t="s">
        <v>18</v>
      </c>
      <c r="AD2" s="352" t="s">
        <v>19</v>
      </c>
      <c r="AE2" s="355" t="s">
        <v>14</v>
      </c>
      <c r="AF2" s="339" t="s">
        <v>15</v>
      </c>
      <c r="AG2" s="339" t="s">
        <v>20</v>
      </c>
      <c r="AH2" s="339" t="s">
        <v>25</v>
      </c>
      <c r="AI2" s="339" t="s">
        <v>26</v>
      </c>
      <c r="AJ2" s="339" t="s">
        <v>28</v>
      </c>
      <c r="AK2" s="339" t="s">
        <v>29</v>
      </c>
      <c r="AL2" s="356" t="s">
        <v>32</v>
      </c>
      <c r="AM2" s="184"/>
      <c r="AN2" s="384" t="s">
        <v>103</v>
      </c>
      <c r="AO2" s="384"/>
      <c r="AP2" s="184"/>
      <c r="AQ2" s="184"/>
      <c r="AR2" s="384" t="s">
        <v>103</v>
      </c>
      <c r="AS2" s="384"/>
      <c r="AT2" s="184"/>
      <c r="AU2" s="184"/>
      <c r="AV2" s="184"/>
      <c r="AW2" s="184"/>
      <c r="AX2" s="184"/>
      <c r="AY2" s="184"/>
      <c r="AZ2" s="184"/>
      <c r="BA2" s="184"/>
      <c r="BB2" s="184"/>
      <c r="BC2" s="184"/>
      <c r="BD2" s="184"/>
    </row>
    <row r="3" spans="1:57" ht="57.6" x14ac:dyDescent="0.3">
      <c r="A3" s="209"/>
      <c r="B3" s="235" t="s">
        <v>41</v>
      </c>
      <c r="C3" s="203" t="s">
        <v>48</v>
      </c>
      <c r="D3" s="210" t="s">
        <v>53</v>
      </c>
      <c r="E3" s="203" t="s">
        <v>58</v>
      </c>
      <c r="F3" s="210" t="s">
        <v>60</v>
      </c>
      <c r="G3" s="203" t="s">
        <v>75</v>
      </c>
      <c r="H3" s="210" t="s">
        <v>76</v>
      </c>
      <c r="I3" s="267" t="s">
        <v>47</v>
      </c>
      <c r="J3" s="210" t="s">
        <v>50</v>
      </c>
      <c r="K3" s="203" t="s">
        <v>61</v>
      </c>
      <c r="L3" s="210" t="s">
        <v>70</v>
      </c>
      <c r="M3" s="203" t="s">
        <v>72</v>
      </c>
      <c r="N3" s="211" t="s">
        <v>77</v>
      </c>
      <c r="O3" s="276" t="s">
        <v>42</v>
      </c>
      <c r="P3" s="210" t="s">
        <v>43</v>
      </c>
      <c r="Q3" s="203" t="s">
        <v>59</v>
      </c>
      <c r="R3" s="210" t="s">
        <v>67</v>
      </c>
      <c r="S3" s="286" t="s">
        <v>44</v>
      </c>
      <c r="T3" s="210" t="s">
        <v>45</v>
      </c>
      <c r="U3" s="203" t="s">
        <v>46</v>
      </c>
      <c r="V3" s="210" t="s">
        <v>54</v>
      </c>
      <c r="W3" s="203" t="s">
        <v>64</v>
      </c>
      <c r="X3" s="210" t="s">
        <v>68</v>
      </c>
      <c r="Y3" s="203" t="s">
        <v>71</v>
      </c>
      <c r="Z3" s="210" t="s">
        <v>73</v>
      </c>
      <c r="AA3" s="203" t="s">
        <v>74</v>
      </c>
      <c r="AB3" s="210" t="s">
        <v>49</v>
      </c>
      <c r="AC3" s="203" t="s">
        <v>55</v>
      </c>
      <c r="AD3" s="210" t="s">
        <v>56</v>
      </c>
      <c r="AE3" s="298" t="s">
        <v>51</v>
      </c>
      <c r="AF3" s="210" t="s">
        <v>52</v>
      </c>
      <c r="AG3" s="203" t="s">
        <v>57</v>
      </c>
      <c r="AH3" s="210" t="s">
        <v>62</v>
      </c>
      <c r="AI3" s="203" t="s">
        <v>63</v>
      </c>
      <c r="AJ3" s="210" t="s">
        <v>65</v>
      </c>
      <c r="AK3" s="203" t="s">
        <v>66</v>
      </c>
      <c r="AL3" s="299" t="s">
        <v>69</v>
      </c>
      <c r="AM3" s="184"/>
      <c r="AN3" s="383" t="s">
        <v>104</v>
      </c>
      <c r="AO3" s="383"/>
      <c r="AP3" s="184"/>
      <c r="AQ3" s="184"/>
      <c r="AR3" s="383" t="s">
        <v>104</v>
      </c>
      <c r="AS3" s="383"/>
      <c r="AT3" s="184"/>
      <c r="AU3" s="184"/>
      <c r="AV3" s="184"/>
      <c r="AW3" s="184"/>
      <c r="AX3" s="184"/>
      <c r="AY3" s="184"/>
      <c r="AZ3" s="184"/>
      <c r="BA3" s="184"/>
      <c r="BB3" s="184"/>
      <c r="BC3" s="184"/>
      <c r="BD3" s="184"/>
    </row>
    <row r="4" spans="1:57" ht="31.2" customHeight="1" x14ac:dyDescent="0.3">
      <c r="A4" s="340" t="s">
        <v>78</v>
      </c>
      <c r="B4" s="342"/>
      <c r="C4" s="204"/>
      <c r="D4" s="204" t="s">
        <v>79</v>
      </c>
      <c r="E4" s="204" t="s">
        <v>100</v>
      </c>
      <c r="F4" s="204"/>
      <c r="G4" s="204" t="s">
        <v>101</v>
      </c>
      <c r="H4" s="343"/>
      <c r="I4" s="345"/>
      <c r="J4" s="204"/>
      <c r="K4" s="204"/>
      <c r="L4" s="206"/>
      <c r="M4" s="204" t="s">
        <v>80</v>
      </c>
      <c r="N4" s="207"/>
      <c r="O4" s="348"/>
      <c r="P4" s="204"/>
      <c r="Q4" s="204"/>
      <c r="R4" s="343"/>
      <c r="S4" s="351"/>
      <c r="T4" s="204"/>
      <c r="U4" s="204"/>
      <c r="V4" s="204" t="s">
        <v>80</v>
      </c>
      <c r="W4" s="205"/>
      <c r="X4" s="205"/>
      <c r="Y4" s="206"/>
      <c r="Z4" s="206"/>
      <c r="AA4" s="204" t="s">
        <v>80</v>
      </c>
      <c r="AB4" s="204"/>
      <c r="AC4" s="204"/>
      <c r="AD4" s="353" t="s">
        <v>80</v>
      </c>
      <c r="AE4" s="357"/>
      <c r="AF4" s="204"/>
      <c r="AG4" s="204"/>
      <c r="AH4" s="204" t="s">
        <v>101</v>
      </c>
      <c r="AI4" s="205"/>
      <c r="AJ4" s="205"/>
      <c r="AK4" s="205"/>
      <c r="AL4" s="358"/>
      <c r="AM4" s="184"/>
      <c r="AN4" s="212" t="s">
        <v>108</v>
      </c>
      <c r="AO4" s="212">
        <f>COUNTIF($B$5:$AL$25,"g")</f>
        <v>242</v>
      </c>
      <c r="AP4" s="184"/>
      <c r="AQ4" s="184"/>
      <c r="AR4" s="212" t="s">
        <v>214</v>
      </c>
      <c r="AS4" s="212">
        <v>7</v>
      </c>
      <c r="AT4" s="184"/>
      <c r="AU4" s="184"/>
      <c r="AV4" s="184"/>
      <c r="AW4" s="184"/>
      <c r="AX4" s="184"/>
      <c r="AY4" s="184"/>
      <c r="AZ4" s="184"/>
      <c r="BA4" s="184"/>
      <c r="BB4" s="184"/>
      <c r="BC4" s="184"/>
      <c r="BD4" s="184"/>
    </row>
    <row r="5" spans="1:57" x14ac:dyDescent="0.3">
      <c r="A5" s="223" t="s">
        <v>81</v>
      </c>
      <c r="B5" s="239" t="s">
        <v>99</v>
      </c>
      <c r="C5" s="190" t="s">
        <v>99</v>
      </c>
      <c r="D5" s="191" t="s">
        <v>105</v>
      </c>
      <c r="E5" s="193" t="s">
        <v>107</v>
      </c>
      <c r="F5" s="191" t="s">
        <v>105</v>
      </c>
      <c r="G5" s="195" t="s">
        <v>107</v>
      </c>
      <c r="H5" s="197" t="s">
        <v>105</v>
      </c>
      <c r="I5" s="268" t="s">
        <v>99</v>
      </c>
      <c r="J5" s="190" t="s">
        <v>99</v>
      </c>
      <c r="K5" s="191" t="s">
        <v>105</v>
      </c>
      <c r="L5" s="194" t="s">
        <v>105</v>
      </c>
      <c r="M5" s="196" t="s">
        <v>99</v>
      </c>
      <c r="N5" s="200" t="s">
        <v>99</v>
      </c>
      <c r="O5" s="278" t="s">
        <v>99</v>
      </c>
      <c r="P5" s="190" t="s">
        <v>99</v>
      </c>
      <c r="Q5" s="190" t="s">
        <v>99</v>
      </c>
      <c r="R5" s="199" t="s">
        <v>106</v>
      </c>
      <c r="S5" s="288" t="s">
        <v>99</v>
      </c>
      <c r="T5" s="191" t="s">
        <v>105</v>
      </c>
      <c r="U5" s="191" t="s">
        <v>105</v>
      </c>
      <c r="V5" s="191" t="s">
        <v>105</v>
      </c>
      <c r="W5" s="190" t="s">
        <v>99</v>
      </c>
      <c r="X5" s="191" t="s">
        <v>105</v>
      </c>
      <c r="Y5" s="191" t="s">
        <v>105</v>
      </c>
      <c r="Z5" s="191" t="s">
        <v>105</v>
      </c>
      <c r="AA5" s="191" t="s">
        <v>105</v>
      </c>
      <c r="AB5" s="190" t="s">
        <v>99</v>
      </c>
      <c r="AC5" s="191" t="s">
        <v>105</v>
      </c>
      <c r="AD5" s="197" t="s">
        <v>105</v>
      </c>
      <c r="AE5" s="302" t="s">
        <v>105</v>
      </c>
      <c r="AF5" s="190" t="s">
        <v>99</v>
      </c>
      <c r="AG5" s="192" t="s">
        <v>106</v>
      </c>
      <c r="AH5" s="193" t="s">
        <v>107</v>
      </c>
      <c r="AI5" s="191" t="s">
        <v>105</v>
      </c>
      <c r="AJ5" s="191" t="s">
        <v>105</v>
      </c>
      <c r="AK5" s="191" t="s">
        <v>105</v>
      </c>
      <c r="AL5" s="303" t="s">
        <v>99</v>
      </c>
      <c r="AM5" s="184"/>
      <c r="AN5" s="214" t="s">
        <v>109</v>
      </c>
      <c r="AO5" s="214">
        <f>COUNTIF($B$5:$AL$25,"o")</f>
        <v>29</v>
      </c>
      <c r="AP5" s="184"/>
      <c r="AQ5" s="184"/>
      <c r="AR5" s="214" t="s">
        <v>215</v>
      </c>
      <c r="AS5" s="214">
        <v>6</v>
      </c>
      <c r="AT5" s="184"/>
      <c r="AU5" s="184"/>
    </row>
    <row r="6" spans="1:57" x14ac:dyDescent="0.3">
      <c r="A6" s="224" t="s">
        <v>82</v>
      </c>
      <c r="B6" s="239" t="s">
        <v>99</v>
      </c>
      <c r="C6" s="190" t="s">
        <v>99</v>
      </c>
      <c r="D6" s="191" t="s">
        <v>105</v>
      </c>
      <c r="E6" s="193" t="s">
        <v>107</v>
      </c>
      <c r="F6" s="190" t="s">
        <v>99</v>
      </c>
      <c r="G6" s="195" t="s">
        <v>107</v>
      </c>
      <c r="H6" s="199" t="s">
        <v>106</v>
      </c>
      <c r="I6" s="269" t="s">
        <v>105</v>
      </c>
      <c r="J6" s="190" t="s">
        <v>99</v>
      </c>
      <c r="K6" s="192" t="s">
        <v>106</v>
      </c>
      <c r="L6" s="194" t="s">
        <v>105</v>
      </c>
      <c r="M6" s="198" t="s">
        <v>106</v>
      </c>
      <c r="N6" s="200" t="s">
        <v>99</v>
      </c>
      <c r="O6" s="279" t="s">
        <v>105</v>
      </c>
      <c r="P6" s="192" t="s">
        <v>106</v>
      </c>
      <c r="Q6" s="190" t="s">
        <v>99</v>
      </c>
      <c r="R6" s="200" t="s">
        <v>99</v>
      </c>
      <c r="S6" s="288" t="s">
        <v>99</v>
      </c>
      <c r="T6" s="190" t="s">
        <v>99</v>
      </c>
      <c r="U6" s="190" t="s">
        <v>99</v>
      </c>
      <c r="V6" s="191" t="s">
        <v>105</v>
      </c>
      <c r="W6" s="190" t="s">
        <v>99</v>
      </c>
      <c r="X6" s="190" t="s">
        <v>99</v>
      </c>
      <c r="Y6" s="194" t="s">
        <v>105</v>
      </c>
      <c r="Z6" s="196" t="s">
        <v>99</v>
      </c>
      <c r="AA6" s="191" t="s">
        <v>105</v>
      </c>
      <c r="AB6" s="190" t="s">
        <v>99</v>
      </c>
      <c r="AC6" s="192" t="s">
        <v>106</v>
      </c>
      <c r="AD6" s="197" t="s">
        <v>105</v>
      </c>
      <c r="AE6" s="304" t="s">
        <v>106</v>
      </c>
      <c r="AF6" s="190" t="s">
        <v>99</v>
      </c>
      <c r="AG6" s="191" t="s">
        <v>105</v>
      </c>
      <c r="AH6" s="193" t="s">
        <v>107</v>
      </c>
      <c r="AI6" s="191" t="s">
        <v>105</v>
      </c>
      <c r="AJ6" s="190" t="s">
        <v>99</v>
      </c>
      <c r="AK6" s="192" t="s">
        <v>106</v>
      </c>
      <c r="AL6" s="305" t="s">
        <v>106</v>
      </c>
      <c r="AM6" s="184"/>
      <c r="AN6" s="212" t="s">
        <v>110</v>
      </c>
      <c r="AO6" s="212">
        <f>COUNTIF($B$5:$AL$25,"r")</f>
        <v>182</v>
      </c>
      <c r="AP6" s="184"/>
      <c r="AQ6" s="184"/>
      <c r="AR6" s="216" t="s">
        <v>216</v>
      </c>
      <c r="AS6" s="216">
        <v>4</v>
      </c>
      <c r="AT6" s="184"/>
      <c r="AU6" s="184"/>
    </row>
    <row r="7" spans="1:57" x14ac:dyDescent="0.3">
      <c r="A7" s="225" t="s">
        <v>83</v>
      </c>
      <c r="B7" s="239" t="s">
        <v>99</v>
      </c>
      <c r="C7" s="190" t="s">
        <v>99</v>
      </c>
      <c r="D7" s="191" t="s">
        <v>105</v>
      </c>
      <c r="E7" s="193" t="s">
        <v>107</v>
      </c>
      <c r="F7" s="190" t="s">
        <v>99</v>
      </c>
      <c r="G7" s="195" t="s">
        <v>107</v>
      </c>
      <c r="H7" s="200" t="s">
        <v>99</v>
      </c>
      <c r="I7" s="268" t="s">
        <v>99</v>
      </c>
      <c r="J7" s="192" t="s">
        <v>106</v>
      </c>
      <c r="K7" s="190" t="s">
        <v>99</v>
      </c>
      <c r="L7" s="196" t="s">
        <v>99</v>
      </c>
      <c r="M7" s="194" t="s">
        <v>105</v>
      </c>
      <c r="N7" s="200" t="s">
        <v>99</v>
      </c>
      <c r="O7" s="278" t="s">
        <v>99</v>
      </c>
      <c r="P7" s="192" t="s">
        <v>106</v>
      </c>
      <c r="Q7" s="193" t="s">
        <v>107</v>
      </c>
      <c r="R7" s="200" t="s">
        <v>99</v>
      </c>
      <c r="S7" s="289" t="s">
        <v>105</v>
      </c>
      <c r="T7" s="192" t="s">
        <v>106</v>
      </c>
      <c r="U7" s="192" t="s">
        <v>106</v>
      </c>
      <c r="V7" s="191" t="s">
        <v>105</v>
      </c>
      <c r="W7" s="191" t="s">
        <v>105</v>
      </c>
      <c r="X7" s="190" t="s">
        <v>99</v>
      </c>
      <c r="Y7" s="196" t="s">
        <v>99</v>
      </c>
      <c r="Z7" s="196" t="s">
        <v>99</v>
      </c>
      <c r="AA7" s="191" t="s">
        <v>105</v>
      </c>
      <c r="AB7" s="190" t="s">
        <v>99</v>
      </c>
      <c r="AC7" s="191" t="s">
        <v>105</v>
      </c>
      <c r="AD7" s="197" t="s">
        <v>105</v>
      </c>
      <c r="AE7" s="302" t="s">
        <v>105</v>
      </c>
      <c r="AF7" s="190" t="s">
        <v>99</v>
      </c>
      <c r="AG7" s="191" t="s">
        <v>105</v>
      </c>
      <c r="AH7" s="193" t="s">
        <v>107</v>
      </c>
      <c r="AI7" s="190" t="s">
        <v>99</v>
      </c>
      <c r="AJ7" s="191" t="s">
        <v>105</v>
      </c>
      <c r="AK7" s="191" t="s">
        <v>105</v>
      </c>
      <c r="AL7" s="303" t="s">
        <v>99</v>
      </c>
      <c r="AM7" s="184"/>
      <c r="AN7" s="214" t="s">
        <v>111</v>
      </c>
      <c r="AO7" s="214">
        <f>COUNTIF($B$5:$AL$25,"b")</f>
        <v>102</v>
      </c>
      <c r="AP7" s="184"/>
      <c r="AQ7" s="184"/>
      <c r="AR7" s="214" t="s">
        <v>217</v>
      </c>
      <c r="AS7" s="214">
        <v>12</v>
      </c>
      <c r="AT7" s="184"/>
      <c r="AU7" s="184"/>
    </row>
    <row r="8" spans="1:57" x14ac:dyDescent="0.3">
      <c r="A8" s="226" t="s">
        <v>84</v>
      </c>
      <c r="B8" s="239" t="s">
        <v>99</v>
      </c>
      <c r="C8" s="190" t="s">
        <v>99</v>
      </c>
      <c r="D8" s="191" t="s">
        <v>105</v>
      </c>
      <c r="E8" s="193" t="s">
        <v>107</v>
      </c>
      <c r="F8" s="191" t="s">
        <v>105</v>
      </c>
      <c r="G8" s="195" t="s">
        <v>107</v>
      </c>
      <c r="H8" s="200" t="s">
        <v>99</v>
      </c>
      <c r="I8" s="270" t="s">
        <v>107</v>
      </c>
      <c r="J8" s="193" t="s">
        <v>107</v>
      </c>
      <c r="K8" s="191" t="s">
        <v>105</v>
      </c>
      <c r="L8" s="194" t="s">
        <v>105</v>
      </c>
      <c r="M8" s="196" t="s">
        <v>99</v>
      </c>
      <c r="N8" s="200" t="s">
        <v>99</v>
      </c>
      <c r="O8" s="278" t="s">
        <v>99</v>
      </c>
      <c r="P8" s="190" t="s">
        <v>99</v>
      </c>
      <c r="Q8" s="190" t="s">
        <v>99</v>
      </c>
      <c r="R8" s="200" t="s">
        <v>99</v>
      </c>
      <c r="S8" s="288" t="s">
        <v>99</v>
      </c>
      <c r="T8" s="191" t="s">
        <v>105</v>
      </c>
      <c r="U8" s="191" t="s">
        <v>105</v>
      </c>
      <c r="V8" s="191" t="s">
        <v>105</v>
      </c>
      <c r="W8" s="190" t="s">
        <v>99</v>
      </c>
      <c r="X8" s="190" t="s">
        <v>99</v>
      </c>
      <c r="Y8" s="194" t="s">
        <v>105</v>
      </c>
      <c r="Z8" s="196" t="s">
        <v>99</v>
      </c>
      <c r="AA8" s="191" t="s">
        <v>105</v>
      </c>
      <c r="AB8" s="192" t="s">
        <v>106</v>
      </c>
      <c r="AC8" s="191" t="s">
        <v>105</v>
      </c>
      <c r="AD8" s="197" t="s">
        <v>105</v>
      </c>
      <c r="AE8" s="302" t="s">
        <v>105</v>
      </c>
      <c r="AF8" s="193" t="s">
        <v>107</v>
      </c>
      <c r="AG8" s="191" t="s">
        <v>105</v>
      </c>
      <c r="AH8" s="193" t="s">
        <v>107</v>
      </c>
      <c r="AI8" s="191" t="s">
        <v>105</v>
      </c>
      <c r="AJ8" s="191" t="s">
        <v>105</v>
      </c>
      <c r="AK8" s="191" t="s">
        <v>105</v>
      </c>
      <c r="AL8" s="303" t="s">
        <v>99</v>
      </c>
      <c r="AM8" s="184"/>
      <c r="AN8" s="212" t="s">
        <v>112</v>
      </c>
      <c r="AO8" s="212">
        <f>SUM(AO4:AO7)</f>
        <v>555</v>
      </c>
      <c r="AP8" s="184"/>
      <c r="AQ8" s="184"/>
      <c r="AR8" s="216" t="s">
        <v>223</v>
      </c>
      <c r="AS8" s="216">
        <v>0</v>
      </c>
      <c r="AT8" s="184"/>
    </row>
    <row r="9" spans="1:57" s="367" customFormat="1" x14ac:dyDescent="0.3">
      <c r="A9" s="360"/>
      <c r="B9" s="361"/>
      <c r="C9" s="360"/>
      <c r="D9" s="360"/>
      <c r="E9" s="360"/>
      <c r="F9" s="360"/>
      <c r="G9" s="360"/>
      <c r="H9" s="360"/>
      <c r="I9" s="362"/>
      <c r="J9" s="360"/>
      <c r="K9" s="360"/>
      <c r="L9" s="360"/>
      <c r="M9" s="360"/>
      <c r="N9" s="360"/>
      <c r="O9" s="363"/>
      <c r="P9" s="360"/>
      <c r="Q9" s="360"/>
      <c r="R9" s="360"/>
      <c r="S9" s="364"/>
      <c r="T9" s="360"/>
      <c r="U9" s="360"/>
      <c r="V9" s="360"/>
      <c r="W9" s="360"/>
      <c r="X9" s="360"/>
      <c r="Y9" s="360"/>
      <c r="Z9" s="360"/>
      <c r="AA9" s="360"/>
      <c r="AB9" s="360"/>
      <c r="AC9" s="360"/>
      <c r="AD9" s="360"/>
      <c r="AE9" s="365"/>
      <c r="AF9" s="360"/>
      <c r="AG9" s="360"/>
      <c r="AH9" s="360"/>
      <c r="AI9" s="360"/>
      <c r="AJ9" s="360"/>
      <c r="AK9" s="360"/>
      <c r="AL9" s="366"/>
      <c r="AN9" s="368" t="s">
        <v>113</v>
      </c>
      <c r="AO9" s="368">
        <v>555</v>
      </c>
      <c r="AR9" s="368" t="s">
        <v>224</v>
      </c>
      <c r="AS9" s="369">
        <v>8</v>
      </c>
      <c r="AV9"/>
      <c r="AW9"/>
      <c r="AX9"/>
      <c r="AY9"/>
      <c r="AZ9"/>
      <c r="BA9"/>
      <c r="BB9"/>
      <c r="BC9"/>
      <c r="BD9"/>
      <c r="BE9"/>
    </row>
    <row r="10" spans="1:57" x14ac:dyDescent="0.3">
      <c r="A10" s="227" t="s">
        <v>85</v>
      </c>
      <c r="B10" s="245"/>
      <c r="C10" s="186"/>
      <c r="D10" s="186"/>
      <c r="E10" s="186"/>
      <c r="F10" s="186"/>
      <c r="G10" s="188"/>
      <c r="H10" s="201"/>
      <c r="I10" s="272"/>
      <c r="J10" s="186"/>
      <c r="K10" s="186"/>
      <c r="L10" s="188"/>
      <c r="M10" s="188"/>
      <c r="N10" s="201"/>
      <c r="O10" s="281"/>
      <c r="P10" s="186"/>
      <c r="Q10" s="186"/>
      <c r="R10" s="201"/>
      <c r="S10" s="291"/>
      <c r="T10" s="186"/>
      <c r="U10" s="186"/>
      <c r="V10" s="186"/>
      <c r="W10" s="187"/>
      <c r="X10" s="187"/>
      <c r="Y10" s="188"/>
      <c r="Z10" s="188"/>
      <c r="AA10" s="188"/>
      <c r="AB10" s="186"/>
      <c r="AC10" s="186"/>
      <c r="AD10" s="227"/>
      <c r="AE10" s="308"/>
      <c r="AF10" s="186"/>
      <c r="AG10" s="186"/>
      <c r="AH10" s="187"/>
      <c r="AI10" s="187"/>
      <c r="AJ10" s="187"/>
      <c r="AK10" s="187"/>
      <c r="AL10" s="309"/>
      <c r="AM10" s="184"/>
      <c r="AN10" s="184"/>
      <c r="AO10" s="184"/>
      <c r="AP10" s="184"/>
      <c r="AQ10" s="184"/>
      <c r="AR10" s="216" t="s">
        <v>112</v>
      </c>
      <c r="AS10" s="359">
        <f>SUM(AS4:AS9)</f>
        <v>37</v>
      </c>
      <c r="AT10" s="184"/>
    </row>
    <row r="11" spans="1:57" x14ac:dyDescent="0.3">
      <c r="A11" s="228" t="s">
        <v>185</v>
      </c>
      <c r="B11" s="239" t="s">
        <v>99</v>
      </c>
      <c r="C11" s="190" t="s">
        <v>99</v>
      </c>
      <c r="D11" s="190" t="s">
        <v>99</v>
      </c>
      <c r="E11" s="190" t="s">
        <v>99</v>
      </c>
      <c r="F11" s="190" t="s">
        <v>99</v>
      </c>
      <c r="G11" s="190" t="s">
        <v>99</v>
      </c>
      <c r="H11" s="200" t="s">
        <v>99</v>
      </c>
      <c r="I11" s="268" t="s">
        <v>99</v>
      </c>
      <c r="J11" s="190" t="s">
        <v>99</v>
      </c>
      <c r="K11" s="190" t="s">
        <v>99</v>
      </c>
      <c r="L11" s="190" t="s">
        <v>99</v>
      </c>
      <c r="M11" s="190" t="s">
        <v>99</v>
      </c>
      <c r="N11" s="200" t="s">
        <v>99</v>
      </c>
      <c r="O11" s="278" t="s">
        <v>99</v>
      </c>
      <c r="P11" s="190" t="s">
        <v>99</v>
      </c>
      <c r="Q11" s="190" t="s">
        <v>99</v>
      </c>
      <c r="R11" s="200" t="s">
        <v>99</v>
      </c>
      <c r="S11" s="288" t="s">
        <v>99</v>
      </c>
      <c r="T11" s="190" t="s">
        <v>99</v>
      </c>
      <c r="U11" s="190" t="s">
        <v>99</v>
      </c>
      <c r="V11" s="190" t="s">
        <v>99</v>
      </c>
      <c r="W11" s="190" t="s">
        <v>99</v>
      </c>
      <c r="X11" s="190" t="s">
        <v>99</v>
      </c>
      <c r="Y11" s="190" t="s">
        <v>99</v>
      </c>
      <c r="Z11" s="190" t="s">
        <v>99</v>
      </c>
      <c r="AA11" s="190" t="s">
        <v>99</v>
      </c>
      <c r="AB11" s="190" t="s">
        <v>99</v>
      </c>
      <c r="AC11" s="190" t="s">
        <v>99</v>
      </c>
      <c r="AD11" s="200" t="s">
        <v>99</v>
      </c>
      <c r="AE11" s="310" t="s">
        <v>99</v>
      </c>
      <c r="AF11" s="190" t="s">
        <v>99</v>
      </c>
      <c r="AG11" s="190" t="s">
        <v>99</v>
      </c>
      <c r="AH11" s="190" t="s">
        <v>99</v>
      </c>
      <c r="AI11" s="190" t="s">
        <v>99</v>
      </c>
      <c r="AJ11" s="190" t="s">
        <v>99</v>
      </c>
      <c r="AK11" s="190" t="s">
        <v>99</v>
      </c>
      <c r="AL11" s="303" t="s">
        <v>99</v>
      </c>
      <c r="AM11" s="184"/>
      <c r="AN11" s="184"/>
      <c r="AO11" s="184"/>
      <c r="AP11" s="184"/>
      <c r="AQ11" s="184"/>
      <c r="AR11" s="214" t="s">
        <v>113</v>
      </c>
      <c r="AS11" s="217">
        <v>37</v>
      </c>
      <c r="AT11" s="184"/>
    </row>
    <row r="12" spans="1:57" x14ac:dyDescent="0.3">
      <c r="A12" s="224" t="s">
        <v>86</v>
      </c>
      <c r="B12" s="239" t="s">
        <v>99</v>
      </c>
      <c r="C12" s="190" t="s">
        <v>99</v>
      </c>
      <c r="D12" s="190" t="s">
        <v>99</v>
      </c>
      <c r="E12" s="190" t="s">
        <v>99</v>
      </c>
      <c r="F12" s="190" t="s">
        <v>99</v>
      </c>
      <c r="G12" s="190" t="s">
        <v>99</v>
      </c>
      <c r="H12" s="200" t="s">
        <v>99</v>
      </c>
      <c r="I12" s="268" t="s">
        <v>99</v>
      </c>
      <c r="J12" s="190" t="s">
        <v>99</v>
      </c>
      <c r="K12" s="190" t="s">
        <v>99</v>
      </c>
      <c r="L12" s="190" t="s">
        <v>99</v>
      </c>
      <c r="M12" s="190" t="s">
        <v>99</v>
      </c>
      <c r="N12" s="200" t="s">
        <v>99</v>
      </c>
      <c r="O12" s="278" t="s">
        <v>99</v>
      </c>
      <c r="P12" s="190" t="s">
        <v>99</v>
      </c>
      <c r="Q12" s="190" t="s">
        <v>99</v>
      </c>
      <c r="R12" s="200" t="s">
        <v>99</v>
      </c>
      <c r="S12" s="288" t="s">
        <v>99</v>
      </c>
      <c r="T12" s="190" t="s">
        <v>99</v>
      </c>
      <c r="U12" s="190" t="s">
        <v>99</v>
      </c>
      <c r="V12" s="190" t="s">
        <v>99</v>
      </c>
      <c r="W12" s="190" t="s">
        <v>99</v>
      </c>
      <c r="X12" s="190" t="s">
        <v>99</v>
      </c>
      <c r="Y12" s="190" t="s">
        <v>99</v>
      </c>
      <c r="Z12" s="190" t="s">
        <v>99</v>
      </c>
      <c r="AA12" s="190" t="s">
        <v>99</v>
      </c>
      <c r="AB12" s="190" t="s">
        <v>99</v>
      </c>
      <c r="AC12" s="190" t="s">
        <v>99</v>
      </c>
      <c r="AD12" s="200" t="s">
        <v>99</v>
      </c>
      <c r="AE12" s="310" t="s">
        <v>99</v>
      </c>
      <c r="AF12" s="190" t="s">
        <v>99</v>
      </c>
      <c r="AG12" s="190" t="s">
        <v>99</v>
      </c>
      <c r="AH12" s="190" t="s">
        <v>99</v>
      </c>
      <c r="AI12" s="190" t="s">
        <v>99</v>
      </c>
      <c r="AJ12" s="190" t="s">
        <v>99</v>
      </c>
      <c r="AK12" s="190" t="s">
        <v>99</v>
      </c>
      <c r="AL12" s="303" t="s">
        <v>99</v>
      </c>
      <c r="AM12" s="184"/>
      <c r="AN12" s="184"/>
      <c r="AO12" s="184"/>
      <c r="AP12" s="184"/>
      <c r="AQ12" s="184"/>
      <c r="AT12" s="184"/>
    </row>
    <row r="13" spans="1:57" x14ac:dyDescent="0.3">
      <c r="A13" s="228" t="s">
        <v>87</v>
      </c>
      <c r="B13" s="239" t="s">
        <v>99</v>
      </c>
      <c r="C13" s="190" t="s">
        <v>99</v>
      </c>
      <c r="D13" s="190" t="s">
        <v>99</v>
      </c>
      <c r="E13" s="190" t="s">
        <v>99</v>
      </c>
      <c r="F13" s="190" t="s">
        <v>99</v>
      </c>
      <c r="G13" s="190" t="s">
        <v>99</v>
      </c>
      <c r="H13" s="200" t="s">
        <v>99</v>
      </c>
      <c r="I13" s="268" t="s">
        <v>99</v>
      </c>
      <c r="J13" s="190" t="s">
        <v>99</v>
      </c>
      <c r="K13" s="190" t="s">
        <v>99</v>
      </c>
      <c r="L13" s="190" t="s">
        <v>99</v>
      </c>
      <c r="M13" s="190" t="s">
        <v>99</v>
      </c>
      <c r="N13" s="200" t="s">
        <v>99</v>
      </c>
      <c r="O13" s="278" t="s">
        <v>99</v>
      </c>
      <c r="P13" s="190" t="s">
        <v>99</v>
      </c>
      <c r="Q13" s="190" t="s">
        <v>99</v>
      </c>
      <c r="R13" s="200" t="s">
        <v>99</v>
      </c>
      <c r="S13" s="288" t="s">
        <v>99</v>
      </c>
      <c r="T13" s="190" t="s">
        <v>99</v>
      </c>
      <c r="U13" s="190" t="s">
        <v>99</v>
      </c>
      <c r="V13" s="190" t="s">
        <v>99</v>
      </c>
      <c r="W13" s="190" t="s">
        <v>99</v>
      </c>
      <c r="X13" s="190" t="s">
        <v>99</v>
      </c>
      <c r="Y13" s="190" t="s">
        <v>99</v>
      </c>
      <c r="Z13" s="190" t="s">
        <v>99</v>
      </c>
      <c r="AA13" s="190" t="s">
        <v>99</v>
      </c>
      <c r="AB13" s="190" t="s">
        <v>99</v>
      </c>
      <c r="AC13" s="190" t="s">
        <v>99</v>
      </c>
      <c r="AD13" s="200" t="s">
        <v>99</v>
      </c>
      <c r="AE13" s="310" t="s">
        <v>99</v>
      </c>
      <c r="AF13" s="190" t="s">
        <v>99</v>
      </c>
      <c r="AG13" s="190" t="s">
        <v>99</v>
      </c>
      <c r="AH13" s="190" t="s">
        <v>99</v>
      </c>
      <c r="AI13" s="190" t="s">
        <v>99</v>
      </c>
      <c r="AJ13" s="190" t="s">
        <v>99</v>
      </c>
      <c r="AK13" s="190" t="s">
        <v>99</v>
      </c>
      <c r="AL13" s="303" t="s">
        <v>99</v>
      </c>
      <c r="AM13" s="184"/>
      <c r="AN13" s="184"/>
      <c r="AO13" s="184"/>
      <c r="AP13" s="184"/>
      <c r="AQ13" s="184"/>
      <c r="AR13" s="184"/>
      <c r="AS13" s="184"/>
      <c r="AT13" s="184"/>
    </row>
    <row r="14" spans="1:57" x14ac:dyDescent="0.3">
      <c r="A14" s="224" t="s">
        <v>88</v>
      </c>
      <c r="B14" s="248" t="s">
        <v>107</v>
      </c>
      <c r="C14" s="190" t="s">
        <v>99</v>
      </c>
      <c r="D14" s="193" t="s">
        <v>107</v>
      </c>
      <c r="E14" s="193" t="s">
        <v>107</v>
      </c>
      <c r="F14" s="193" t="s">
        <v>107</v>
      </c>
      <c r="G14" s="193" t="s">
        <v>107</v>
      </c>
      <c r="H14" s="177" t="s">
        <v>107</v>
      </c>
      <c r="I14" s="270" t="s">
        <v>107</v>
      </c>
      <c r="J14" s="193" t="s">
        <v>107</v>
      </c>
      <c r="K14" s="193" t="s">
        <v>107</v>
      </c>
      <c r="L14" s="193" t="s">
        <v>107</v>
      </c>
      <c r="M14" s="193" t="s">
        <v>107</v>
      </c>
      <c r="N14" s="177" t="s">
        <v>107</v>
      </c>
      <c r="O14" s="282" t="s">
        <v>107</v>
      </c>
      <c r="P14" s="193" t="s">
        <v>107</v>
      </c>
      <c r="Q14" s="193" t="s">
        <v>107</v>
      </c>
      <c r="R14" s="177" t="s">
        <v>107</v>
      </c>
      <c r="S14" s="292" t="s">
        <v>107</v>
      </c>
      <c r="T14" s="193" t="s">
        <v>107</v>
      </c>
      <c r="U14" s="193" t="s">
        <v>107</v>
      </c>
      <c r="V14" s="193" t="s">
        <v>107</v>
      </c>
      <c r="W14" s="193" t="s">
        <v>107</v>
      </c>
      <c r="X14" s="193" t="s">
        <v>107</v>
      </c>
      <c r="Y14" s="193" t="s">
        <v>107</v>
      </c>
      <c r="Z14" s="193" t="s">
        <v>107</v>
      </c>
      <c r="AA14" s="193" t="s">
        <v>107</v>
      </c>
      <c r="AB14" s="193" t="s">
        <v>107</v>
      </c>
      <c r="AC14" s="193" t="s">
        <v>107</v>
      </c>
      <c r="AD14" s="177" t="s">
        <v>107</v>
      </c>
      <c r="AE14" s="311" t="s">
        <v>107</v>
      </c>
      <c r="AF14" s="193" t="s">
        <v>107</v>
      </c>
      <c r="AG14" s="193" t="s">
        <v>107</v>
      </c>
      <c r="AH14" s="193" t="s">
        <v>107</v>
      </c>
      <c r="AI14" s="193" t="s">
        <v>107</v>
      </c>
      <c r="AJ14" s="193" t="s">
        <v>107</v>
      </c>
      <c r="AK14" s="193" t="s">
        <v>107</v>
      </c>
      <c r="AL14" s="312" t="s">
        <v>107</v>
      </c>
      <c r="AM14" s="184"/>
      <c r="AN14" s="184"/>
      <c r="AO14" s="184"/>
      <c r="AP14" s="184"/>
      <c r="AQ14" s="184"/>
      <c r="AR14" s="383" t="s">
        <v>114</v>
      </c>
      <c r="AS14" s="383"/>
      <c r="AT14" s="184"/>
    </row>
    <row r="15" spans="1:57" s="184" customFormat="1" x14ac:dyDescent="0.3">
      <c r="A15" s="222"/>
      <c r="B15" s="243"/>
      <c r="C15" s="222"/>
      <c r="D15" s="222"/>
      <c r="E15" s="222"/>
      <c r="F15" s="222"/>
      <c r="G15" s="222"/>
      <c r="H15" s="222"/>
      <c r="I15" s="271"/>
      <c r="J15" s="222"/>
      <c r="K15" s="222"/>
      <c r="L15" s="222"/>
      <c r="M15" s="222"/>
      <c r="N15" s="222"/>
      <c r="O15" s="280"/>
      <c r="P15" s="222"/>
      <c r="Q15" s="222"/>
      <c r="R15" s="222"/>
      <c r="S15" s="290"/>
      <c r="T15" s="222"/>
      <c r="U15" s="222"/>
      <c r="V15" s="222"/>
      <c r="W15" s="222"/>
      <c r="X15" s="222"/>
      <c r="Y15" s="222"/>
      <c r="Z15" s="222"/>
      <c r="AA15" s="222"/>
      <c r="AB15" s="222"/>
      <c r="AC15" s="222"/>
      <c r="AD15" s="222"/>
      <c r="AE15" s="306"/>
      <c r="AF15" s="222"/>
      <c r="AG15" s="222"/>
      <c r="AH15" s="222"/>
      <c r="AI15" s="222"/>
      <c r="AJ15" s="222"/>
      <c r="AK15" s="222"/>
      <c r="AL15" s="307"/>
      <c r="AR15" s="212" t="s">
        <v>214</v>
      </c>
      <c r="AS15" s="213">
        <f>AS4/AS10</f>
        <v>0.1891891891891892</v>
      </c>
      <c r="AV15"/>
      <c r="AW15"/>
      <c r="AX15"/>
      <c r="AY15"/>
      <c r="AZ15"/>
      <c r="BA15"/>
      <c r="BB15"/>
      <c r="BC15"/>
      <c r="BD15"/>
      <c r="BE15"/>
    </row>
    <row r="16" spans="1:57" x14ac:dyDescent="0.3">
      <c r="A16" s="227" t="s">
        <v>89</v>
      </c>
      <c r="B16" s="245"/>
      <c r="C16" s="186"/>
      <c r="D16" s="186"/>
      <c r="E16" s="186"/>
      <c r="F16" s="186"/>
      <c r="G16" s="188"/>
      <c r="H16" s="201"/>
      <c r="I16" s="272"/>
      <c r="J16" s="186"/>
      <c r="K16" s="186"/>
      <c r="L16" s="188"/>
      <c r="M16" s="188"/>
      <c r="N16" s="201"/>
      <c r="O16" s="281"/>
      <c r="P16" s="186"/>
      <c r="Q16" s="186"/>
      <c r="R16" s="201"/>
      <c r="S16" s="291"/>
      <c r="T16" s="186"/>
      <c r="U16" s="186"/>
      <c r="V16" s="186"/>
      <c r="W16" s="187"/>
      <c r="X16" s="187"/>
      <c r="Y16" s="188"/>
      <c r="Z16" s="188"/>
      <c r="AA16" s="188"/>
      <c r="AB16" s="186"/>
      <c r="AC16" s="186"/>
      <c r="AD16" s="227"/>
      <c r="AE16" s="308"/>
      <c r="AF16" s="186"/>
      <c r="AG16" s="186"/>
      <c r="AH16" s="187"/>
      <c r="AI16" s="187"/>
      <c r="AJ16" s="187"/>
      <c r="AK16" s="187"/>
      <c r="AL16" s="309"/>
      <c r="AM16" s="184"/>
      <c r="AN16" s="383" t="s">
        <v>114</v>
      </c>
      <c r="AO16" s="383"/>
      <c r="AP16" s="184"/>
      <c r="AQ16" s="184"/>
      <c r="AR16" s="214" t="s">
        <v>215</v>
      </c>
      <c r="AS16" s="215">
        <f>AS5/AS10</f>
        <v>0.16216216216216217</v>
      </c>
      <c r="AT16" s="184"/>
    </row>
    <row r="17" spans="1:46" x14ac:dyDescent="0.3">
      <c r="A17" s="223" t="s">
        <v>90</v>
      </c>
      <c r="B17" s="239" t="s">
        <v>99</v>
      </c>
      <c r="C17" s="190" t="s">
        <v>99</v>
      </c>
      <c r="D17" s="191" t="s">
        <v>105</v>
      </c>
      <c r="E17" s="193" t="s">
        <v>107</v>
      </c>
      <c r="F17" s="190" t="s">
        <v>99</v>
      </c>
      <c r="G17" s="195" t="s">
        <v>107</v>
      </c>
      <c r="H17" s="197" t="s">
        <v>105</v>
      </c>
      <c r="I17" s="270" t="s">
        <v>107</v>
      </c>
      <c r="J17" s="191" t="s">
        <v>105</v>
      </c>
      <c r="K17" s="190" t="s">
        <v>99</v>
      </c>
      <c r="L17" s="190" t="s">
        <v>99</v>
      </c>
      <c r="M17" s="190" t="s">
        <v>99</v>
      </c>
      <c r="N17" s="200" t="s">
        <v>99</v>
      </c>
      <c r="O17" s="278" t="s">
        <v>99</v>
      </c>
      <c r="P17" s="190" t="s">
        <v>99</v>
      </c>
      <c r="Q17" s="190" t="s">
        <v>99</v>
      </c>
      <c r="R17" s="200" t="s">
        <v>99</v>
      </c>
      <c r="S17" s="288" t="s">
        <v>99</v>
      </c>
      <c r="T17" s="190" t="s">
        <v>99</v>
      </c>
      <c r="U17" s="190" t="s">
        <v>99</v>
      </c>
      <c r="V17" s="191" t="s">
        <v>105</v>
      </c>
      <c r="W17" s="190" t="s">
        <v>99</v>
      </c>
      <c r="X17" s="190" t="s">
        <v>99</v>
      </c>
      <c r="Y17" s="190" t="s">
        <v>99</v>
      </c>
      <c r="Z17" s="190" t="s">
        <v>99</v>
      </c>
      <c r="AA17" s="194" t="s">
        <v>105</v>
      </c>
      <c r="AB17" s="192" t="s">
        <v>106</v>
      </c>
      <c r="AC17" s="191" t="s">
        <v>105</v>
      </c>
      <c r="AD17" s="197" t="s">
        <v>105</v>
      </c>
      <c r="AE17" s="302" t="s">
        <v>105</v>
      </c>
      <c r="AF17" s="190" t="s">
        <v>99</v>
      </c>
      <c r="AG17" s="191" t="s">
        <v>105</v>
      </c>
      <c r="AH17" s="193" t="s">
        <v>107</v>
      </c>
      <c r="AI17" s="191" t="s">
        <v>105</v>
      </c>
      <c r="AJ17" s="190" t="s">
        <v>99</v>
      </c>
      <c r="AK17" s="190" t="s">
        <v>99</v>
      </c>
      <c r="AL17" s="303" t="s">
        <v>99</v>
      </c>
      <c r="AM17" s="184"/>
      <c r="AN17" s="212" t="s">
        <v>115</v>
      </c>
      <c r="AO17" s="213">
        <f>AO4/AO8</f>
        <v>0.43603603603603602</v>
      </c>
      <c r="AP17" s="184"/>
      <c r="AQ17" s="184"/>
      <c r="AR17" s="212" t="s">
        <v>216</v>
      </c>
      <c r="AS17" s="213">
        <f>AS6/AS10</f>
        <v>0.10810810810810811</v>
      </c>
      <c r="AT17" s="184"/>
    </row>
    <row r="18" spans="1:46" x14ac:dyDescent="0.3">
      <c r="A18" s="224" t="s">
        <v>91</v>
      </c>
      <c r="B18" s="250" t="s">
        <v>105</v>
      </c>
      <c r="C18" s="191" t="s">
        <v>105</v>
      </c>
      <c r="D18" s="191" t="s">
        <v>105</v>
      </c>
      <c r="E18" s="191" t="s">
        <v>105</v>
      </c>
      <c r="F18" s="191" t="s">
        <v>105</v>
      </c>
      <c r="G18" s="191" t="s">
        <v>105</v>
      </c>
      <c r="H18" s="197" t="s">
        <v>105</v>
      </c>
      <c r="I18" s="269" t="s">
        <v>105</v>
      </c>
      <c r="J18" s="191" t="s">
        <v>105</v>
      </c>
      <c r="K18" s="191" t="s">
        <v>105</v>
      </c>
      <c r="L18" s="191" t="s">
        <v>105</v>
      </c>
      <c r="M18" s="191" t="s">
        <v>105</v>
      </c>
      <c r="N18" s="197" t="s">
        <v>105</v>
      </c>
      <c r="O18" s="279" t="s">
        <v>105</v>
      </c>
      <c r="P18" s="191" t="s">
        <v>105</v>
      </c>
      <c r="Q18" s="191" t="s">
        <v>105</v>
      </c>
      <c r="R18" s="197" t="s">
        <v>105</v>
      </c>
      <c r="S18" s="289" t="s">
        <v>105</v>
      </c>
      <c r="T18" s="191" t="s">
        <v>105</v>
      </c>
      <c r="U18" s="191" t="s">
        <v>105</v>
      </c>
      <c r="V18" s="191" t="s">
        <v>105</v>
      </c>
      <c r="W18" s="191" t="s">
        <v>105</v>
      </c>
      <c r="X18" s="191" t="s">
        <v>105</v>
      </c>
      <c r="Y18" s="191" t="s">
        <v>105</v>
      </c>
      <c r="Z18" s="191" t="s">
        <v>105</v>
      </c>
      <c r="AA18" s="191" t="s">
        <v>105</v>
      </c>
      <c r="AB18" s="191" t="s">
        <v>105</v>
      </c>
      <c r="AC18" s="191" t="s">
        <v>105</v>
      </c>
      <c r="AD18" s="197" t="s">
        <v>105</v>
      </c>
      <c r="AE18" s="302" t="s">
        <v>105</v>
      </c>
      <c r="AF18" s="191" t="s">
        <v>105</v>
      </c>
      <c r="AG18" s="191" t="s">
        <v>105</v>
      </c>
      <c r="AH18" s="191" t="s">
        <v>105</v>
      </c>
      <c r="AI18" s="191" t="s">
        <v>105</v>
      </c>
      <c r="AJ18" s="191" t="s">
        <v>105</v>
      </c>
      <c r="AK18" s="191" t="s">
        <v>105</v>
      </c>
      <c r="AL18" s="314" t="s">
        <v>105</v>
      </c>
      <c r="AM18" s="184"/>
      <c r="AN18" s="214" t="s">
        <v>116</v>
      </c>
      <c r="AO18" s="215">
        <f>AO5/AO8</f>
        <v>5.2252252252252253E-2</v>
      </c>
      <c r="AP18" s="184"/>
      <c r="AQ18" s="184"/>
      <c r="AR18" s="212" t="s">
        <v>217</v>
      </c>
      <c r="AS18" s="213">
        <f>AS7/AS10</f>
        <v>0.32432432432432434</v>
      </c>
      <c r="AT18" s="184"/>
    </row>
    <row r="19" spans="1:46" x14ac:dyDescent="0.3">
      <c r="A19" s="223" t="s">
        <v>92</v>
      </c>
      <c r="B19" s="239" t="s">
        <v>99</v>
      </c>
      <c r="C19" s="192" t="s">
        <v>106</v>
      </c>
      <c r="D19" s="191" t="s">
        <v>105</v>
      </c>
      <c r="E19" s="193" t="s">
        <v>107</v>
      </c>
      <c r="F19" s="190" t="s">
        <v>99</v>
      </c>
      <c r="G19" s="195" t="s">
        <v>107</v>
      </c>
      <c r="H19" s="200" t="s">
        <v>99</v>
      </c>
      <c r="I19" s="268" t="s">
        <v>99</v>
      </c>
      <c r="J19" s="191" t="s">
        <v>105</v>
      </c>
      <c r="K19" s="190" t="s">
        <v>99</v>
      </c>
      <c r="L19" s="194" t="s">
        <v>105</v>
      </c>
      <c r="M19" s="196" t="s">
        <v>99</v>
      </c>
      <c r="N19" s="200" t="s">
        <v>99</v>
      </c>
      <c r="O19" s="279" t="s">
        <v>105</v>
      </c>
      <c r="P19" s="190" t="s">
        <v>99</v>
      </c>
      <c r="Q19" s="190" t="s">
        <v>99</v>
      </c>
      <c r="R19" s="200" t="s">
        <v>99</v>
      </c>
      <c r="S19" s="293" t="s">
        <v>106</v>
      </c>
      <c r="T19" s="191" t="s">
        <v>105</v>
      </c>
      <c r="U19" s="190" t="s">
        <v>99</v>
      </c>
      <c r="V19" s="191" t="s">
        <v>105</v>
      </c>
      <c r="W19" s="190" t="s">
        <v>99</v>
      </c>
      <c r="X19" s="191" t="s">
        <v>105</v>
      </c>
      <c r="Y19" s="196" t="s">
        <v>99</v>
      </c>
      <c r="Z19" s="196" t="s">
        <v>99</v>
      </c>
      <c r="AA19" s="194" t="s">
        <v>105</v>
      </c>
      <c r="AB19" s="190" t="s">
        <v>99</v>
      </c>
      <c r="AC19" s="192" t="s">
        <v>106</v>
      </c>
      <c r="AD19" s="197" t="s">
        <v>105</v>
      </c>
      <c r="AE19" s="302" t="s">
        <v>105</v>
      </c>
      <c r="AF19" s="190" t="s">
        <v>99</v>
      </c>
      <c r="AG19" s="190" t="s">
        <v>99</v>
      </c>
      <c r="AH19" s="193" t="s">
        <v>107</v>
      </c>
      <c r="AI19" s="191" t="s">
        <v>105</v>
      </c>
      <c r="AJ19" s="190" t="s">
        <v>99</v>
      </c>
      <c r="AK19" s="190" t="s">
        <v>99</v>
      </c>
      <c r="AL19" s="303" t="s">
        <v>99</v>
      </c>
      <c r="AM19" s="184"/>
      <c r="AN19" s="212" t="s">
        <v>117</v>
      </c>
      <c r="AO19" s="213">
        <f>AO6/AO8</f>
        <v>0.32792792792792791</v>
      </c>
      <c r="AP19" s="184"/>
      <c r="AQ19" s="184"/>
      <c r="AR19" s="214" t="s">
        <v>223</v>
      </c>
      <c r="AS19" s="215">
        <f>AS8/AS10</f>
        <v>0</v>
      </c>
      <c r="AT19" s="184"/>
    </row>
    <row r="20" spans="1:46" s="184" customFormat="1" x14ac:dyDescent="0.3">
      <c r="A20" s="222"/>
      <c r="B20" s="243"/>
      <c r="C20" s="222"/>
      <c r="D20" s="222"/>
      <c r="E20" s="222"/>
      <c r="F20" s="222"/>
      <c r="G20" s="222"/>
      <c r="H20" s="222"/>
      <c r="I20" s="271"/>
      <c r="J20" s="222"/>
      <c r="K20" s="222"/>
      <c r="L20" s="222"/>
      <c r="M20" s="222"/>
      <c r="N20" s="222"/>
      <c r="O20" s="280"/>
      <c r="P20" s="222"/>
      <c r="Q20" s="222"/>
      <c r="R20" s="222"/>
      <c r="S20" s="290"/>
      <c r="T20" s="222"/>
      <c r="U20" s="222"/>
      <c r="V20" s="222"/>
      <c r="W20" s="222"/>
      <c r="X20" s="222"/>
      <c r="Y20" s="222"/>
      <c r="Z20" s="222"/>
      <c r="AA20" s="222"/>
      <c r="AB20" s="222"/>
      <c r="AC20" s="222"/>
      <c r="AD20" s="222"/>
      <c r="AE20" s="306"/>
      <c r="AF20" s="222"/>
      <c r="AG20" s="222"/>
      <c r="AH20" s="222"/>
      <c r="AI20" s="222"/>
      <c r="AJ20" s="222"/>
      <c r="AK20" s="222"/>
      <c r="AL20" s="307"/>
      <c r="AN20" s="214" t="s">
        <v>118</v>
      </c>
      <c r="AO20" s="215">
        <f>AO7/AO8</f>
        <v>0.18378378378378379</v>
      </c>
      <c r="AR20" s="216" t="s">
        <v>224</v>
      </c>
      <c r="AS20" s="213">
        <f>AS9/AS10</f>
        <v>0.21621621621621623</v>
      </c>
    </row>
    <row r="21" spans="1:46" x14ac:dyDescent="0.3">
      <c r="A21" s="227" t="s">
        <v>93</v>
      </c>
      <c r="B21" s="245"/>
      <c r="C21" s="186"/>
      <c r="D21" s="186"/>
      <c r="E21" s="186"/>
      <c r="F21" s="186"/>
      <c r="G21" s="188"/>
      <c r="H21" s="201"/>
      <c r="I21" s="272"/>
      <c r="J21" s="186"/>
      <c r="K21" s="186"/>
      <c r="L21" s="188"/>
      <c r="M21" s="188"/>
      <c r="N21" s="201"/>
      <c r="O21" s="281"/>
      <c r="P21" s="186"/>
      <c r="Q21" s="186"/>
      <c r="R21" s="201"/>
      <c r="S21" s="291"/>
      <c r="T21" s="186"/>
      <c r="U21" s="186"/>
      <c r="V21" s="186"/>
      <c r="W21" s="187"/>
      <c r="X21" s="187"/>
      <c r="Y21" s="188"/>
      <c r="Z21" s="188"/>
      <c r="AA21" s="188"/>
      <c r="AB21" s="186"/>
      <c r="AC21" s="186"/>
      <c r="AD21" s="227"/>
      <c r="AE21" s="308"/>
      <c r="AF21" s="186"/>
      <c r="AG21" s="186"/>
      <c r="AH21" s="187"/>
      <c r="AI21" s="187"/>
      <c r="AJ21" s="187"/>
      <c r="AK21" s="187"/>
      <c r="AL21" s="309"/>
      <c r="AM21" s="184"/>
      <c r="AN21" s="189" t="s">
        <v>113</v>
      </c>
      <c r="AO21" s="213">
        <f>SUM(AO17:AO20)</f>
        <v>1</v>
      </c>
      <c r="AP21" s="184"/>
      <c r="AQ21" s="184"/>
      <c r="AR21" s="214" t="s">
        <v>112</v>
      </c>
      <c r="AS21" s="215">
        <f>SUM(AS15:AS20)</f>
        <v>1</v>
      </c>
      <c r="AT21" s="184"/>
    </row>
    <row r="22" spans="1:46" x14ac:dyDescent="0.3">
      <c r="A22" s="223" t="s">
        <v>94</v>
      </c>
      <c r="B22" s="239" t="s">
        <v>99</v>
      </c>
      <c r="C22" s="190" t="s">
        <v>99</v>
      </c>
      <c r="D22" s="191" t="s">
        <v>105</v>
      </c>
      <c r="E22" s="193" t="s">
        <v>107</v>
      </c>
      <c r="F22" s="190" t="s">
        <v>99</v>
      </c>
      <c r="G22" s="195" t="s">
        <v>107</v>
      </c>
      <c r="H22" s="199" t="s">
        <v>106</v>
      </c>
      <c r="I22" s="269" t="s">
        <v>105</v>
      </c>
      <c r="J22" s="191" t="s">
        <v>105</v>
      </c>
      <c r="K22" s="192" t="s">
        <v>106</v>
      </c>
      <c r="L22" s="194" t="s">
        <v>105</v>
      </c>
      <c r="M22" s="194" t="s">
        <v>105</v>
      </c>
      <c r="N22" s="199" t="s">
        <v>106</v>
      </c>
      <c r="O22" s="279" t="s">
        <v>105</v>
      </c>
      <c r="P22" s="190" t="s">
        <v>99</v>
      </c>
      <c r="Q22" s="190" t="s">
        <v>99</v>
      </c>
      <c r="R22" s="200" t="s">
        <v>99</v>
      </c>
      <c r="S22" s="289" t="s">
        <v>105</v>
      </c>
      <c r="T22" s="191" t="s">
        <v>105</v>
      </c>
      <c r="U22" s="190" t="s">
        <v>99</v>
      </c>
      <c r="V22" s="191" t="s">
        <v>105</v>
      </c>
      <c r="W22" s="190" t="s">
        <v>99</v>
      </c>
      <c r="X22" s="190" t="s">
        <v>99</v>
      </c>
      <c r="Y22" s="198" t="s">
        <v>106</v>
      </c>
      <c r="Z22" s="198" t="s">
        <v>106</v>
      </c>
      <c r="AA22" s="194" t="s">
        <v>105</v>
      </c>
      <c r="AB22" s="192" t="s">
        <v>106</v>
      </c>
      <c r="AC22" s="191" t="s">
        <v>105</v>
      </c>
      <c r="AD22" s="197" t="s">
        <v>105</v>
      </c>
      <c r="AE22" s="302" t="s">
        <v>105</v>
      </c>
      <c r="AF22" s="190" t="s">
        <v>99</v>
      </c>
      <c r="AG22" s="192" t="s">
        <v>106</v>
      </c>
      <c r="AH22" s="193" t="s">
        <v>107</v>
      </c>
      <c r="AI22" s="191" t="s">
        <v>105</v>
      </c>
      <c r="AJ22" s="190" t="s">
        <v>99</v>
      </c>
      <c r="AK22" s="190" t="s">
        <v>99</v>
      </c>
      <c r="AL22" s="305" t="s">
        <v>106</v>
      </c>
      <c r="AM22" s="184"/>
      <c r="AN22" s="184"/>
      <c r="AO22" s="184"/>
      <c r="AP22" s="184"/>
      <c r="AQ22" s="184"/>
      <c r="AR22" s="216" t="s">
        <v>113</v>
      </c>
      <c r="AS22" s="218">
        <v>1</v>
      </c>
      <c r="AT22" s="184"/>
    </row>
    <row r="23" spans="1:46" x14ac:dyDescent="0.3">
      <c r="A23" s="224" t="s">
        <v>95</v>
      </c>
      <c r="B23" s="239" t="s">
        <v>99</v>
      </c>
      <c r="C23" s="192" t="s">
        <v>106</v>
      </c>
      <c r="D23" s="191" t="s">
        <v>105</v>
      </c>
      <c r="E23" s="193" t="s">
        <v>107</v>
      </c>
      <c r="F23" s="191" t="s">
        <v>105</v>
      </c>
      <c r="G23" s="195" t="s">
        <v>107</v>
      </c>
      <c r="H23" s="200" t="s">
        <v>99</v>
      </c>
      <c r="I23" s="268" t="s">
        <v>99</v>
      </c>
      <c r="J23" s="191" t="s">
        <v>105</v>
      </c>
      <c r="K23" s="190" t="s">
        <v>99</v>
      </c>
      <c r="L23" s="194" t="s">
        <v>105</v>
      </c>
      <c r="M23" s="194" t="s">
        <v>105</v>
      </c>
      <c r="N23" s="200" t="s">
        <v>99</v>
      </c>
      <c r="O23" s="278" t="s">
        <v>99</v>
      </c>
      <c r="P23" s="190" t="s">
        <v>99</v>
      </c>
      <c r="Q23" s="190" t="s">
        <v>99</v>
      </c>
      <c r="R23" s="200" t="s">
        <v>99</v>
      </c>
      <c r="S23" s="289" t="s">
        <v>105</v>
      </c>
      <c r="T23" s="190" t="s">
        <v>99</v>
      </c>
      <c r="U23" s="190" t="s">
        <v>99</v>
      </c>
      <c r="V23" s="191" t="s">
        <v>105</v>
      </c>
      <c r="W23" s="190" t="s">
        <v>99</v>
      </c>
      <c r="X23" s="191" t="s">
        <v>105</v>
      </c>
      <c r="Y23" s="194" t="s">
        <v>105</v>
      </c>
      <c r="Z23" s="196" t="s">
        <v>99</v>
      </c>
      <c r="AA23" s="194" t="s">
        <v>105</v>
      </c>
      <c r="AB23" s="194" t="s">
        <v>105</v>
      </c>
      <c r="AC23" s="194" t="s">
        <v>105</v>
      </c>
      <c r="AD23" s="354" t="s">
        <v>105</v>
      </c>
      <c r="AE23" s="304" t="s">
        <v>106</v>
      </c>
      <c r="AF23" s="190" t="s">
        <v>99</v>
      </c>
      <c r="AG23" s="191" t="s">
        <v>105</v>
      </c>
      <c r="AH23" s="193" t="s">
        <v>107</v>
      </c>
      <c r="AI23" s="191" t="s">
        <v>105</v>
      </c>
      <c r="AJ23" s="190" t="s">
        <v>99</v>
      </c>
      <c r="AK23" s="191" t="s">
        <v>105</v>
      </c>
      <c r="AL23" s="314" t="s">
        <v>105</v>
      </c>
      <c r="AM23" s="184"/>
      <c r="AN23" s="184"/>
      <c r="AO23" s="184"/>
      <c r="AP23" s="184"/>
      <c r="AQ23" s="184"/>
      <c r="AT23" s="184"/>
    </row>
    <row r="24" spans="1:46" x14ac:dyDescent="0.3">
      <c r="A24" s="223" t="s">
        <v>96</v>
      </c>
      <c r="B24" s="250" t="s">
        <v>105</v>
      </c>
      <c r="C24" s="191" t="s">
        <v>105</v>
      </c>
      <c r="D24" s="191" t="s">
        <v>105</v>
      </c>
      <c r="E24" s="191" t="s">
        <v>105</v>
      </c>
      <c r="F24" s="191" t="s">
        <v>105</v>
      </c>
      <c r="G24" s="191" t="s">
        <v>105</v>
      </c>
      <c r="H24" s="197" t="s">
        <v>105</v>
      </c>
      <c r="I24" s="269" t="s">
        <v>105</v>
      </c>
      <c r="J24" s="191" t="s">
        <v>105</v>
      </c>
      <c r="K24" s="191" t="s">
        <v>105</v>
      </c>
      <c r="L24" s="191" t="s">
        <v>105</v>
      </c>
      <c r="M24" s="191" t="s">
        <v>105</v>
      </c>
      <c r="N24" s="197" t="s">
        <v>105</v>
      </c>
      <c r="O24" s="279" t="s">
        <v>105</v>
      </c>
      <c r="P24" s="191" t="s">
        <v>105</v>
      </c>
      <c r="Q24" s="191" t="s">
        <v>105</v>
      </c>
      <c r="R24" s="197" t="s">
        <v>105</v>
      </c>
      <c r="S24" s="289" t="s">
        <v>105</v>
      </c>
      <c r="T24" s="191" t="s">
        <v>105</v>
      </c>
      <c r="U24" s="191" t="s">
        <v>105</v>
      </c>
      <c r="V24" s="191" t="s">
        <v>105</v>
      </c>
      <c r="W24" s="191" t="s">
        <v>105</v>
      </c>
      <c r="X24" s="191" t="s">
        <v>105</v>
      </c>
      <c r="Y24" s="191" t="s">
        <v>105</v>
      </c>
      <c r="Z24" s="191" t="s">
        <v>105</v>
      </c>
      <c r="AA24" s="191" t="s">
        <v>105</v>
      </c>
      <c r="AB24" s="191" t="s">
        <v>105</v>
      </c>
      <c r="AC24" s="191" t="s">
        <v>105</v>
      </c>
      <c r="AD24" s="197" t="s">
        <v>105</v>
      </c>
      <c r="AE24" s="302" t="s">
        <v>105</v>
      </c>
      <c r="AF24" s="191" t="s">
        <v>105</v>
      </c>
      <c r="AG24" s="191" t="s">
        <v>105</v>
      </c>
      <c r="AH24" s="191" t="s">
        <v>105</v>
      </c>
      <c r="AI24" s="191" t="s">
        <v>105</v>
      </c>
      <c r="AJ24" s="191" t="s">
        <v>105</v>
      </c>
      <c r="AK24" s="191" t="s">
        <v>105</v>
      </c>
      <c r="AL24" s="314" t="s">
        <v>105</v>
      </c>
      <c r="AM24" s="184"/>
      <c r="AN24" s="184"/>
      <c r="AO24" s="184"/>
      <c r="AP24" s="184"/>
      <c r="AQ24" s="184"/>
      <c r="AR24" s="184"/>
      <c r="AS24" s="184"/>
      <c r="AT24" s="184"/>
    </row>
    <row r="25" spans="1:46" ht="15" thickBot="1" x14ac:dyDescent="0.35">
      <c r="A25" s="224" t="s">
        <v>97</v>
      </c>
      <c r="B25" s="252" t="s">
        <v>107</v>
      </c>
      <c r="C25" s="253" t="s">
        <v>107</v>
      </c>
      <c r="D25" s="253" t="s">
        <v>107</v>
      </c>
      <c r="E25" s="253" t="s">
        <v>107</v>
      </c>
      <c r="F25" s="253" t="s">
        <v>107</v>
      </c>
      <c r="G25" s="253" t="s">
        <v>107</v>
      </c>
      <c r="H25" s="266" t="s">
        <v>107</v>
      </c>
      <c r="I25" s="273" t="s">
        <v>107</v>
      </c>
      <c r="J25" s="274" t="s">
        <v>107</v>
      </c>
      <c r="K25" s="274" t="s">
        <v>107</v>
      </c>
      <c r="L25" s="274" t="s">
        <v>107</v>
      </c>
      <c r="M25" s="274" t="s">
        <v>107</v>
      </c>
      <c r="N25" s="275" t="s">
        <v>107</v>
      </c>
      <c r="O25" s="283" t="s">
        <v>107</v>
      </c>
      <c r="P25" s="284" t="s">
        <v>107</v>
      </c>
      <c r="Q25" s="284" t="s">
        <v>107</v>
      </c>
      <c r="R25" s="285" t="s">
        <v>107</v>
      </c>
      <c r="S25" s="294" t="s">
        <v>107</v>
      </c>
      <c r="T25" s="295" t="s">
        <v>107</v>
      </c>
      <c r="U25" s="295" t="s">
        <v>107</v>
      </c>
      <c r="V25" s="295" t="s">
        <v>107</v>
      </c>
      <c r="W25" s="295" t="s">
        <v>107</v>
      </c>
      <c r="X25" s="295" t="s">
        <v>107</v>
      </c>
      <c r="Y25" s="295" t="s">
        <v>107</v>
      </c>
      <c r="Z25" s="295" t="s">
        <v>107</v>
      </c>
      <c r="AA25" s="295" t="s">
        <v>107</v>
      </c>
      <c r="AB25" s="295" t="s">
        <v>107</v>
      </c>
      <c r="AC25" s="295" t="s">
        <v>107</v>
      </c>
      <c r="AD25" s="297" t="s">
        <v>107</v>
      </c>
      <c r="AE25" s="315" t="s">
        <v>107</v>
      </c>
      <c r="AF25" s="316" t="s">
        <v>107</v>
      </c>
      <c r="AG25" s="316" t="s">
        <v>107</v>
      </c>
      <c r="AH25" s="316" t="s">
        <v>107</v>
      </c>
      <c r="AI25" s="316" t="s">
        <v>107</v>
      </c>
      <c r="AJ25" s="316" t="s">
        <v>107</v>
      </c>
      <c r="AK25" s="316" t="s">
        <v>107</v>
      </c>
      <c r="AL25" s="317" t="s">
        <v>107</v>
      </c>
      <c r="AM25" s="184"/>
      <c r="AN25" s="184"/>
      <c r="AO25" s="184"/>
      <c r="AP25" s="184"/>
      <c r="AQ25" s="184"/>
      <c r="AR25" s="184"/>
      <c r="AS25" s="184"/>
      <c r="AT25" s="184"/>
    </row>
    <row r="27" spans="1:46" ht="15.6" x14ac:dyDescent="0.3">
      <c r="A27" s="184"/>
      <c r="B27" s="202"/>
      <c r="C27" s="202"/>
      <c r="D27" s="412" t="s">
        <v>218</v>
      </c>
      <c r="E27" s="412"/>
      <c r="F27" s="219" t="s">
        <v>225</v>
      </c>
      <c r="G27" s="202"/>
      <c r="H27" s="202"/>
      <c r="I27" s="202"/>
      <c r="J27" s="184"/>
      <c r="K27" s="411" t="s">
        <v>219</v>
      </c>
      <c r="L27" s="411"/>
      <c r="M27" s="220" t="s">
        <v>226</v>
      </c>
      <c r="N27" s="184"/>
      <c r="O27" s="184"/>
      <c r="P27" s="415" t="s">
        <v>220</v>
      </c>
      <c r="Q27" s="415"/>
      <c r="R27" s="220" t="s">
        <v>227</v>
      </c>
      <c r="S27" s="184"/>
      <c r="T27" s="184"/>
      <c r="U27" s="184"/>
      <c r="V27" s="184"/>
      <c r="W27" s="414" t="s">
        <v>221</v>
      </c>
      <c r="X27" s="414"/>
      <c r="Y27" s="220" t="s">
        <v>228</v>
      </c>
      <c r="Z27" s="184"/>
      <c r="AA27" s="184"/>
      <c r="AB27" s="184"/>
      <c r="AC27" s="184"/>
      <c r="AD27" s="184"/>
      <c r="AE27" s="184"/>
      <c r="AF27" s="184"/>
      <c r="AG27" s="413" t="s">
        <v>222</v>
      </c>
      <c r="AH27" s="413"/>
      <c r="AI27" s="221" t="s">
        <v>229</v>
      </c>
      <c r="AJ27" s="184"/>
      <c r="AK27" s="184"/>
      <c r="AL27" s="184"/>
      <c r="AM27" s="184"/>
      <c r="AN27" s="184"/>
      <c r="AO27" s="184"/>
      <c r="AP27" s="184"/>
      <c r="AQ27" s="184"/>
      <c r="AR27" s="184"/>
      <c r="AS27" s="184"/>
      <c r="AT27" s="184"/>
    </row>
    <row r="28" spans="1:46" x14ac:dyDescent="0.3">
      <c r="A28" s="184"/>
      <c r="B28" s="184"/>
      <c r="C28" s="184"/>
      <c r="D28" s="383" t="s">
        <v>104</v>
      </c>
      <c r="E28" s="383"/>
      <c r="F28" s="184"/>
      <c r="G28" s="184"/>
      <c r="H28" s="184"/>
      <c r="I28" s="184"/>
      <c r="J28" s="184"/>
      <c r="K28" s="383" t="s">
        <v>104</v>
      </c>
      <c r="L28" s="383"/>
      <c r="M28" s="184"/>
      <c r="N28" s="184"/>
      <c r="O28" s="184"/>
      <c r="P28" s="383" t="s">
        <v>104</v>
      </c>
      <c r="Q28" s="383"/>
      <c r="R28" s="184"/>
      <c r="S28" s="184"/>
      <c r="T28" s="184"/>
      <c r="U28" s="184"/>
      <c r="V28" s="184"/>
      <c r="W28" s="383" t="s">
        <v>104</v>
      </c>
      <c r="X28" s="383"/>
      <c r="Y28" s="184"/>
      <c r="Z28" s="184"/>
      <c r="AA28" s="184"/>
      <c r="AB28" s="184"/>
      <c r="AC28" s="184"/>
      <c r="AD28" s="184"/>
      <c r="AE28" s="184"/>
      <c r="AF28" s="184"/>
      <c r="AG28" s="383" t="s">
        <v>104</v>
      </c>
      <c r="AH28" s="383"/>
      <c r="AI28" s="184"/>
      <c r="AJ28" s="184"/>
      <c r="AK28" s="184"/>
      <c r="AL28" s="184"/>
      <c r="AM28" s="184"/>
      <c r="AN28" s="184"/>
      <c r="AO28" s="184"/>
      <c r="AP28" s="184"/>
      <c r="AQ28" s="184"/>
      <c r="AR28" s="184"/>
      <c r="AS28" s="184"/>
      <c r="AT28" s="184"/>
    </row>
    <row r="29" spans="1:46" x14ac:dyDescent="0.3">
      <c r="A29" s="184"/>
      <c r="B29" s="184"/>
      <c r="C29" s="184"/>
      <c r="D29" s="212" t="s">
        <v>108</v>
      </c>
      <c r="E29" s="212">
        <f>COUNTIF($B$5:$H$25,"g")</f>
        <v>45</v>
      </c>
      <c r="F29" s="184"/>
      <c r="G29" s="184"/>
      <c r="H29" s="184"/>
      <c r="I29" s="184"/>
      <c r="J29" s="184"/>
      <c r="K29" s="212" t="s">
        <v>108</v>
      </c>
      <c r="L29" s="212">
        <f>COUNTIF($I$5:$N$25,"g")</f>
        <v>41</v>
      </c>
      <c r="M29" s="184"/>
      <c r="N29" s="184"/>
      <c r="O29" s="184"/>
      <c r="P29" s="212" t="s">
        <v>108</v>
      </c>
      <c r="Q29" s="212">
        <f>COUNTIF($O$5:$R$25,"g")</f>
        <v>37</v>
      </c>
      <c r="R29" s="184"/>
      <c r="S29" s="184"/>
      <c r="T29" s="184"/>
      <c r="U29" s="184"/>
      <c r="V29" s="184"/>
      <c r="W29" s="212" t="s">
        <v>108</v>
      </c>
      <c r="X29" s="212">
        <f>COUNTIF($S$5:$AD$25,"g")</f>
        <v>73</v>
      </c>
      <c r="Y29" s="184"/>
      <c r="Z29" s="184"/>
      <c r="AA29" s="184"/>
      <c r="AB29" s="184"/>
      <c r="AC29" s="184"/>
      <c r="AD29" s="184"/>
      <c r="AE29" s="184"/>
      <c r="AF29" s="184"/>
      <c r="AG29" s="212" t="s">
        <v>108</v>
      </c>
      <c r="AH29" s="212">
        <f>COUNTIF($AE$5:$AL$25,"g")</f>
        <v>46</v>
      </c>
      <c r="AI29" s="184"/>
      <c r="AJ29" s="184"/>
      <c r="AK29" s="184"/>
      <c r="AL29" s="184"/>
      <c r="AM29" s="184"/>
      <c r="AN29" s="184"/>
      <c r="AO29" s="184"/>
      <c r="AP29" s="184"/>
      <c r="AQ29" s="184"/>
      <c r="AR29" s="184"/>
      <c r="AS29" s="184"/>
      <c r="AT29" s="184"/>
    </row>
    <row r="30" spans="1:46" x14ac:dyDescent="0.3">
      <c r="A30" s="184"/>
      <c r="B30" s="184"/>
      <c r="C30" s="184"/>
      <c r="D30" s="214" t="s">
        <v>109</v>
      </c>
      <c r="E30" s="214">
        <f>COUNTIF($B$5:$H$25,"o")</f>
        <v>4</v>
      </c>
      <c r="F30" s="184"/>
      <c r="G30" s="184"/>
      <c r="H30" s="184"/>
      <c r="I30" s="184"/>
      <c r="J30" s="184"/>
      <c r="K30" s="214" t="s">
        <v>109</v>
      </c>
      <c r="L30" s="214">
        <f>COUNTIF($I$5:$N$25,"o")</f>
        <v>5</v>
      </c>
      <c r="M30" s="184"/>
      <c r="N30" s="184"/>
      <c r="O30" s="184"/>
      <c r="P30" s="214" t="s">
        <v>109</v>
      </c>
      <c r="Q30" s="214">
        <f>COUNTIF($O$5:$R$25,"o")</f>
        <v>3</v>
      </c>
      <c r="R30" s="184"/>
      <c r="S30" s="184"/>
      <c r="T30" s="184"/>
      <c r="U30" s="184"/>
      <c r="V30" s="184"/>
      <c r="W30" s="214" t="s">
        <v>109</v>
      </c>
      <c r="X30" s="214">
        <f>COUNTIF($S$5:$AD$25,"o")</f>
        <v>10</v>
      </c>
      <c r="Y30" s="184"/>
      <c r="Z30" s="184"/>
      <c r="AA30" s="184"/>
      <c r="AB30" s="184"/>
      <c r="AC30" s="184"/>
      <c r="AD30" s="184"/>
      <c r="AE30" s="184"/>
      <c r="AF30" s="184"/>
      <c r="AG30" s="214" t="s">
        <v>109</v>
      </c>
      <c r="AH30" s="214">
        <f>COUNTIF($AE$5:$AL$25,"o")</f>
        <v>7</v>
      </c>
      <c r="AI30" s="184"/>
      <c r="AJ30" s="184"/>
      <c r="AK30" s="184"/>
      <c r="AL30" s="184"/>
      <c r="AM30" s="184"/>
      <c r="AN30" s="184"/>
      <c r="AO30" s="184"/>
      <c r="AP30" s="184"/>
      <c r="AQ30" s="184"/>
      <c r="AT30" s="184"/>
    </row>
    <row r="31" spans="1:46" x14ac:dyDescent="0.3">
      <c r="A31" s="184"/>
      <c r="B31" s="184"/>
      <c r="C31" s="184"/>
      <c r="D31" s="212" t="s">
        <v>110</v>
      </c>
      <c r="E31" s="212">
        <f>COUNTIF($B$5:$H$25,"r")</f>
        <v>27</v>
      </c>
      <c r="F31" s="184"/>
      <c r="G31" s="184"/>
      <c r="H31" s="184"/>
      <c r="I31" s="184"/>
      <c r="J31" s="184"/>
      <c r="K31" s="212" t="s">
        <v>110</v>
      </c>
      <c r="L31" s="212">
        <f>COUNTIF($I$5:$N$25,"r")</f>
        <v>29</v>
      </c>
      <c r="M31" s="184"/>
      <c r="N31" s="184"/>
      <c r="O31" s="184"/>
      <c r="P31" s="212" t="s">
        <v>110</v>
      </c>
      <c r="Q31" s="212">
        <f>COUNTIF($O$5:$R$25,"r")</f>
        <v>11</v>
      </c>
      <c r="R31" s="184"/>
      <c r="S31" s="184"/>
      <c r="T31" s="184"/>
      <c r="U31" s="184"/>
      <c r="V31" s="184"/>
      <c r="W31" s="212" t="s">
        <v>110</v>
      </c>
      <c r="X31" s="212">
        <f>COUNTIF($S$5:$AD$25,"r")</f>
        <v>73</v>
      </c>
      <c r="Y31" s="184"/>
      <c r="Z31" s="184"/>
      <c r="AA31" s="184"/>
      <c r="AB31" s="184"/>
      <c r="AC31" s="184"/>
      <c r="AD31" s="184"/>
      <c r="AE31" s="184"/>
      <c r="AF31" s="184"/>
      <c r="AG31" s="212" t="s">
        <v>110</v>
      </c>
      <c r="AH31" s="212">
        <f>COUNTIF($AE$5:$AL$25,"r")</f>
        <v>42</v>
      </c>
      <c r="AI31" s="184"/>
      <c r="AJ31" s="184"/>
      <c r="AK31" s="184"/>
      <c r="AL31" s="184"/>
      <c r="AM31" s="184"/>
      <c r="AN31" s="184"/>
      <c r="AO31" s="184"/>
      <c r="AP31" s="184"/>
      <c r="AQ31" s="184"/>
      <c r="AT31" s="184"/>
    </row>
    <row r="32" spans="1:46" x14ac:dyDescent="0.3">
      <c r="A32" s="184"/>
      <c r="B32" s="184"/>
      <c r="C32" s="184"/>
      <c r="D32" s="214" t="s">
        <v>111</v>
      </c>
      <c r="E32" s="214">
        <f>COUNTIF($B$5:$H$25,"b")</f>
        <v>29</v>
      </c>
      <c r="F32" s="184"/>
      <c r="G32" s="184"/>
      <c r="H32" s="184"/>
      <c r="I32" s="184"/>
      <c r="J32" s="184"/>
      <c r="K32" s="214" t="s">
        <v>111</v>
      </c>
      <c r="L32" s="214">
        <f>COUNTIF($I$5:$N$25,"b")</f>
        <v>15</v>
      </c>
      <c r="M32" s="184"/>
      <c r="N32" s="184"/>
      <c r="O32" s="184"/>
      <c r="P32" s="214" t="s">
        <v>111</v>
      </c>
      <c r="Q32" s="214">
        <f>COUNTIF($O$5:$R$25,"b")</f>
        <v>9</v>
      </c>
      <c r="R32" s="184"/>
      <c r="S32" s="184"/>
      <c r="T32" s="184"/>
      <c r="U32" s="184"/>
      <c r="V32" s="184"/>
      <c r="W32" s="214" t="s">
        <v>111</v>
      </c>
      <c r="X32" s="214">
        <f>COUNTIF($S$5:$AD$25,"b")</f>
        <v>24</v>
      </c>
      <c r="Y32" s="184"/>
      <c r="Z32" s="184"/>
      <c r="AA32" s="184"/>
      <c r="AB32" s="184"/>
      <c r="AC32" s="184"/>
      <c r="AD32" s="184"/>
      <c r="AE32" s="184"/>
      <c r="AF32" s="184"/>
      <c r="AG32" s="214" t="s">
        <v>111</v>
      </c>
      <c r="AH32" s="214">
        <f>COUNTIF($AE$5:$AL$25,"b")</f>
        <v>25</v>
      </c>
      <c r="AI32" s="184"/>
      <c r="AJ32" s="184"/>
      <c r="AK32" s="184"/>
      <c r="AL32" s="184"/>
      <c r="AM32" s="184"/>
      <c r="AN32" s="184"/>
      <c r="AO32" s="184"/>
      <c r="AP32" s="184"/>
      <c r="AQ32" s="184"/>
      <c r="AT32" s="184"/>
    </row>
    <row r="33" spans="1:49" x14ac:dyDescent="0.3">
      <c r="A33" s="184"/>
      <c r="B33" s="184"/>
      <c r="C33" s="184"/>
      <c r="D33" s="212" t="s">
        <v>112</v>
      </c>
      <c r="E33" s="212">
        <f>SUM(E29:E32)</f>
        <v>105</v>
      </c>
      <c r="F33" s="184"/>
      <c r="G33" s="184"/>
      <c r="H33" s="184"/>
      <c r="I33" s="184"/>
      <c r="J33" s="184"/>
      <c r="K33" s="212" t="s">
        <v>112</v>
      </c>
      <c r="L33" s="212">
        <f>SUM(L29:L32)</f>
        <v>90</v>
      </c>
      <c r="M33" s="184"/>
      <c r="N33" s="184"/>
      <c r="O33" s="184"/>
      <c r="P33" s="212" t="s">
        <v>112</v>
      </c>
      <c r="Q33" s="212">
        <f>SUM(Q29:Q32)</f>
        <v>60</v>
      </c>
      <c r="R33" s="184"/>
      <c r="S33" s="184"/>
      <c r="T33" s="184"/>
      <c r="U33" s="184"/>
      <c r="V33" s="184"/>
      <c r="W33" s="212" t="s">
        <v>112</v>
      </c>
      <c r="X33" s="212">
        <f>SUM(X29:X32)</f>
        <v>180</v>
      </c>
      <c r="Y33" s="184"/>
      <c r="Z33" s="184"/>
      <c r="AA33" s="184"/>
      <c r="AB33" s="184"/>
      <c r="AC33" s="184"/>
      <c r="AD33" s="184"/>
      <c r="AE33" s="184"/>
      <c r="AF33" s="184"/>
      <c r="AG33" s="212" t="s">
        <v>112</v>
      </c>
      <c r="AH33" s="212">
        <f>SUM(AH29:AH32)</f>
        <v>120</v>
      </c>
      <c r="AI33" s="184"/>
      <c r="AJ33" s="184"/>
      <c r="AK33" s="184"/>
      <c r="AL33" s="184"/>
      <c r="AM33" s="184"/>
      <c r="AN33" s="184"/>
      <c r="AO33" s="184"/>
      <c r="AP33" s="184"/>
      <c r="AQ33" s="184"/>
      <c r="AT33" s="184"/>
    </row>
    <row r="34" spans="1:49" x14ac:dyDescent="0.3">
      <c r="A34" s="184"/>
      <c r="B34" s="184"/>
      <c r="C34" s="184"/>
      <c r="D34" s="214" t="s">
        <v>113</v>
      </c>
      <c r="E34" s="214">
        <v>105</v>
      </c>
      <c r="F34" s="184"/>
      <c r="G34" s="184"/>
      <c r="H34" s="184"/>
      <c r="I34" s="184"/>
      <c r="J34" s="184"/>
      <c r="K34" s="214" t="s">
        <v>113</v>
      </c>
      <c r="L34" s="214">
        <v>90</v>
      </c>
      <c r="M34" s="184"/>
      <c r="N34" s="184"/>
      <c r="O34" s="184"/>
      <c r="P34" s="214" t="s">
        <v>113</v>
      </c>
      <c r="Q34" s="214">
        <v>60</v>
      </c>
      <c r="R34" s="184"/>
      <c r="S34" s="184"/>
      <c r="T34" s="184"/>
      <c r="U34" s="184"/>
      <c r="V34" s="184"/>
      <c r="W34" s="214" t="s">
        <v>113</v>
      </c>
      <c r="X34" s="214">
        <v>180</v>
      </c>
      <c r="Y34" s="184"/>
      <c r="Z34" s="184"/>
      <c r="AA34" s="184"/>
      <c r="AB34" s="184"/>
      <c r="AC34" s="184"/>
      <c r="AD34" s="184"/>
      <c r="AE34" s="184"/>
      <c r="AF34" s="184"/>
      <c r="AG34" s="214" t="s">
        <v>113</v>
      </c>
      <c r="AH34" s="214">
        <v>120</v>
      </c>
      <c r="AI34" s="184"/>
      <c r="AJ34" s="184"/>
      <c r="AK34" s="184"/>
      <c r="AL34" s="184"/>
      <c r="AM34" s="184"/>
      <c r="AN34" s="184"/>
      <c r="AO34" s="184"/>
      <c r="AP34" s="184"/>
      <c r="AQ34" s="184"/>
      <c r="AT34" s="184"/>
    </row>
    <row r="35" spans="1:49" x14ac:dyDescent="0.3">
      <c r="A35" s="184"/>
      <c r="B35" s="184"/>
      <c r="C35" s="184"/>
      <c r="D35" s="383" t="s">
        <v>114</v>
      </c>
      <c r="E35" s="383"/>
      <c r="F35" s="184"/>
      <c r="G35" s="184"/>
      <c r="H35" s="184"/>
      <c r="I35" s="184"/>
      <c r="J35" s="184"/>
      <c r="K35" s="383" t="s">
        <v>114</v>
      </c>
      <c r="L35" s="383"/>
      <c r="M35" s="184"/>
      <c r="N35" s="184"/>
      <c r="O35" s="184"/>
      <c r="P35" s="383" t="s">
        <v>114</v>
      </c>
      <c r="Q35" s="383"/>
      <c r="R35" s="184"/>
      <c r="S35" s="184"/>
      <c r="T35" s="184"/>
      <c r="U35" s="184"/>
      <c r="V35" s="184"/>
      <c r="W35" s="383" t="s">
        <v>114</v>
      </c>
      <c r="X35" s="383"/>
      <c r="Y35" s="184"/>
      <c r="Z35" s="184"/>
      <c r="AA35" s="184"/>
      <c r="AB35" s="184"/>
      <c r="AC35" s="184"/>
      <c r="AD35" s="184"/>
      <c r="AE35" s="184"/>
      <c r="AF35" s="184"/>
      <c r="AG35" s="383" t="s">
        <v>114</v>
      </c>
      <c r="AH35" s="383"/>
      <c r="AI35" s="184"/>
      <c r="AJ35" s="184"/>
      <c r="AK35" s="184"/>
      <c r="AL35" s="184"/>
      <c r="AM35" s="184"/>
      <c r="AN35" s="184"/>
      <c r="AO35" s="184"/>
      <c r="AP35" s="184"/>
      <c r="AQ35" s="184"/>
      <c r="AT35" s="184"/>
    </row>
    <row r="36" spans="1:49" x14ac:dyDescent="0.3">
      <c r="A36" s="184"/>
      <c r="B36" s="184"/>
      <c r="C36" s="184"/>
      <c r="D36" s="212" t="s">
        <v>115</v>
      </c>
      <c r="E36" s="213">
        <f>E29/E33</f>
        <v>0.42857142857142855</v>
      </c>
      <c r="F36" s="184"/>
      <c r="G36" s="184"/>
      <c r="H36" s="184"/>
      <c r="I36" s="184"/>
      <c r="J36" s="184"/>
      <c r="K36" s="212" t="s">
        <v>115</v>
      </c>
      <c r="L36" s="213">
        <f>L29/L33</f>
        <v>0.45555555555555555</v>
      </c>
      <c r="M36" s="184"/>
      <c r="N36" s="184"/>
      <c r="O36" s="184"/>
      <c r="P36" s="212" t="s">
        <v>115</v>
      </c>
      <c r="Q36" s="213">
        <f>Q29/Q33</f>
        <v>0.6166666666666667</v>
      </c>
      <c r="R36" s="184"/>
      <c r="S36" s="184"/>
      <c r="T36" s="184"/>
      <c r="U36" s="184"/>
      <c r="V36" s="184"/>
      <c r="W36" s="212" t="s">
        <v>115</v>
      </c>
      <c r="X36" s="213">
        <f>X29/X33</f>
        <v>0.40555555555555556</v>
      </c>
      <c r="Y36" s="184"/>
      <c r="Z36" s="184"/>
      <c r="AA36" s="184"/>
      <c r="AB36" s="184"/>
      <c r="AC36" s="184"/>
      <c r="AD36" s="184"/>
      <c r="AE36" s="184"/>
      <c r="AF36" s="184"/>
      <c r="AG36" s="212" t="s">
        <v>115</v>
      </c>
      <c r="AH36" s="213">
        <f>AH29/AH33</f>
        <v>0.38333333333333336</v>
      </c>
      <c r="AI36" s="184"/>
      <c r="AJ36" s="184"/>
      <c r="AK36" s="184"/>
      <c r="AL36" s="184"/>
      <c r="AM36" s="184"/>
      <c r="AN36" s="184"/>
      <c r="AO36" s="184"/>
      <c r="AP36" s="184"/>
      <c r="AQ36" s="184"/>
      <c r="AT36" s="184"/>
    </row>
    <row r="37" spans="1:49" x14ac:dyDescent="0.3">
      <c r="A37" s="184"/>
      <c r="B37" s="184"/>
      <c r="C37" s="184"/>
      <c r="D37" s="214" t="s">
        <v>116</v>
      </c>
      <c r="E37" s="215">
        <f>E30/E33</f>
        <v>3.8095238095238099E-2</v>
      </c>
      <c r="F37" s="184"/>
      <c r="G37" s="184"/>
      <c r="H37" s="332"/>
      <c r="I37" s="184"/>
      <c r="J37" s="184"/>
      <c r="K37" s="214" t="s">
        <v>116</v>
      </c>
      <c r="L37" s="215">
        <f>L30/L33</f>
        <v>5.5555555555555552E-2</v>
      </c>
      <c r="M37" s="184"/>
      <c r="N37" s="184"/>
      <c r="O37" s="184"/>
      <c r="P37" s="214" t="s">
        <v>116</v>
      </c>
      <c r="Q37" s="215">
        <f>Q30/Q33</f>
        <v>0.05</v>
      </c>
      <c r="R37" s="184"/>
      <c r="S37" s="184"/>
      <c r="T37" s="184"/>
      <c r="U37" s="184"/>
      <c r="V37" s="184"/>
      <c r="W37" s="214" t="s">
        <v>116</v>
      </c>
      <c r="X37" s="215">
        <f>X30/X33</f>
        <v>5.5555555555555552E-2</v>
      </c>
      <c r="Y37" s="184"/>
      <c r="Z37" s="184"/>
      <c r="AA37" s="184"/>
      <c r="AB37" s="184"/>
      <c r="AC37" s="184"/>
      <c r="AD37" s="184"/>
      <c r="AE37" s="184"/>
      <c r="AF37" s="184"/>
      <c r="AG37" s="214" t="s">
        <v>116</v>
      </c>
      <c r="AH37" s="215">
        <f>AH30/AH33</f>
        <v>5.8333333333333334E-2</v>
      </c>
      <c r="AI37" s="184"/>
      <c r="AJ37" s="184"/>
      <c r="AK37" s="184"/>
      <c r="AL37" s="184"/>
      <c r="AM37" s="184"/>
      <c r="AN37" s="184"/>
      <c r="AO37" s="184"/>
      <c r="AP37" s="184"/>
      <c r="AQ37" s="184"/>
      <c r="AR37" s="184"/>
      <c r="AS37" s="184"/>
      <c r="AT37" s="184"/>
    </row>
    <row r="38" spans="1:49" x14ac:dyDescent="0.3">
      <c r="A38" s="184"/>
      <c r="B38" s="184"/>
      <c r="C38" s="184"/>
      <c r="D38" s="212" t="s">
        <v>117</v>
      </c>
      <c r="E38" s="213">
        <f>E31/E33</f>
        <v>0.25714285714285712</v>
      </c>
      <c r="F38" s="184"/>
      <c r="G38" s="184"/>
      <c r="H38" s="184"/>
      <c r="I38" s="184"/>
      <c r="J38" s="184"/>
      <c r="K38" s="212" t="s">
        <v>117</v>
      </c>
      <c r="L38" s="213">
        <f>L31/L33</f>
        <v>0.32222222222222224</v>
      </c>
      <c r="M38" s="184"/>
      <c r="N38" s="184"/>
      <c r="O38" s="184"/>
      <c r="P38" s="212" t="s">
        <v>117</v>
      </c>
      <c r="Q38" s="213">
        <f>Q31/Q33</f>
        <v>0.18333333333333332</v>
      </c>
      <c r="R38" s="184"/>
      <c r="S38" s="184"/>
      <c r="T38" s="184"/>
      <c r="U38" s="184"/>
      <c r="V38" s="184"/>
      <c r="W38" s="212" t="s">
        <v>117</v>
      </c>
      <c r="X38" s="213">
        <f>X31/X33</f>
        <v>0.40555555555555556</v>
      </c>
      <c r="Y38" s="184"/>
      <c r="Z38" s="184"/>
      <c r="AA38" s="184"/>
      <c r="AB38" s="184"/>
      <c r="AC38" s="184"/>
      <c r="AD38" s="184"/>
      <c r="AE38" s="184"/>
      <c r="AF38" s="184"/>
      <c r="AG38" s="212" t="s">
        <v>117</v>
      </c>
      <c r="AH38" s="213">
        <f>AH31/AH33</f>
        <v>0.35</v>
      </c>
      <c r="AI38" s="184"/>
      <c r="AJ38" s="184"/>
      <c r="AK38" s="184"/>
      <c r="AL38" s="184"/>
      <c r="AM38" s="184"/>
      <c r="AN38" s="184"/>
      <c r="AO38" s="184"/>
      <c r="AP38" s="184"/>
      <c r="AQ38" s="184"/>
      <c r="AR38" s="184"/>
      <c r="AS38" s="184"/>
      <c r="AT38" s="184"/>
    </row>
    <row r="39" spans="1:49" x14ac:dyDescent="0.3">
      <c r="A39" s="184"/>
      <c r="B39" s="184"/>
      <c r="C39" s="184"/>
      <c r="D39" s="214" t="s">
        <v>118</v>
      </c>
      <c r="E39" s="215">
        <f>E32/E33</f>
        <v>0.27619047619047621</v>
      </c>
      <c r="F39" s="184"/>
      <c r="G39" s="184"/>
      <c r="H39" s="184"/>
      <c r="I39" s="184"/>
      <c r="J39" s="184"/>
      <c r="K39" s="214" t="s">
        <v>118</v>
      </c>
      <c r="L39" s="215">
        <f>L32/L33</f>
        <v>0.16666666666666666</v>
      </c>
      <c r="M39" s="184"/>
      <c r="N39" s="184"/>
      <c r="O39" s="184"/>
      <c r="P39" s="214" t="s">
        <v>118</v>
      </c>
      <c r="Q39" s="215">
        <f>Q32/Q33</f>
        <v>0.15</v>
      </c>
      <c r="R39" s="184"/>
      <c r="S39" s="184"/>
      <c r="T39" s="184"/>
      <c r="U39" s="184"/>
      <c r="V39" s="184"/>
      <c r="W39" s="214" t="s">
        <v>118</v>
      </c>
      <c r="X39" s="215">
        <f>X32/X33</f>
        <v>0.13333333333333333</v>
      </c>
      <c r="Y39" s="184"/>
      <c r="Z39" s="184"/>
      <c r="AA39" s="184"/>
      <c r="AB39" s="184"/>
      <c r="AC39" s="184"/>
      <c r="AD39" s="184"/>
      <c r="AE39" s="184"/>
      <c r="AF39" s="184"/>
      <c r="AG39" s="214" t="s">
        <v>118</v>
      </c>
      <c r="AH39" s="215">
        <f>AH32/AH33</f>
        <v>0.20833333333333334</v>
      </c>
      <c r="AI39" s="184"/>
      <c r="AJ39" s="184"/>
      <c r="AK39" s="184"/>
      <c r="AL39" s="184"/>
      <c r="AM39" s="184"/>
      <c r="AN39" s="184"/>
      <c r="AO39" s="184"/>
      <c r="AP39" s="184"/>
      <c r="AQ39" s="184"/>
      <c r="AR39" s="184"/>
      <c r="AS39" s="184"/>
      <c r="AT39" s="184"/>
    </row>
    <row r="40" spans="1:49" x14ac:dyDescent="0.3">
      <c r="A40" s="184"/>
      <c r="B40" s="184"/>
      <c r="C40" s="184"/>
      <c r="D40" s="189" t="s">
        <v>113</v>
      </c>
      <c r="E40" s="213">
        <v>1</v>
      </c>
      <c r="F40" s="184"/>
      <c r="G40" s="184"/>
      <c r="H40" s="184"/>
      <c r="I40" s="184"/>
      <c r="J40" s="184"/>
      <c r="K40" s="189" t="s">
        <v>113</v>
      </c>
      <c r="L40" s="213">
        <f>SUM(L36:L39)</f>
        <v>0.99999999999999989</v>
      </c>
      <c r="M40" s="184"/>
      <c r="N40" s="184"/>
      <c r="O40" s="184"/>
      <c r="P40" s="189" t="s">
        <v>113</v>
      </c>
      <c r="Q40" s="213">
        <f>SUM(Q36:Q39)</f>
        <v>1</v>
      </c>
      <c r="R40" s="184"/>
      <c r="S40" s="184"/>
      <c r="T40" s="184"/>
      <c r="U40" s="184"/>
      <c r="V40" s="184"/>
      <c r="W40" s="189" t="s">
        <v>113</v>
      </c>
      <c r="X40" s="213">
        <f>SUM(X36:X39)</f>
        <v>1</v>
      </c>
      <c r="Y40" s="184"/>
      <c r="Z40" s="184"/>
      <c r="AA40" s="184"/>
      <c r="AB40" s="184"/>
      <c r="AC40" s="184"/>
      <c r="AD40" s="184"/>
      <c r="AE40" s="184"/>
      <c r="AF40" s="184"/>
      <c r="AG40" s="189" t="s">
        <v>113</v>
      </c>
      <c r="AH40" s="213">
        <f>SUM(AH36:AH39)</f>
        <v>1</v>
      </c>
      <c r="AI40" s="184"/>
      <c r="AJ40" s="184"/>
      <c r="AK40" s="184"/>
      <c r="AL40" s="184"/>
      <c r="AM40" s="184"/>
      <c r="AN40" s="184"/>
      <c r="AO40" s="184"/>
      <c r="AP40" s="184"/>
      <c r="AQ40" s="184"/>
      <c r="AR40" s="184"/>
      <c r="AS40" s="184"/>
      <c r="AT40" s="184"/>
    </row>
    <row r="43" spans="1:49" x14ac:dyDescent="0.3">
      <c r="A43" s="186" t="s">
        <v>78</v>
      </c>
      <c r="B43" s="383" t="s">
        <v>230</v>
      </c>
      <c r="C43" s="383"/>
      <c r="D43" s="422" t="s">
        <v>231</v>
      </c>
      <c r="E43" s="422"/>
      <c r="F43" s="184"/>
      <c r="G43" s="184"/>
      <c r="H43" s="184"/>
      <c r="I43" s="383" t="s">
        <v>232</v>
      </c>
      <c r="J43" s="383"/>
      <c r="K43" s="423" t="s">
        <v>233</v>
      </c>
      <c r="L43" s="423"/>
      <c r="M43" s="184"/>
      <c r="N43" s="184"/>
      <c r="O43" s="383" t="s">
        <v>234</v>
      </c>
      <c r="P43" s="383"/>
      <c r="Q43" s="424" t="s">
        <v>235</v>
      </c>
      <c r="R43" s="424"/>
      <c r="S43" s="184"/>
      <c r="T43" s="184"/>
      <c r="U43" s="184"/>
      <c r="V43" s="184"/>
      <c r="W43" s="383" t="s">
        <v>236</v>
      </c>
      <c r="X43" s="383"/>
      <c r="Y43" s="425" t="s">
        <v>237</v>
      </c>
      <c r="Z43" s="425"/>
      <c r="AA43" s="184"/>
      <c r="AB43" s="184"/>
      <c r="AC43" s="184"/>
      <c r="AD43" s="184"/>
      <c r="AE43" s="184"/>
      <c r="AF43" s="184"/>
      <c r="AG43" s="383" t="s">
        <v>238</v>
      </c>
      <c r="AH43" s="383"/>
      <c r="AI43" s="426" t="s">
        <v>239</v>
      </c>
      <c r="AJ43" s="426"/>
      <c r="AK43" s="184"/>
      <c r="AL43" s="184"/>
      <c r="AM43" s="184"/>
      <c r="AN43" s="184"/>
      <c r="AO43" s="184"/>
      <c r="AP43" s="184"/>
      <c r="AQ43" s="184"/>
      <c r="AR43" s="184"/>
      <c r="AS43" s="184"/>
      <c r="AT43" s="184"/>
      <c r="AU43" s="184"/>
      <c r="AV43" s="184"/>
      <c r="AW43" s="184"/>
    </row>
    <row r="44" spans="1:49" x14ac:dyDescent="0.3">
      <c r="A44" s="185"/>
      <c r="B44" s="212" t="s">
        <v>108</v>
      </c>
      <c r="C44" s="212">
        <f>COUNTIF($B$5:$H$8,"g")</f>
        <v>12</v>
      </c>
      <c r="D44" s="212" t="s">
        <v>115</v>
      </c>
      <c r="E44" s="213">
        <f>C44/C48</f>
        <v>0.42857142857142855</v>
      </c>
      <c r="F44" s="184"/>
      <c r="G44" s="184"/>
      <c r="H44" s="184"/>
      <c r="I44" s="212" t="s">
        <v>108</v>
      </c>
      <c r="J44" s="212">
        <f>COUNTIF($I$5:$N$8,"g")</f>
        <v>12</v>
      </c>
      <c r="K44" s="212" t="s">
        <v>115</v>
      </c>
      <c r="L44" s="213">
        <f>J44/J48</f>
        <v>0.5</v>
      </c>
      <c r="M44" s="184"/>
      <c r="N44" s="184"/>
      <c r="O44" s="212" t="s">
        <v>108</v>
      </c>
      <c r="P44" s="212">
        <f>COUNTIF($O$5:$R$8,"g")</f>
        <v>11</v>
      </c>
      <c r="Q44" s="212" t="s">
        <v>115</v>
      </c>
      <c r="R44" s="213">
        <f>P44/P48</f>
        <v>0.6875</v>
      </c>
      <c r="S44" s="184"/>
      <c r="T44" s="184"/>
      <c r="U44" s="184"/>
      <c r="V44" s="184"/>
      <c r="W44" s="212" t="s">
        <v>108</v>
      </c>
      <c r="X44" s="212">
        <f>COUNTIF($S$5:$AD$8,"g")</f>
        <v>18</v>
      </c>
      <c r="Y44" s="212" t="s">
        <v>115</v>
      </c>
      <c r="Z44" s="213">
        <f>X44/X48</f>
        <v>0.375</v>
      </c>
      <c r="AA44" s="184"/>
      <c r="AB44" s="184"/>
      <c r="AC44" s="184"/>
      <c r="AD44" s="184"/>
      <c r="AE44" s="184"/>
      <c r="AF44" s="184"/>
      <c r="AG44" s="212" t="s">
        <v>108</v>
      </c>
      <c r="AH44" s="212">
        <f>COUNTIF($AE$5:$AL$8,"g")</f>
        <v>8</v>
      </c>
      <c r="AI44" s="212" t="s">
        <v>115</v>
      </c>
      <c r="AJ44" s="213">
        <f>AH44/AH48</f>
        <v>0.25</v>
      </c>
      <c r="AK44" s="184"/>
      <c r="AL44" s="184"/>
      <c r="AM44" s="184"/>
      <c r="AN44" s="184"/>
      <c r="AO44" s="184"/>
      <c r="AP44" s="184"/>
      <c r="AQ44" s="184"/>
      <c r="AR44" s="184"/>
      <c r="AS44" s="184"/>
      <c r="AT44" s="184"/>
      <c r="AU44" s="184"/>
      <c r="AV44" s="184"/>
      <c r="AW44" s="184"/>
    </row>
    <row r="45" spans="1:49" x14ac:dyDescent="0.3">
      <c r="A45" s="185"/>
      <c r="B45" s="214" t="s">
        <v>109</v>
      </c>
      <c r="C45" s="214">
        <f>COUNTIF($B$5:$H$8,"o")</f>
        <v>1</v>
      </c>
      <c r="D45" s="214" t="s">
        <v>116</v>
      </c>
      <c r="E45" s="215">
        <f>C45/C48</f>
        <v>3.5714285714285712E-2</v>
      </c>
      <c r="F45" s="184"/>
      <c r="G45" s="184"/>
      <c r="H45" s="184"/>
      <c r="I45" s="214" t="s">
        <v>109</v>
      </c>
      <c r="J45" s="214">
        <f>COUNTIF($I$5:$N$8,"o")</f>
        <v>3</v>
      </c>
      <c r="K45" s="214" t="s">
        <v>116</v>
      </c>
      <c r="L45" s="215">
        <f>J45/J48</f>
        <v>0.125</v>
      </c>
      <c r="M45" s="184"/>
      <c r="N45" s="184"/>
      <c r="O45" s="214" t="s">
        <v>109</v>
      </c>
      <c r="P45" s="214">
        <f>COUNTIF($O$5:$R$8,"o")</f>
        <v>3</v>
      </c>
      <c r="Q45" s="214" t="s">
        <v>116</v>
      </c>
      <c r="R45" s="215">
        <f>P45/P48</f>
        <v>0.1875</v>
      </c>
      <c r="S45" s="184"/>
      <c r="T45" s="184"/>
      <c r="U45" s="184"/>
      <c r="V45" s="184"/>
      <c r="W45" s="214" t="s">
        <v>109</v>
      </c>
      <c r="X45" s="214">
        <f>COUNTIF($S$5:$AD$8,"o")</f>
        <v>4</v>
      </c>
      <c r="Y45" s="214" t="s">
        <v>116</v>
      </c>
      <c r="Z45" s="215">
        <f>X45/X48</f>
        <v>8.3333333333333329E-2</v>
      </c>
      <c r="AA45" s="184"/>
      <c r="AB45" s="184"/>
      <c r="AC45" s="184"/>
      <c r="AD45" s="184"/>
      <c r="AE45" s="184"/>
      <c r="AF45" s="184"/>
      <c r="AG45" s="214" t="s">
        <v>109</v>
      </c>
      <c r="AH45" s="214">
        <f>COUNTIF($AE$5:$AL$8,"o")</f>
        <v>4</v>
      </c>
      <c r="AI45" s="214" t="s">
        <v>116</v>
      </c>
      <c r="AJ45" s="215">
        <f>AH45/AH48</f>
        <v>0.125</v>
      </c>
      <c r="AK45" s="184"/>
      <c r="AL45" s="184"/>
      <c r="AM45" s="184"/>
      <c r="AN45" s="184"/>
      <c r="AO45" s="184"/>
      <c r="AP45" s="184"/>
      <c r="AQ45" s="184"/>
      <c r="AR45" s="184"/>
      <c r="AS45" s="184"/>
      <c r="AT45" s="184"/>
      <c r="AU45" s="184"/>
      <c r="AV45" s="184"/>
      <c r="AW45" s="184"/>
    </row>
    <row r="46" spans="1:49" x14ac:dyDescent="0.3">
      <c r="A46" s="185"/>
      <c r="B46" s="212" t="s">
        <v>110</v>
      </c>
      <c r="C46" s="212">
        <f>COUNTIF($B$5:$H$8,"r")</f>
        <v>7</v>
      </c>
      <c r="D46" s="212" t="s">
        <v>117</v>
      </c>
      <c r="E46" s="213">
        <f>C46/C48</f>
        <v>0.25</v>
      </c>
      <c r="F46" s="184"/>
      <c r="G46" s="184"/>
      <c r="H46" s="184"/>
      <c r="I46" s="212" t="s">
        <v>110</v>
      </c>
      <c r="J46" s="212">
        <f>COUNTIF($I$5:$N$8,"r")</f>
        <v>7</v>
      </c>
      <c r="K46" s="212" t="s">
        <v>117</v>
      </c>
      <c r="L46" s="213">
        <f>J46/J48</f>
        <v>0.29166666666666669</v>
      </c>
      <c r="M46" s="184"/>
      <c r="N46" s="184"/>
      <c r="O46" s="212" t="s">
        <v>110</v>
      </c>
      <c r="P46" s="212">
        <f>COUNTIF($O$5:$R$8,"r")</f>
        <v>1</v>
      </c>
      <c r="Q46" s="212" t="s">
        <v>117</v>
      </c>
      <c r="R46" s="213">
        <f>P46/P48</f>
        <v>6.25E-2</v>
      </c>
      <c r="S46" s="184"/>
      <c r="T46" s="184"/>
      <c r="U46" s="184"/>
      <c r="V46" s="184"/>
      <c r="W46" s="212" t="s">
        <v>110</v>
      </c>
      <c r="X46" s="212">
        <f>COUNTIF($S$5:$AD$8,"r")</f>
        <v>26</v>
      </c>
      <c r="Y46" s="212" t="s">
        <v>117</v>
      </c>
      <c r="Z46" s="213">
        <f>X46/X48</f>
        <v>0.54166666666666663</v>
      </c>
      <c r="AA46" s="184"/>
      <c r="AB46" s="184"/>
      <c r="AC46" s="184"/>
      <c r="AD46" s="184"/>
      <c r="AE46" s="184"/>
      <c r="AF46" s="184"/>
      <c r="AG46" s="212" t="s">
        <v>110</v>
      </c>
      <c r="AH46" s="212">
        <f>COUNTIF($AE$5:$AL$8,"r")</f>
        <v>15</v>
      </c>
      <c r="AI46" s="212" t="s">
        <v>117</v>
      </c>
      <c r="AJ46" s="213">
        <f>AH46/AH48</f>
        <v>0.46875</v>
      </c>
      <c r="AK46" s="184"/>
      <c r="AL46" s="184"/>
      <c r="AM46" s="184"/>
      <c r="AN46" s="184"/>
      <c r="AO46" s="184"/>
      <c r="AP46" s="184"/>
      <c r="AQ46" s="184"/>
      <c r="AR46" s="184"/>
      <c r="AS46" s="184"/>
      <c r="AT46" s="184"/>
    </row>
    <row r="47" spans="1:49" x14ac:dyDescent="0.3">
      <c r="A47" s="185"/>
      <c r="B47" s="214" t="s">
        <v>111</v>
      </c>
      <c r="C47" s="214">
        <f>COUNTIF($B$5:$H$8,"b")</f>
        <v>8</v>
      </c>
      <c r="D47" s="214" t="s">
        <v>118</v>
      </c>
      <c r="E47" s="215">
        <f>C47/C48</f>
        <v>0.2857142857142857</v>
      </c>
      <c r="F47" s="184"/>
      <c r="G47" s="184"/>
      <c r="H47" s="184"/>
      <c r="I47" s="214" t="s">
        <v>111</v>
      </c>
      <c r="J47" s="214">
        <f>COUNTIF($I$5:$N$8,"b")</f>
        <v>2</v>
      </c>
      <c r="K47" s="214" t="s">
        <v>118</v>
      </c>
      <c r="L47" s="215">
        <f>J47/J48</f>
        <v>8.3333333333333329E-2</v>
      </c>
      <c r="M47" s="184"/>
      <c r="N47" s="184"/>
      <c r="O47" s="214" t="s">
        <v>111</v>
      </c>
      <c r="P47" s="214">
        <f>COUNTIF($O$5:$R$8,"b")</f>
        <v>1</v>
      </c>
      <c r="Q47" s="214" t="s">
        <v>118</v>
      </c>
      <c r="R47" s="215">
        <f>P47/P48</f>
        <v>6.25E-2</v>
      </c>
      <c r="S47" s="184"/>
      <c r="T47" s="184"/>
      <c r="U47" s="184"/>
      <c r="V47" s="184"/>
      <c r="W47" s="214" t="s">
        <v>111</v>
      </c>
      <c r="X47" s="214">
        <f>COUNTIF($S$5:$AD$8,"b")</f>
        <v>0</v>
      </c>
      <c r="Y47" s="214" t="s">
        <v>118</v>
      </c>
      <c r="Z47" s="215">
        <f>X47/X48</f>
        <v>0</v>
      </c>
      <c r="AA47" s="184"/>
      <c r="AB47" s="184"/>
      <c r="AC47" s="184"/>
      <c r="AD47" s="184"/>
      <c r="AE47" s="184"/>
      <c r="AF47" s="184"/>
      <c r="AG47" s="214" t="s">
        <v>111</v>
      </c>
      <c r="AH47" s="214">
        <f>COUNTIF($AE$5:$AL$8,"b")</f>
        <v>5</v>
      </c>
      <c r="AI47" s="214" t="s">
        <v>118</v>
      </c>
      <c r="AJ47" s="215">
        <f>AH47/AH48</f>
        <v>0.15625</v>
      </c>
      <c r="AK47" s="184"/>
      <c r="AL47" s="184"/>
      <c r="AM47" s="184"/>
      <c r="AN47" s="184"/>
      <c r="AO47" s="184"/>
      <c r="AP47" s="184"/>
      <c r="AQ47" s="184"/>
      <c r="AR47" s="184"/>
      <c r="AS47" s="184"/>
      <c r="AT47" s="184"/>
    </row>
    <row r="48" spans="1:49" x14ac:dyDescent="0.3">
      <c r="A48" s="185"/>
      <c r="B48" s="212" t="s">
        <v>112</v>
      </c>
      <c r="C48" s="212">
        <f>SUM(C44:C47)</f>
        <v>28</v>
      </c>
      <c r="D48" s="189" t="s">
        <v>113</v>
      </c>
      <c r="E48" s="213">
        <f>SUM(E44:E47)</f>
        <v>0.99999999999999989</v>
      </c>
      <c r="F48" s="184"/>
      <c r="G48" s="184"/>
      <c r="H48" s="184"/>
      <c r="I48" s="212" t="s">
        <v>112</v>
      </c>
      <c r="J48" s="212">
        <f>SUM(J44:J47)</f>
        <v>24</v>
      </c>
      <c r="K48" s="189" t="s">
        <v>113</v>
      </c>
      <c r="L48" s="213">
        <f>SUM(L44:L47)</f>
        <v>1</v>
      </c>
      <c r="M48" s="184"/>
      <c r="N48" s="184"/>
      <c r="O48" s="212" t="s">
        <v>112</v>
      </c>
      <c r="P48" s="212">
        <f>SUM(P44:P47)</f>
        <v>16</v>
      </c>
      <c r="Q48" s="189" t="s">
        <v>113</v>
      </c>
      <c r="R48" s="213">
        <f>SUM(R44:R47)</f>
        <v>1</v>
      </c>
      <c r="S48" s="184"/>
      <c r="T48" s="184"/>
      <c r="U48" s="184"/>
      <c r="V48" s="184"/>
      <c r="W48" s="212" t="s">
        <v>112</v>
      </c>
      <c r="X48" s="212">
        <f>SUM(X44:X47)</f>
        <v>48</v>
      </c>
      <c r="Y48" s="189" t="s">
        <v>113</v>
      </c>
      <c r="Z48" s="213">
        <f>SUM(Z44:Z47)</f>
        <v>1</v>
      </c>
      <c r="AA48" s="184"/>
      <c r="AB48" s="184"/>
      <c r="AC48" s="184"/>
      <c r="AD48" s="184"/>
      <c r="AE48" s="184"/>
      <c r="AF48" s="184"/>
      <c r="AG48" s="212" t="s">
        <v>112</v>
      </c>
      <c r="AH48" s="212">
        <f>SUM(AH44:AH47)</f>
        <v>32</v>
      </c>
      <c r="AI48" s="189" t="s">
        <v>113</v>
      </c>
      <c r="AJ48" s="213">
        <f>SUM(AJ44:AJ47)</f>
        <v>1</v>
      </c>
      <c r="AK48" s="184"/>
      <c r="AL48" s="184"/>
      <c r="AM48" s="184"/>
      <c r="AN48" s="184"/>
      <c r="AO48" s="184"/>
      <c r="AP48" s="184"/>
      <c r="AQ48" s="184"/>
      <c r="AR48" s="184"/>
      <c r="AS48" s="184"/>
      <c r="AT48" s="184"/>
    </row>
    <row r="49" spans="1:61" x14ac:dyDescent="0.3">
      <c r="A49" s="185"/>
      <c r="B49" s="214" t="s">
        <v>113</v>
      </c>
      <c r="C49" s="214">
        <v>28</v>
      </c>
      <c r="D49" s="185"/>
      <c r="E49" s="185"/>
      <c r="F49" s="184"/>
      <c r="G49" s="184"/>
      <c r="H49" s="184"/>
      <c r="I49" s="214" t="s">
        <v>113</v>
      </c>
      <c r="J49" s="214">
        <v>24</v>
      </c>
      <c r="K49" s="185"/>
      <c r="L49" s="185"/>
      <c r="M49" s="184"/>
      <c r="N49" s="184"/>
      <c r="O49" s="214" t="s">
        <v>113</v>
      </c>
      <c r="P49" s="214">
        <v>16</v>
      </c>
      <c r="Q49" s="185"/>
      <c r="R49" s="185"/>
      <c r="S49" s="184"/>
      <c r="T49" s="184"/>
      <c r="U49" s="184"/>
      <c r="V49" s="184"/>
      <c r="W49" s="214" t="s">
        <v>113</v>
      </c>
      <c r="X49" s="214">
        <v>48</v>
      </c>
      <c r="Y49" s="185"/>
      <c r="Z49" s="185"/>
      <c r="AA49" s="184"/>
      <c r="AB49" s="184"/>
      <c r="AC49" s="184"/>
      <c r="AD49" s="184"/>
      <c r="AE49" s="184"/>
      <c r="AF49" s="184"/>
      <c r="AG49" s="214" t="s">
        <v>113</v>
      </c>
      <c r="AH49" s="214">
        <v>32</v>
      </c>
      <c r="AI49" s="185"/>
      <c r="AJ49" s="185"/>
      <c r="AK49" s="184"/>
      <c r="AL49" s="184"/>
      <c r="AM49" s="184"/>
      <c r="AN49" s="184"/>
      <c r="AO49" s="184"/>
      <c r="AP49" s="184"/>
      <c r="AQ49" s="184"/>
      <c r="AR49" s="184"/>
      <c r="AS49" s="184"/>
      <c r="AT49" s="184"/>
      <c r="BE49" s="184"/>
      <c r="BF49" s="184"/>
      <c r="BG49" s="184"/>
      <c r="BH49" s="184"/>
      <c r="BI49" s="184"/>
    </row>
    <row r="50" spans="1:61" x14ac:dyDescent="0.3">
      <c r="A50" s="185"/>
      <c r="B50" s="184"/>
      <c r="C50" s="184"/>
      <c r="D50" s="185"/>
      <c r="E50" s="185"/>
      <c r="F50" s="184"/>
      <c r="G50" s="184"/>
      <c r="H50" s="184"/>
      <c r="I50" s="184"/>
      <c r="J50" s="184"/>
      <c r="K50" s="185"/>
      <c r="L50" s="185"/>
      <c r="M50" s="184"/>
      <c r="N50" s="184"/>
      <c r="O50" s="184"/>
      <c r="P50" s="184"/>
      <c r="Q50" s="185"/>
      <c r="R50" s="185"/>
      <c r="S50" s="184"/>
      <c r="T50" s="184"/>
      <c r="U50" s="184"/>
      <c r="V50" s="184"/>
      <c r="W50" s="184"/>
      <c r="X50" s="184"/>
      <c r="Y50" s="185"/>
      <c r="Z50" s="185"/>
      <c r="AA50" s="184"/>
      <c r="AB50" s="184"/>
      <c r="AC50" s="184"/>
      <c r="AD50" s="184"/>
      <c r="AE50" s="184"/>
      <c r="AF50" s="184"/>
      <c r="AG50" s="184"/>
      <c r="AH50" s="184"/>
      <c r="AI50" s="185"/>
      <c r="AJ50" s="185"/>
      <c r="AK50" s="184"/>
      <c r="AL50" s="184"/>
      <c r="AM50" s="184"/>
      <c r="AN50" s="184"/>
      <c r="AO50" s="184"/>
      <c r="AP50" s="184"/>
      <c r="AQ50" s="184"/>
      <c r="AR50" s="184"/>
      <c r="AS50" s="184"/>
      <c r="AT50" s="184"/>
      <c r="BE50" s="184"/>
      <c r="BF50" s="184"/>
      <c r="BG50" s="184"/>
      <c r="BH50" s="184"/>
      <c r="BI50" s="184"/>
    </row>
    <row r="51" spans="1:61" x14ac:dyDescent="0.3">
      <c r="A51" s="185"/>
      <c r="B51" s="185"/>
      <c r="C51" s="185"/>
      <c r="D51" s="185"/>
      <c r="E51" s="185"/>
      <c r="F51" s="184"/>
      <c r="G51" s="184"/>
      <c r="H51" s="184"/>
      <c r="I51" s="185"/>
      <c r="J51" s="185"/>
      <c r="K51" s="185"/>
      <c r="L51" s="185"/>
      <c r="M51" s="184"/>
      <c r="N51" s="184"/>
      <c r="O51" s="185"/>
      <c r="P51" s="185"/>
      <c r="Q51" s="185"/>
      <c r="R51" s="185"/>
      <c r="S51" s="184"/>
      <c r="T51" s="184"/>
      <c r="U51" s="184"/>
      <c r="V51" s="184"/>
      <c r="W51" s="185"/>
      <c r="X51" s="185"/>
      <c r="Y51" s="185"/>
      <c r="Z51" s="185"/>
      <c r="AA51" s="184"/>
      <c r="AB51" s="184"/>
      <c r="AC51" s="184"/>
      <c r="AD51" s="184"/>
      <c r="AE51" s="184"/>
      <c r="AF51" s="184"/>
      <c r="AG51" s="185"/>
      <c r="AH51" s="185"/>
      <c r="AI51" s="185"/>
      <c r="AJ51" s="185"/>
      <c r="AK51" s="184"/>
      <c r="AL51" s="184"/>
      <c r="AM51" s="184"/>
      <c r="AN51" s="184"/>
      <c r="AO51" s="184"/>
      <c r="AP51" s="184"/>
      <c r="AQ51" s="184"/>
      <c r="AR51" s="184"/>
      <c r="AS51" s="184"/>
      <c r="AT51" s="184"/>
      <c r="BE51" s="184"/>
      <c r="BF51" s="184"/>
      <c r="BG51" s="184"/>
      <c r="BH51" s="184"/>
      <c r="BI51" s="184"/>
    </row>
    <row r="52" spans="1:61" x14ac:dyDescent="0.3">
      <c r="A52" s="186" t="s">
        <v>85</v>
      </c>
      <c r="B52" s="383" t="s">
        <v>240</v>
      </c>
      <c r="C52" s="383"/>
      <c r="D52" s="422" t="s">
        <v>241</v>
      </c>
      <c r="E52" s="422"/>
      <c r="F52" s="184"/>
      <c r="G52" s="184"/>
      <c r="H52" s="184"/>
      <c r="I52" s="383" t="s">
        <v>242</v>
      </c>
      <c r="J52" s="383"/>
      <c r="K52" s="423" t="s">
        <v>243</v>
      </c>
      <c r="L52" s="423"/>
      <c r="M52" s="184"/>
      <c r="N52" s="184"/>
      <c r="O52" s="383" t="s">
        <v>244</v>
      </c>
      <c r="P52" s="383"/>
      <c r="Q52" s="424" t="s">
        <v>245</v>
      </c>
      <c r="R52" s="424"/>
      <c r="S52" s="184"/>
      <c r="T52" s="184"/>
      <c r="U52" s="184"/>
      <c r="V52" s="184"/>
      <c r="W52" s="383" t="s">
        <v>246</v>
      </c>
      <c r="X52" s="383"/>
      <c r="Y52" s="425" t="s">
        <v>247</v>
      </c>
      <c r="Z52" s="425"/>
      <c r="AA52" s="184"/>
      <c r="AB52" s="184"/>
      <c r="AC52" s="184"/>
      <c r="AD52" s="184"/>
      <c r="AE52" s="184"/>
      <c r="AF52" s="184"/>
      <c r="AG52" s="383" t="s">
        <v>248</v>
      </c>
      <c r="AH52" s="383"/>
      <c r="AI52" s="426" t="s">
        <v>249</v>
      </c>
      <c r="AJ52" s="426"/>
      <c r="AK52" s="184"/>
      <c r="AL52" s="184"/>
      <c r="AM52" s="184"/>
      <c r="AN52" s="184"/>
      <c r="AO52" s="184"/>
      <c r="AP52" s="184"/>
      <c r="AQ52" s="184"/>
      <c r="AR52" s="184"/>
      <c r="AS52" s="184"/>
      <c r="AT52" s="184"/>
      <c r="BE52" s="184"/>
      <c r="BF52" s="184"/>
      <c r="BG52" s="184"/>
      <c r="BH52" s="184"/>
      <c r="BI52" s="184"/>
    </row>
    <row r="53" spans="1:61" x14ac:dyDescent="0.3">
      <c r="A53" s="185"/>
      <c r="B53" s="212" t="s">
        <v>108</v>
      </c>
      <c r="C53" s="212">
        <f>COUNTIF($B$11:$H$14,"g")</f>
        <v>22</v>
      </c>
      <c r="D53" s="212" t="s">
        <v>115</v>
      </c>
      <c r="E53" s="213">
        <f>C53/C57</f>
        <v>0.7857142857142857</v>
      </c>
      <c r="F53" s="184"/>
      <c r="G53" s="184"/>
      <c r="H53" s="184"/>
      <c r="I53" s="212" t="s">
        <v>108</v>
      </c>
      <c r="J53" s="212">
        <f>COUNTIF($I$11:$N$14,"g")</f>
        <v>18</v>
      </c>
      <c r="K53" s="212" t="s">
        <v>115</v>
      </c>
      <c r="L53" s="213">
        <f>J53/J57</f>
        <v>0.75</v>
      </c>
      <c r="M53" s="184"/>
      <c r="N53" s="184"/>
      <c r="O53" s="212" t="s">
        <v>108</v>
      </c>
      <c r="P53" s="212">
        <f>COUNTIF($O$11:$R$14,"g")</f>
        <v>12</v>
      </c>
      <c r="Q53" s="212" t="s">
        <v>115</v>
      </c>
      <c r="R53" s="213">
        <f>P53/P57</f>
        <v>0.75</v>
      </c>
      <c r="S53" s="184"/>
      <c r="T53" s="184"/>
      <c r="U53" s="184"/>
      <c r="V53" s="184"/>
      <c r="W53" s="212" t="s">
        <v>108</v>
      </c>
      <c r="X53" s="212">
        <f>COUNTIF($S$11:$AD$14,"g")</f>
        <v>36</v>
      </c>
      <c r="Y53" s="212" t="s">
        <v>115</v>
      </c>
      <c r="Z53" s="213">
        <f>X53/X57</f>
        <v>0.75</v>
      </c>
      <c r="AA53" s="184"/>
      <c r="AB53" s="184"/>
      <c r="AC53" s="184"/>
      <c r="AD53" s="184"/>
      <c r="AE53" s="184"/>
      <c r="AF53" s="184"/>
      <c r="AG53" s="212" t="s">
        <v>108</v>
      </c>
      <c r="AH53" s="212">
        <f>COUNTIF($AE$11:$AL$14,"g")</f>
        <v>24</v>
      </c>
      <c r="AI53" s="212" t="s">
        <v>115</v>
      </c>
      <c r="AJ53" s="213">
        <f>AH53/AH57</f>
        <v>0.75</v>
      </c>
      <c r="AK53" s="184"/>
      <c r="AL53" s="184"/>
      <c r="AM53" s="184"/>
      <c r="AN53" s="184"/>
      <c r="AO53" s="184"/>
      <c r="AP53" s="184"/>
      <c r="AQ53" s="184"/>
      <c r="AR53" s="184"/>
      <c r="AS53" s="184"/>
      <c r="AT53" s="184"/>
      <c r="BE53" s="184"/>
      <c r="BF53" s="184"/>
      <c r="BG53" s="184"/>
      <c r="BH53" s="184"/>
      <c r="BI53" s="184"/>
    </row>
    <row r="54" spans="1:61" x14ac:dyDescent="0.3">
      <c r="A54" s="185"/>
      <c r="B54" s="214" t="s">
        <v>109</v>
      </c>
      <c r="C54" s="214">
        <f>COUNTIF($B$11:$H$14,"o")</f>
        <v>0</v>
      </c>
      <c r="D54" s="214" t="s">
        <v>116</v>
      </c>
      <c r="E54" s="215">
        <f>C54/C57</f>
        <v>0</v>
      </c>
      <c r="F54" s="184"/>
      <c r="G54" s="184"/>
      <c r="H54" s="184"/>
      <c r="I54" s="214" t="s">
        <v>109</v>
      </c>
      <c r="J54" s="214">
        <f>COUNTIF($I$11:$N$14,"o")</f>
        <v>0</v>
      </c>
      <c r="K54" s="214" t="s">
        <v>116</v>
      </c>
      <c r="L54" s="215">
        <f>J54/J57</f>
        <v>0</v>
      </c>
      <c r="M54" s="184"/>
      <c r="N54" s="184"/>
      <c r="O54" s="214" t="s">
        <v>109</v>
      </c>
      <c r="P54" s="214">
        <f>COUNTIF($O$11:$R$14,"o")</f>
        <v>0</v>
      </c>
      <c r="Q54" s="214" t="s">
        <v>116</v>
      </c>
      <c r="R54" s="215">
        <f>P54/P57</f>
        <v>0</v>
      </c>
      <c r="S54" s="184"/>
      <c r="T54" s="184"/>
      <c r="U54" s="184"/>
      <c r="V54" s="184"/>
      <c r="W54" s="214" t="s">
        <v>109</v>
      </c>
      <c r="X54" s="214">
        <f>COUNTIF($S$11:$AD$14,"o")</f>
        <v>0</v>
      </c>
      <c r="Y54" s="214" t="s">
        <v>116</v>
      </c>
      <c r="Z54" s="215">
        <f>X54/X57</f>
        <v>0</v>
      </c>
      <c r="AA54" s="184"/>
      <c r="AB54" s="184"/>
      <c r="AC54" s="184"/>
      <c r="AD54" s="184"/>
      <c r="AE54" s="184"/>
      <c r="AF54" s="184"/>
      <c r="AG54" s="214" t="s">
        <v>109</v>
      </c>
      <c r="AH54" s="214">
        <f>COUNTIF($AE$11:$AL$14,"o")</f>
        <v>0</v>
      </c>
      <c r="AI54" s="214" t="s">
        <v>116</v>
      </c>
      <c r="AJ54" s="215">
        <f>AH54/AH57</f>
        <v>0</v>
      </c>
      <c r="AK54" s="184"/>
      <c r="AL54" s="184"/>
      <c r="AM54" s="184"/>
      <c r="AN54" s="184"/>
      <c r="AO54" s="184"/>
      <c r="AP54" s="184"/>
      <c r="AQ54" s="184"/>
      <c r="AR54" s="184"/>
      <c r="AS54" s="184"/>
      <c r="AT54" s="184"/>
      <c r="BE54" s="184"/>
      <c r="BF54" s="184"/>
      <c r="BG54" s="184"/>
      <c r="BH54" s="184"/>
      <c r="BI54" s="184"/>
    </row>
    <row r="55" spans="1:61" x14ac:dyDescent="0.3">
      <c r="A55" s="185"/>
      <c r="B55" s="212" t="s">
        <v>110</v>
      </c>
      <c r="C55" s="212">
        <f>COUNTIF($B$11:$H$14,"r")</f>
        <v>0</v>
      </c>
      <c r="D55" s="212" t="s">
        <v>117</v>
      </c>
      <c r="E55" s="213">
        <f>C55/C57</f>
        <v>0</v>
      </c>
      <c r="F55" s="184"/>
      <c r="G55" s="184"/>
      <c r="H55" s="184"/>
      <c r="I55" s="212" t="s">
        <v>110</v>
      </c>
      <c r="J55" s="212">
        <f>COUNTIF($I$11:$N$14,"r")</f>
        <v>0</v>
      </c>
      <c r="K55" s="212" t="s">
        <v>117</v>
      </c>
      <c r="L55" s="213">
        <f>J55/J57</f>
        <v>0</v>
      </c>
      <c r="M55" s="184"/>
      <c r="N55" s="184"/>
      <c r="O55" s="212" t="s">
        <v>110</v>
      </c>
      <c r="P55" s="212">
        <f>COUNTIF($O$11:$R$14,"r")</f>
        <v>0</v>
      </c>
      <c r="Q55" s="212" t="s">
        <v>117</v>
      </c>
      <c r="R55" s="213">
        <f>P55/P57</f>
        <v>0</v>
      </c>
      <c r="S55" s="184"/>
      <c r="T55" s="184"/>
      <c r="U55" s="184"/>
      <c r="V55" s="184"/>
      <c r="W55" s="212" t="s">
        <v>110</v>
      </c>
      <c r="X55" s="212">
        <f>COUNTIF($S$11:$AD$14,"r")</f>
        <v>0</v>
      </c>
      <c r="Y55" s="212" t="s">
        <v>117</v>
      </c>
      <c r="Z55" s="213">
        <f>X55/X57</f>
        <v>0</v>
      </c>
      <c r="AA55" s="184"/>
      <c r="AB55" s="184"/>
      <c r="AC55" s="184"/>
      <c r="AD55" s="184"/>
      <c r="AE55" s="184"/>
      <c r="AF55" s="184"/>
      <c r="AG55" s="212" t="s">
        <v>110</v>
      </c>
      <c r="AH55" s="212">
        <f>COUNTIF($AE$11:$AL$14,"r")</f>
        <v>0</v>
      </c>
      <c r="AI55" s="212" t="s">
        <v>117</v>
      </c>
      <c r="AJ55" s="213">
        <f>AH55/AH57</f>
        <v>0</v>
      </c>
      <c r="AK55" s="184"/>
      <c r="AL55" s="184"/>
      <c r="AM55" s="184"/>
      <c r="AN55" s="184"/>
      <c r="AO55" s="184"/>
      <c r="AP55" s="184"/>
      <c r="AQ55" s="184"/>
      <c r="AR55" s="184"/>
      <c r="AS55" s="184"/>
      <c r="AT55" s="184"/>
      <c r="BE55" s="184"/>
      <c r="BF55" s="184"/>
      <c r="BG55" s="184"/>
      <c r="BH55" s="184"/>
      <c r="BI55" s="184"/>
    </row>
    <row r="56" spans="1:61" x14ac:dyDescent="0.3">
      <c r="A56" s="185"/>
      <c r="B56" s="214" t="s">
        <v>111</v>
      </c>
      <c r="C56" s="214">
        <f>COUNTIF($B$11:$H$14,"b")</f>
        <v>6</v>
      </c>
      <c r="D56" s="214" t="s">
        <v>118</v>
      </c>
      <c r="E56" s="215">
        <f>C56/C57</f>
        <v>0.21428571428571427</v>
      </c>
      <c r="F56" s="184"/>
      <c r="G56" s="184"/>
      <c r="H56" s="184"/>
      <c r="I56" s="214" t="s">
        <v>111</v>
      </c>
      <c r="J56" s="214">
        <f>COUNTIF($I$11:$N$14,"b")</f>
        <v>6</v>
      </c>
      <c r="K56" s="214" t="s">
        <v>118</v>
      </c>
      <c r="L56" s="215">
        <f>J56/J57</f>
        <v>0.25</v>
      </c>
      <c r="M56" s="184"/>
      <c r="N56" s="184"/>
      <c r="O56" s="214" t="s">
        <v>111</v>
      </c>
      <c r="P56" s="214">
        <f>COUNTIF($O$11:$R$14,"b")</f>
        <v>4</v>
      </c>
      <c r="Q56" s="214" t="s">
        <v>118</v>
      </c>
      <c r="R56" s="215">
        <f>P56/P57</f>
        <v>0.25</v>
      </c>
      <c r="S56" s="184"/>
      <c r="T56" s="184"/>
      <c r="U56" s="184"/>
      <c r="V56" s="184"/>
      <c r="W56" s="214" t="s">
        <v>111</v>
      </c>
      <c r="X56" s="214">
        <f>COUNTIF($S$11:$AD$14,"b")</f>
        <v>12</v>
      </c>
      <c r="Y56" s="214" t="s">
        <v>118</v>
      </c>
      <c r="Z56" s="215">
        <f>X56/X57</f>
        <v>0.25</v>
      </c>
      <c r="AA56" s="184"/>
      <c r="AB56" s="184"/>
      <c r="AC56" s="184"/>
      <c r="AD56" s="184"/>
      <c r="AE56" s="184"/>
      <c r="AF56" s="184"/>
      <c r="AG56" s="214" t="s">
        <v>111</v>
      </c>
      <c r="AH56" s="214">
        <f>COUNTIF($AE$11:$AL$14,"b")</f>
        <v>8</v>
      </c>
      <c r="AI56" s="214" t="s">
        <v>118</v>
      </c>
      <c r="AJ56" s="215">
        <f>AH56/AH57</f>
        <v>0.25</v>
      </c>
      <c r="AK56" s="184"/>
      <c r="AL56" s="184"/>
      <c r="AM56" s="184"/>
      <c r="AN56" s="184"/>
      <c r="AO56" s="184"/>
      <c r="AP56" s="184"/>
      <c r="AQ56" s="184"/>
      <c r="AR56" s="184"/>
      <c r="AS56" s="184"/>
      <c r="AT56" s="184"/>
      <c r="BE56" s="184"/>
      <c r="BF56" s="184"/>
      <c r="BG56" s="184"/>
      <c r="BH56" s="184"/>
      <c r="BI56" s="184"/>
    </row>
    <row r="57" spans="1:61" x14ac:dyDescent="0.3">
      <c r="A57" s="185"/>
      <c r="B57" s="212" t="s">
        <v>112</v>
      </c>
      <c r="C57" s="212">
        <f>SUM(C53:C56)</f>
        <v>28</v>
      </c>
      <c r="D57" s="189" t="s">
        <v>113</v>
      </c>
      <c r="E57" s="213">
        <f>SUM(E53:E56)</f>
        <v>1</v>
      </c>
      <c r="F57" s="184"/>
      <c r="G57" s="184"/>
      <c r="H57" s="184"/>
      <c r="I57" s="212" t="s">
        <v>112</v>
      </c>
      <c r="J57" s="212">
        <f>SUM(J53:J56)</f>
        <v>24</v>
      </c>
      <c r="K57" s="189" t="s">
        <v>113</v>
      </c>
      <c r="L57" s="213">
        <f>SUM(L53:L56)</f>
        <v>1</v>
      </c>
      <c r="M57" s="184"/>
      <c r="N57" s="184"/>
      <c r="O57" s="212" t="s">
        <v>112</v>
      </c>
      <c r="P57" s="212">
        <f>SUM(P53:P56)</f>
        <v>16</v>
      </c>
      <c r="Q57" s="189" t="s">
        <v>113</v>
      </c>
      <c r="R57" s="213">
        <f>SUM(R53:R56)</f>
        <v>1</v>
      </c>
      <c r="S57" s="184"/>
      <c r="T57" s="184"/>
      <c r="U57" s="184"/>
      <c r="V57" s="184"/>
      <c r="W57" s="212" t="s">
        <v>112</v>
      </c>
      <c r="X57" s="212">
        <f>SUM(X53:X56)</f>
        <v>48</v>
      </c>
      <c r="Y57" s="189" t="s">
        <v>113</v>
      </c>
      <c r="Z57" s="213">
        <f>SUM(Z53:Z56)</f>
        <v>1</v>
      </c>
      <c r="AA57" s="184"/>
      <c r="AB57" s="184"/>
      <c r="AC57" s="184"/>
      <c r="AD57" s="184"/>
      <c r="AE57" s="184"/>
      <c r="AF57" s="184"/>
      <c r="AG57" s="212" t="s">
        <v>112</v>
      </c>
      <c r="AH57" s="212">
        <f>SUM(AH53:AH56)</f>
        <v>32</v>
      </c>
      <c r="AI57" s="189" t="s">
        <v>113</v>
      </c>
      <c r="AJ57" s="213">
        <f>SUM(AJ53:AJ56)</f>
        <v>1</v>
      </c>
      <c r="AK57" s="184"/>
      <c r="AL57" s="184"/>
      <c r="AM57" s="184"/>
      <c r="AN57" s="184"/>
      <c r="AO57" s="184"/>
      <c r="AP57" s="184"/>
      <c r="AQ57" s="184"/>
      <c r="AR57" s="184"/>
      <c r="AS57" s="184"/>
      <c r="AT57" s="184"/>
      <c r="BE57" s="184"/>
      <c r="BF57" s="184"/>
      <c r="BG57" s="184"/>
      <c r="BH57" s="184"/>
      <c r="BI57" s="184"/>
    </row>
    <row r="58" spans="1:61" x14ac:dyDescent="0.3">
      <c r="A58" s="185"/>
      <c r="B58" s="214" t="s">
        <v>113</v>
      </c>
      <c r="C58" s="214">
        <v>28</v>
      </c>
      <c r="D58" s="185"/>
      <c r="E58" s="185"/>
      <c r="F58" s="184"/>
      <c r="G58" s="184"/>
      <c r="H58" s="184"/>
      <c r="I58" s="214" t="s">
        <v>113</v>
      </c>
      <c r="J58" s="214">
        <v>24</v>
      </c>
      <c r="K58" s="185"/>
      <c r="L58" s="185"/>
      <c r="M58" s="184"/>
      <c r="N58" s="184"/>
      <c r="O58" s="214" t="s">
        <v>113</v>
      </c>
      <c r="P58" s="214">
        <v>16</v>
      </c>
      <c r="Q58" s="185"/>
      <c r="R58" s="185"/>
      <c r="S58" s="184"/>
      <c r="T58" s="184"/>
      <c r="U58" s="184"/>
      <c r="V58" s="184"/>
      <c r="W58" s="214" t="s">
        <v>113</v>
      </c>
      <c r="X58" s="214">
        <v>48</v>
      </c>
      <c r="Y58" s="185"/>
      <c r="Z58" s="185"/>
      <c r="AA58" s="184"/>
      <c r="AB58" s="184"/>
      <c r="AC58" s="184"/>
      <c r="AD58" s="184"/>
      <c r="AE58" s="184"/>
      <c r="AF58" s="184"/>
      <c r="AG58" s="214" t="s">
        <v>113</v>
      </c>
      <c r="AH58" s="214">
        <v>32</v>
      </c>
      <c r="AI58" s="185"/>
      <c r="AJ58" s="185"/>
      <c r="AK58" s="184"/>
      <c r="AL58" s="184"/>
      <c r="AM58" s="184"/>
      <c r="AN58" s="184"/>
      <c r="AO58" s="184"/>
      <c r="AP58" s="184"/>
      <c r="AQ58" s="184"/>
      <c r="AR58" s="184"/>
      <c r="AS58" s="184"/>
      <c r="AT58" s="184"/>
      <c r="BE58" s="184"/>
      <c r="BF58" s="184"/>
      <c r="BG58" s="184"/>
      <c r="BH58" s="185"/>
      <c r="BI58" s="185"/>
    </row>
    <row r="59" spans="1:61" x14ac:dyDescent="0.3">
      <c r="A59" s="185"/>
      <c r="B59" s="184"/>
      <c r="C59" s="184"/>
      <c r="D59" s="185"/>
      <c r="E59" s="185"/>
      <c r="F59" s="184"/>
      <c r="G59" s="184"/>
      <c r="H59" s="184"/>
      <c r="I59" s="184"/>
      <c r="J59" s="184"/>
      <c r="K59" s="185"/>
      <c r="L59" s="185"/>
      <c r="M59" s="184"/>
      <c r="N59" s="184"/>
      <c r="O59" s="184"/>
      <c r="P59" s="184"/>
      <c r="Q59" s="185"/>
      <c r="R59" s="185"/>
      <c r="S59" s="184"/>
      <c r="T59" s="184"/>
      <c r="U59" s="184"/>
      <c r="V59" s="184"/>
      <c r="W59" s="184"/>
      <c r="X59" s="184"/>
      <c r="Y59" s="185"/>
      <c r="Z59" s="185"/>
      <c r="AA59" s="184"/>
      <c r="AB59" s="184"/>
      <c r="AC59" s="184"/>
      <c r="AD59" s="184"/>
      <c r="AE59" s="184"/>
      <c r="AF59" s="184"/>
      <c r="AG59" s="184"/>
      <c r="AH59" s="184"/>
      <c r="AI59" s="185"/>
      <c r="AJ59" s="185"/>
      <c r="AK59" s="184"/>
      <c r="AL59" s="184"/>
      <c r="AM59" s="184"/>
      <c r="AN59" s="184"/>
      <c r="AO59" s="184"/>
      <c r="AP59" s="184"/>
      <c r="AQ59" s="184"/>
      <c r="AR59" s="184"/>
      <c r="AS59" s="184"/>
      <c r="AT59" s="184"/>
      <c r="BE59" s="184"/>
      <c r="BF59" s="184"/>
      <c r="BG59" s="184"/>
      <c r="BH59" s="184"/>
      <c r="BI59" s="184"/>
    </row>
    <row r="60" spans="1:61" x14ac:dyDescent="0.3">
      <c r="A60" s="185"/>
      <c r="B60" s="184"/>
      <c r="C60" s="185"/>
      <c r="D60" s="185"/>
      <c r="E60" s="185"/>
      <c r="F60" s="184"/>
      <c r="G60" s="184"/>
      <c r="H60" s="184"/>
      <c r="I60" s="184"/>
      <c r="J60" s="185"/>
      <c r="K60" s="185"/>
      <c r="L60" s="185"/>
      <c r="M60" s="184"/>
      <c r="N60" s="184"/>
      <c r="O60" s="184"/>
      <c r="P60" s="185"/>
      <c r="Q60" s="185"/>
      <c r="R60" s="185"/>
      <c r="S60" s="184"/>
      <c r="T60" s="184"/>
      <c r="U60" s="184"/>
      <c r="V60" s="184"/>
      <c r="W60" s="184"/>
      <c r="X60" s="185"/>
      <c r="Y60" s="185"/>
      <c r="Z60" s="185"/>
      <c r="AA60" s="184"/>
      <c r="AB60" s="184"/>
      <c r="AC60" s="184"/>
      <c r="AD60" s="184"/>
      <c r="AE60" s="184"/>
      <c r="AF60" s="184"/>
      <c r="AG60" s="184"/>
      <c r="AH60" s="185"/>
      <c r="AI60" s="185"/>
      <c r="AJ60" s="185"/>
      <c r="AK60" s="184"/>
      <c r="AL60" s="184"/>
      <c r="AM60" s="184"/>
      <c r="AN60" s="184"/>
      <c r="AO60" s="184"/>
      <c r="AP60" s="184"/>
      <c r="AQ60" s="184"/>
      <c r="AR60" s="184"/>
      <c r="AS60" s="184"/>
      <c r="AT60" s="184"/>
      <c r="BE60" s="184"/>
      <c r="BF60" s="184"/>
      <c r="BG60" s="184"/>
      <c r="BH60" s="184"/>
      <c r="BI60" s="184"/>
    </row>
    <row r="61" spans="1:61" x14ac:dyDescent="0.3">
      <c r="A61" s="186" t="s">
        <v>89</v>
      </c>
      <c r="B61" s="383" t="s">
        <v>250</v>
      </c>
      <c r="C61" s="383"/>
      <c r="D61" s="422" t="s">
        <v>251</v>
      </c>
      <c r="E61" s="422"/>
      <c r="F61" s="184"/>
      <c r="G61" s="184"/>
      <c r="H61" s="184"/>
      <c r="I61" s="383" t="s">
        <v>252</v>
      </c>
      <c r="J61" s="383"/>
      <c r="K61" s="423" t="s">
        <v>253</v>
      </c>
      <c r="L61" s="423"/>
      <c r="M61" s="184"/>
      <c r="N61" s="184"/>
      <c r="O61" s="383" t="s">
        <v>254</v>
      </c>
      <c r="P61" s="383"/>
      <c r="Q61" s="424" t="s">
        <v>255</v>
      </c>
      <c r="R61" s="424"/>
      <c r="S61" s="184"/>
      <c r="T61" s="184"/>
      <c r="U61" s="184"/>
      <c r="V61" s="184"/>
      <c r="W61" s="383" t="s">
        <v>256</v>
      </c>
      <c r="X61" s="383"/>
      <c r="Y61" s="425" t="s">
        <v>257</v>
      </c>
      <c r="Z61" s="425"/>
      <c r="AA61" s="184"/>
      <c r="AB61" s="184"/>
      <c r="AC61" s="184"/>
      <c r="AD61" s="184"/>
      <c r="AE61" s="184"/>
      <c r="AF61" s="184"/>
      <c r="AG61" s="383" t="s">
        <v>258</v>
      </c>
      <c r="AH61" s="383"/>
      <c r="AI61" s="426" t="s">
        <v>259</v>
      </c>
      <c r="AJ61" s="426"/>
      <c r="AK61" s="184"/>
      <c r="AL61" s="184"/>
      <c r="AM61" s="184"/>
      <c r="AN61" s="184"/>
      <c r="AO61" s="184"/>
      <c r="AP61" s="184"/>
      <c r="AQ61" s="184"/>
      <c r="AR61" s="184"/>
      <c r="AS61" s="184"/>
      <c r="AT61" s="184"/>
      <c r="AU61" s="184"/>
      <c r="AV61" s="184"/>
      <c r="AW61" s="184"/>
      <c r="AX61" s="184"/>
      <c r="AY61" s="184"/>
      <c r="AZ61" s="184"/>
      <c r="BA61" s="184"/>
      <c r="BB61" s="184"/>
      <c r="BC61" s="184"/>
      <c r="BD61" s="184"/>
      <c r="BE61" s="184"/>
      <c r="BF61" s="184"/>
      <c r="BG61" s="184"/>
      <c r="BH61" s="184"/>
      <c r="BI61" s="184"/>
    </row>
    <row r="62" spans="1:61" x14ac:dyDescent="0.3">
      <c r="A62" s="185"/>
      <c r="B62" s="212" t="s">
        <v>108</v>
      </c>
      <c r="C62" s="212">
        <f>COUNTIF($B$17:$H$19,"g")</f>
        <v>6</v>
      </c>
      <c r="D62" s="212" t="s">
        <v>115</v>
      </c>
      <c r="E62" s="213">
        <f>C62/C66</f>
        <v>0.2857142857142857</v>
      </c>
      <c r="F62" s="184"/>
      <c r="G62" s="184"/>
      <c r="H62" s="184"/>
      <c r="I62" s="212" t="s">
        <v>108</v>
      </c>
      <c r="J62" s="212">
        <f>COUNTIF($I$17:$N$19,"g")</f>
        <v>8</v>
      </c>
      <c r="K62" s="212" t="s">
        <v>115</v>
      </c>
      <c r="L62" s="213">
        <f>J62/J66</f>
        <v>0.44444444444444442</v>
      </c>
      <c r="M62" s="184"/>
      <c r="N62" s="184"/>
      <c r="O62" s="212" t="s">
        <v>108</v>
      </c>
      <c r="P62" s="212">
        <f>COUNTIF($O$17:$R$19,"g")</f>
        <v>7</v>
      </c>
      <c r="Q62" s="212" t="s">
        <v>115</v>
      </c>
      <c r="R62" s="213">
        <f>P62/P66</f>
        <v>0.58333333333333337</v>
      </c>
      <c r="S62" s="184"/>
      <c r="T62" s="184"/>
      <c r="U62" s="184"/>
      <c r="V62" s="184"/>
      <c r="W62" s="212" t="s">
        <v>108</v>
      </c>
      <c r="X62" s="212">
        <f>COUNTIF($S$17:$AD$19,"g")</f>
        <v>12</v>
      </c>
      <c r="Y62" s="212" t="s">
        <v>115</v>
      </c>
      <c r="Z62" s="213">
        <f>X62/X66</f>
        <v>0.33333333333333331</v>
      </c>
      <c r="AA62" s="184"/>
      <c r="AB62" s="184"/>
      <c r="AC62" s="184"/>
      <c r="AD62" s="184"/>
      <c r="AE62" s="184"/>
      <c r="AF62" s="184"/>
      <c r="AG62" s="212" t="s">
        <v>108</v>
      </c>
      <c r="AH62" s="212">
        <f>COUNTIF($AE$17:$AL$19,"g")</f>
        <v>9</v>
      </c>
      <c r="AI62" s="212" t="s">
        <v>115</v>
      </c>
      <c r="AJ62" s="213">
        <f>AH62/AH66</f>
        <v>0.375</v>
      </c>
      <c r="AK62" s="184"/>
      <c r="AL62" s="184"/>
      <c r="AM62" s="184"/>
      <c r="AN62" s="184"/>
      <c r="AO62" s="184"/>
      <c r="AP62" s="184"/>
      <c r="AQ62" s="184"/>
      <c r="AR62" s="184"/>
      <c r="AS62" s="184"/>
      <c r="AT62" s="184"/>
      <c r="AU62" s="184"/>
      <c r="AV62" s="184"/>
      <c r="AW62" s="184"/>
      <c r="AX62" s="184"/>
      <c r="AY62" s="184"/>
      <c r="AZ62" s="184"/>
      <c r="BA62" s="184"/>
      <c r="BB62" s="184"/>
      <c r="BC62" s="184"/>
      <c r="BD62" s="184"/>
      <c r="BE62" s="184"/>
      <c r="BF62" s="184"/>
      <c r="BG62" s="184"/>
      <c r="BH62" s="184"/>
      <c r="BI62" s="184"/>
    </row>
    <row r="63" spans="1:61" x14ac:dyDescent="0.3">
      <c r="A63" s="185"/>
      <c r="B63" s="214" t="s">
        <v>109</v>
      </c>
      <c r="C63" s="214">
        <f>COUNTIF($B$17:$H$19,"o")</f>
        <v>1</v>
      </c>
      <c r="D63" s="214" t="s">
        <v>116</v>
      </c>
      <c r="E63" s="215">
        <f>C63/C66</f>
        <v>4.7619047619047616E-2</v>
      </c>
      <c r="F63" s="184"/>
      <c r="G63" s="184"/>
      <c r="H63" s="184"/>
      <c r="I63" s="214" t="s">
        <v>109</v>
      </c>
      <c r="J63" s="214">
        <f>COUNTIF($I$17:$N$19,"o")</f>
        <v>0</v>
      </c>
      <c r="K63" s="214" t="s">
        <v>116</v>
      </c>
      <c r="L63" s="215">
        <f>J63/J66</f>
        <v>0</v>
      </c>
      <c r="M63" s="184"/>
      <c r="N63" s="184"/>
      <c r="O63" s="214" t="s">
        <v>109</v>
      </c>
      <c r="P63" s="214">
        <f>COUNTIF($O$17:$R$19,"o")</f>
        <v>0</v>
      </c>
      <c r="Q63" s="214" t="s">
        <v>116</v>
      </c>
      <c r="R63" s="215">
        <f>P63/P66</f>
        <v>0</v>
      </c>
      <c r="S63" s="184"/>
      <c r="T63" s="184"/>
      <c r="U63" s="184"/>
      <c r="V63" s="184"/>
      <c r="W63" s="214" t="s">
        <v>109</v>
      </c>
      <c r="X63" s="214">
        <f>COUNTIF($S$17:$AD$19,"o")</f>
        <v>3</v>
      </c>
      <c r="Y63" s="214" t="s">
        <v>116</v>
      </c>
      <c r="Z63" s="215">
        <f>X63/X66</f>
        <v>8.3333333333333329E-2</v>
      </c>
      <c r="AA63" s="184"/>
      <c r="AB63" s="184"/>
      <c r="AC63" s="184"/>
      <c r="AD63" s="184"/>
      <c r="AE63" s="184"/>
      <c r="AF63" s="184"/>
      <c r="AG63" s="214" t="s">
        <v>109</v>
      </c>
      <c r="AH63" s="214">
        <f>COUNTIF($AE$17:$AL$19,"o")</f>
        <v>0</v>
      </c>
      <c r="AI63" s="214" t="s">
        <v>116</v>
      </c>
      <c r="AJ63" s="215">
        <f>AH63/AH66</f>
        <v>0</v>
      </c>
      <c r="AK63" s="184"/>
      <c r="AL63" s="184"/>
      <c r="AM63" s="184"/>
      <c r="AN63" s="184"/>
      <c r="AO63" s="184"/>
      <c r="AP63" s="184"/>
      <c r="AQ63" s="184"/>
      <c r="AR63" s="184"/>
      <c r="AS63" s="184"/>
      <c r="AT63" s="184"/>
      <c r="AU63" s="184"/>
      <c r="AV63" s="184"/>
      <c r="AW63" s="184"/>
      <c r="AX63" s="184"/>
      <c r="AY63" s="184"/>
      <c r="AZ63" s="184"/>
      <c r="BA63" s="184"/>
      <c r="BB63" s="184"/>
      <c r="BC63" s="184"/>
      <c r="BD63" s="184"/>
      <c r="BE63" s="184"/>
      <c r="BF63" s="184"/>
      <c r="BG63" s="184"/>
      <c r="BH63" s="184"/>
      <c r="BI63" s="184"/>
    </row>
    <row r="64" spans="1:61" x14ac:dyDescent="0.3">
      <c r="A64" s="185"/>
      <c r="B64" s="212" t="s">
        <v>110</v>
      </c>
      <c r="C64" s="212">
        <f>COUNTIF($B$17:$H$19,"r")</f>
        <v>10</v>
      </c>
      <c r="D64" s="212" t="s">
        <v>117</v>
      </c>
      <c r="E64" s="213">
        <f>C64/C66</f>
        <v>0.47619047619047616</v>
      </c>
      <c r="F64" s="184"/>
      <c r="G64" s="184"/>
      <c r="H64" s="184"/>
      <c r="I64" s="212" t="s">
        <v>110</v>
      </c>
      <c r="J64" s="212">
        <f>COUNTIF($I$17:$N$19,"r")</f>
        <v>9</v>
      </c>
      <c r="K64" s="212" t="s">
        <v>117</v>
      </c>
      <c r="L64" s="213">
        <f>J64/J66</f>
        <v>0.5</v>
      </c>
      <c r="M64" s="184"/>
      <c r="N64" s="184"/>
      <c r="O64" s="212" t="s">
        <v>110</v>
      </c>
      <c r="P64" s="212">
        <f>COUNTIF($O$17:$R$19,"r")</f>
        <v>5</v>
      </c>
      <c r="Q64" s="212" t="s">
        <v>117</v>
      </c>
      <c r="R64" s="213">
        <f>P64/P66</f>
        <v>0.41666666666666669</v>
      </c>
      <c r="S64" s="184"/>
      <c r="T64" s="184"/>
      <c r="U64" s="184"/>
      <c r="V64" s="184"/>
      <c r="W64" s="212" t="s">
        <v>110</v>
      </c>
      <c r="X64" s="212">
        <f>COUNTIF($S$17:$AD$19,"r")</f>
        <v>21</v>
      </c>
      <c r="Y64" s="212" t="s">
        <v>117</v>
      </c>
      <c r="Z64" s="213">
        <f>X64/X66</f>
        <v>0.58333333333333337</v>
      </c>
      <c r="AA64" s="184"/>
      <c r="AB64" s="184"/>
      <c r="AC64" s="184"/>
      <c r="AD64" s="184"/>
      <c r="AE64" s="184"/>
      <c r="AF64" s="184"/>
      <c r="AG64" s="212" t="s">
        <v>110</v>
      </c>
      <c r="AH64" s="212">
        <f>COUNTIF($AE$17:$AL$19,"r")</f>
        <v>13</v>
      </c>
      <c r="AI64" s="212" t="s">
        <v>117</v>
      </c>
      <c r="AJ64" s="213">
        <f>AH64/AH66</f>
        <v>0.54166666666666663</v>
      </c>
      <c r="AK64" s="184"/>
      <c r="AL64" s="184"/>
      <c r="AM64" s="184"/>
      <c r="AN64" s="184"/>
      <c r="AO64" s="184"/>
      <c r="AP64" s="184"/>
      <c r="AQ64" s="184"/>
      <c r="AR64" s="184"/>
      <c r="AS64" s="184"/>
      <c r="AT64" s="184"/>
      <c r="AU64" s="184"/>
      <c r="AV64" s="184"/>
      <c r="AW64" s="184"/>
      <c r="AX64" s="184"/>
      <c r="AY64" s="184"/>
      <c r="AZ64" s="184"/>
      <c r="BA64" s="184"/>
      <c r="BB64" s="184"/>
      <c r="BC64" s="184"/>
      <c r="BD64" s="184"/>
      <c r="BE64" s="184"/>
      <c r="BF64" s="184"/>
      <c r="BG64" s="184"/>
      <c r="BH64" s="184"/>
      <c r="BI64" s="184"/>
    </row>
    <row r="65" spans="1:36" x14ac:dyDescent="0.3">
      <c r="A65" s="185"/>
      <c r="B65" s="214" t="s">
        <v>111</v>
      </c>
      <c r="C65" s="214">
        <f>COUNTIF($B$17:$H$19,"b")</f>
        <v>4</v>
      </c>
      <c r="D65" s="214" t="s">
        <v>118</v>
      </c>
      <c r="E65" s="215">
        <f>C65/C66</f>
        <v>0.19047619047619047</v>
      </c>
      <c r="F65" s="184"/>
      <c r="G65" s="184"/>
      <c r="H65" s="184"/>
      <c r="I65" s="214" t="s">
        <v>111</v>
      </c>
      <c r="J65" s="214">
        <f>COUNTIF($I$17:$N$19,"b")</f>
        <v>1</v>
      </c>
      <c r="K65" s="214" t="s">
        <v>118</v>
      </c>
      <c r="L65" s="215">
        <f>J65/J66</f>
        <v>5.5555555555555552E-2</v>
      </c>
      <c r="M65" s="184"/>
      <c r="N65" s="184"/>
      <c r="O65" s="214" t="s">
        <v>111</v>
      </c>
      <c r="P65" s="214">
        <f>COUNTIF($O$17:$R$19,"b")</f>
        <v>0</v>
      </c>
      <c r="Q65" s="214" t="s">
        <v>118</v>
      </c>
      <c r="R65" s="215">
        <f>P65/P66</f>
        <v>0</v>
      </c>
      <c r="S65" s="184"/>
      <c r="T65" s="184"/>
      <c r="U65" s="184"/>
      <c r="V65" s="184"/>
      <c r="W65" s="214" t="s">
        <v>111</v>
      </c>
      <c r="X65" s="214">
        <f>COUNTIF($S$17:$AD$19,"b")</f>
        <v>0</v>
      </c>
      <c r="Y65" s="214" t="s">
        <v>118</v>
      </c>
      <c r="Z65" s="215">
        <f>X65/X66</f>
        <v>0</v>
      </c>
      <c r="AA65" s="184"/>
      <c r="AB65" s="184"/>
      <c r="AC65" s="184"/>
      <c r="AD65" s="184"/>
      <c r="AE65" s="184"/>
      <c r="AF65" s="184"/>
      <c r="AG65" s="214" t="s">
        <v>111</v>
      </c>
      <c r="AH65" s="214">
        <f>COUNTIF($AE$17:$AL$19,"b")</f>
        <v>2</v>
      </c>
      <c r="AI65" s="214" t="s">
        <v>118</v>
      </c>
      <c r="AJ65" s="215">
        <f>AH65/AH66</f>
        <v>8.3333333333333329E-2</v>
      </c>
    </row>
    <row r="66" spans="1:36" x14ac:dyDescent="0.3">
      <c r="A66" s="185"/>
      <c r="B66" s="212" t="s">
        <v>112</v>
      </c>
      <c r="C66" s="212">
        <f>SUM(C62:C65)</f>
        <v>21</v>
      </c>
      <c r="D66" s="189" t="s">
        <v>113</v>
      </c>
      <c r="E66" s="213">
        <f>SUM(E62:E65)</f>
        <v>1</v>
      </c>
      <c r="F66" s="184"/>
      <c r="G66" s="184"/>
      <c r="H66" s="184"/>
      <c r="I66" s="212" t="s">
        <v>112</v>
      </c>
      <c r="J66" s="212">
        <f>SUM(J62:J65)</f>
        <v>18</v>
      </c>
      <c r="K66" s="189" t="s">
        <v>113</v>
      </c>
      <c r="L66" s="213">
        <f>SUM(L62:L65)</f>
        <v>1</v>
      </c>
      <c r="M66" s="184"/>
      <c r="N66" s="184"/>
      <c r="O66" s="212" t="s">
        <v>112</v>
      </c>
      <c r="P66" s="212">
        <f>SUM(P62:P65)</f>
        <v>12</v>
      </c>
      <c r="Q66" s="189" t="s">
        <v>113</v>
      </c>
      <c r="R66" s="213">
        <f>SUM(R62:R65)</f>
        <v>1</v>
      </c>
      <c r="S66" s="184"/>
      <c r="T66" s="184"/>
      <c r="U66" s="184"/>
      <c r="V66" s="184"/>
      <c r="W66" s="212" t="s">
        <v>112</v>
      </c>
      <c r="X66" s="212">
        <f>SUM(X62:X65)</f>
        <v>36</v>
      </c>
      <c r="Y66" s="189" t="s">
        <v>113</v>
      </c>
      <c r="Z66" s="213">
        <f>SUM(Z62:Z65)</f>
        <v>1</v>
      </c>
      <c r="AA66" s="184"/>
      <c r="AB66" s="184"/>
      <c r="AC66" s="184"/>
      <c r="AD66" s="184"/>
      <c r="AE66" s="184"/>
      <c r="AF66" s="184"/>
      <c r="AG66" s="212" t="s">
        <v>112</v>
      </c>
      <c r="AH66" s="212">
        <f>SUM(AH62:AH65)</f>
        <v>24</v>
      </c>
      <c r="AI66" s="189" t="s">
        <v>113</v>
      </c>
      <c r="AJ66" s="213">
        <f>SUM(AJ62:AJ65)</f>
        <v>1</v>
      </c>
    </row>
    <row r="67" spans="1:36" x14ac:dyDescent="0.3">
      <c r="A67" s="185"/>
      <c r="B67" s="214" t="s">
        <v>113</v>
      </c>
      <c r="C67" s="214">
        <v>21</v>
      </c>
      <c r="D67" s="185"/>
      <c r="E67" s="185"/>
      <c r="F67" s="184"/>
      <c r="G67" s="184"/>
      <c r="H67" s="184"/>
      <c r="I67" s="214" t="s">
        <v>113</v>
      </c>
      <c r="J67" s="214">
        <v>18</v>
      </c>
      <c r="K67" s="185"/>
      <c r="L67" s="185"/>
      <c r="M67" s="184"/>
      <c r="N67" s="184"/>
      <c r="O67" s="214" t="s">
        <v>113</v>
      </c>
      <c r="P67" s="214">
        <v>12</v>
      </c>
      <c r="Q67" s="185"/>
      <c r="R67" s="185"/>
      <c r="S67" s="184"/>
      <c r="T67" s="184"/>
      <c r="U67" s="184"/>
      <c r="V67" s="184"/>
      <c r="W67" s="214" t="s">
        <v>113</v>
      </c>
      <c r="X67" s="214">
        <v>36</v>
      </c>
      <c r="Y67" s="185"/>
      <c r="Z67" s="185"/>
      <c r="AA67" s="184"/>
      <c r="AB67" s="184"/>
      <c r="AC67" s="184"/>
      <c r="AD67" s="184"/>
      <c r="AE67" s="184"/>
      <c r="AF67" s="184"/>
      <c r="AG67" s="214" t="s">
        <v>113</v>
      </c>
      <c r="AH67" s="214">
        <v>24</v>
      </c>
      <c r="AI67" s="185"/>
      <c r="AJ67" s="185"/>
    </row>
    <row r="68" spans="1:36" x14ac:dyDescent="0.3">
      <c r="A68" s="185"/>
      <c r="B68" s="184"/>
      <c r="C68" s="184"/>
      <c r="D68" s="185"/>
      <c r="E68" s="185"/>
      <c r="F68" s="184"/>
      <c r="G68" s="184"/>
      <c r="H68" s="184"/>
      <c r="I68" s="184"/>
      <c r="J68" s="184"/>
      <c r="K68" s="185"/>
      <c r="L68" s="185"/>
      <c r="M68" s="184"/>
      <c r="N68" s="184"/>
      <c r="O68" s="184"/>
      <c r="P68" s="184"/>
      <c r="Q68" s="185"/>
      <c r="R68" s="185"/>
      <c r="S68" s="184"/>
      <c r="T68" s="184"/>
      <c r="U68" s="184"/>
      <c r="V68" s="184"/>
      <c r="W68" s="184"/>
      <c r="X68" s="184"/>
      <c r="Y68" s="185"/>
      <c r="Z68" s="185"/>
      <c r="AA68" s="184"/>
      <c r="AB68" s="184"/>
      <c r="AC68" s="184"/>
      <c r="AD68" s="184"/>
      <c r="AE68" s="184"/>
      <c r="AF68" s="184"/>
      <c r="AG68" s="184"/>
      <c r="AH68" s="184"/>
      <c r="AI68" s="185"/>
      <c r="AJ68" s="185"/>
    </row>
    <row r="69" spans="1:36" x14ac:dyDescent="0.3">
      <c r="A69" s="185"/>
      <c r="B69" s="185"/>
      <c r="C69" s="185"/>
      <c r="D69" s="185"/>
      <c r="E69" s="185"/>
      <c r="F69" s="184"/>
      <c r="G69" s="184"/>
      <c r="H69" s="184"/>
      <c r="I69" s="185"/>
      <c r="J69" s="185"/>
      <c r="K69" s="185"/>
      <c r="L69" s="185"/>
      <c r="M69" s="184"/>
      <c r="N69" s="184"/>
      <c r="O69" s="185"/>
      <c r="P69" s="185"/>
      <c r="Q69" s="185"/>
      <c r="R69" s="185"/>
      <c r="S69" s="184"/>
      <c r="T69" s="184"/>
      <c r="U69" s="184"/>
      <c r="V69" s="184"/>
      <c r="W69" s="185"/>
      <c r="X69" s="185"/>
      <c r="Y69" s="185"/>
      <c r="Z69" s="185"/>
      <c r="AA69" s="184"/>
      <c r="AB69" s="184"/>
      <c r="AC69" s="184"/>
      <c r="AD69" s="184"/>
      <c r="AE69" s="184"/>
      <c r="AF69" s="184"/>
      <c r="AG69" s="185"/>
      <c r="AH69" s="185"/>
      <c r="AI69" s="185"/>
      <c r="AJ69" s="185"/>
    </row>
    <row r="70" spans="1:36" x14ac:dyDescent="0.3">
      <c r="A70" s="186" t="s">
        <v>93</v>
      </c>
      <c r="B70" s="383" t="s">
        <v>260</v>
      </c>
      <c r="C70" s="383"/>
      <c r="D70" s="422" t="s">
        <v>261</v>
      </c>
      <c r="E70" s="422"/>
      <c r="F70" s="184"/>
      <c r="G70" s="184"/>
      <c r="H70" s="184"/>
      <c r="I70" s="383" t="s">
        <v>262</v>
      </c>
      <c r="J70" s="383"/>
      <c r="K70" s="423" t="s">
        <v>263</v>
      </c>
      <c r="L70" s="423"/>
      <c r="M70" s="184"/>
      <c r="N70" s="184"/>
      <c r="O70" s="383" t="s">
        <v>264</v>
      </c>
      <c r="P70" s="383"/>
      <c r="Q70" s="424" t="s">
        <v>265</v>
      </c>
      <c r="R70" s="424"/>
      <c r="S70" s="184"/>
      <c r="T70" s="184"/>
      <c r="U70" s="184"/>
      <c r="V70" s="184"/>
      <c r="W70" s="383" t="s">
        <v>266</v>
      </c>
      <c r="X70" s="383"/>
      <c r="Y70" s="425" t="s">
        <v>267</v>
      </c>
      <c r="Z70" s="425"/>
      <c r="AA70" s="184"/>
      <c r="AB70" s="184"/>
      <c r="AC70" s="184"/>
      <c r="AD70" s="184"/>
      <c r="AE70" s="184"/>
      <c r="AF70" s="184"/>
      <c r="AG70" s="383" t="s">
        <v>268</v>
      </c>
      <c r="AH70" s="383"/>
      <c r="AI70" s="426" t="s">
        <v>269</v>
      </c>
      <c r="AJ70" s="426"/>
    </row>
    <row r="71" spans="1:36" x14ac:dyDescent="0.3">
      <c r="A71" s="185"/>
      <c r="B71" s="212" t="s">
        <v>108</v>
      </c>
      <c r="C71" s="212">
        <f>COUNTIF($B$22:$H$25,"g")</f>
        <v>5</v>
      </c>
      <c r="D71" s="212" t="s">
        <v>115</v>
      </c>
      <c r="E71" s="213">
        <f>C71/C75</f>
        <v>0.17857142857142858</v>
      </c>
      <c r="F71" s="184"/>
      <c r="G71" s="184"/>
      <c r="H71" s="184"/>
      <c r="I71" s="212" t="s">
        <v>108</v>
      </c>
      <c r="J71" s="212">
        <f>COUNTIF($I$22:$N$25,"g")</f>
        <v>3</v>
      </c>
      <c r="K71" s="212" t="s">
        <v>115</v>
      </c>
      <c r="L71" s="213">
        <f>J71/J75</f>
        <v>0.125</v>
      </c>
      <c r="M71" s="184"/>
      <c r="N71" s="184"/>
      <c r="O71" s="212" t="s">
        <v>108</v>
      </c>
      <c r="P71" s="212">
        <f>COUNTIF($O$22:$R$25,"g")</f>
        <v>7</v>
      </c>
      <c r="Q71" s="212" t="s">
        <v>115</v>
      </c>
      <c r="R71" s="213">
        <f>P71/P75</f>
        <v>0.4375</v>
      </c>
      <c r="S71" s="184"/>
      <c r="T71" s="184"/>
      <c r="U71" s="184"/>
      <c r="V71" s="184"/>
      <c r="W71" s="212" t="s">
        <v>108</v>
      </c>
      <c r="X71" s="212">
        <f>COUNTIF($S$22:$AD$25,"g")</f>
        <v>7</v>
      </c>
      <c r="Y71" s="212" t="s">
        <v>115</v>
      </c>
      <c r="Z71" s="213">
        <f>X71/X75</f>
        <v>0.14583333333333334</v>
      </c>
      <c r="AA71" s="184"/>
      <c r="AB71" s="184"/>
      <c r="AC71" s="184"/>
      <c r="AD71" s="184"/>
      <c r="AE71" s="184"/>
      <c r="AF71" s="184"/>
      <c r="AG71" s="212" t="s">
        <v>108</v>
      </c>
      <c r="AH71" s="212">
        <f>COUNTIF($AE$22:$AL$25,"g")</f>
        <v>5</v>
      </c>
      <c r="AI71" s="212" t="s">
        <v>115</v>
      </c>
      <c r="AJ71" s="213">
        <f>AH71/AH75</f>
        <v>0.15625</v>
      </c>
    </row>
    <row r="72" spans="1:36" x14ac:dyDescent="0.3">
      <c r="A72" s="185"/>
      <c r="B72" s="214" t="s">
        <v>109</v>
      </c>
      <c r="C72" s="214">
        <f>COUNTIF($B$22:$H$25,"o")</f>
        <v>2</v>
      </c>
      <c r="D72" s="214" t="s">
        <v>116</v>
      </c>
      <c r="E72" s="215">
        <f>C72/C75</f>
        <v>7.1428571428571425E-2</v>
      </c>
      <c r="F72" s="184"/>
      <c r="G72" s="184"/>
      <c r="H72" s="184"/>
      <c r="I72" s="214" t="s">
        <v>109</v>
      </c>
      <c r="J72" s="214">
        <f>COUNTIF($I$22:$N$25,"o")</f>
        <v>2</v>
      </c>
      <c r="K72" s="214" t="s">
        <v>116</v>
      </c>
      <c r="L72" s="215">
        <f>J72/J75</f>
        <v>8.3333333333333329E-2</v>
      </c>
      <c r="M72" s="184"/>
      <c r="N72" s="184"/>
      <c r="O72" s="214" t="s">
        <v>109</v>
      </c>
      <c r="P72" s="214">
        <f>COUNTIF($O$22:$R$25,"o")</f>
        <v>0</v>
      </c>
      <c r="Q72" s="214" t="s">
        <v>116</v>
      </c>
      <c r="R72" s="215">
        <f>P72/P75</f>
        <v>0</v>
      </c>
      <c r="S72" s="184"/>
      <c r="T72" s="184"/>
      <c r="U72" s="184"/>
      <c r="V72" s="184"/>
      <c r="W72" s="214" t="s">
        <v>109</v>
      </c>
      <c r="X72" s="214">
        <f>COUNTIF($S$22:$AD$25,"o")</f>
        <v>3</v>
      </c>
      <c r="Y72" s="214" t="s">
        <v>116</v>
      </c>
      <c r="Z72" s="215">
        <f>X72/X75</f>
        <v>6.25E-2</v>
      </c>
      <c r="AA72" s="184"/>
      <c r="AB72" s="184"/>
      <c r="AC72" s="184"/>
      <c r="AD72" s="184"/>
      <c r="AE72" s="184"/>
      <c r="AF72" s="184"/>
      <c r="AG72" s="214" t="s">
        <v>109</v>
      </c>
      <c r="AH72" s="214">
        <f>COUNTIF($AE$22:$AL$25,"o")</f>
        <v>3</v>
      </c>
      <c r="AI72" s="214" t="s">
        <v>116</v>
      </c>
      <c r="AJ72" s="215">
        <f>AH72/AH75</f>
        <v>9.375E-2</v>
      </c>
    </row>
    <row r="73" spans="1:36" x14ac:dyDescent="0.3">
      <c r="A73" s="185"/>
      <c r="B73" s="212" t="s">
        <v>110</v>
      </c>
      <c r="C73" s="212">
        <f>COUNTIF($B$22:$H$25,"r")</f>
        <v>10</v>
      </c>
      <c r="D73" s="212" t="s">
        <v>117</v>
      </c>
      <c r="E73" s="213">
        <f>C73/C75</f>
        <v>0.35714285714285715</v>
      </c>
      <c r="F73" s="184"/>
      <c r="G73" s="184"/>
      <c r="H73" s="184"/>
      <c r="I73" s="212" t="s">
        <v>110</v>
      </c>
      <c r="J73" s="212">
        <f>COUNTIF($I$22:$N$25,"r")</f>
        <v>13</v>
      </c>
      <c r="K73" s="212" t="s">
        <v>117</v>
      </c>
      <c r="L73" s="213">
        <f>J73/J75</f>
        <v>0.54166666666666663</v>
      </c>
      <c r="M73" s="184"/>
      <c r="N73" s="184"/>
      <c r="O73" s="212" t="s">
        <v>110</v>
      </c>
      <c r="P73" s="212">
        <f>COUNTIF($O$22:$R$25,"r")</f>
        <v>5</v>
      </c>
      <c r="Q73" s="212" t="s">
        <v>117</v>
      </c>
      <c r="R73" s="213">
        <f>P73/P75</f>
        <v>0.3125</v>
      </c>
      <c r="S73" s="184"/>
      <c r="T73" s="184"/>
      <c r="U73" s="184"/>
      <c r="V73" s="184"/>
      <c r="W73" s="212" t="s">
        <v>110</v>
      </c>
      <c r="X73" s="212">
        <f>COUNTIF($S$22:$AD$25,"r")</f>
        <v>26</v>
      </c>
      <c r="Y73" s="212" t="s">
        <v>117</v>
      </c>
      <c r="Z73" s="213">
        <f>X73/X75</f>
        <v>0.54166666666666663</v>
      </c>
      <c r="AA73" s="184"/>
      <c r="AB73" s="184"/>
      <c r="AC73" s="184"/>
      <c r="AD73" s="184"/>
      <c r="AE73" s="184"/>
      <c r="AF73" s="184"/>
      <c r="AG73" s="212" t="s">
        <v>110</v>
      </c>
      <c r="AH73" s="212">
        <f>COUNTIF($AE$22:$AL$25,"r")</f>
        <v>14</v>
      </c>
      <c r="AI73" s="212" t="s">
        <v>117</v>
      </c>
      <c r="AJ73" s="213">
        <f>AH73/AH75</f>
        <v>0.4375</v>
      </c>
    </row>
    <row r="74" spans="1:36" x14ac:dyDescent="0.3">
      <c r="A74" s="185"/>
      <c r="B74" s="214" t="s">
        <v>111</v>
      </c>
      <c r="C74" s="214">
        <f>COUNTIF($B$22:$H$25,"b")</f>
        <v>11</v>
      </c>
      <c r="D74" s="214" t="s">
        <v>118</v>
      </c>
      <c r="E74" s="215">
        <f>C74/C75</f>
        <v>0.39285714285714285</v>
      </c>
      <c r="F74" s="184"/>
      <c r="G74" s="184"/>
      <c r="H74" s="184"/>
      <c r="I74" s="214" t="s">
        <v>111</v>
      </c>
      <c r="J74" s="214">
        <f>COUNTIF($I$22:$N$25,"b")</f>
        <v>6</v>
      </c>
      <c r="K74" s="214" t="s">
        <v>118</v>
      </c>
      <c r="L74" s="215">
        <f>J74/J75</f>
        <v>0.25</v>
      </c>
      <c r="M74" s="184"/>
      <c r="N74" s="184"/>
      <c r="O74" s="214" t="s">
        <v>111</v>
      </c>
      <c r="P74" s="214">
        <f>COUNTIF($O$22:$R$25,"b")</f>
        <v>4</v>
      </c>
      <c r="Q74" s="214" t="s">
        <v>118</v>
      </c>
      <c r="R74" s="215">
        <f>P74/P75</f>
        <v>0.25</v>
      </c>
      <c r="S74" s="184"/>
      <c r="T74" s="184"/>
      <c r="U74" s="184"/>
      <c r="V74" s="184"/>
      <c r="W74" s="214" t="s">
        <v>111</v>
      </c>
      <c r="X74" s="214">
        <f>COUNTIF($S$22:$AD$25,"b")</f>
        <v>12</v>
      </c>
      <c r="Y74" s="214" t="s">
        <v>118</v>
      </c>
      <c r="Z74" s="215">
        <f>X74/X75</f>
        <v>0.25</v>
      </c>
      <c r="AA74" s="184"/>
      <c r="AB74" s="184"/>
      <c r="AC74" s="184"/>
      <c r="AD74" s="184"/>
      <c r="AE74" s="184"/>
      <c r="AF74" s="184"/>
      <c r="AG74" s="214" t="s">
        <v>111</v>
      </c>
      <c r="AH74" s="214">
        <f>COUNTIF($AE$22:$AL$25,"b")</f>
        <v>10</v>
      </c>
      <c r="AI74" s="214" t="s">
        <v>118</v>
      </c>
      <c r="AJ74" s="215">
        <f>AH74/AH75</f>
        <v>0.3125</v>
      </c>
    </row>
    <row r="75" spans="1:36" x14ac:dyDescent="0.3">
      <c r="A75" s="185"/>
      <c r="B75" s="212" t="s">
        <v>112</v>
      </c>
      <c r="C75" s="212">
        <f>SUM(C71:C74)</f>
        <v>28</v>
      </c>
      <c r="D75" s="189" t="s">
        <v>113</v>
      </c>
      <c r="E75" s="213">
        <f>SUM(E71:E74)</f>
        <v>1</v>
      </c>
      <c r="F75" s="184"/>
      <c r="G75" s="184"/>
      <c r="H75" s="184"/>
      <c r="I75" s="212" t="s">
        <v>112</v>
      </c>
      <c r="J75" s="212">
        <f>SUM(J71:J74)</f>
        <v>24</v>
      </c>
      <c r="K75" s="189" t="s">
        <v>113</v>
      </c>
      <c r="L75" s="213">
        <f>SUM(L71:L74)</f>
        <v>1</v>
      </c>
      <c r="M75" s="184"/>
      <c r="N75" s="184"/>
      <c r="O75" s="212" t="s">
        <v>112</v>
      </c>
      <c r="P75" s="212">
        <f>SUM(P71:P74)</f>
        <v>16</v>
      </c>
      <c r="Q75" s="189" t="s">
        <v>113</v>
      </c>
      <c r="R75" s="213">
        <f>SUM(R71:R74)</f>
        <v>1</v>
      </c>
      <c r="S75" s="184"/>
      <c r="T75" s="184"/>
      <c r="U75" s="184"/>
      <c r="V75" s="184"/>
      <c r="W75" s="212" t="s">
        <v>112</v>
      </c>
      <c r="X75" s="212">
        <f>SUM(X71:X74)</f>
        <v>48</v>
      </c>
      <c r="Y75" s="189" t="s">
        <v>113</v>
      </c>
      <c r="Z75" s="213">
        <f>SUM(Z71:Z74)</f>
        <v>1</v>
      </c>
      <c r="AA75" s="184"/>
      <c r="AB75" s="184"/>
      <c r="AC75" s="184"/>
      <c r="AD75" s="184"/>
      <c r="AE75" s="184"/>
      <c r="AF75" s="184"/>
      <c r="AG75" s="212" t="s">
        <v>112</v>
      </c>
      <c r="AH75" s="212">
        <f>SUM(AH71:AH74)</f>
        <v>32</v>
      </c>
      <c r="AI75" s="189" t="s">
        <v>113</v>
      </c>
      <c r="AJ75" s="213">
        <f>SUM(AJ71:AJ74)</f>
        <v>1</v>
      </c>
    </row>
    <row r="76" spans="1:36" x14ac:dyDescent="0.3">
      <c r="A76" s="185"/>
      <c r="B76" s="214" t="s">
        <v>113</v>
      </c>
      <c r="C76" s="214">
        <v>28</v>
      </c>
      <c r="D76" s="185"/>
      <c r="E76" s="185"/>
      <c r="F76" s="184"/>
      <c r="G76" s="184"/>
      <c r="H76" s="184"/>
      <c r="I76" s="214" t="s">
        <v>113</v>
      </c>
      <c r="J76" s="214">
        <v>24</v>
      </c>
      <c r="K76" s="185"/>
      <c r="L76" s="185"/>
      <c r="M76" s="184"/>
      <c r="N76" s="184"/>
      <c r="O76" s="214" t="s">
        <v>113</v>
      </c>
      <c r="P76" s="214">
        <v>16</v>
      </c>
      <c r="Q76" s="185"/>
      <c r="R76" s="185"/>
      <c r="S76" s="184"/>
      <c r="T76" s="184"/>
      <c r="U76" s="184"/>
      <c r="V76" s="184"/>
      <c r="W76" s="214" t="s">
        <v>113</v>
      </c>
      <c r="X76" s="214">
        <v>48</v>
      </c>
      <c r="Y76" s="185"/>
      <c r="Z76" s="185"/>
      <c r="AA76" s="184"/>
      <c r="AB76" s="184"/>
      <c r="AC76" s="184"/>
      <c r="AD76" s="184"/>
      <c r="AE76" s="184"/>
      <c r="AF76" s="184"/>
      <c r="AG76" s="214" t="s">
        <v>113</v>
      </c>
      <c r="AH76" s="214">
        <v>32</v>
      </c>
      <c r="AI76" s="185"/>
      <c r="AJ76" s="185"/>
    </row>
  </sheetData>
  <mergeCells count="68">
    <mergeCell ref="W70:X70"/>
    <mergeCell ref="Y70:Z70"/>
    <mergeCell ref="AG43:AH43"/>
    <mergeCell ref="AI43:AJ43"/>
    <mergeCell ref="AG52:AH52"/>
    <mergeCell ref="AI52:AJ52"/>
    <mergeCell ref="AG61:AH61"/>
    <mergeCell ref="AI61:AJ61"/>
    <mergeCell ref="AG70:AH70"/>
    <mergeCell ref="AI70:AJ70"/>
    <mergeCell ref="W43:X43"/>
    <mergeCell ref="Y43:Z43"/>
    <mergeCell ref="W52:X52"/>
    <mergeCell ref="Y52:Z52"/>
    <mergeCell ref="W61:X61"/>
    <mergeCell ref="Y61:Z61"/>
    <mergeCell ref="O70:P70"/>
    <mergeCell ref="Q70:R70"/>
    <mergeCell ref="O43:P43"/>
    <mergeCell ref="Q43:R43"/>
    <mergeCell ref="O52:P52"/>
    <mergeCell ref="Q52:R52"/>
    <mergeCell ref="O61:P61"/>
    <mergeCell ref="Q61:R61"/>
    <mergeCell ref="B70:C70"/>
    <mergeCell ref="D70:E70"/>
    <mergeCell ref="I43:J43"/>
    <mergeCell ref="K43:L43"/>
    <mergeCell ref="I52:J52"/>
    <mergeCell ref="K52:L52"/>
    <mergeCell ref="I61:J61"/>
    <mergeCell ref="K61:L61"/>
    <mergeCell ref="I70:J70"/>
    <mergeCell ref="K70:L70"/>
    <mergeCell ref="B43:C43"/>
    <mergeCell ref="D43:E43"/>
    <mergeCell ref="B52:C52"/>
    <mergeCell ref="D52:E52"/>
    <mergeCell ref="B61:C61"/>
    <mergeCell ref="D61:E61"/>
    <mergeCell ref="B1:H1"/>
    <mergeCell ref="I1:N1"/>
    <mergeCell ref="O1:R1"/>
    <mergeCell ref="AE1:AL1"/>
    <mergeCell ref="S1:AD1"/>
    <mergeCell ref="AR1:AS1"/>
    <mergeCell ref="AR2:AS2"/>
    <mergeCell ref="AR3:AS3"/>
    <mergeCell ref="AR14:AS14"/>
    <mergeCell ref="AN1:AO1"/>
    <mergeCell ref="AN2:AO2"/>
    <mergeCell ref="AN3:AO3"/>
    <mergeCell ref="AN16:AO16"/>
    <mergeCell ref="D35:E35"/>
    <mergeCell ref="K27:L27"/>
    <mergeCell ref="K28:L28"/>
    <mergeCell ref="K35:L35"/>
    <mergeCell ref="D28:E28"/>
    <mergeCell ref="D27:E27"/>
    <mergeCell ref="W35:X35"/>
    <mergeCell ref="AG27:AH27"/>
    <mergeCell ref="AG28:AH28"/>
    <mergeCell ref="AG35:AH35"/>
    <mergeCell ref="P35:Q35"/>
    <mergeCell ref="P28:Q28"/>
    <mergeCell ref="W27:X27"/>
    <mergeCell ref="P27:Q27"/>
    <mergeCell ref="W28:X28"/>
  </mergeCells>
  <hyperlinks>
    <hyperlink ref="B3" r:id="rId1"/>
    <hyperlink ref="C3" r:id="rId2"/>
    <hyperlink ref="D3" r:id="rId3"/>
    <hyperlink ref="E3" r:id="rId4"/>
    <hyperlink ref="F3" r:id="rId5"/>
    <hyperlink ref="G3" r:id="rId6"/>
    <hyperlink ref="H3" r:id="rId7"/>
    <hyperlink ref="I3" r:id="rId8"/>
    <hyperlink ref="J3" r:id="rId9"/>
    <hyperlink ref="K3" r:id="rId10" display="http://www.orgids.com/"/>
    <hyperlink ref="L3" r:id="rId11"/>
    <hyperlink ref="M3" r:id="rId12"/>
    <hyperlink ref="N3" r:id="rId13"/>
    <hyperlink ref="O3" r:id="rId14"/>
    <hyperlink ref="P3" r:id="rId15"/>
    <hyperlink ref="Q3" r:id="rId16"/>
    <hyperlink ref="R3" r:id="rId17"/>
    <hyperlink ref="S3" r:id="rId18"/>
    <hyperlink ref="T3" r:id="rId19"/>
    <hyperlink ref="U3" r:id="rId20"/>
    <hyperlink ref="V3" r:id="rId21"/>
    <hyperlink ref="W3" r:id="rId22"/>
    <hyperlink ref="X3" r:id="rId23"/>
    <hyperlink ref="Y3" r:id="rId24"/>
    <hyperlink ref="Z3" r:id="rId25"/>
    <hyperlink ref="AA3" r:id="rId26"/>
    <hyperlink ref="AB3" r:id="rId27"/>
    <hyperlink ref="AC3" r:id="rId28"/>
    <hyperlink ref="AD3" r:id="rId29"/>
    <hyperlink ref="AE3" r:id="rId30"/>
    <hyperlink ref="AF3" r:id="rId31"/>
    <hyperlink ref="AG3" r:id="rId32"/>
    <hyperlink ref="AH3" r:id="rId33"/>
    <hyperlink ref="AI3" r:id="rId34"/>
    <hyperlink ref="AJ3" r:id="rId35"/>
    <hyperlink ref="AK3" r:id="rId36"/>
    <hyperlink ref="AL3" r:id="rId37"/>
  </hyperlinks>
  <pageMargins left="0.7" right="0.7" top="0.75" bottom="0.75" header="0.3" footer="0.3"/>
  <pageSetup paperSize="9" orientation="portrait" r:id="rId3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Introduction</vt:lpstr>
      <vt:lpstr>General Overview (GO)</vt:lpstr>
      <vt:lpstr>GO - Frequencies &amp; Proportions </vt:lpstr>
      <vt:lpstr>GO - Charts</vt:lpstr>
      <vt:lpstr>DSA-Holder</vt:lpstr>
      <vt:lpstr>F-A-I-R Facets</vt:lpstr>
      <vt:lpstr>F-A-I-R Charts</vt:lpstr>
      <vt:lpstr>Category Overview (CO)</vt:lpstr>
      <vt:lpstr>CO - Frequencies &amp; Proportions</vt:lpstr>
    </vt:vector>
  </TitlesOfParts>
  <Company>TU Delft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Jasmin K. Böhmer</dc:creator>
  <cp:lastModifiedBy>Jasmin K. Böhmer</cp:lastModifiedBy>
  <dcterms:created xsi:type="dcterms:W3CDTF">2017-01-19T08:13:27Z</dcterms:created>
  <dcterms:modified xsi:type="dcterms:W3CDTF">2017-01-30T14:38:10Z</dcterms:modified>
</cp:coreProperties>
</file>