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WURNET.NL\Homes\schre086\AppData\FolderRedirection\Desktop\"/>
    </mc:Choice>
  </mc:AlternateContent>
  <xr:revisionPtr revIDLastSave="0" documentId="13_ncr:1_{B5452893-5ADE-462A-AD83-ECAC10BAE092}" xr6:coauthVersionLast="47" xr6:coauthVersionMax="47" xr10:uidLastSave="{00000000-0000-0000-0000-000000000000}"/>
  <bookViews>
    <workbookView xWindow="-120" yWindow="-120" windowWidth="29040" windowHeight="15720" xr2:uid="{B6846D2D-CB98-441A-83BE-3A972C0FD58C}"/>
  </bookViews>
  <sheets>
    <sheet name="Survey results" sheetId="5" r:id="rId1"/>
    <sheet name="Macro - net" sheetId="2" r:id="rId2"/>
    <sheet name="Macro - visual counting" sheetId="4" r:id="rId3"/>
    <sheet name="Hydrometric" sheetId="6" r:id="rId4"/>
    <sheet name="Micro - net" sheetId="1" r:id="rId5"/>
  </sheets>
  <definedNames>
    <definedName name="ExternalData_1" localSheetId="1" hidden="1">'Macro - net'!$A$1:$Z$13</definedName>
    <definedName name="ExternalData_2" localSheetId="2" hidden="1">'Macro - visual counting'!$A$1:$AB$40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  <c r="E5" i="1"/>
  <c r="G5" i="1" s="1"/>
  <c r="E6" i="1"/>
  <c r="G6" i="1" s="1"/>
  <c r="E7" i="1"/>
  <c r="G7" i="1" s="1"/>
  <c r="E2" i="1"/>
  <c r="G2" i="1" s="1"/>
  <c r="L19" i="2"/>
  <c r="O19" i="2" s="1"/>
  <c r="L20" i="2"/>
  <c r="O20" i="2" s="1"/>
  <c r="L18" i="2"/>
  <c r="O18" i="2" s="1"/>
  <c r="P20" i="2"/>
  <c r="P19" i="2"/>
  <c r="P18" i="2"/>
  <c r="N20" i="2"/>
  <c r="N19" i="2"/>
  <c r="N18" i="2"/>
  <c r="N7" i="1"/>
  <c r="N6" i="1"/>
  <c r="N5" i="1"/>
  <c r="N4" i="1"/>
  <c r="N3" i="1"/>
  <c r="N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7256C4-050A-4BA9-87CD-B24480E6275D}" keepAlive="1" name="Query - feedback_surveys_ghana" description="Connection to the 'feedback_surveys_ghana' query in the workbook." type="5" refreshedVersion="0" background="1">
    <dbPr connection="Provider=Microsoft.Mashup.OleDb.1;Data Source=$Workbook$;Location=feedback_surveys_ghana;Extended Properties=&quot;&quot;" command="SELECT * FROM [feedback_surveys_ghana]"/>
  </connection>
  <connection id="2" xr16:uid="{4E0D0B81-F951-428C-B7B7-516A9DA559E1}" keepAlive="1" name="Query - feedback_surveys_ghana (2)" description="Connection to the 'feedback_surveys_ghana (2)' query in the workbook." type="5" refreshedVersion="0" background="1">
    <dbPr connection="Provider=Microsoft.Mashup.OleDb.1;Data Source=$Workbook$;Location=&quot;feedback_surveys_ghana (2)&quot;;Extended Properties=&quot;&quot;" command="SELECT * FROM [feedback_surveys_ghana (2)]"/>
  </connection>
  <connection id="3" xr16:uid="{9D42197B-D2B4-42B7-84AE-93F61A2C2542}" keepAlive="1" name="Query - feedback_surveys_ghana (3)" description="Connection to the 'feedback_surveys_ghana (3)' query in the workbook." type="5" refreshedVersion="0" background="1">
    <dbPr connection="Provider=Microsoft.Mashup.OleDb.1;Data Source=$Workbook$;Location=&quot;feedback_surveys_ghana (3)&quot;;Extended Properties=&quot;&quot;" command="SELECT * FROM [feedback_surveys_ghana (3)]"/>
  </connection>
  <connection id="4" xr16:uid="{DD397848-89B4-49A4-96F5-67BE01504EE6}" keepAlive="1" name="Query - feedback_surveys_ghana (4)" description="Connection to the 'feedback_surveys_ghana (4)' query in the workbook." type="5" refreshedVersion="0" background="1">
    <dbPr connection="Provider=Microsoft.Mashup.OleDb.1;Data Source=$Workbook$;Location=&quot;feedback_surveys_ghana (4)&quot;;Extended Properties=&quot;&quot;" command="SELECT * FROM [feedback_surveys_ghana (4)]"/>
  </connection>
  <connection id="5" xr16:uid="{DDDD5002-8858-4113-BBFE-D5AFB7E717AD}" keepAlive="1" name="Query - output_ghana" description="Connection to the 'output_ghana' query in the workbook." type="5" refreshedVersion="8" background="1" saveData="1">
    <dbPr connection="Provider=Microsoft.Mashup.OleDb.1;Data Source=$Workbook$;Location=output_ghana;Extended Properties=&quot;&quot;" command="SELECT * FROM [output_ghana]"/>
  </connection>
  <connection id="6" xr16:uid="{4D15D578-9328-4155-873A-E03A072A8C81}" keepAlive="1" name="Query - output_ghana2" description="Connection to the 'output_ghana2' query in the workbook." type="5" refreshedVersion="0" background="1">
    <dbPr connection="Provider=Microsoft.Mashup.OleDb.1;Data Source=$Workbook$;Location=output_ghana2;Extended Properties=&quot;&quot;" command="SELECT * FROM [output_ghana2]"/>
  </connection>
  <connection id="7" xr16:uid="{BF23327A-0A7C-4943-B867-6948B57594F4}" keepAlive="1" name="Query - output_ghana2 (2)" description="Connection to the 'output_ghana2 (2)' query in the workbook." type="5" refreshedVersion="8" background="1" saveData="1">
    <dbPr connection="Provider=Microsoft.Mashup.OleDb.1;Data Source=$Workbook$;Location=&quot;output_ghana2 (2)&quot;;Extended Properties=&quot;&quot;" command="SELECT * FROM [output_ghana2 (2)]"/>
  </connection>
</connections>
</file>

<file path=xl/sharedStrings.xml><?xml version="1.0" encoding="utf-8"?>
<sst xmlns="http://schemas.openxmlformats.org/spreadsheetml/2006/main" count="1120" uniqueCount="127">
  <si>
    <t>Counted items</t>
  </si>
  <si>
    <t>Location [bridge name]</t>
  </si>
  <si>
    <t>Duration [min]</t>
  </si>
  <si>
    <t>Avenor Bridge</t>
  </si>
  <si>
    <t>Alajo Bridge</t>
  </si>
  <si>
    <t>Graphic Road</t>
  </si>
  <si>
    <t>Time [hh:mm]</t>
  </si>
  <si>
    <t>River name</t>
  </si>
  <si>
    <t>Segment</t>
  </si>
  <si>
    <t>PO soft</t>
  </si>
  <si>
    <t>PO soft mass</t>
  </si>
  <si>
    <t>EPS</t>
  </si>
  <si>
    <t>EPS mass</t>
  </si>
  <si>
    <t>PET</t>
  </si>
  <si>
    <t>PET mass</t>
  </si>
  <si>
    <t>PO hard</t>
  </si>
  <si>
    <t>PO hard mass</t>
  </si>
  <si>
    <t>PS</t>
  </si>
  <si>
    <t>PS mass</t>
  </si>
  <si>
    <t>Multilayer</t>
  </si>
  <si>
    <t>Multilayer mass</t>
  </si>
  <si>
    <t>Other plastic</t>
  </si>
  <si>
    <t>Other plastic mass</t>
  </si>
  <si>
    <t>Other litter</t>
  </si>
  <si>
    <t>Other litter mass</t>
  </si>
  <si>
    <t>Odaw River</t>
  </si>
  <si>
    <t>Total mass [kg]</t>
  </si>
  <si>
    <t>River width [m]</t>
  </si>
  <si>
    <t>Macroplastic item transport [items/hour]</t>
  </si>
  <si>
    <t>Macroplastic mass transport [kg/hour]</t>
  </si>
  <si>
    <t>mean</t>
  </si>
  <si>
    <t>median</t>
  </si>
  <si>
    <t>max</t>
  </si>
  <si>
    <t>min</t>
  </si>
  <si>
    <t>std</t>
  </si>
  <si>
    <t xml:space="preserve">Multilayer </t>
  </si>
  <si>
    <t>Other plastics</t>
  </si>
  <si>
    <t xml:space="preserve">Total items </t>
  </si>
  <si>
    <t>Water depth [m]</t>
  </si>
  <si>
    <t>Flow velocity [m/s]</t>
  </si>
  <si>
    <t>Observational width [m]</t>
  </si>
  <si>
    <t>PO soft mass [kg]</t>
  </si>
  <si>
    <t>EPS mass [kg]</t>
  </si>
  <si>
    <t>PET mass [kg]</t>
  </si>
  <si>
    <t>PO hard mass [kg]</t>
  </si>
  <si>
    <t>PS mass [hard]</t>
  </si>
  <si>
    <t>Multilayer mass [kg]</t>
  </si>
  <si>
    <t>Other plastic mass [kg]</t>
  </si>
  <si>
    <t>Other litter mass [kg]</t>
  </si>
  <si>
    <t>Date [dd-mm-year]</t>
  </si>
  <si>
    <t>am</t>
  </si>
  <si>
    <t>pm</t>
  </si>
  <si>
    <t>Time of day [am/pm]</t>
  </si>
  <si>
    <t>Averaged flow velocity [m/s]</t>
  </si>
  <si>
    <t>Discharge [m3/s]</t>
  </si>
  <si>
    <t>Microplastic transport [items/hour]</t>
  </si>
  <si>
    <t>Microplastic mass transport [g/hour]</t>
  </si>
  <si>
    <t>Microplastic concentrations [items/m3]</t>
  </si>
  <si>
    <t>Macroplastic concentrations [items/m3]</t>
  </si>
  <si>
    <t>Macroplastic mass concentration [kg/m3]</t>
  </si>
  <si>
    <t>Macroplastic net area [m2]</t>
  </si>
  <si>
    <t>Average flow velocity [m/s]</t>
  </si>
  <si>
    <t>Duration [s]</t>
  </si>
  <si>
    <t>Volume [m3]</t>
  </si>
  <si>
    <t>Mean daily mass [kg]</t>
  </si>
  <si>
    <t>Mean daily count [items]</t>
  </si>
  <si>
    <t>Microplastic count [items]</t>
  </si>
  <si>
    <t>Microplastic full range count [items]</t>
  </si>
  <si>
    <t>Duration measurements [min]</t>
  </si>
  <si>
    <t>Volume net [m3]</t>
  </si>
  <si>
    <t>Microplastic mass concentrations [kg/m3]</t>
  </si>
  <si>
    <t>Mean mass per microplastic item [kg/item]</t>
  </si>
  <si>
    <t>Area net [m2]</t>
  </si>
  <si>
    <t xml:space="preserve">Which measurements did you do? </t>
  </si>
  <si>
    <t>This method is easy to use by a broad audience (kids to professional):  [Macroplastic net sampling]</t>
  </si>
  <si>
    <t>This method is easy to use by a broad audience (kids to professional):  [Microplastic net sampling]</t>
  </si>
  <si>
    <t>This method is safe to use by a broad audience (kids to professional):  [Macroplastic net sampling]</t>
  </si>
  <si>
    <t>This method is safe to use by a broad audience (kids to professional):  [Microplastic net sampling]</t>
  </si>
  <si>
    <t>This method is easy to teach to others (broad audience from kids to professionals):  [Macroplastic net sampling]</t>
  </si>
  <si>
    <t>This method is easy to teach to others (broad audience from kids to professionals):  [Microplastic net sampling]</t>
  </si>
  <si>
    <t>This method is easy to apply under different conditions (e.g.: high and low flow): [Macroplastic net sampling]</t>
  </si>
  <si>
    <t>This method is easy to apply under different conditions (e.g.: high and low flow): [Microplastic net sampling]</t>
  </si>
  <si>
    <t>This method is easy to apply to more locations:  [Macroplastic net sampling]</t>
  </si>
  <si>
    <t>This method is easy to apply to more locations:  [Microplastic net sampling]</t>
  </si>
  <si>
    <t>The materials and equipment needed to use this method are easily accessible:  [Macroplastic net sampling]</t>
  </si>
  <si>
    <t>The materials and equipment needed to use this method are easily accessible:  [Microplastic net sampling]</t>
  </si>
  <si>
    <t>This method requires low efforts:  [Macroplastic net sampling]</t>
  </si>
  <si>
    <t>This method requires low efforts:  [Microplastic net sampling]</t>
  </si>
  <si>
    <t>This method requires (expert) supervision:  [Macroplastic net sampling]</t>
  </si>
  <si>
    <t>This method requires (expert) supervision:  [Microplastic net sampling]</t>
  </si>
  <si>
    <t>This method requires approval and consultations from authorities:  [Macroplastic net sampling]</t>
  </si>
  <si>
    <t>This method requires approval and consultations from authorities:  [Microplastic net sampling]</t>
  </si>
  <si>
    <t>The outputs of this method are easy to understand by a broad audience:  [Macroplastic net sampling]</t>
  </si>
  <si>
    <t>The outputs of this method are easy to understand by a broad audience:  [Microplastic net sampling]</t>
  </si>
  <si>
    <t>I would recommend this method for citizen-science plastic monitoring:  [Macroplastic net sampling]</t>
  </si>
  <si>
    <t>I would recommend this method for citizen-science plastic monitoring:  [Microplastic net sampling]</t>
  </si>
  <si>
    <t>All of them</t>
  </si>
  <si>
    <t>Agree</t>
  </si>
  <si>
    <t>Disagree</t>
  </si>
  <si>
    <t>Strongly agree</t>
  </si>
  <si>
    <t>Neutral</t>
  </si>
  <si>
    <t>Strongly disagree</t>
  </si>
  <si>
    <t/>
  </si>
  <si>
    <t>Participant ID</t>
  </si>
  <si>
    <t>Visual counting for macroplastic; Macroplastic net sampling; Hydrometric measurements (flow velocity and water level)</t>
  </si>
  <si>
    <t>This method is easy to use by a broad audience (kids to professional):  [Visual counting for macroplastics]</t>
  </si>
  <si>
    <t>This method is easy to use by a broad audience (kids to professional):  [Hydrometric measurements]</t>
  </si>
  <si>
    <t>This method is safe to use by a broad audience (kids to professional):  [Visual counting for macroplastics]</t>
  </si>
  <si>
    <t>This method is safe to use by a broad audience (kids to professional):  [Hydrometric measurements]</t>
  </si>
  <si>
    <t>This method is easy to teach to others (broad audience from kids to professionals):  [Visual counting for macroplastics]</t>
  </si>
  <si>
    <t>This method is easy to teach to others (broad audience from kids to professionals):  [Hydrometric measurements]</t>
  </si>
  <si>
    <t>This method is easy to apply under different conditions (e.g.: high and low flow): [Visual counting for macroplastics]</t>
  </si>
  <si>
    <t>This method is easy to apply under different conditions (e.g.: high and low flow): [Hydrometric measurements]</t>
  </si>
  <si>
    <t>This method is easy to apply to more locations:  [Visual counting for macroplastics]</t>
  </si>
  <si>
    <t>This method is easy to apply to more locations:  [Hydrometric measurements]</t>
  </si>
  <si>
    <t>The materials and equipment needed to use this method are easily accessible:  [Visual counting for macroplastics]</t>
  </si>
  <si>
    <t>The materials and equipment needed to use this method are easily accessible:  [Hydrometric measurements]</t>
  </si>
  <si>
    <t>This method requires low efforts:  [Visual counting for macroplastics]</t>
  </si>
  <si>
    <t>This method requires low efforts:  [Hydrometric measurements]</t>
  </si>
  <si>
    <t>This method requires (expert) supervision:  [Visual counting for macroplastics]</t>
  </si>
  <si>
    <t>This method requires (expert) supervision:  [Hydrometric measurements]</t>
  </si>
  <si>
    <t>This method requires approval and consultations from authorities:  [Visual counting for macroplastics]</t>
  </si>
  <si>
    <t>This method requires approval and consultations from authorities:  [Hydrometric measurements]</t>
  </si>
  <si>
    <t>The outputs of this method are easy to understand by a broad audience:  [Visual counting for macroplastics]</t>
  </si>
  <si>
    <t>The outputs of this method are easy to understand by a broad audience:  [Hydrometric measurements]</t>
  </si>
  <si>
    <t>I would recommend this method for citizen-science plastic monitoring:  [Visual counting for macroplastics]</t>
  </si>
  <si>
    <t>I would recommend this method for citizen-science plastic monitoring:  [Hydrometric measurements]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</si>
</sst>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[$-F400]h:mm:ss\ AM/PM"/>
    <numFmt numFmtId="165" formatCode="0.00000"/>
    <numFmt numFmtId="166" formatCode="0.0000"/>
    <numFmt numFmtId="167" formatCode="0.000"/>
    <numFmt numFmtId="168" formatCode="0.0"/>
    <numFmt numFmtId="169" formatCode="0.00000000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164" fontId="3" fillId="0" borderId="0" xfId="0" applyNumberFormat="1" applyFont="1"/>
    <xf numFmtId="0" fontId="3" fillId="0" borderId="0" xfId="0" applyNumberFormat="1" applyFont="1"/>
    <xf numFmtId="0" fontId="3" fillId="0" borderId="0" xfId="0" applyFont="1"/>
    <xf numFmtId="0" fontId="2" fillId="0" borderId="1" xfId="0" applyFont="1" applyBorder="1"/>
    <xf numFmtId="14" fontId="3" fillId="0" borderId="0" xfId="0" applyNumberFormat="1" applyFont="1"/>
    <xf numFmtId="168" fontId="3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3" fontId="3" fillId="0" borderId="0" xfId="0" applyNumberFormat="1" applyFont="1"/>
    <xf numFmtId="14" fontId="3" fillId="0" borderId="0" xfId="0" applyNumberFormat="1" applyFont="1" applyBorder="1"/>
    <xf numFmtId="164" fontId="3" fillId="0" borderId="0" xfId="0" applyNumberFormat="1" applyFont="1" applyBorder="1"/>
    <xf numFmtId="0" fontId="3" fillId="0" borderId="0" xfId="0" applyNumberFormat="1" applyFont="1" applyBorder="1"/>
    <xf numFmtId="0" fontId="3" fillId="0" borderId="0" xfId="0" applyFont="1" applyBorder="1"/>
    <xf numFmtId="0" fontId="3" fillId="0" borderId="1" xfId="0" applyFont="1" applyBorder="1"/>
    <xf numFmtId="0" fontId="4" fillId="0" borderId="1" xfId="0" applyFont="1" applyBorder="1"/>
    <xf numFmtId="0" fontId="3" fillId="0" borderId="0" xfId="0" applyFont="1" applyBorder="1" applyAlignment="1">
      <alignment vertical="center" wrapText="1"/>
    </xf>
    <xf numFmtId="43" fontId="3" fillId="0" borderId="0" xfId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wrapText="1"/>
    </xf>
    <xf numFmtId="166" fontId="3" fillId="0" borderId="0" xfId="0" applyNumberFormat="1" applyFont="1" applyBorder="1" applyAlignment="1">
      <alignment vertical="center" wrapText="1"/>
    </xf>
    <xf numFmtId="167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left" vertical="center" wrapText="1" indent="10"/>
    </xf>
    <xf numFmtId="0" fontId="0" fillId="0" borderId="0" xfId="0" applyBorder="1"/>
    <xf numFmtId="3" fontId="0" fillId="0" borderId="0" xfId="0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Font="1" applyBorder="1"/>
    <xf numFmtId="0" fontId="0" fillId="0" borderId="1" xfId="0" applyFont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3" fontId="0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1" fontId="3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168" fontId="3" fillId="0" borderId="0" xfId="0" applyNumberFormat="1" applyFont="1" applyAlignment="1"/>
    <xf numFmtId="165" fontId="3" fillId="0" borderId="0" xfId="0" applyNumberFormat="1" applyFont="1" applyBorder="1" applyAlignment="1">
      <alignment vertical="center" wrapText="1"/>
    </xf>
    <xf numFmtId="169" fontId="3" fillId="0" borderId="0" xfId="0" applyNumberFormat="1" applyFont="1" applyBorder="1" applyAlignment="1">
      <alignment vertical="center" wrapText="1"/>
    </xf>
    <xf numFmtId="1" fontId="3" fillId="0" borderId="0" xfId="1" applyNumberFormat="1" applyFont="1" applyBorder="1" applyAlignment="1">
      <alignment vertical="center" wrapText="1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Border="1" applyAlignment="1">
      <alignment wrapText="1"/>
    </xf>
  </cellXfs>
  <cellStyles count="2">
    <cellStyle name="Comma" xfId="1" builtinId="3"/>
    <cellStyle name="Normal" xfId="0" builtinId="0"/>
  </cellStyles>
  <dxfs count="61"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0.0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" formatCode="0.00"/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[$-F400]h:mm:ss\ AM/PM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7" formatCode="d/m/yyyy\ hh:mm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b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[$-F400]h:mm:ss\ AM/PM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9" formatCode="d/m/yyyy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b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1D2BE448-5886-4981-88CA-30BA3512600D}" autoFormatId="16" applyNumberFormats="0" applyBorderFormats="0" applyFontFormats="0" applyPatternFormats="0" applyAlignmentFormats="0" applyWidthHeightFormats="0">
  <queryTableRefresh nextId="33">
    <queryTableFields count="26">
      <queryTableField id="1" name="date" tableColumnId="1"/>
      <queryTableField id="2" name="Time [hh:mm]" tableColumnId="2"/>
      <queryTableField id="4" name="River name" tableColumnId="4"/>
      <queryTableField id="5" name="Location [bridge name]" tableColumnId="5"/>
      <queryTableField id="7" name="Duration [min]" tableColumnId="7"/>
      <queryTableField id="8" name="PO soft" tableColumnId="8"/>
      <queryTableField id="9" name="PO soft mass" tableColumnId="9"/>
      <queryTableField id="10" name="EPS" tableColumnId="10"/>
      <queryTableField id="11" name="EPS mass" tableColumnId="11"/>
      <queryTableField id="12" name="PET" tableColumnId="12"/>
      <queryTableField id="13" name="PET mass" tableColumnId="13"/>
      <queryTableField id="14" name="PO hard" tableColumnId="14"/>
      <queryTableField id="15" name="PO hard mass" tableColumnId="15"/>
      <queryTableField id="16" name="PS" tableColumnId="16"/>
      <queryTableField id="17" name="PS mass" tableColumnId="17"/>
      <queryTableField id="18" name="Multilayer" tableColumnId="18"/>
      <queryTableField id="19" name="Multilayer mass" tableColumnId="19"/>
      <queryTableField id="20" name="Other plastic" tableColumnId="20"/>
      <queryTableField id="21" name="Other plastic mass" tableColumnId="21"/>
      <queryTableField id="22" name="Other litter" tableColumnId="22"/>
      <queryTableField id="23" name="Other litter mass" tableColumnId="23"/>
      <queryTableField id="24" name="Counted items" tableColumnId="24"/>
      <queryTableField id="25" name="tot_mass" tableColumnId="25"/>
      <queryTableField id="29" name="width" tableColumnId="29"/>
      <queryTableField id="30" name="pl_transport_hour" tableColumnId="30"/>
      <queryTableField id="31" name="tot_mass_transport" tableColumnId="31"/>
    </queryTableFields>
    <queryTableDeletedFields count="5">
      <deletedField name="Observer name"/>
      <deletedField name="Velocity [m/s]"/>
      <deletedField name="Water level [m]"/>
      <deletedField name="Comments"/>
      <deletedField name="Segment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7" xr16:uid="{85EECE02-CD95-42A7-99E8-23290DBEB717}" autoFormatId="16" applyNumberFormats="0" applyBorderFormats="0" applyFontFormats="0" applyPatternFormats="0" applyAlignmentFormats="0" applyWidthHeightFormats="0">
  <queryTableRefresh nextId="34" unboundColumnsRight="1">
    <queryTableFields count="29">
      <queryTableField id="1" name="date" tableColumnId="1"/>
      <queryTableField id="2" name="time" tableColumnId="2"/>
      <queryTableField id="5" name="location" tableColumnId="5"/>
      <queryTableField id="6" name="segm" tableColumnId="6"/>
      <queryTableField id="7" name="duration" tableColumnId="7"/>
      <queryTableField id="8" name="po_s" tableColumnId="8"/>
      <queryTableField id="24" dataBound="0" tableColumnId="25"/>
      <queryTableField id="9" name="eps" tableColumnId="9"/>
      <queryTableField id="25" dataBound="0" tableColumnId="27"/>
      <queryTableField id="10" name="pet" tableColumnId="10"/>
      <queryTableField id="26" dataBound="0" tableColumnId="29"/>
      <queryTableField id="11" name="po_h" tableColumnId="11"/>
      <queryTableField id="27" dataBound="0" tableColumnId="30"/>
      <queryTableField id="12" name="ps" tableColumnId="12"/>
      <queryTableField id="28" dataBound="0" tableColumnId="31"/>
      <queryTableField id="13" name="multilayer" tableColumnId="13"/>
      <queryTableField id="29" dataBound="0" tableColumnId="32"/>
      <queryTableField id="14" name="other_pl" tableColumnId="14"/>
      <queryTableField id="30" dataBound="0" tableColumnId="33"/>
      <queryTableField id="15" name="other_l" tableColumnId="15"/>
      <queryTableField id="31" dataBound="0" tableColumnId="34"/>
      <queryTableField id="16" name="total" tableColumnId="16"/>
      <queryTableField id="32" dataBound="0" tableColumnId="35"/>
      <queryTableField id="17" name="u" tableColumnId="17"/>
      <queryTableField id="18" name="h" tableColumnId="18"/>
      <queryTableField id="21" name="width" tableColumnId="21"/>
      <queryTableField id="22" name="obs_width" tableColumnId="22"/>
      <queryTableField id="23" name="pl_transport_hour" tableColumnId="23"/>
      <queryTableField id="33" dataBound="0" tableColumnId="36"/>
    </queryTableFields>
    <queryTableDeletedFields count="4">
      <deletedField name="observers"/>
      <deletedField name="comments"/>
      <deletedField name="river"/>
      <deletedField name="wet_wid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397AA6-C6FD-4EA2-97C5-55BD1B3110A2}" name="output_ghana" displayName="output_ghana" ref="A1:Z13" tableType="queryTable" totalsRowShown="0" headerRowDxfId="60" dataDxfId="58" headerRowBorderDxfId="59">
  <autoFilter ref="A1:Z13" xr:uid="{F1397AA6-C6FD-4EA2-97C5-55BD1B3110A2}"/>
  <tableColumns count="26">
    <tableColumn id="1" xr3:uid="{125B2CDE-7611-4637-AEB8-BBBBC3551EDA}" uniqueName="1" name="Date [dd-mm-year]" queryTableFieldId="1" dataDxfId="57"/>
    <tableColumn id="2" xr3:uid="{E0A547BA-2DEE-4873-AC67-754908905044}" uniqueName="2" name="Time [hh:mm]" queryTableFieldId="2" dataDxfId="56"/>
    <tableColumn id="4" xr3:uid="{620EEFA7-7BD6-4354-B2A1-E596A0F20F46}" uniqueName="4" name="River name" queryTableFieldId="4" dataDxfId="55"/>
    <tableColumn id="5" xr3:uid="{0638787D-3D90-42AB-859E-E317D261C142}" uniqueName="5" name="Location [bridge name]" queryTableFieldId="5" dataDxfId="54"/>
    <tableColumn id="7" xr3:uid="{ED7ACB94-52DC-456B-B91D-A2E5441ED9C5}" uniqueName="7" name="Duration [min]" queryTableFieldId="7" dataDxfId="53"/>
    <tableColumn id="8" xr3:uid="{A7FFBEFC-9355-48FF-AA8D-CB055B81B1D5}" uniqueName="8" name="PO soft" queryTableFieldId="8" dataDxfId="52"/>
    <tableColumn id="9" xr3:uid="{18264140-5946-482D-A3EB-4839C9121352}" uniqueName="9" name="PO soft mass" queryTableFieldId="9" dataDxfId="51"/>
    <tableColumn id="10" xr3:uid="{D2196B0E-E3B5-4891-9337-3D15A492E995}" uniqueName="10" name="EPS" queryTableFieldId="10" dataDxfId="50"/>
    <tableColumn id="11" xr3:uid="{D5CE8E74-8312-45F6-9E4E-7DB2AEF0E2B9}" uniqueName="11" name="EPS mass" queryTableFieldId="11" dataDxfId="49"/>
    <tableColumn id="12" xr3:uid="{687B384E-69A4-4D9E-9824-49DBDB267B09}" uniqueName="12" name="PET" queryTableFieldId="12" dataDxfId="48"/>
    <tableColumn id="13" xr3:uid="{958B291B-06C1-4830-A891-C03B81CFE95E}" uniqueName="13" name="PET mass" queryTableFieldId="13" dataDxfId="47"/>
    <tableColumn id="14" xr3:uid="{D7350F1D-D5DD-471E-AD0D-0E848AF63602}" uniqueName="14" name="PO hard" queryTableFieldId="14" dataDxfId="46"/>
    <tableColumn id="15" xr3:uid="{F4E2557F-3C89-434E-B2C8-0751224665EF}" uniqueName="15" name="PO hard mass" queryTableFieldId="15" dataDxfId="45"/>
    <tableColumn id="16" xr3:uid="{9F5B6355-DD59-4656-B940-5161A7A03801}" uniqueName="16" name="PS" queryTableFieldId="16" dataDxfId="44"/>
    <tableColumn id="17" xr3:uid="{97816B26-993A-412C-BE9D-A8BB9D6F5D45}" uniqueName="17" name="PS mass" queryTableFieldId="17" dataDxfId="43"/>
    <tableColumn id="18" xr3:uid="{191EB1EC-DC77-4EC9-AEB1-78BC2086E096}" uniqueName="18" name="Multilayer" queryTableFieldId="18" dataDxfId="42"/>
    <tableColumn id="19" xr3:uid="{0C3BC2D4-1564-4DE7-B13B-E74751BFB401}" uniqueName="19" name="Multilayer mass" queryTableFieldId="19" dataDxfId="41"/>
    <tableColumn id="20" xr3:uid="{00F60966-433E-44F1-9060-BDC62F7D563B}" uniqueName="20" name="Other plastic" queryTableFieldId="20" dataDxfId="40"/>
    <tableColumn id="21" xr3:uid="{AC305D7A-E445-46BA-B938-E9925F492AAF}" uniqueName="21" name="Other plastic mass" queryTableFieldId="21" dataDxfId="39"/>
    <tableColumn id="22" xr3:uid="{13444D5E-6823-4386-AE99-AA9AD467EEE2}" uniqueName="22" name="Other litter" queryTableFieldId="22" dataDxfId="38"/>
    <tableColumn id="23" xr3:uid="{0F624A17-8E89-40EB-A682-CEE57C6C8851}" uniqueName="23" name="Other litter mass" queryTableFieldId="23" dataDxfId="37"/>
    <tableColumn id="24" xr3:uid="{681AFB54-6A4D-4B09-8C49-01B75FE0C5EE}" uniqueName="24" name="Counted items" queryTableFieldId="24" dataDxfId="36"/>
    <tableColumn id="25" xr3:uid="{8A2AC14C-EA39-4744-B400-8D965E2C500B}" uniqueName="25" name="Total mass [kg]" queryTableFieldId="25" dataDxfId="35"/>
    <tableColumn id="29" xr3:uid="{DFD59465-D221-4D89-A689-B4171C2C0730}" uniqueName="29" name="River width [m]" queryTableFieldId="29" dataDxfId="34"/>
    <tableColumn id="30" xr3:uid="{A3C716AC-1A18-481F-A517-EE20CA95F0AA}" uniqueName="30" name="Macroplastic item transport [items/hour]" queryTableFieldId="30" dataDxfId="33"/>
    <tableColumn id="31" xr3:uid="{55F72D2D-CFDE-441E-B978-8AB26D8B59F9}" uniqueName="31" name="Macroplastic mass transport [kg/hour]" queryTableFieldId="31" dataDxfId="3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C4FE54-9472-4830-ADCB-F2BF009114F1}" name="output_ghana2__2" displayName="output_ghana2__2" ref="A1:AC40" tableType="queryTable" totalsRowShown="0" headerRowDxfId="31" dataDxfId="29" headerRowBorderDxfId="30">
  <autoFilter ref="A1:AC40" xr:uid="{C0C4FE54-9472-4830-ADCB-F2BF009114F1}"/>
  <tableColumns count="29">
    <tableColumn id="1" xr3:uid="{A9E1D3C8-F235-48B2-85F7-EB800D97CC35}" uniqueName="1" name="Date [dd-mm-year]" queryTableFieldId="1" dataDxfId="28"/>
    <tableColumn id="2" xr3:uid="{3112890B-68C3-42C6-88A2-F140F6E1892C}" uniqueName="2" name="Time [hh:mm]" queryTableFieldId="2" dataDxfId="27"/>
    <tableColumn id="5" xr3:uid="{B8375CCC-E1F4-493C-98A1-197DBD9478C1}" uniqueName="5" name="Location [bridge name]" queryTableFieldId="5" dataDxfId="26"/>
    <tableColumn id="6" xr3:uid="{5A3664F6-D5EE-4399-B359-A69708D1A033}" uniqueName="6" name="Segment" queryTableFieldId="6" dataDxfId="25"/>
    <tableColumn id="7" xr3:uid="{C9BECA2A-ACAA-4B08-99B9-FE21A92F84AE}" uniqueName="7" name="Duration [min]" queryTableFieldId="7" dataDxfId="24"/>
    <tableColumn id="8" xr3:uid="{19389658-3828-4FB2-97B5-3154BA28D7B3}" uniqueName="8" name="PO soft" queryTableFieldId="8" dataDxfId="23"/>
    <tableColumn id="25" xr3:uid="{EA9B5F4A-11B0-4A21-8EE0-82C205986D01}" uniqueName="25" name="PO soft mass [kg]" queryTableFieldId="24" dataDxfId="22"/>
    <tableColumn id="9" xr3:uid="{D60B714E-7C46-474E-A24B-51E7D136426B}" uniqueName="9" name="EPS" queryTableFieldId="9" dataDxfId="21"/>
    <tableColumn id="27" xr3:uid="{DDE92877-2A89-42A5-A0FB-F3F27A1AE819}" uniqueName="27" name="EPS mass [kg]" queryTableFieldId="25" dataDxfId="20"/>
    <tableColumn id="10" xr3:uid="{A6485F4F-767B-442C-9A7B-9412F624CB18}" uniqueName="10" name="PET" queryTableFieldId="10" dataDxfId="19"/>
    <tableColumn id="29" xr3:uid="{AF4D3B9A-06E2-45D2-A6DA-EC6307B10EA7}" uniqueName="29" name="PET mass [kg]" queryTableFieldId="26" dataDxfId="18"/>
    <tableColumn id="11" xr3:uid="{31F9FB9A-FEE5-4755-9C62-A048C4E63C66}" uniqueName="11" name="PO hard" queryTableFieldId="11" dataDxfId="17"/>
    <tableColumn id="30" xr3:uid="{E0DB90B1-BD48-4D73-B69C-8E188D7743AC}" uniqueName="30" name="PO hard mass [kg]" queryTableFieldId="27" dataDxfId="16"/>
    <tableColumn id="12" xr3:uid="{AE3E6E4C-BEB8-4841-8920-904417874833}" uniqueName="12" name="PS" queryTableFieldId="12" dataDxfId="15"/>
    <tableColumn id="31" xr3:uid="{1A015E4C-5ED2-40F5-9031-FB6C6C7B5401}" uniqueName="31" name="PS mass [hard]" queryTableFieldId="28" dataDxfId="14"/>
    <tableColumn id="13" xr3:uid="{A6EFD9AF-F93A-4223-B765-C8FF648034EB}" uniqueName="13" name="Multilayer " queryTableFieldId="13" dataDxfId="13"/>
    <tableColumn id="32" xr3:uid="{6B59BD4B-061D-4C5C-BE9A-82EABCF6BABC}" uniqueName="32" name="Multilayer mass [kg]" queryTableFieldId="29" dataDxfId="12"/>
    <tableColumn id="14" xr3:uid="{16C1DFA1-CF1C-4F0D-8DA0-60C10EE52FDC}" uniqueName="14" name="Other plastics" queryTableFieldId="14" dataDxfId="11"/>
    <tableColumn id="33" xr3:uid="{E59EC13A-737D-408A-B7F5-D7F3BC8C23DF}" uniqueName="33" name="Other plastic mass [kg]" queryTableFieldId="30" dataDxfId="10"/>
    <tableColumn id="15" xr3:uid="{D2765E0E-7433-44D1-8DCF-2B9414AD6980}" uniqueName="15" name="Other litter" queryTableFieldId="15" dataDxfId="9"/>
    <tableColumn id="34" xr3:uid="{6DBA63D7-CC08-4CE4-B22D-D2161573DE91}" uniqueName="34" name="Other litter mass [kg]" queryTableFieldId="31" dataDxfId="8"/>
    <tableColumn id="16" xr3:uid="{B8B40430-2FEC-48F9-B5CB-F9E8465D07D4}" uniqueName="16" name="Total items " queryTableFieldId="16" dataDxfId="7"/>
    <tableColumn id="35" xr3:uid="{EAFC243D-C96C-44B5-8270-3C5ED667DDC0}" uniqueName="35" name="Total mass [kg]" queryTableFieldId="32" dataDxfId="6"/>
    <tableColumn id="17" xr3:uid="{0DC06FD1-8F6E-457E-820C-F9C466A0BC97}" uniqueName="17" name="Flow velocity [m/s]" queryTableFieldId="17" dataDxfId="5"/>
    <tableColumn id="18" xr3:uid="{AB385162-EC7D-46A4-BEC5-9FADA1DEC58F}" uniqueName="18" name="Water depth [m]" queryTableFieldId="18" dataDxfId="4"/>
    <tableColumn id="21" xr3:uid="{9C8E797E-61FC-4428-8A80-D7021A33CBF6}" uniqueName="21" name="River width [m]" queryTableFieldId="21" dataDxfId="3"/>
    <tableColumn id="22" xr3:uid="{F8A9AA2B-0096-4465-B55C-05E633368759}" uniqueName="22" name="Observational width [m]" queryTableFieldId="22" dataDxfId="2"/>
    <tableColumn id="23" xr3:uid="{5B6EDE0B-C2F8-47B2-BBE4-D77DF2A72FCB}" uniqueName="23" name="Macroplastic item transport [items/hour]" queryTableFieldId="23" dataDxfId="1"/>
    <tableColumn id="36" xr3:uid="{B2C2F08D-7F9E-4102-A1B5-F9E3A8A0DFAB}" uniqueName="36" name="Macroplastic mass transport [kg/hour]" queryTableFieldId="3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64186-93B6-4E3F-A992-1446A9CC6DE4}">
  <dimension ref="A1:T46"/>
  <sheetViews>
    <sheetView tabSelected="1" workbookViewId="0">
      <selection activeCell="C4" sqref="C4"/>
    </sheetView>
  </sheetViews>
  <sheetFormatPr defaultRowHeight="12.75" x14ac:dyDescent="0.2"/>
  <cols>
    <col min="1" max="1" width="44.5703125" style="54" customWidth="1"/>
    <col min="2" max="2" width="18.5703125" style="44" customWidth="1"/>
    <col min="3" max="3" width="41.7109375" style="44" customWidth="1"/>
    <col min="4" max="4" width="13.85546875" style="44" customWidth="1"/>
    <col min="5" max="5" width="14.140625" style="44" customWidth="1"/>
    <col min="6" max="6" width="14.5703125" style="44" customWidth="1"/>
    <col min="7" max="7" width="14.42578125" style="44" customWidth="1"/>
    <col min="8" max="8" width="15.5703125" style="44" customWidth="1"/>
    <col min="9" max="9" width="14" style="44" customWidth="1"/>
    <col min="10" max="10" width="13.85546875" style="44" customWidth="1"/>
    <col min="11" max="11" width="15" style="44" customWidth="1"/>
    <col min="12" max="12" width="15.140625" style="44" customWidth="1"/>
    <col min="13" max="13" width="15" style="44" customWidth="1"/>
    <col min="14" max="14" width="15.140625" style="44" customWidth="1"/>
    <col min="15" max="15" width="14" style="44" customWidth="1"/>
    <col min="16" max="16" width="13.7109375" style="44" customWidth="1"/>
    <col min="17" max="17" width="13.5703125" style="44" customWidth="1"/>
    <col min="18" max="18" width="11.85546875" style="44" customWidth="1"/>
    <col min="19" max="19" width="13.5703125" style="44" customWidth="1"/>
    <col min="20" max="20" width="14.5703125" style="44" customWidth="1"/>
    <col min="21" max="16384" width="9.140625" style="44"/>
  </cols>
  <sheetData>
    <row r="1" spans="1:20" x14ac:dyDescent="0.2">
      <c r="A1" s="52" t="s">
        <v>103</v>
      </c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  <c r="N1" s="44">
        <v>13</v>
      </c>
      <c r="O1" s="44">
        <v>14</v>
      </c>
      <c r="P1" s="44">
        <v>15</v>
      </c>
      <c r="Q1" s="44">
        <v>16</v>
      </c>
      <c r="R1" s="44">
        <v>17</v>
      </c>
      <c r="S1" s="44">
        <v>18</v>
      </c>
      <c r="T1" s="44">
        <v>19</v>
      </c>
    </row>
    <row r="2" spans="1:20" ht="54.75" customHeight="1" x14ac:dyDescent="0.2">
      <c r="A2" s="52" t="s">
        <v>73</v>
      </c>
      <c r="B2" s="45" t="s">
        <v>96</v>
      </c>
      <c r="C2" s="46" t="s">
        <v>104</v>
      </c>
      <c r="D2" s="45" t="s">
        <v>96</v>
      </c>
      <c r="E2" s="45" t="s">
        <v>96</v>
      </c>
      <c r="F2" s="45" t="s">
        <v>96</v>
      </c>
      <c r="G2" s="45" t="s">
        <v>96</v>
      </c>
      <c r="H2" s="45" t="s">
        <v>96</v>
      </c>
      <c r="I2" s="45" t="s">
        <v>96</v>
      </c>
      <c r="J2" s="45" t="s">
        <v>96</v>
      </c>
      <c r="K2" s="45" t="s">
        <v>96</v>
      </c>
      <c r="L2" s="45" t="s">
        <v>96</v>
      </c>
      <c r="M2" s="45" t="s">
        <v>96</v>
      </c>
      <c r="N2" s="45" t="s">
        <v>96</v>
      </c>
      <c r="O2" s="45" t="s">
        <v>96</v>
      </c>
      <c r="P2" s="45" t="s">
        <v>96</v>
      </c>
      <c r="Q2" s="45" t="s">
        <v>96</v>
      </c>
      <c r="R2" s="45" t="s">
        <v>96</v>
      </c>
      <c r="S2" s="45" t="s">
        <v>96</v>
      </c>
      <c r="T2" s="45" t="s">
        <v>96</v>
      </c>
    </row>
    <row r="3" spans="1:20" ht="38.25" x14ac:dyDescent="0.2">
      <c r="A3" s="53" t="s">
        <v>105</v>
      </c>
      <c r="B3" s="45" t="s">
        <v>97</v>
      </c>
      <c r="C3" s="45" t="s">
        <v>99</v>
      </c>
      <c r="D3" s="45" t="s">
        <v>97</v>
      </c>
      <c r="E3" s="45" t="s">
        <v>99</v>
      </c>
      <c r="F3" s="45" t="s">
        <v>97</v>
      </c>
      <c r="G3" s="45" t="s">
        <v>97</v>
      </c>
      <c r="H3" s="45" t="s">
        <v>99</v>
      </c>
      <c r="I3" s="45" t="s">
        <v>99</v>
      </c>
      <c r="J3" s="45" t="s">
        <v>99</v>
      </c>
      <c r="K3" s="45" t="s">
        <v>97</v>
      </c>
      <c r="L3" s="45" t="s">
        <v>99</v>
      </c>
      <c r="M3" s="45" t="s">
        <v>100</v>
      </c>
      <c r="N3" s="45" t="s">
        <v>99</v>
      </c>
      <c r="O3" s="45" t="s">
        <v>97</v>
      </c>
      <c r="P3" s="45" t="s">
        <v>97</v>
      </c>
      <c r="Q3" s="45" t="s">
        <v>100</v>
      </c>
      <c r="R3" s="45" t="s">
        <v>97</v>
      </c>
      <c r="S3" s="45" t="s">
        <v>99</v>
      </c>
      <c r="T3" s="45" t="s">
        <v>99</v>
      </c>
    </row>
    <row r="4" spans="1:20" ht="38.25" x14ac:dyDescent="0.2">
      <c r="A4" s="53" t="s">
        <v>74</v>
      </c>
      <c r="B4" s="45" t="s">
        <v>97</v>
      </c>
      <c r="C4" s="45" t="s">
        <v>97</v>
      </c>
      <c r="D4" s="45" t="s">
        <v>99</v>
      </c>
      <c r="E4" s="45" t="s">
        <v>100</v>
      </c>
      <c r="F4" s="45" t="s">
        <v>99</v>
      </c>
      <c r="G4" s="45" t="s">
        <v>97</v>
      </c>
      <c r="H4" s="45" t="s">
        <v>97</v>
      </c>
      <c r="I4" s="45" t="s">
        <v>97</v>
      </c>
      <c r="J4" s="45" t="s">
        <v>99</v>
      </c>
      <c r="K4" s="45" t="s">
        <v>99</v>
      </c>
      <c r="L4" s="45" t="s">
        <v>97</v>
      </c>
      <c r="M4" s="45" t="s">
        <v>99</v>
      </c>
      <c r="N4" s="45" t="s">
        <v>99</v>
      </c>
      <c r="O4" s="45" t="s">
        <v>97</v>
      </c>
      <c r="P4" s="45" t="s">
        <v>99</v>
      </c>
      <c r="Q4" s="45" t="s">
        <v>100</v>
      </c>
      <c r="R4" s="45" t="s">
        <v>100</v>
      </c>
      <c r="S4" s="45" t="s">
        <v>99</v>
      </c>
      <c r="T4" s="45" t="s">
        <v>97</v>
      </c>
    </row>
    <row r="5" spans="1:20" ht="38.25" x14ac:dyDescent="0.2">
      <c r="A5" s="53" t="s">
        <v>75</v>
      </c>
      <c r="B5" s="45" t="s">
        <v>98</v>
      </c>
      <c r="C5" s="45" t="s">
        <v>99</v>
      </c>
      <c r="D5" s="45" t="s">
        <v>97</v>
      </c>
      <c r="E5" s="45" t="s">
        <v>97</v>
      </c>
      <c r="F5" s="45" t="s">
        <v>99</v>
      </c>
      <c r="G5" s="45" t="s">
        <v>99</v>
      </c>
      <c r="H5" s="45" t="s">
        <v>97</v>
      </c>
      <c r="I5" s="45" t="s">
        <v>97</v>
      </c>
      <c r="J5" s="45" t="s">
        <v>97</v>
      </c>
      <c r="K5" s="45" t="s">
        <v>97</v>
      </c>
      <c r="L5" s="45" t="s">
        <v>97</v>
      </c>
      <c r="M5" s="45" t="s">
        <v>97</v>
      </c>
      <c r="N5" s="45" t="s">
        <v>99</v>
      </c>
      <c r="O5" s="45" t="s">
        <v>97</v>
      </c>
      <c r="P5" s="45" t="s">
        <v>99</v>
      </c>
      <c r="Q5" s="45" t="s">
        <v>97</v>
      </c>
      <c r="R5" s="45" t="s">
        <v>97</v>
      </c>
      <c r="S5" s="45" t="s">
        <v>99</v>
      </c>
      <c r="T5" s="45" t="s">
        <v>100</v>
      </c>
    </row>
    <row r="6" spans="1:20" ht="38.25" x14ac:dyDescent="0.2">
      <c r="A6" s="53" t="s">
        <v>106</v>
      </c>
      <c r="B6" s="45" t="s">
        <v>99</v>
      </c>
      <c r="C6" s="45" t="s">
        <v>99</v>
      </c>
      <c r="D6" s="45" t="s">
        <v>99</v>
      </c>
      <c r="E6" s="45" t="s">
        <v>98</v>
      </c>
      <c r="F6" s="45" t="s">
        <v>97</v>
      </c>
      <c r="G6" s="45" t="s">
        <v>99</v>
      </c>
      <c r="H6" s="45" t="s">
        <v>99</v>
      </c>
      <c r="I6" s="45" t="s">
        <v>100</v>
      </c>
      <c r="J6" s="45" t="s">
        <v>99</v>
      </c>
      <c r="K6" s="45" t="s">
        <v>97</v>
      </c>
      <c r="L6" s="45" t="s">
        <v>97</v>
      </c>
      <c r="M6" s="45" t="s">
        <v>99</v>
      </c>
      <c r="N6" s="45" t="s">
        <v>99</v>
      </c>
      <c r="O6" s="45" t="s">
        <v>99</v>
      </c>
      <c r="P6" s="45" t="s">
        <v>97</v>
      </c>
      <c r="Q6" s="45" t="s">
        <v>97</v>
      </c>
      <c r="R6" s="45" t="s">
        <v>97</v>
      </c>
      <c r="S6" s="45" t="s">
        <v>97</v>
      </c>
      <c r="T6" s="45" t="s">
        <v>100</v>
      </c>
    </row>
    <row r="7" spans="1:20" ht="38.25" x14ac:dyDescent="0.2">
      <c r="A7" s="53" t="s">
        <v>107</v>
      </c>
      <c r="B7" s="45" t="s">
        <v>99</v>
      </c>
      <c r="C7" s="45" t="s">
        <v>98</v>
      </c>
      <c r="D7" s="45" t="s">
        <v>98</v>
      </c>
      <c r="E7" s="45" t="s">
        <v>97</v>
      </c>
      <c r="F7" s="45" t="s">
        <v>97</v>
      </c>
      <c r="G7" s="45" t="s">
        <v>99</v>
      </c>
      <c r="H7" s="45" t="s">
        <v>99</v>
      </c>
      <c r="I7" s="45" t="s">
        <v>97</v>
      </c>
      <c r="J7" s="45" t="s">
        <v>97</v>
      </c>
      <c r="K7" s="45" t="s">
        <v>99</v>
      </c>
      <c r="L7" s="45" t="s">
        <v>99</v>
      </c>
      <c r="M7" s="45" t="s">
        <v>97</v>
      </c>
      <c r="N7" s="45" t="s">
        <v>99</v>
      </c>
      <c r="O7" s="45" t="s">
        <v>100</v>
      </c>
      <c r="P7" s="45" t="s">
        <v>97</v>
      </c>
      <c r="Q7" s="45" t="s">
        <v>97</v>
      </c>
      <c r="R7" s="45" t="s">
        <v>97</v>
      </c>
      <c r="S7" s="45" t="s">
        <v>99</v>
      </c>
      <c r="T7" s="45" t="s">
        <v>99</v>
      </c>
    </row>
    <row r="8" spans="1:20" ht="38.25" x14ac:dyDescent="0.2">
      <c r="A8" s="53" t="s">
        <v>76</v>
      </c>
      <c r="B8" s="45" t="s">
        <v>98</v>
      </c>
      <c r="C8" s="45" t="s">
        <v>99</v>
      </c>
      <c r="D8" s="45" t="s">
        <v>98</v>
      </c>
      <c r="E8" s="45" t="s">
        <v>100</v>
      </c>
      <c r="F8" s="45" t="s">
        <v>97</v>
      </c>
      <c r="G8" s="45" t="s">
        <v>100</v>
      </c>
      <c r="H8" s="45" t="s">
        <v>97</v>
      </c>
      <c r="I8" s="45" t="s">
        <v>100</v>
      </c>
      <c r="J8" s="45" t="s">
        <v>97</v>
      </c>
      <c r="K8" s="45" t="s">
        <v>100</v>
      </c>
      <c r="L8" s="45" t="s">
        <v>97</v>
      </c>
      <c r="M8" s="45" t="s">
        <v>97</v>
      </c>
      <c r="N8" s="45" t="s">
        <v>99</v>
      </c>
      <c r="O8" s="45" t="s">
        <v>97</v>
      </c>
      <c r="P8" s="45" t="s">
        <v>97</v>
      </c>
      <c r="Q8" s="45" t="s">
        <v>97</v>
      </c>
      <c r="R8" s="45" t="s">
        <v>100</v>
      </c>
      <c r="S8" s="45" t="s">
        <v>97</v>
      </c>
      <c r="T8" s="45" t="s">
        <v>97</v>
      </c>
    </row>
    <row r="9" spans="1:20" ht="38.25" x14ac:dyDescent="0.2">
      <c r="A9" s="53" t="s">
        <v>77</v>
      </c>
      <c r="B9" s="45" t="s">
        <v>97</v>
      </c>
      <c r="C9" s="45" t="s">
        <v>99</v>
      </c>
      <c r="D9" s="45" t="s">
        <v>98</v>
      </c>
      <c r="E9" s="45" t="s">
        <v>99</v>
      </c>
      <c r="F9" s="45" t="s">
        <v>97</v>
      </c>
      <c r="G9" s="45" t="s">
        <v>97</v>
      </c>
      <c r="H9" s="45" t="s">
        <v>97</v>
      </c>
      <c r="I9" s="45" t="s">
        <v>100</v>
      </c>
      <c r="J9" s="45" t="s">
        <v>97</v>
      </c>
      <c r="K9" s="45" t="s">
        <v>97</v>
      </c>
      <c r="L9" s="45" t="s">
        <v>97</v>
      </c>
      <c r="M9" s="45" t="s">
        <v>99</v>
      </c>
      <c r="N9" s="45" t="s">
        <v>99</v>
      </c>
      <c r="O9" s="45" t="s">
        <v>100</v>
      </c>
      <c r="P9" s="45" t="s">
        <v>97</v>
      </c>
      <c r="Q9" s="45" t="s">
        <v>99</v>
      </c>
      <c r="R9" s="45" t="s">
        <v>97</v>
      </c>
      <c r="S9" s="45" t="s">
        <v>99</v>
      </c>
      <c r="T9" s="45" t="s">
        <v>97</v>
      </c>
    </row>
    <row r="10" spans="1:20" ht="38.25" x14ac:dyDescent="0.2">
      <c r="A10" s="53" t="s">
        <v>108</v>
      </c>
      <c r="B10" s="45" t="s">
        <v>97</v>
      </c>
      <c r="C10" s="45" t="s">
        <v>100</v>
      </c>
      <c r="D10" s="45" t="s">
        <v>98</v>
      </c>
      <c r="E10" s="45" t="s">
        <v>97</v>
      </c>
      <c r="F10" s="45" t="s">
        <v>97</v>
      </c>
      <c r="G10" s="45" t="s">
        <v>97</v>
      </c>
      <c r="H10" s="45" t="s">
        <v>97</v>
      </c>
      <c r="I10" s="45" t="s">
        <v>100</v>
      </c>
      <c r="J10" s="45" t="s">
        <v>97</v>
      </c>
      <c r="K10" s="45" t="s">
        <v>99</v>
      </c>
      <c r="L10" s="45" t="s">
        <v>97</v>
      </c>
      <c r="M10" s="45" t="s">
        <v>99</v>
      </c>
      <c r="N10" s="45" t="s">
        <v>99</v>
      </c>
      <c r="O10" s="45" t="s">
        <v>97</v>
      </c>
      <c r="P10" s="45" t="s">
        <v>97</v>
      </c>
      <c r="Q10" s="45" t="s">
        <v>99</v>
      </c>
      <c r="R10" s="45" t="s">
        <v>97</v>
      </c>
      <c r="S10" s="45" t="s">
        <v>97</v>
      </c>
      <c r="T10" s="45" t="s">
        <v>97</v>
      </c>
    </row>
    <row r="11" spans="1:20" ht="38.25" x14ac:dyDescent="0.2">
      <c r="A11" s="53" t="s">
        <v>109</v>
      </c>
      <c r="B11" s="45" t="s">
        <v>99</v>
      </c>
      <c r="C11" s="45" t="s">
        <v>99</v>
      </c>
      <c r="D11" s="45" t="s">
        <v>99</v>
      </c>
      <c r="E11" s="45" t="s">
        <v>99</v>
      </c>
      <c r="F11" s="45" t="s">
        <v>97</v>
      </c>
      <c r="G11" s="45" t="s">
        <v>99</v>
      </c>
      <c r="H11" s="45" t="s">
        <v>99</v>
      </c>
      <c r="I11" s="45" t="s">
        <v>97</v>
      </c>
      <c r="J11" s="45" t="s">
        <v>99</v>
      </c>
      <c r="K11" s="45" t="s">
        <v>97</v>
      </c>
      <c r="L11" s="45" t="s">
        <v>99</v>
      </c>
      <c r="M11" s="45" t="s">
        <v>100</v>
      </c>
      <c r="N11" s="45" t="s">
        <v>99</v>
      </c>
      <c r="O11" s="45" t="s">
        <v>100</v>
      </c>
      <c r="P11" s="45" t="s">
        <v>97</v>
      </c>
      <c r="Q11" s="45" t="s">
        <v>99</v>
      </c>
      <c r="R11" s="45" t="s">
        <v>97</v>
      </c>
      <c r="S11" s="45" t="s">
        <v>99</v>
      </c>
      <c r="T11" s="45" t="s">
        <v>99</v>
      </c>
    </row>
    <row r="12" spans="1:20" ht="38.25" x14ac:dyDescent="0.2">
      <c r="A12" s="53" t="s">
        <v>78</v>
      </c>
      <c r="B12" s="45" t="s">
        <v>99</v>
      </c>
      <c r="C12" s="45" t="s">
        <v>100</v>
      </c>
      <c r="D12" s="45" t="s">
        <v>99</v>
      </c>
      <c r="E12" s="45" t="s">
        <v>99</v>
      </c>
      <c r="F12" s="45" t="s">
        <v>99</v>
      </c>
      <c r="G12" s="45" t="s">
        <v>99</v>
      </c>
      <c r="H12" s="45" t="s">
        <v>99</v>
      </c>
      <c r="I12" s="45" t="s">
        <v>97</v>
      </c>
      <c r="J12" s="45" t="s">
        <v>99</v>
      </c>
      <c r="K12" s="45" t="s">
        <v>99</v>
      </c>
      <c r="L12" s="45" t="s">
        <v>100</v>
      </c>
      <c r="M12" s="45" t="s">
        <v>99</v>
      </c>
      <c r="N12" s="45" t="s">
        <v>99</v>
      </c>
      <c r="O12" s="45" t="s">
        <v>97</v>
      </c>
      <c r="P12" s="45" t="s">
        <v>97</v>
      </c>
      <c r="Q12" s="45" t="s">
        <v>99</v>
      </c>
      <c r="R12" s="45" t="s">
        <v>97</v>
      </c>
      <c r="S12" s="45" t="s">
        <v>99</v>
      </c>
      <c r="T12" s="45" t="s">
        <v>97</v>
      </c>
    </row>
    <row r="13" spans="1:20" ht="38.25" x14ac:dyDescent="0.2">
      <c r="A13" s="53" t="s">
        <v>79</v>
      </c>
      <c r="B13" s="45" t="s">
        <v>98</v>
      </c>
      <c r="C13" s="45" t="s">
        <v>99</v>
      </c>
      <c r="D13" s="45" t="s">
        <v>99</v>
      </c>
      <c r="E13" s="45" t="s">
        <v>99</v>
      </c>
      <c r="F13" s="45" t="s">
        <v>99</v>
      </c>
      <c r="G13" s="45" t="s">
        <v>97</v>
      </c>
      <c r="H13" s="45" t="s">
        <v>99</v>
      </c>
      <c r="I13" s="45" t="s">
        <v>100</v>
      </c>
      <c r="J13" s="45" t="s">
        <v>99</v>
      </c>
      <c r="K13" s="45" t="s">
        <v>97</v>
      </c>
      <c r="L13" s="45" t="s">
        <v>97</v>
      </c>
      <c r="M13" s="45" t="s">
        <v>99</v>
      </c>
      <c r="N13" s="45" t="s">
        <v>99</v>
      </c>
      <c r="O13" s="45" t="s">
        <v>97</v>
      </c>
      <c r="P13" s="45" t="s">
        <v>97</v>
      </c>
      <c r="Q13" s="45" t="s">
        <v>99</v>
      </c>
      <c r="R13" s="45" t="s">
        <v>97</v>
      </c>
      <c r="S13" s="45" t="s">
        <v>99</v>
      </c>
      <c r="T13" s="45" t="s">
        <v>100</v>
      </c>
    </row>
    <row r="14" spans="1:20" ht="38.25" x14ac:dyDescent="0.2">
      <c r="A14" s="53" t="s">
        <v>110</v>
      </c>
      <c r="B14" s="45" t="s">
        <v>97</v>
      </c>
      <c r="C14" s="45" t="s">
        <v>99</v>
      </c>
      <c r="D14" s="45" t="s">
        <v>99</v>
      </c>
      <c r="E14" s="45" t="s">
        <v>99</v>
      </c>
      <c r="F14" s="45" t="s">
        <v>99</v>
      </c>
      <c r="G14" s="45" t="s">
        <v>99</v>
      </c>
      <c r="H14" s="45" t="s">
        <v>99</v>
      </c>
      <c r="I14" s="45" t="s">
        <v>100</v>
      </c>
      <c r="J14" s="45" t="s">
        <v>99</v>
      </c>
      <c r="K14" s="45" t="s">
        <v>99</v>
      </c>
      <c r="L14" s="45" t="s">
        <v>97</v>
      </c>
      <c r="M14" s="45" t="s">
        <v>99</v>
      </c>
      <c r="N14" s="45" t="s">
        <v>99</v>
      </c>
      <c r="O14" s="45" t="s">
        <v>97</v>
      </c>
      <c r="P14" s="45" t="s">
        <v>97</v>
      </c>
      <c r="Q14" s="45" t="s">
        <v>99</v>
      </c>
      <c r="R14" s="45" t="s">
        <v>97</v>
      </c>
      <c r="S14" s="45" t="s">
        <v>99</v>
      </c>
      <c r="T14" s="45" t="s">
        <v>99</v>
      </c>
    </row>
    <row r="15" spans="1:20" ht="38.25" x14ac:dyDescent="0.2">
      <c r="A15" s="53" t="s">
        <v>111</v>
      </c>
      <c r="B15" s="45" t="s">
        <v>99</v>
      </c>
      <c r="C15" s="45" t="s">
        <v>99</v>
      </c>
      <c r="D15" s="45" t="s">
        <v>97</v>
      </c>
      <c r="E15" s="45" t="s">
        <v>99</v>
      </c>
      <c r="F15" s="45" t="s">
        <v>97</v>
      </c>
      <c r="G15" s="45" t="s">
        <v>99</v>
      </c>
      <c r="H15" s="45" t="s">
        <v>97</v>
      </c>
      <c r="I15" s="45" t="s">
        <v>100</v>
      </c>
      <c r="J15" s="45" t="s">
        <v>100</v>
      </c>
      <c r="K15" s="45" t="s">
        <v>99</v>
      </c>
      <c r="L15" s="45" t="s">
        <v>97</v>
      </c>
      <c r="M15" s="45" t="s">
        <v>98</v>
      </c>
      <c r="N15" s="45" t="s">
        <v>99</v>
      </c>
      <c r="O15" s="45" t="s">
        <v>100</v>
      </c>
      <c r="P15" s="45" t="s">
        <v>98</v>
      </c>
      <c r="Q15" s="45" t="s">
        <v>97</v>
      </c>
      <c r="R15" s="45" t="s">
        <v>97</v>
      </c>
      <c r="S15" s="45" t="s">
        <v>99</v>
      </c>
      <c r="T15" s="45" t="s">
        <v>100</v>
      </c>
    </row>
    <row r="16" spans="1:20" ht="38.25" x14ac:dyDescent="0.2">
      <c r="A16" s="53" t="s">
        <v>80</v>
      </c>
      <c r="B16" s="45" t="s">
        <v>99</v>
      </c>
      <c r="C16" s="45" t="s">
        <v>100</v>
      </c>
      <c r="D16" s="45" t="s">
        <v>97</v>
      </c>
      <c r="E16" s="45" t="s">
        <v>100</v>
      </c>
      <c r="F16" s="45" t="s">
        <v>97</v>
      </c>
      <c r="G16" s="45" t="s">
        <v>98</v>
      </c>
      <c r="H16" s="45" t="s">
        <v>97</v>
      </c>
      <c r="I16" s="45" t="s">
        <v>100</v>
      </c>
      <c r="J16" s="45" t="s">
        <v>100</v>
      </c>
      <c r="K16" s="45" t="s">
        <v>99</v>
      </c>
      <c r="L16" s="45" t="s">
        <v>100</v>
      </c>
      <c r="M16" s="45" t="s">
        <v>99</v>
      </c>
      <c r="N16" s="45" t="s">
        <v>99</v>
      </c>
      <c r="O16" s="45" t="s">
        <v>97</v>
      </c>
      <c r="P16" s="45" t="s">
        <v>98</v>
      </c>
      <c r="Q16" s="45" t="s">
        <v>97</v>
      </c>
      <c r="R16" s="45" t="s">
        <v>100</v>
      </c>
      <c r="S16" s="45" t="s">
        <v>97</v>
      </c>
      <c r="T16" s="45" t="s">
        <v>97</v>
      </c>
    </row>
    <row r="17" spans="1:20" ht="38.25" x14ac:dyDescent="0.2">
      <c r="A17" s="53" t="s">
        <v>81</v>
      </c>
      <c r="B17" s="45" t="s">
        <v>98</v>
      </c>
      <c r="C17" s="45" t="s">
        <v>99</v>
      </c>
      <c r="D17" s="45" t="s">
        <v>97</v>
      </c>
      <c r="E17" s="45" t="s">
        <v>98</v>
      </c>
      <c r="F17" s="45" t="s">
        <v>97</v>
      </c>
      <c r="G17" s="45" t="s">
        <v>97</v>
      </c>
      <c r="H17" s="45" t="s">
        <v>97</v>
      </c>
      <c r="I17" s="45" t="s">
        <v>100</v>
      </c>
      <c r="J17" s="45" t="s">
        <v>97</v>
      </c>
      <c r="K17" s="45" t="s">
        <v>97</v>
      </c>
      <c r="L17" s="45" t="s">
        <v>97</v>
      </c>
      <c r="M17" s="45" t="s">
        <v>97</v>
      </c>
      <c r="N17" s="45" t="s">
        <v>99</v>
      </c>
      <c r="O17" s="45" t="s">
        <v>100</v>
      </c>
      <c r="P17" s="45" t="s">
        <v>98</v>
      </c>
      <c r="Q17" s="45" t="s">
        <v>97</v>
      </c>
      <c r="R17" s="45" t="s">
        <v>97</v>
      </c>
      <c r="S17" s="45" t="s">
        <v>99</v>
      </c>
      <c r="T17" s="45" t="s">
        <v>97</v>
      </c>
    </row>
    <row r="18" spans="1:20" ht="38.25" x14ac:dyDescent="0.2">
      <c r="A18" s="53" t="s">
        <v>112</v>
      </c>
      <c r="B18" s="45" t="s">
        <v>97</v>
      </c>
      <c r="C18" s="45" t="s">
        <v>99</v>
      </c>
      <c r="D18" s="45" t="s">
        <v>97</v>
      </c>
      <c r="E18" s="45" t="s">
        <v>97</v>
      </c>
      <c r="F18" s="45" t="s">
        <v>97</v>
      </c>
      <c r="G18" s="45" t="s">
        <v>99</v>
      </c>
      <c r="H18" s="45" t="s">
        <v>97</v>
      </c>
      <c r="I18" s="45" t="s">
        <v>100</v>
      </c>
      <c r="J18" s="45" t="s">
        <v>97</v>
      </c>
      <c r="K18" s="45" t="s">
        <v>99</v>
      </c>
      <c r="L18" s="45" t="s">
        <v>97</v>
      </c>
      <c r="M18" s="45" t="s">
        <v>97</v>
      </c>
      <c r="N18" s="45" t="s">
        <v>99</v>
      </c>
      <c r="O18" s="45" t="s">
        <v>97</v>
      </c>
      <c r="P18" s="45" t="s">
        <v>97</v>
      </c>
      <c r="Q18" s="45" t="s">
        <v>97</v>
      </c>
      <c r="R18" s="45" t="s">
        <v>100</v>
      </c>
      <c r="S18" s="45" t="s">
        <v>99</v>
      </c>
      <c r="T18" s="45" t="s">
        <v>97</v>
      </c>
    </row>
    <row r="19" spans="1:20" ht="25.5" x14ac:dyDescent="0.2">
      <c r="A19" s="53" t="s">
        <v>113</v>
      </c>
      <c r="B19" s="45" t="s">
        <v>99</v>
      </c>
      <c r="C19" s="45" t="s">
        <v>100</v>
      </c>
      <c r="D19" s="45" t="s">
        <v>99</v>
      </c>
      <c r="E19" s="45" t="s">
        <v>98</v>
      </c>
      <c r="F19" s="45" t="s">
        <v>99</v>
      </c>
      <c r="G19" s="45" t="s">
        <v>99</v>
      </c>
      <c r="H19" s="45" t="s">
        <v>97</v>
      </c>
      <c r="I19" s="45" t="s">
        <v>97</v>
      </c>
      <c r="J19" s="45" t="s">
        <v>99</v>
      </c>
      <c r="K19" s="45" t="s">
        <v>99</v>
      </c>
      <c r="L19" s="45" t="s">
        <v>97</v>
      </c>
      <c r="M19" s="45" t="s">
        <v>100</v>
      </c>
      <c r="N19" s="45" t="s">
        <v>99</v>
      </c>
      <c r="O19" s="45" t="s">
        <v>100</v>
      </c>
      <c r="P19" s="45" t="s">
        <v>97</v>
      </c>
      <c r="Q19" s="45" t="s">
        <v>99</v>
      </c>
      <c r="R19" s="45" t="s">
        <v>97</v>
      </c>
      <c r="S19" s="45" t="s">
        <v>100</v>
      </c>
      <c r="T19" s="45" t="s">
        <v>99</v>
      </c>
    </row>
    <row r="20" spans="1:20" ht="25.5" x14ac:dyDescent="0.2">
      <c r="A20" s="53" t="s">
        <v>82</v>
      </c>
      <c r="B20" s="45" t="s">
        <v>97</v>
      </c>
      <c r="C20" s="45" t="s">
        <v>101</v>
      </c>
      <c r="D20" s="45" t="s">
        <v>99</v>
      </c>
      <c r="E20" s="45" t="s">
        <v>97</v>
      </c>
      <c r="F20" s="45" t="s">
        <v>99</v>
      </c>
      <c r="G20" s="45" t="s">
        <v>97</v>
      </c>
      <c r="H20" s="45" t="s">
        <v>97</v>
      </c>
      <c r="I20" s="45" t="s">
        <v>97</v>
      </c>
      <c r="J20" s="45" t="s">
        <v>97</v>
      </c>
      <c r="K20" s="45" t="s">
        <v>99</v>
      </c>
      <c r="L20" s="45" t="s">
        <v>100</v>
      </c>
      <c r="M20" s="45" t="s">
        <v>97</v>
      </c>
      <c r="N20" s="45" t="s">
        <v>99</v>
      </c>
      <c r="O20" s="45" t="s">
        <v>97</v>
      </c>
      <c r="P20" s="45" t="s">
        <v>97</v>
      </c>
      <c r="Q20" s="45" t="s">
        <v>99</v>
      </c>
      <c r="R20" s="45" t="s">
        <v>100</v>
      </c>
      <c r="S20" s="45" t="s">
        <v>100</v>
      </c>
      <c r="T20" s="45" t="s">
        <v>99</v>
      </c>
    </row>
    <row r="21" spans="1:20" ht="25.5" x14ac:dyDescent="0.2">
      <c r="A21" s="53" t="s">
        <v>83</v>
      </c>
      <c r="B21" s="45" t="s">
        <v>98</v>
      </c>
      <c r="C21" s="45" t="s">
        <v>97</v>
      </c>
      <c r="D21" s="45" t="s">
        <v>99</v>
      </c>
      <c r="E21" s="45" t="s">
        <v>97</v>
      </c>
      <c r="F21" s="45" t="s">
        <v>99</v>
      </c>
      <c r="G21" s="45" t="s">
        <v>97</v>
      </c>
      <c r="H21" s="45" t="s">
        <v>97</v>
      </c>
      <c r="I21" s="45" t="s">
        <v>100</v>
      </c>
      <c r="J21" s="45" t="s">
        <v>97</v>
      </c>
      <c r="K21" s="45" t="s">
        <v>97</v>
      </c>
      <c r="L21" s="45" t="s">
        <v>100</v>
      </c>
      <c r="M21" s="45" t="s">
        <v>97</v>
      </c>
      <c r="N21" s="45" t="s">
        <v>99</v>
      </c>
      <c r="O21" s="45" t="s">
        <v>97</v>
      </c>
      <c r="P21" s="45" t="s">
        <v>97</v>
      </c>
      <c r="Q21" s="45" t="s">
        <v>97</v>
      </c>
      <c r="R21" s="45" t="s">
        <v>100</v>
      </c>
      <c r="S21" s="45" t="s">
        <v>100</v>
      </c>
      <c r="T21" s="45" t="s">
        <v>99</v>
      </c>
    </row>
    <row r="22" spans="1:20" ht="25.5" x14ac:dyDescent="0.2">
      <c r="A22" s="53" t="s">
        <v>114</v>
      </c>
      <c r="B22" s="45" t="s">
        <v>99</v>
      </c>
      <c r="C22" s="45" t="s">
        <v>97</v>
      </c>
      <c r="D22" s="45" t="s">
        <v>99</v>
      </c>
      <c r="E22" s="45" t="s">
        <v>97</v>
      </c>
      <c r="F22" s="45" t="s">
        <v>99</v>
      </c>
      <c r="G22" s="45" t="s">
        <v>99</v>
      </c>
      <c r="H22" s="45" t="s">
        <v>97</v>
      </c>
      <c r="I22" s="45" t="s">
        <v>97</v>
      </c>
      <c r="J22" s="45" t="s">
        <v>99</v>
      </c>
      <c r="K22" s="45" t="s">
        <v>99</v>
      </c>
      <c r="L22" s="45" t="s">
        <v>100</v>
      </c>
      <c r="M22" s="45" t="s">
        <v>97</v>
      </c>
      <c r="N22" s="45" t="s">
        <v>99</v>
      </c>
      <c r="O22" s="45" t="s">
        <v>97</v>
      </c>
      <c r="P22" s="45" t="s">
        <v>97</v>
      </c>
      <c r="Q22" s="45" t="s">
        <v>99</v>
      </c>
      <c r="R22" s="45" t="s">
        <v>97</v>
      </c>
      <c r="S22" s="45" t="s">
        <v>100</v>
      </c>
      <c r="T22" s="45" t="s">
        <v>99</v>
      </c>
    </row>
    <row r="23" spans="1:20" ht="38.25" x14ac:dyDescent="0.2">
      <c r="A23" s="53" t="s">
        <v>115</v>
      </c>
      <c r="B23" s="45" t="s">
        <v>99</v>
      </c>
      <c r="C23" s="45" t="s">
        <v>99</v>
      </c>
      <c r="D23" s="45" t="s">
        <v>99</v>
      </c>
      <c r="E23" s="45" t="s">
        <v>99</v>
      </c>
      <c r="F23" s="45" t="s">
        <v>97</v>
      </c>
      <c r="G23" s="45" t="s">
        <v>99</v>
      </c>
      <c r="H23" s="45" t="s">
        <v>97</v>
      </c>
      <c r="I23" s="45" t="s">
        <v>97</v>
      </c>
      <c r="J23" s="45" t="s">
        <v>99</v>
      </c>
      <c r="K23" s="45" t="s">
        <v>99</v>
      </c>
      <c r="L23" s="45" t="s">
        <v>97</v>
      </c>
      <c r="M23" s="45" t="s">
        <v>100</v>
      </c>
      <c r="N23" s="45" t="s">
        <v>99</v>
      </c>
      <c r="O23" s="45" t="s">
        <v>100</v>
      </c>
      <c r="P23" s="45" t="s">
        <v>97</v>
      </c>
      <c r="Q23" s="45" t="s">
        <v>97</v>
      </c>
      <c r="R23" s="45" t="s">
        <v>97</v>
      </c>
      <c r="S23" s="45" t="s">
        <v>97</v>
      </c>
      <c r="T23" s="45" t="s">
        <v>99</v>
      </c>
    </row>
    <row r="24" spans="1:20" ht="38.25" x14ac:dyDescent="0.2">
      <c r="A24" s="53" t="s">
        <v>84</v>
      </c>
      <c r="B24" s="45" t="s">
        <v>98</v>
      </c>
      <c r="C24" s="45" t="s">
        <v>98</v>
      </c>
      <c r="D24" s="45" t="s">
        <v>97</v>
      </c>
      <c r="E24" s="45" t="s">
        <v>99</v>
      </c>
      <c r="F24" s="45" t="s">
        <v>97</v>
      </c>
      <c r="G24" s="45" t="s">
        <v>98</v>
      </c>
      <c r="H24" s="45" t="s">
        <v>100</v>
      </c>
      <c r="I24" s="45" t="s">
        <v>97</v>
      </c>
      <c r="J24" s="45" t="s">
        <v>100</v>
      </c>
      <c r="K24" s="45" t="s">
        <v>98</v>
      </c>
      <c r="L24" s="45" t="s">
        <v>97</v>
      </c>
      <c r="M24" s="45" t="s">
        <v>100</v>
      </c>
      <c r="N24" s="45" t="s">
        <v>98</v>
      </c>
      <c r="O24" s="45" t="s">
        <v>97</v>
      </c>
      <c r="P24" s="45" t="s">
        <v>98</v>
      </c>
      <c r="Q24" s="45" t="s">
        <v>97</v>
      </c>
      <c r="R24" s="45" t="s">
        <v>100</v>
      </c>
      <c r="S24" s="45" t="s">
        <v>97</v>
      </c>
      <c r="T24" s="45" t="s">
        <v>100</v>
      </c>
    </row>
    <row r="25" spans="1:20" ht="38.25" x14ac:dyDescent="0.2">
      <c r="A25" s="53" t="s">
        <v>85</v>
      </c>
      <c r="B25" s="45" t="s">
        <v>97</v>
      </c>
      <c r="C25" s="45" t="s">
        <v>100</v>
      </c>
      <c r="D25" s="45" t="s">
        <v>99</v>
      </c>
      <c r="E25" s="45" t="s">
        <v>99</v>
      </c>
      <c r="F25" s="45" t="s">
        <v>99</v>
      </c>
      <c r="G25" s="45" t="s">
        <v>99</v>
      </c>
      <c r="H25" s="45" t="s">
        <v>97</v>
      </c>
      <c r="I25" s="45" t="s">
        <v>100</v>
      </c>
      <c r="J25" s="45" t="s">
        <v>97</v>
      </c>
      <c r="K25" s="45" t="s">
        <v>97</v>
      </c>
      <c r="L25" s="45" t="s">
        <v>98</v>
      </c>
      <c r="M25" s="45" t="s">
        <v>97</v>
      </c>
      <c r="N25" s="45" t="s">
        <v>99</v>
      </c>
      <c r="O25" s="45" t="s">
        <v>97</v>
      </c>
      <c r="P25" s="45" t="s">
        <v>98</v>
      </c>
      <c r="Q25" s="45" t="s">
        <v>97</v>
      </c>
      <c r="R25" s="45" t="s">
        <v>97</v>
      </c>
      <c r="S25" s="45" t="s">
        <v>97</v>
      </c>
      <c r="T25" s="45" t="s">
        <v>97</v>
      </c>
    </row>
    <row r="26" spans="1:20" ht="38.25" x14ac:dyDescent="0.2">
      <c r="A26" s="53" t="s">
        <v>116</v>
      </c>
      <c r="B26" s="45" t="s">
        <v>100</v>
      </c>
      <c r="C26" s="45" t="s">
        <v>98</v>
      </c>
      <c r="D26" s="45" t="s">
        <v>99</v>
      </c>
      <c r="E26" s="45" t="s">
        <v>100</v>
      </c>
      <c r="F26" s="45" t="s">
        <v>99</v>
      </c>
      <c r="G26" s="45" t="s">
        <v>100</v>
      </c>
      <c r="H26" s="45" t="s">
        <v>100</v>
      </c>
      <c r="I26" s="45" t="s">
        <v>97</v>
      </c>
      <c r="J26" s="45" t="s">
        <v>100</v>
      </c>
      <c r="K26" s="45" t="s">
        <v>100</v>
      </c>
      <c r="L26" s="45" t="s">
        <v>97</v>
      </c>
      <c r="M26" s="45" t="s">
        <v>97</v>
      </c>
      <c r="N26" s="45" t="s">
        <v>98</v>
      </c>
      <c r="O26" s="45" t="s">
        <v>100</v>
      </c>
      <c r="P26" s="45" t="s">
        <v>98</v>
      </c>
      <c r="Q26" s="45" t="s">
        <v>101</v>
      </c>
      <c r="R26" s="45" t="s">
        <v>100</v>
      </c>
      <c r="S26" s="45" t="s">
        <v>97</v>
      </c>
      <c r="T26" s="45" t="s">
        <v>101</v>
      </c>
    </row>
    <row r="27" spans="1:20" ht="25.5" x14ac:dyDescent="0.2">
      <c r="A27" s="53" t="s">
        <v>117</v>
      </c>
      <c r="B27" s="45" t="s">
        <v>99</v>
      </c>
      <c r="C27" s="45" t="s">
        <v>101</v>
      </c>
      <c r="D27" s="45" t="s">
        <v>99</v>
      </c>
      <c r="E27" s="45" t="s">
        <v>99</v>
      </c>
      <c r="F27" s="45" t="s">
        <v>99</v>
      </c>
      <c r="G27" s="45" t="s">
        <v>99</v>
      </c>
      <c r="H27" s="45" t="s">
        <v>99</v>
      </c>
      <c r="I27" s="45" t="s">
        <v>97</v>
      </c>
      <c r="J27" s="45" t="s">
        <v>99</v>
      </c>
      <c r="K27" s="45" t="s">
        <v>99</v>
      </c>
      <c r="L27" s="45" t="s">
        <v>99</v>
      </c>
      <c r="M27" s="45" t="s">
        <v>98</v>
      </c>
      <c r="N27" s="45" t="s">
        <v>99</v>
      </c>
      <c r="O27" s="45" t="s">
        <v>98</v>
      </c>
      <c r="P27" s="45" t="s">
        <v>100</v>
      </c>
      <c r="Q27" s="45" t="s">
        <v>97</v>
      </c>
      <c r="R27" s="45" t="s">
        <v>97</v>
      </c>
      <c r="S27" s="45" t="s">
        <v>97</v>
      </c>
      <c r="T27" s="45" t="s">
        <v>99</v>
      </c>
    </row>
    <row r="28" spans="1:20" ht="25.5" x14ac:dyDescent="0.2">
      <c r="A28" s="53" t="s">
        <v>86</v>
      </c>
      <c r="B28" s="45" t="s">
        <v>101</v>
      </c>
      <c r="C28" s="45" t="s">
        <v>101</v>
      </c>
      <c r="D28" s="45" t="s">
        <v>97</v>
      </c>
      <c r="E28" s="45" t="s">
        <v>98</v>
      </c>
      <c r="F28" s="45" t="s">
        <v>99</v>
      </c>
      <c r="G28" s="45" t="s">
        <v>101</v>
      </c>
      <c r="H28" s="45" t="s">
        <v>99</v>
      </c>
      <c r="I28" s="45" t="s">
        <v>97</v>
      </c>
      <c r="J28" s="45" t="s">
        <v>97</v>
      </c>
      <c r="K28" s="45" t="s">
        <v>98</v>
      </c>
      <c r="L28" s="45" t="s">
        <v>99</v>
      </c>
      <c r="M28" s="45" t="s">
        <v>97</v>
      </c>
      <c r="N28" s="45" t="s">
        <v>99</v>
      </c>
      <c r="O28" s="45" t="s">
        <v>100</v>
      </c>
      <c r="P28" s="45" t="s">
        <v>100</v>
      </c>
      <c r="Q28" s="45" t="s">
        <v>97</v>
      </c>
      <c r="R28" s="45" t="s">
        <v>98</v>
      </c>
      <c r="S28" s="45" t="s">
        <v>97</v>
      </c>
      <c r="T28" s="45" t="s">
        <v>97</v>
      </c>
    </row>
    <row r="29" spans="1:20" ht="25.5" x14ac:dyDescent="0.2">
      <c r="A29" s="53" t="s">
        <v>87</v>
      </c>
      <c r="B29" s="45" t="s">
        <v>97</v>
      </c>
      <c r="C29" s="45" t="s">
        <v>101</v>
      </c>
      <c r="D29" s="45" t="s">
        <v>97</v>
      </c>
      <c r="E29" s="45" t="s">
        <v>97</v>
      </c>
      <c r="F29" s="45" t="s">
        <v>99</v>
      </c>
      <c r="G29" s="45" t="s">
        <v>100</v>
      </c>
      <c r="H29" s="45" t="s">
        <v>99</v>
      </c>
      <c r="I29" s="45" t="s">
        <v>100</v>
      </c>
      <c r="J29" s="45" t="s">
        <v>100</v>
      </c>
      <c r="K29" s="45" t="s">
        <v>100</v>
      </c>
      <c r="L29" s="45" t="s">
        <v>97</v>
      </c>
      <c r="M29" s="45" t="s">
        <v>97</v>
      </c>
      <c r="N29" s="45" t="s">
        <v>99</v>
      </c>
      <c r="O29" s="45" t="s">
        <v>100</v>
      </c>
      <c r="P29" s="45" t="s">
        <v>100</v>
      </c>
      <c r="Q29" s="45" t="s">
        <v>97</v>
      </c>
      <c r="R29" s="45" t="s">
        <v>100</v>
      </c>
      <c r="S29" s="45" t="s">
        <v>97</v>
      </c>
      <c r="T29" s="45" t="s">
        <v>100</v>
      </c>
    </row>
    <row r="30" spans="1:20" ht="25.5" x14ac:dyDescent="0.2">
      <c r="A30" s="53" t="s">
        <v>118</v>
      </c>
      <c r="B30" s="45" t="s">
        <v>97</v>
      </c>
      <c r="C30" s="45" t="s">
        <v>99</v>
      </c>
      <c r="D30" s="45" t="s">
        <v>99</v>
      </c>
      <c r="E30" s="45" t="s">
        <v>97</v>
      </c>
      <c r="F30" s="45" t="s">
        <v>99</v>
      </c>
      <c r="G30" s="45" t="s">
        <v>99</v>
      </c>
      <c r="H30" s="45" t="s">
        <v>99</v>
      </c>
      <c r="I30" s="45" t="s">
        <v>97</v>
      </c>
      <c r="J30" s="45" t="s">
        <v>97</v>
      </c>
      <c r="K30" s="45" t="s">
        <v>99</v>
      </c>
      <c r="L30" s="45" t="s">
        <v>97</v>
      </c>
      <c r="M30" s="45" t="s">
        <v>98</v>
      </c>
      <c r="N30" s="45" t="s">
        <v>99</v>
      </c>
      <c r="O30" s="45" t="s">
        <v>97</v>
      </c>
      <c r="P30" s="45" t="s">
        <v>100</v>
      </c>
      <c r="Q30" s="45" t="s">
        <v>98</v>
      </c>
      <c r="R30" s="45" t="s">
        <v>100</v>
      </c>
      <c r="S30" s="45" t="s">
        <v>97</v>
      </c>
      <c r="T30" s="45" t="s">
        <v>99</v>
      </c>
    </row>
    <row r="31" spans="1:20" ht="25.5" x14ac:dyDescent="0.2">
      <c r="A31" s="53" t="s">
        <v>119</v>
      </c>
      <c r="B31" s="45" t="s">
        <v>98</v>
      </c>
      <c r="C31" s="45" t="s">
        <v>99</v>
      </c>
      <c r="D31" s="45" t="s">
        <v>98</v>
      </c>
      <c r="E31" s="45" t="s">
        <v>101</v>
      </c>
      <c r="F31" s="45" t="s">
        <v>101</v>
      </c>
      <c r="G31" s="45" t="s">
        <v>101</v>
      </c>
      <c r="H31" s="45" t="s">
        <v>97</v>
      </c>
      <c r="I31" s="45" t="s">
        <v>97</v>
      </c>
      <c r="J31" s="45" t="s">
        <v>99</v>
      </c>
      <c r="K31" s="45" t="s">
        <v>99</v>
      </c>
      <c r="L31" s="45" t="s">
        <v>97</v>
      </c>
      <c r="M31" s="45" t="s">
        <v>99</v>
      </c>
      <c r="N31" s="45" t="s">
        <v>98</v>
      </c>
      <c r="O31" s="45" t="s">
        <v>97</v>
      </c>
      <c r="P31" s="45" t="s">
        <v>100</v>
      </c>
      <c r="Q31" s="45" t="s">
        <v>97</v>
      </c>
      <c r="R31" s="45" t="s">
        <v>100</v>
      </c>
      <c r="S31" s="45" t="s">
        <v>100</v>
      </c>
      <c r="T31" s="45" t="s">
        <v>97</v>
      </c>
    </row>
    <row r="32" spans="1:20" ht="25.5" x14ac:dyDescent="0.2">
      <c r="A32" s="53" t="s">
        <v>88</v>
      </c>
      <c r="B32" s="45" t="s">
        <v>97</v>
      </c>
      <c r="C32" s="45" t="s">
        <v>99</v>
      </c>
      <c r="D32" s="45" t="s">
        <v>98</v>
      </c>
      <c r="E32" s="45" t="s">
        <v>101</v>
      </c>
      <c r="F32" s="45" t="s">
        <v>97</v>
      </c>
      <c r="G32" s="45" t="s">
        <v>99</v>
      </c>
      <c r="H32" s="45" t="s">
        <v>97</v>
      </c>
      <c r="I32" s="45" t="s">
        <v>97</v>
      </c>
      <c r="J32" s="45" t="s">
        <v>98</v>
      </c>
      <c r="K32" s="45" t="s">
        <v>99</v>
      </c>
      <c r="L32" s="45" t="s">
        <v>97</v>
      </c>
      <c r="M32" s="45" t="s">
        <v>99</v>
      </c>
      <c r="N32" s="45" t="s">
        <v>98</v>
      </c>
      <c r="O32" s="45" t="s">
        <v>97</v>
      </c>
      <c r="P32" s="45" t="s">
        <v>100</v>
      </c>
      <c r="Q32" s="45" t="s">
        <v>97</v>
      </c>
      <c r="R32" s="45" t="s">
        <v>97</v>
      </c>
      <c r="S32" s="45" t="s">
        <v>100</v>
      </c>
      <c r="T32" s="45" t="s">
        <v>97</v>
      </c>
    </row>
    <row r="33" spans="1:20" ht="25.5" x14ac:dyDescent="0.2">
      <c r="A33" s="53" t="s">
        <v>89</v>
      </c>
      <c r="B33" s="45" t="s">
        <v>97</v>
      </c>
      <c r="C33" s="45" t="s">
        <v>99</v>
      </c>
      <c r="D33" s="45" t="s">
        <v>98</v>
      </c>
      <c r="E33" s="45" t="s">
        <v>98</v>
      </c>
      <c r="F33" s="45" t="s">
        <v>97</v>
      </c>
      <c r="G33" s="45" t="s">
        <v>99</v>
      </c>
      <c r="H33" s="45" t="s">
        <v>97</v>
      </c>
      <c r="I33" s="45" t="s">
        <v>97</v>
      </c>
      <c r="J33" s="45" t="s">
        <v>100</v>
      </c>
      <c r="K33" s="45" t="s">
        <v>99</v>
      </c>
      <c r="L33" s="45" t="s">
        <v>99</v>
      </c>
      <c r="M33" s="45" t="s">
        <v>99</v>
      </c>
      <c r="N33" s="45" t="s">
        <v>98</v>
      </c>
      <c r="O33" s="45" t="s">
        <v>99</v>
      </c>
      <c r="P33" s="45" t="s">
        <v>100</v>
      </c>
      <c r="Q33" s="45" t="s">
        <v>97</v>
      </c>
      <c r="R33" s="45" t="s">
        <v>97</v>
      </c>
      <c r="S33" s="45" t="s">
        <v>100</v>
      </c>
      <c r="T33" s="45" t="s">
        <v>97</v>
      </c>
    </row>
    <row r="34" spans="1:20" ht="25.5" x14ac:dyDescent="0.2">
      <c r="A34" s="53" t="s">
        <v>120</v>
      </c>
      <c r="B34" s="45" t="s">
        <v>99</v>
      </c>
      <c r="C34" s="45" t="s">
        <v>99</v>
      </c>
      <c r="D34" s="45" t="s">
        <v>98</v>
      </c>
      <c r="E34" s="45" t="s">
        <v>101</v>
      </c>
      <c r="F34" s="45" t="s">
        <v>97</v>
      </c>
      <c r="G34" s="45" t="s">
        <v>97</v>
      </c>
      <c r="H34" s="45" t="s">
        <v>97</v>
      </c>
      <c r="I34" s="45" t="s">
        <v>97</v>
      </c>
      <c r="J34" s="45" t="s">
        <v>97</v>
      </c>
      <c r="K34" s="45" t="s">
        <v>99</v>
      </c>
      <c r="L34" s="45" t="s">
        <v>97</v>
      </c>
      <c r="M34" s="45" t="s">
        <v>99</v>
      </c>
      <c r="N34" s="45" t="s">
        <v>98</v>
      </c>
      <c r="O34" s="45" t="s">
        <v>97</v>
      </c>
      <c r="P34" s="45" t="s">
        <v>100</v>
      </c>
      <c r="Q34" s="45" t="s">
        <v>99</v>
      </c>
      <c r="R34" s="45" t="s">
        <v>97</v>
      </c>
      <c r="S34" s="45" t="s">
        <v>100</v>
      </c>
      <c r="T34" s="45" t="s">
        <v>97</v>
      </c>
    </row>
    <row r="35" spans="1:20" ht="38.25" x14ac:dyDescent="0.2">
      <c r="A35" s="53" t="s">
        <v>121</v>
      </c>
      <c r="B35" s="45" t="s">
        <v>101</v>
      </c>
      <c r="C35" s="45" t="s">
        <v>99</v>
      </c>
      <c r="D35" s="45" t="s">
        <v>98</v>
      </c>
      <c r="E35" s="45" t="s">
        <v>101</v>
      </c>
      <c r="F35" s="45" t="s">
        <v>97</v>
      </c>
      <c r="G35" s="45" t="s">
        <v>98</v>
      </c>
      <c r="H35" s="45" t="s">
        <v>98</v>
      </c>
      <c r="I35" s="45" t="s">
        <v>100</v>
      </c>
      <c r="J35" s="45" t="s">
        <v>97</v>
      </c>
      <c r="K35" s="45" t="s">
        <v>98</v>
      </c>
      <c r="L35" s="45" t="s">
        <v>98</v>
      </c>
      <c r="M35" s="45" t="s">
        <v>99</v>
      </c>
      <c r="N35" s="45" t="s">
        <v>98</v>
      </c>
      <c r="O35" s="45" t="s">
        <v>97</v>
      </c>
      <c r="P35" s="45" t="s">
        <v>98</v>
      </c>
      <c r="Q35" s="45" t="s">
        <v>97</v>
      </c>
      <c r="R35" s="45" t="s">
        <v>98</v>
      </c>
      <c r="S35" s="45" t="s">
        <v>97</v>
      </c>
      <c r="T35" s="45" t="s">
        <v>100</v>
      </c>
    </row>
    <row r="36" spans="1:20" ht="38.25" x14ac:dyDescent="0.2">
      <c r="A36" s="53" t="s">
        <v>90</v>
      </c>
      <c r="B36" s="45" t="s">
        <v>99</v>
      </c>
      <c r="C36" s="45" t="s">
        <v>102</v>
      </c>
      <c r="D36" s="45" t="s">
        <v>98</v>
      </c>
      <c r="E36" s="45" t="s">
        <v>101</v>
      </c>
      <c r="F36" s="45" t="s">
        <v>97</v>
      </c>
      <c r="G36" s="45" t="s">
        <v>99</v>
      </c>
      <c r="H36" s="45" t="s">
        <v>98</v>
      </c>
      <c r="I36" s="45" t="s">
        <v>100</v>
      </c>
      <c r="J36" s="45" t="s">
        <v>97</v>
      </c>
      <c r="K36" s="45" t="s">
        <v>98</v>
      </c>
      <c r="L36" s="45" t="s">
        <v>98</v>
      </c>
      <c r="M36" s="45" t="s">
        <v>99</v>
      </c>
      <c r="N36" s="45" t="s">
        <v>98</v>
      </c>
      <c r="O36" s="45" t="s">
        <v>97</v>
      </c>
      <c r="P36" s="45" t="s">
        <v>98</v>
      </c>
      <c r="Q36" s="45" t="s">
        <v>97</v>
      </c>
      <c r="R36" s="45" t="s">
        <v>97</v>
      </c>
      <c r="S36" s="45" t="s">
        <v>97</v>
      </c>
      <c r="T36" s="45" t="s">
        <v>100</v>
      </c>
    </row>
    <row r="37" spans="1:20" ht="38.25" x14ac:dyDescent="0.2">
      <c r="A37" s="53" t="s">
        <v>91</v>
      </c>
      <c r="B37" s="45" t="s">
        <v>98</v>
      </c>
      <c r="C37" s="45" t="s">
        <v>102</v>
      </c>
      <c r="D37" s="45" t="s">
        <v>98</v>
      </c>
      <c r="E37" s="45" t="s">
        <v>101</v>
      </c>
      <c r="F37" s="45" t="s">
        <v>97</v>
      </c>
      <c r="G37" s="45" t="s">
        <v>99</v>
      </c>
      <c r="H37" s="45" t="s">
        <v>98</v>
      </c>
      <c r="I37" s="45" t="s">
        <v>100</v>
      </c>
      <c r="J37" s="45" t="s">
        <v>97</v>
      </c>
      <c r="K37" s="45" t="s">
        <v>98</v>
      </c>
      <c r="L37" s="45" t="s">
        <v>98</v>
      </c>
      <c r="M37" s="45" t="s">
        <v>99</v>
      </c>
      <c r="N37" s="45" t="s">
        <v>98</v>
      </c>
      <c r="O37" s="45" t="s">
        <v>97</v>
      </c>
      <c r="P37" s="45" t="s">
        <v>98</v>
      </c>
      <c r="Q37" s="45" t="s">
        <v>97</v>
      </c>
      <c r="R37" s="45" t="s">
        <v>97</v>
      </c>
      <c r="S37" s="45" t="s">
        <v>100</v>
      </c>
      <c r="T37" s="45" t="s">
        <v>100</v>
      </c>
    </row>
    <row r="38" spans="1:20" ht="38.25" x14ac:dyDescent="0.2">
      <c r="A38" s="53" t="s">
        <v>122</v>
      </c>
      <c r="B38" s="45" t="s">
        <v>100</v>
      </c>
      <c r="C38" s="45" t="s">
        <v>102</v>
      </c>
      <c r="D38" s="45" t="s">
        <v>98</v>
      </c>
      <c r="E38" s="45" t="s">
        <v>101</v>
      </c>
      <c r="F38" s="45" t="s">
        <v>97</v>
      </c>
      <c r="G38" s="45" t="s">
        <v>99</v>
      </c>
      <c r="H38" s="45" t="s">
        <v>98</v>
      </c>
      <c r="I38" s="45" t="s">
        <v>100</v>
      </c>
      <c r="J38" s="45" t="s">
        <v>97</v>
      </c>
      <c r="K38" s="45" t="s">
        <v>98</v>
      </c>
      <c r="L38" s="45" t="s">
        <v>98</v>
      </c>
      <c r="M38" s="45" t="s">
        <v>99</v>
      </c>
      <c r="N38" s="45" t="s">
        <v>98</v>
      </c>
      <c r="O38" s="45" t="s">
        <v>97</v>
      </c>
      <c r="P38" s="45" t="s">
        <v>98</v>
      </c>
      <c r="Q38" s="45" t="s">
        <v>99</v>
      </c>
      <c r="R38" s="45" t="s">
        <v>97</v>
      </c>
      <c r="S38" s="45" t="s">
        <v>97</v>
      </c>
      <c r="T38" s="45" t="s">
        <v>100</v>
      </c>
    </row>
    <row r="39" spans="1:20" ht="38.25" x14ac:dyDescent="0.2">
      <c r="A39" s="53" t="s">
        <v>123</v>
      </c>
      <c r="B39" s="45" t="s">
        <v>99</v>
      </c>
      <c r="C39" s="45" t="s">
        <v>102</v>
      </c>
      <c r="D39" s="45" t="s">
        <v>99</v>
      </c>
      <c r="E39" s="45" t="s">
        <v>99</v>
      </c>
      <c r="F39" s="45" t="s">
        <v>97</v>
      </c>
      <c r="G39" s="45" t="s">
        <v>99</v>
      </c>
      <c r="H39" s="45" t="s">
        <v>99</v>
      </c>
      <c r="I39" s="45" t="s">
        <v>97</v>
      </c>
      <c r="J39" s="45" t="s">
        <v>97</v>
      </c>
      <c r="K39" s="45" t="s">
        <v>99</v>
      </c>
      <c r="L39" s="45" t="s">
        <v>99</v>
      </c>
      <c r="M39" s="45" t="s">
        <v>99</v>
      </c>
      <c r="N39" s="45" t="s">
        <v>99</v>
      </c>
      <c r="O39" s="45" t="s">
        <v>100</v>
      </c>
      <c r="P39" s="45" t="s">
        <v>97</v>
      </c>
      <c r="Q39" s="45" t="s">
        <v>97</v>
      </c>
      <c r="R39" s="45" t="s">
        <v>97</v>
      </c>
      <c r="S39" s="45" t="s">
        <v>99</v>
      </c>
      <c r="T39" s="45" t="s">
        <v>99</v>
      </c>
    </row>
    <row r="40" spans="1:20" ht="38.25" x14ac:dyDescent="0.2">
      <c r="A40" s="53" t="s">
        <v>92</v>
      </c>
      <c r="B40" s="45" t="s">
        <v>99</v>
      </c>
      <c r="C40" s="45" t="s">
        <v>102</v>
      </c>
      <c r="D40" s="45" t="s">
        <v>99</v>
      </c>
      <c r="E40" s="45" t="s">
        <v>99</v>
      </c>
      <c r="F40" s="45" t="s">
        <v>97</v>
      </c>
      <c r="G40" s="45" t="s">
        <v>99</v>
      </c>
      <c r="H40" s="45" t="s">
        <v>99</v>
      </c>
      <c r="I40" s="45" t="s">
        <v>97</v>
      </c>
      <c r="J40" s="45" t="s">
        <v>97</v>
      </c>
      <c r="K40" s="45" t="s">
        <v>99</v>
      </c>
      <c r="L40" s="45" t="s">
        <v>97</v>
      </c>
      <c r="M40" s="45" t="s">
        <v>99</v>
      </c>
      <c r="N40" s="45" t="s">
        <v>99</v>
      </c>
      <c r="O40" s="45" t="s">
        <v>99</v>
      </c>
      <c r="P40" s="45" t="s">
        <v>97</v>
      </c>
      <c r="Q40" s="45" t="s">
        <v>97</v>
      </c>
      <c r="R40" s="45" t="s">
        <v>97</v>
      </c>
      <c r="S40" s="45" t="s">
        <v>99</v>
      </c>
      <c r="T40" s="45" t="s">
        <v>97</v>
      </c>
    </row>
    <row r="41" spans="1:20" ht="38.25" x14ac:dyDescent="0.2">
      <c r="A41" s="53" t="s">
        <v>93</v>
      </c>
      <c r="B41" s="45" t="s">
        <v>98</v>
      </c>
      <c r="C41" s="45" t="s">
        <v>102</v>
      </c>
      <c r="D41" s="45" t="s">
        <v>99</v>
      </c>
      <c r="E41" s="45" t="s">
        <v>99</v>
      </c>
      <c r="F41" s="45" t="s">
        <v>97</v>
      </c>
      <c r="G41" s="45" t="s">
        <v>99</v>
      </c>
      <c r="H41" s="45" t="s">
        <v>99</v>
      </c>
      <c r="I41" s="45" t="s">
        <v>97</v>
      </c>
      <c r="J41" s="45" t="s">
        <v>97</v>
      </c>
      <c r="K41" s="45" t="s">
        <v>99</v>
      </c>
      <c r="L41" s="45" t="s">
        <v>97</v>
      </c>
      <c r="M41" s="45" t="s">
        <v>99</v>
      </c>
      <c r="N41" s="45" t="s">
        <v>99</v>
      </c>
      <c r="O41" s="45" t="s">
        <v>97</v>
      </c>
      <c r="P41" s="45" t="s">
        <v>97</v>
      </c>
      <c r="Q41" s="45" t="s">
        <v>100</v>
      </c>
      <c r="R41" s="45" t="s">
        <v>97</v>
      </c>
      <c r="S41" s="45" t="s">
        <v>99</v>
      </c>
      <c r="T41" s="45" t="s">
        <v>97</v>
      </c>
    </row>
    <row r="42" spans="1:20" ht="38.25" x14ac:dyDescent="0.2">
      <c r="A42" s="53" t="s">
        <v>124</v>
      </c>
      <c r="B42" s="45" t="s">
        <v>97</v>
      </c>
      <c r="C42" s="45" t="s">
        <v>102</v>
      </c>
      <c r="D42" s="45" t="s">
        <v>99</v>
      </c>
      <c r="E42" s="45" t="s">
        <v>97</v>
      </c>
      <c r="F42" s="45" t="s">
        <v>97</v>
      </c>
      <c r="G42" s="45" t="s">
        <v>99</v>
      </c>
      <c r="H42" s="45" t="s">
        <v>99</v>
      </c>
      <c r="I42" s="45" t="s">
        <v>97</v>
      </c>
      <c r="J42" s="45" t="s">
        <v>97</v>
      </c>
      <c r="K42" s="45" t="s">
        <v>99</v>
      </c>
      <c r="L42" s="45" t="s">
        <v>97</v>
      </c>
      <c r="M42" s="45" t="s">
        <v>99</v>
      </c>
      <c r="N42" s="45" t="s">
        <v>99</v>
      </c>
      <c r="O42" s="45" t="s">
        <v>97</v>
      </c>
      <c r="P42" s="45" t="s">
        <v>97</v>
      </c>
      <c r="Q42" s="45" t="s">
        <v>101</v>
      </c>
      <c r="R42" s="45" t="s">
        <v>97</v>
      </c>
      <c r="S42" s="45" t="s">
        <v>99</v>
      </c>
      <c r="T42" s="45" t="s">
        <v>99</v>
      </c>
    </row>
    <row r="43" spans="1:20" ht="38.25" x14ac:dyDescent="0.2">
      <c r="A43" s="53" t="s">
        <v>125</v>
      </c>
      <c r="B43" s="45" t="s">
        <v>99</v>
      </c>
      <c r="C43" s="45" t="s">
        <v>102</v>
      </c>
      <c r="D43" s="45" t="s">
        <v>99</v>
      </c>
      <c r="E43" s="45" t="s">
        <v>99</v>
      </c>
      <c r="F43" s="45" t="s">
        <v>100</v>
      </c>
      <c r="G43" s="45" t="s">
        <v>99</v>
      </c>
      <c r="H43" s="45" t="s">
        <v>97</v>
      </c>
      <c r="I43" s="45" t="s">
        <v>97</v>
      </c>
      <c r="J43" s="45" t="s">
        <v>100</v>
      </c>
      <c r="K43" s="45" t="s">
        <v>99</v>
      </c>
      <c r="L43" s="45" t="s">
        <v>99</v>
      </c>
      <c r="M43" s="45" t="s">
        <v>97</v>
      </c>
      <c r="N43" s="45" t="s">
        <v>99</v>
      </c>
      <c r="O43" s="45" t="s">
        <v>97</v>
      </c>
      <c r="P43" s="45" t="s">
        <v>99</v>
      </c>
      <c r="Q43" s="45" t="s">
        <v>99</v>
      </c>
      <c r="R43" s="45" t="s">
        <v>97</v>
      </c>
      <c r="S43" s="45" t="s">
        <v>99</v>
      </c>
      <c r="T43" s="45" t="s">
        <v>99</v>
      </c>
    </row>
    <row r="44" spans="1:20" ht="38.25" x14ac:dyDescent="0.2">
      <c r="A44" s="53" t="s">
        <v>94</v>
      </c>
      <c r="B44" s="45" t="s">
        <v>99</v>
      </c>
      <c r="C44" s="45" t="s">
        <v>102</v>
      </c>
      <c r="D44" s="45" t="s">
        <v>99</v>
      </c>
      <c r="E44" s="45" t="s">
        <v>99</v>
      </c>
      <c r="F44" s="45" t="s">
        <v>97</v>
      </c>
      <c r="G44" s="45" t="s">
        <v>99</v>
      </c>
      <c r="H44" s="45" t="s">
        <v>97</v>
      </c>
      <c r="I44" s="45" t="s">
        <v>97</v>
      </c>
      <c r="J44" s="45" t="s">
        <v>100</v>
      </c>
      <c r="K44" s="45" t="s">
        <v>99</v>
      </c>
      <c r="L44" s="45" t="s">
        <v>99</v>
      </c>
      <c r="M44" s="45" t="s">
        <v>99</v>
      </c>
      <c r="N44" s="45" t="s">
        <v>99</v>
      </c>
      <c r="O44" s="45" t="s">
        <v>99</v>
      </c>
      <c r="P44" s="45" t="s">
        <v>99</v>
      </c>
      <c r="Q44" s="45" t="s">
        <v>99</v>
      </c>
      <c r="R44" s="45" t="s">
        <v>97</v>
      </c>
      <c r="S44" s="45" t="s">
        <v>99</v>
      </c>
      <c r="T44" s="45" t="s">
        <v>97</v>
      </c>
    </row>
    <row r="45" spans="1:20" ht="38.25" x14ac:dyDescent="0.2">
      <c r="A45" s="53" t="s">
        <v>95</v>
      </c>
      <c r="B45" s="45" t="s">
        <v>98</v>
      </c>
      <c r="C45" s="45" t="s">
        <v>102</v>
      </c>
      <c r="D45" s="45" t="s">
        <v>99</v>
      </c>
      <c r="E45" s="45" t="s">
        <v>99</v>
      </c>
      <c r="F45" s="45" t="s">
        <v>97</v>
      </c>
      <c r="G45" s="45" t="s">
        <v>99</v>
      </c>
      <c r="H45" s="45" t="s">
        <v>97</v>
      </c>
      <c r="I45" s="45" t="s">
        <v>100</v>
      </c>
      <c r="J45" s="45" t="s">
        <v>100</v>
      </c>
      <c r="K45" s="45" t="s">
        <v>99</v>
      </c>
      <c r="L45" s="45" t="s">
        <v>98</v>
      </c>
      <c r="M45" s="45" t="s">
        <v>99</v>
      </c>
      <c r="N45" s="45" t="s">
        <v>99</v>
      </c>
      <c r="O45" s="45" t="s">
        <v>99</v>
      </c>
      <c r="P45" s="45" t="s">
        <v>99</v>
      </c>
      <c r="Q45" s="45" t="s">
        <v>99</v>
      </c>
      <c r="R45" s="45" t="s">
        <v>97</v>
      </c>
      <c r="S45" s="45" t="s">
        <v>99</v>
      </c>
      <c r="T45" s="45" t="s">
        <v>100</v>
      </c>
    </row>
    <row r="46" spans="1:20" ht="38.25" x14ac:dyDescent="0.2">
      <c r="A46" s="53" t="s">
        <v>126</v>
      </c>
      <c r="B46" s="45" t="s">
        <v>97</v>
      </c>
      <c r="C46" s="45" t="s">
        <v>102</v>
      </c>
      <c r="D46" s="45" t="s">
        <v>99</v>
      </c>
      <c r="E46" s="45" t="s">
        <v>99</v>
      </c>
      <c r="F46" s="45" t="s">
        <v>100</v>
      </c>
      <c r="G46" s="45" t="s">
        <v>99</v>
      </c>
      <c r="H46" s="45" t="s">
        <v>97</v>
      </c>
      <c r="I46" s="45" t="s">
        <v>97</v>
      </c>
      <c r="J46" s="45" t="s">
        <v>100</v>
      </c>
      <c r="K46" s="45" t="s">
        <v>99</v>
      </c>
      <c r="L46" s="45" t="s">
        <v>97</v>
      </c>
      <c r="M46" s="45" t="s">
        <v>99</v>
      </c>
      <c r="N46" s="45" t="s">
        <v>99</v>
      </c>
      <c r="O46" s="45" t="s">
        <v>99</v>
      </c>
      <c r="P46" s="45" t="s">
        <v>99</v>
      </c>
      <c r="Q46" s="45" t="s">
        <v>99</v>
      </c>
      <c r="R46" s="45" t="s">
        <v>97</v>
      </c>
      <c r="S46" s="45" t="s">
        <v>99</v>
      </c>
      <c r="T46" s="45" t="s">
        <v>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D057-58B2-49B6-B713-22A78E8506CE}">
  <dimension ref="A1:Z28"/>
  <sheetViews>
    <sheetView workbookViewId="0">
      <selection activeCell="A3" sqref="A3"/>
    </sheetView>
  </sheetViews>
  <sheetFormatPr defaultRowHeight="15" x14ac:dyDescent="0.25"/>
  <cols>
    <col min="1" max="1" width="24.140625" customWidth="1"/>
    <col min="2" max="2" width="16.140625" bestFit="1" customWidth="1"/>
    <col min="3" max="3" width="13.42578125" bestFit="1" customWidth="1"/>
    <col min="4" max="4" width="21.85546875" customWidth="1"/>
    <col min="5" max="5" width="16.7109375" bestFit="1" customWidth="1"/>
    <col min="6" max="6" width="10" bestFit="1" customWidth="1"/>
    <col min="7" max="7" width="15" bestFit="1" customWidth="1"/>
    <col min="8" max="8" width="10.5703125" customWidth="1"/>
    <col min="9" max="9" width="11.85546875" bestFit="1" customWidth="1"/>
    <col min="10" max="10" width="6.5703125" bestFit="1" customWidth="1"/>
    <col min="11" max="11" width="11.7109375" bestFit="1" customWidth="1"/>
    <col min="12" max="12" width="27.5703125" customWidth="1"/>
    <col min="13" max="13" width="26.85546875" customWidth="1"/>
    <col min="14" max="14" width="22.42578125" customWidth="1"/>
    <col min="15" max="15" width="19.140625" customWidth="1"/>
    <col min="16" max="16" width="18.42578125" customWidth="1"/>
    <col min="17" max="17" width="17.5703125" bestFit="1" customWidth="1"/>
    <col min="18" max="18" width="14.85546875" bestFit="1" customWidth="1"/>
    <col min="19" max="19" width="20.28515625" bestFit="1" customWidth="1"/>
    <col min="20" max="20" width="13.28515625" bestFit="1" customWidth="1"/>
    <col min="21" max="21" width="18.5703125" bestFit="1" customWidth="1"/>
    <col min="22" max="22" width="17" bestFit="1" customWidth="1"/>
    <col min="23" max="23" width="16.7109375" customWidth="1"/>
    <col min="24" max="24" width="16" customWidth="1"/>
    <col min="25" max="25" width="23" customWidth="1"/>
    <col min="26" max="26" width="21" bestFit="1" customWidth="1"/>
  </cols>
  <sheetData>
    <row r="1" spans="1:26" s="4" customFormat="1" ht="28.5" customHeight="1" x14ac:dyDescent="0.25">
      <c r="A1" s="17" t="s">
        <v>49</v>
      </c>
      <c r="B1" s="7" t="s">
        <v>6</v>
      </c>
      <c r="C1" s="7" t="s">
        <v>7</v>
      </c>
      <c r="D1" s="7" t="s">
        <v>1</v>
      </c>
      <c r="E1" s="7" t="s">
        <v>2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0</v>
      </c>
      <c r="W1" s="7" t="s">
        <v>26</v>
      </c>
      <c r="X1" s="7" t="s">
        <v>27</v>
      </c>
      <c r="Y1" s="8" t="s">
        <v>28</v>
      </c>
      <c r="Z1" s="8" t="s">
        <v>29</v>
      </c>
    </row>
    <row r="2" spans="1:26" x14ac:dyDescent="0.25">
      <c r="A2" s="5">
        <v>45183</v>
      </c>
      <c r="B2" s="1">
        <v>0.59652777777777777</v>
      </c>
      <c r="C2" s="2" t="s">
        <v>25</v>
      </c>
      <c r="D2" s="2" t="s">
        <v>3</v>
      </c>
      <c r="E2" s="3">
        <v>50</v>
      </c>
      <c r="F2" s="3">
        <v>5</v>
      </c>
      <c r="G2" s="2"/>
      <c r="H2" s="2">
        <v>1</v>
      </c>
      <c r="I2" s="2"/>
      <c r="J2" s="2">
        <v>1</v>
      </c>
      <c r="K2" s="2"/>
      <c r="L2" s="2"/>
      <c r="M2" s="2"/>
      <c r="N2" s="2"/>
      <c r="O2" s="2"/>
      <c r="P2" s="2">
        <v>1</v>
      </c>
      <c r="Q2" s="2"/>
      <c r="R2" s="2"/>
      <c r="S2" s="2"/>
      <c r="T2" s="2"/>
      <c r="U2" s="2"/>
      <c r="V2" s="3">
        <v>8</v>
      </c>
      <c r="W2" s="3">
        <v>8.5000000000000006E-2</v>
      </c>
      <c r="X2" s="3">
        <v>23.4</v>
      </c>
      <c r="Y2" s="6">
        <v>335.28358208955217</v>
      </c>
      <c r="Z2" s="6">
        <v>3.5623880597014921</v>
      </c>
    </row>
    <row r="3" spans="1:26" x14ac:dyDescent="0.25">
      <c r="A3" s="5">
        <v>45183</v>
      </c>
      <c r="B3" s="1">
        <v>0.38541666666666669</v>
      </c>
      <c r="C3" s="2" t="s">
        <v>25</v>
      </c>
      <c r="D3" s="2" t="s">
        <v>3</v>
      </c>
      <c r="E3" s="3">
        <v>25</v>
      </c>
      <c r="F3" s="3">
        <v>4</v>
      </c>
      <c r="G3" s="2">
        <v>0.11</v>
      </c>
      <c r="H3" s="2">
        <v>1</v>
      </c>
      <c r="I3" s="2">
        <v>7.0000000000000007E-2</v>
      </c>
      <c r="J3" s="2">
        <v>2</v>
      </c>
      <c r="K3" s="2">
        <v>0.33</v>
      </c>
      <c r="L3" s="2">
        <v>1</v>
      </c>
      <c r="M3" s="2"/>
      <c r="N3" s="2"/>
      <c r="O3" s="2"/>
      <c r="P3" s="2"/>
      <c r="Q3" s="2"/>
      <c r="R3" s="2">
        <v>2</v>
      </c>
      <c r="S3" s="2"/>
      <c r="T3" s="2"/>
      <c r="U3" s="2"/>
      <c r="V3" s="3">
        <v>10</v>
      </c>
      <c r="W3" s="3">
        <v>0.51</v>
      </c>
      <c r="X3" s="3">
        <v>23.4</v>
      </c>
      <c r="Y3" s="6">
        <v>838.20895522388048</v>
      </c>
      <c r="Z3" s="6">
        <v>42.748656716417912</v>
      </c>
    </row>
    <row r="4" spans="1:26" x14ac:dyDescent="0.25">
      <c r="A4" s="5">
        <v>45183</v>
      </c>
      <c r="B4" s="1">
        <v>0.41736111111111113</v>
      </c>
      <c r="C4" s="2" t="s">
        <v>25</v>
      </c>
      <c r="D4" s="2" t="s">
        <v>3</v>
      </c>
      <c r="E4" s="3">
        <v>35</v>
      </c>
      <c r="F4" s="3">
        <v>5</v>
      </c>
      <c r="G4" s="2">
        <v>1.4E-2</v>
      </c>
      <c r="H4" s="2">
        <v>1</v>
      </c>
      <c r="I4" s="2"/>
      <c r="J4" s="2">
        <v>2</v>
      </c>
      <c r="K4" s="2">
        <v>0.11</v>
      </c>
      <c r="L4" s="2">
        <v>1</v>
      </c>
      <c r="M4" s="2"/>
      <c r="N4" s="2"/>
      <c r="O4" s="2"/>
      <c r="P4" s="2">
        <v>4</v>
      </c>
      <c r="Q4" s="2"/>
      <c r="R4" s="2"/>
      <c r="S4" s="2"/>
      <c r="T4" s="2"/>
      <c r="U4" s="2"/>
      <c r="V4" s="3">
        <v>13</v>
      </c>
      <c r="W4" s="3">
        <v>0.155</v>
      </c>
      <c r="X4" s="3">
        <v>23.4</v>
      </c>
      <c r="Y4" s="6">
        <v>778.33688699360323</v>
      </c>
      <c r="Z4" s="6">
        <v>9.2801705756929618</v>
      </c>
    </row>
    <row r="5" spans="1:26" x14ac:dyDescent="0.25">
      <c r="A5" s="5">
        <v>45182</v>
      </c>
      <c r="B5" s="1">
        <v>0.63194444444444442</v>
      </c>
      <c r="C5" s="2" t="s">
        <v>25</v>
      </c>
      <c r="D5" s="2" t="s">
        <v>4</v>
      </c>
      <c r="E5" s="3">
        <v>15</v>
      </c>
      <c r="F5" s="3">
        <v>4</v>
      </c>
      <c r="G5" s="2">
        <v>0.12</v>
      </c>
      <c r="H5" s="2">
        <v>2</v>
      </c>
      <c r="I5" s="2"/>
      <c r="J5" s="2">
        <v>2</v>
      </c>
      <c r="K5" s="2">
        <v>0.32500000000000001</v>
      </c>
      <c r="L5" s="2">
        <v>1</v>
      </c>
      <c r="M5" s="2"/>
      <c r="N5" s="2"/>
      <c r="O5" s="2"/>
      <c r="P5" s="2">
        <v>1</v>
      </c>
      <c r="Q5" s="2"/>
      <c r="R5" s="2"/>
      <c r="S5" s="2"/>
      <c r="T5" s="2"/>
      <c r="U5" s="2"/>
      <c r="V5" s="3">
        <v>10</v>
      </c>
      <c r="W5" s="3">
        <v>0.47499999999999998</v>
      </c>
      <c r="X5" s="3">
        <v>9.8000000000000007</v>
      </c>
      <c r="Y5" s="6">
        <v>585.07462686567169</v>
      </c>
      <c r="Z5" s="6">
        <v>27.791044776119399</v>
      </c>
    </row>
    <row r="6" spans="1:26" x14ac:dyDescent="0.25">
      <c r="A6" s="5">
        <v>45182</v>
      </c>
      <c r="B6" s="1">
        <v>0.5</v>
      </c>
      <c r="C6" s="2" t="s">
        <v>25</v>
      </c>
      <c r="D6" s="2" t="s">
        <v>4</v>
      </c>
      <c r="E6" s="3">
        <v>15</v>
      </c>
      <c r="F6" s="3">
        <v>11</v>
      </c>
      <c r="G6" s="2">
        <v>0.22500000000000001</v>
      </c>
      <c r="H6" s="2"/>
      <c r="I6" s="2"/>
      <c r="J6" s="2">
        <v>3</v>
      </c>
      <c r="K6" s="2">
        <v>0.7</v>
      </c>
      <c r="L6" s="2"/>
      <c r="M6" s="2"/>
      <c r="N6" s="2">
        <v>1</v>
      </c>
      <c r="O6" s="2"/>
      <c r="P6" s="2">
        <v>1</v>
      </c>
      <c r="Q6" s="2"/>
      <c r="R6" s="2"/>
      <c r="S6" s="2"/>
      <c r="T6" s="2"/>
      <c r="U6" s="2"/>
      <c r="V6" s="3">
        <v>16</v>
      </c>
      <c r="W6" s="3">
        <v>0.92500000000000004</v>
      </c>
      <c r="X6" s="3">
        <v>9.8000000000000007</v>
      </c>
      <c r="Y6" s="6">
        <v>936.11940298507466</v>
      </c>
      <c r="Z6" s="6">
        <v>54.119402985074629</v>
      </c>
    </row>
    <row r="7" spans="1:26" x14ac:dyDescent="0.25">
      <c r="A7" s="5">
        <v>45182</v>
      </c>
      <c r="B7" s="1">
        <v>0.47916666666666669</v>
      </c>
      <c r="C7" s="2" t="s">
        <v>25</v>
      </c>
      <c r="D7" s="2" t="s">
        <v>4</v>
      </c>
      <c r="E7" s="3">
        <v>15</v>
      </c>
      <c r="F7" s="3">
        <v>7</v>
      </c>
      <c r="G7" s="2">
        <v>0.23</v>
      </c>
      <c r="H7" s="2"/>
      <c r="I7" s="2"/>
      <c r="J7" s="2">
        <v>2</v>
      </c>
      <c r="K7" s="2">
        <v>0.33</v>
      </c>
      <c r="L7" s="2">
        <v>3</v>
      </c>
      <c r="M7" s="2">
        <v>0.15</v>
      </c>
      <c r="N7" s="2"/>
      <c r="O7" s="2"/>
      <c r="P7" s="2"/>
      <c r="Q7" s="2"/>
      <c r="R7" s="2"/>
      <c r="S7" s="2"/>
      <c r="T7" s="2"/>
      <c r="U7" s="2"/>
      <c r="V7" s="3">
        <v>12</v>
      </c>
      <c r="W7" s="3">
        <v>0.71</v>
      </c>
      <c r="X7" s="3">
        <v>9.8000000000000007</v>
      </c>
      <c r="Y7" s="6">
        <v>702.08955223880594</v>
      </c>
      <c r="Z7" s="6">
        <v>41.540298507462687</v>
      </c>
    </row>
    <row r="8" spans="1:26" x14ac:dyDescent="0.25">
      <c r="A8" s="5">
        <v>45182</v>
      </c>
      <c r="B8" s="1">
        <v>0.44444444444444442</v>
      </c>
      <c r="C8" s="2" t="s">
        <v>25</v>
      </c>
      <c r="D8" s="2" t="s">
        <v>4</v>
      </c>
      <c r="E8" s="3">
        <v>15</v>
      </c>
      <c r="F8" s="3">
        <v>8</v>
      </c>
      <c r="G8" s="2"/>
      <c r="H8" s="2">
        <v>2</v>
      </c>
      <c r="I8" s="2"/>
      <c r="J8" s="2">
        <v>1</v>
      </c>
      <c r="K8" s="2"/>
      <c r="L8" s="2">
        <v>1</v>
      </c>
      <c r="M8" s="2"/>
      <c r="N8" s="2">
        <v>1</v>
      </c>
      <c r="O8" s="2"/>
      <c r="P8" s="2"/>
      <c r="Q8" s="2"/>
      <c r="R8" s="2">
        <v>1</v>
      </c>
      <c r="S8" s="2"/>
      <c r="T8" s="2">
        <v>2</v>
      </c>
      <c r="U8" s="2"/>
      <c r="V8" s="3">
        <v>16</v>
      </c>
      <c r="W8" s="3">
        <v>0.56999999999999995</v>
      </c>
      <c r="X8" s="3">
        <v>9.8000000000000007</v>
      </c>
      <c r="Y8" s="6">
        <v>936.11940298507466</v>
      </c>
      <c r="Z8" s="6">
        <v>33.349253731343282</v>
      </c>
    </row>
    <row r="9" spans="1:26" x14ac:dyDescent="0.25">
      <c r="A9" s="5">
        <v>45182</v>
      </c>
      <c r="B9" s="1">
        <v>0.66388888888888886</v>
      </c>
      <c r="C9" s="2" t="s">
        <v>25</v>
      </c>
      <c r="D9" s="2" t="s">
        <v>4</v>
      </c>
      <c r="E9" s="3">
        <v>20</v>
      </c>
      <c r="F9" s="3">
        <v>6</v>
      </c>
      <c r="G9" s="2">
        <v>0.33</v>
      </c>
      <c r="H9" s="2">
        <v>6</v>
      </c>
      <c r="I9" s="2">
        <v>0.06</v>
      </c>
      <c r="J9" s="2">
        <v>3</v>
      </c>
      <c r="K9" s="2">
        <v>0.23</v>
      </c>
      <c r="L9" s="2"/>
      <c r="M9" s="2"/>
      <c r="N9" s="2"/>
      <c r="O9" s="2"/>
      <c r="P9" s="2">
        <v>2</v>
      </c>
      <c r="Q9" s="2"/>
      <c r="R9" s="2">
        <v>1</v>
      </c>
      <c r="S9" s="2"/>
      <c r="T9" s="2"/>
      <c r="U9" s="2"/>
      <c r="V9" s="3">
        <v>18</v>
      </c>
      <c r="W9" s="3">
        <v>0.52</v>
      </c>
      <c r="X9" s="3">
        <v>9.8000000000000007</v>
      </c>
      <c r="Y9" s="6">
        <v>789.85074626865674</v>
      </c>
      <c r="Z9" s="6">
        <v>22.817910447761196</v>
      </c>
    </row>
    <row r="10" spans="1:26" x14ac:dyDescent="0.25">
      <c r="A10" s="5">
        <v>45184</v>
      </c>
      <c r="B10" s="1">
        <v>0.61944444444444446</v>
      </c>
      <c r="C10" s="2" t="s">
        <v>25</v>
      </c>
      <c r="D10" s="2" t="s">
        <v>5</v>
      </c>
      <c r="E10" s="3">
        <v>15</v>
      </c>
      <c r="F10" s="3">
        <v>12</v>
      </c>
      <c r="G10" s="2">
        <v>0.42499999999999999</v>
      </c>
      <c r="H10" s="2">
        <v>1</v>
      </c>
      <c r="I10" s="2">
        <v>2E-3</v>
      </c>
      <c r="J10" s="2">
        <v>1</v>
      </c>
      <c r="K10" s="2">
        <v>4.4999999999999998E-2</v>
      </c>
      <c r="L10" s="2">
        <v>1</v>
      </c>
      <c r="M10" s="2">
        <v>1E-3</v>
      </c>
      <c r="N10" s="2"/>
      <c r="O10" s="2"/>
      <c r="P10" s="2">
        <v>4</v>
      </c>
      <c r="Q10" s="2">
        <v>1E-3</v>
      </c>
      <c r="R10" s="2"/>
      <c r="S10" s="2"/>
      <c r="T10" s="2"/>
      <c r="U10" s="2"/>
      <c r="V10" s="3">
        <v>19</v>
      </c>
      <c r="W10" s="3">
        <v>0.47399999999999998</v>
      </c>
      <c r="X10" s="3">
        <v>34</v>
      </c>
      <c r="Y10" s="6">
        <v>3856.7164179104475</v>
      </c>
      <c r="Z10" s="6">
        <v>96.214925373134307</v>
      </c>
    </row>
    <row r="11" spans="1:26" x14ac:dyDescent="0.25">
      <c r="A11" s="5">
        <v>45184</v>
      </c>
      <c r="B11" s="1">
        <v>0.40625</v>
      </c>
      <c r="C11" s="2" t="s">
        <v>25</v>
      </c>
      <c r="D11" s="2" t="s">
        <v>5</v>
      </c>
      <c r="E11" s="3">
        <v>7</v>
      </c>
      <c r="F11" s="3">
        <v>28</v>
      </c>
      <c r="G11" s="2">
        <v>0.76500000000000001</v>
      </c>
      <c r="H11" s="2">
        <v>2</v>
      </c>
      <c r="I11" s="2">
        <v>1.4999999999999999E-2</v>
      </c>
      <c r="J11" s="2">
        <v>4</v>
      </c>
      <c r="K11" s="2">
        <v>0.33</v>
      </c>
      <c r="L11" s="2">
        <v>4</v>
      </c>
      <c r="M11" s="2">
        <v>0.06</v>
      </c>
      <c r="N11" s="2">
        <v>2</v>
      </c>
      <c r="O11" s="2">
        <v>0.03</v>
      </c>
      <c r="P11" s="2">
        <v>11</v>
      </c>
      <c r="Q11" s="2">
        <v>0.06</v>
      </c>
      <c r="R11" s="2">
        <v>1</v>
      </c>
      <c r="S11" s="2">
        <v>0.23499999999999999</v>
      </c>
      <c r="T11" s="2"/>
      <c r="U11" s="2"/>
      <c r="V11" s="3">
        <v>52</v>
      </c>
      <c r="W11" s="3">
        <v>1.4950000000000001</v>
      </c>
      <c r="X11" s="3">
        <v>34</v>
      </c>
      <c r="Y11" s="6">
        <v>22618.336886993602</v>
      </c>
      <c r="Z11" s="6">
        <v>650.27718550106613</v>
      </c>
    </row>
    <row r="12" spans="1:26" x14ac:dyDescent="0.25">
      <c r="A12" s="5">
        <v>45184</v>
      </c>
      <c r="B12" s="1">
        <v>0.43263888888888891</v>
      </c>
      <c r="C12" s="2" t="s">
        <v>25</v>
      </c>
      <c r="D12" s="2" t="s">
        <v>5</v>
      </c>
      <c r="E12" s="3">
        <v>7</v>
      </c>
      <c r="F12" s="3">
        <v>23</v>
      </c>
      <c r="G12" s="11">
        <v>1075</v>
      </c>
      <c r="H12" s="2"/>
      <c r="I12" s="2"/>
      <c r="J12" s="2"/>
      <c r="K12" s="2"/>
      <c r="L12" s="2">
        <v>6</v>
      </c>
      <c r="M12" s="2">
        <v>2.5000000000000001E-2</v>
      </c>
      <c r="N12" s="2"/>
      <c r="O12" s="2"/>
      <c r="P12" s="2">
        <v>8</v>
      </c>
      <c r="Q12" s="2">
        <v>9.5000000000000001E-2</v>
      </c>
      <c r="R12" s="2"/>
      <c r="S12" s="2"/>
      <c r="T12" s="2"/>
      <c r="U12" s="2"/>
      <c r="V12" s="3">
        <v>37</v>
      </c>
      <c r="W12" s="3">
        <v>1.1950000000000001</v>
      </c>
      <c r="X12" s="3">
        <v>34</v>
      </c>
      <c r="Y12" s="6">
        <v>16093.816631130063</v>
      </c>
      <c r="Z12" s="6">
        <v>519.7867803837953</v>
      </c>
    </row>
    <row r="13" spans="1:26" x14ac:dyDescent="0.25">
      <c r="A13" s="5">
        <v>45184</v>
      </c>
      <c r="B13" s="1">
        <v>0.45555555555555555</v>
      </c>
      <c r="C13" s="2" t="s">
        <v>25</v>
      </c>
      <c r="D13" s="2" t="s">
        <v>5</v>
      </c>
      <c r="E13" s="3">
        <v>15</v>
      </c>
      <c r="F13" s="3">
        <v>3</v>
      </c>
      <c r="G13" s="2">
        <v>9.5000000000000001E-2</v>
      </c>
      <c r="H13" s="2"/>
      <c r="I13" s="2"/>
      <c r="J13" s="2"/>
      <c r="K13" s="2"/>
      <c r="L13" s="2"/>
      <c r="M13" s="2"/>
      <c r="N13" s="2"/>
      <c r="O13" s="2"/>
      <c r="P13" s="2">
        <v>2</v>
      </c>
      <c r="Q13" s="2">
        <v>0.02</v>
      </c>
      <c r="R13" s="2"/>
      <c r="S13" s="2"/>
      <c r="T13" s="2"/>
      <c r="U13" s="2"/>
      <c r="V13" s="3">
        <v>5</v>
      </c>
      <c r="W13" s="3">
        <v>0.115</v>
      </c>
      <c r="X13" s="3">
        <v>34</v>
      </c>
      <c r="Y13" s="6">
        <v>1014.9253731343283</v>
      </c>
      <c r="Z13" s="6">
        <v>23.343283582089551</v>
      </c>
    </row>
    <row r="15" spans="1:26" ht="30" customHeight="1" x14ac:dyDescent="0.25"/>
    <row r="16" spans="1:26" ht="46.5" customHeight="1" x14ac:dyDescent="0.25">
      <c r="A16" s="28" t="s">
        <v>1</v>
      </c>
      <c r="B16" s="47" t="s">
        <v>28</v>
      </c>
      <c r="C16" s="47"/>
      <c r="D16" s="47"/>
      <c r="E16" s="47"/>
      <c r="F16" s="47"/>
      <c r="G16" s="47" t="s">
        <v>29</v>
      </c>
      <c r="H16" s="47"/>
      <c r="I16" s="47"/>
      <c r="J16" s="47"/>
      <c r="K16" s="35"/>
      <c r="L16" s="40" t="s">
        <v>60</v>
      </c>
      <c r="M16" s="41" t="s">
        <v>61</v>
      </c>
      <c r="N16" s="41" t="s">
        <v>62</v>
      </c>
      <c r="O16" s="41" t="s">
        <v>63</v>
      </c>
      <c r="P16" s="42" t="s">
        <v>65</v>
      </c>
      <c r="Q16" s="42" t="s">
        <v>64</v>
      </c>
      <c r="R16" s="28" t="s">
        <v>58</v>
      </c>
      <c r="S16" s="28" t="s">
        <v>59</v>
      </c>
    </row>
    <row r="17" spans="1:19" x14ac:dyDescent="0.25">
      <c r="A17" s="36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30</v>
      </c>
      <c r="H17" s="36" t="s">
        <v>31</v>
      </c>
      <c r="I17" s="36" t="s">
        <v>32</v>
      </c>
      <c r="J17" s="36" t="s">
        <v>33</v>
      </c>
      <c r="K17" s="36" t="s">
        <v>34</v>
      </c>
      <c r="L17" s="16"/>
      <c r="M17" s="16"/>
      <c r="N17" s="16"/>
      <c r="O17" s="16"/>
      <c r="P17" s="16"/>
      <c r="Q17" s="29"/>
      <c r="R17" s="16"/>
      <c r="S17" s="16"/>
    </row>
    <row r="18" spans="1:19" x14ac:dyDescent="0.25">
      <c r="A18" s="18" t="s">
        <v>4</v>
      </c>
      <c r="B18" s="18">
        <v>789.9</v>
      </c>
      <c r="C18" s="18">
        <v>789.9</v>
      </c>
      <c r="D18" s="18">
        <v>936.1</v>
      </c>
      <c r="E18" s="18">
        <v>585.1</v>
      </c>
      <c r="F18" s="18">
        <v>152</v>
      </c>
      <c r="G18" s="18">
        <v>35.9</v>
      </c>
      <c r="H18" s="18">
        <v>33.299999999999997</v>
      </c>
      <c r="I18" s="18">
        <v>54.1</v>
      </c>
      <c r="J18" s="18">
        <v>22.8</v>
      </c>
      <c r="K18" s="37">
        <v>12.3</v>
      </c>
      <c r="L18" s="3">
        <f>0.67*0.335</f>
        <v>0.22445000000000004</v>
      </c>
      <c r="M18" s="18">
        <v>0.76</v>
      </c>
      <c r="N18" s="3">
        <f>960</f>
        <v>960</v>
      </c>
      <c r="O18" s="48">
        <f>L18*M18*N18</f>
        <v>163.75872000000004</v>
      </c>
      <c r="P18" s="3">
        <f>14.4</f>
        <v>14.4</v>
      </c>
      <c r="Q18" s="3">
        <v>0.64</v>
      </c>
      <c r="R18" s="18">
        <v>8.7999999999999995E-2</v>
      </c>
      <c r="S18" s="22">
        <v>4.0000000000000001E-3</v>
      </c>
    </row>
    <row r="19" spans="1:19" x14ac:dyDescent="0.25">
      <c r="A19" s="18" t="s">
        <v>3</v>
      </c>
      <c r="B19" s="18">
        <v>650.6</v>
      </c>
      <c r="C19" s="18">
        <v>778.3</v>
      </c>
      <c r="D19" s="18">
        <v>838.2</v>
      </c>
      <c r="E19" s="18">
        <v>335.3</v>
      </c>
      <c r="F19" s="18">
        <v>274.7</v>
      </c>
      <c r="G19" s="18">
        <v>18.5</v>
      </c>
      <c r="H19" s="18">
        <v>9.3000000000000007</v>
      </c>
      <c r="I19" s="18">
        <v>42.7</v>
      </c>
      <c r="J19" s="18">
        <v>3.6</v>
      </c>
      <c r="K19" s="37">
        <v>21.2</v>
      </c>
      <c r="L19" s="3">
        <f t="shared" ref="L19:L20" si="0">0.67*0.335</f>
        <v>0.22445000000000004</v>
      </c>
      <c r="M19" s="18">
        <v>0.28999999999999998</v>
      </c>
      <c r="N19" s="3">
        <f>2200</f>
        <v>2200</v>
      </c>
      <c r="O19" s="48">
        <f t="shared" ref="O19:O20" si="1">L19*M19*N19</f>
        <v>143.19910000000002</v>
      </c>
      <c r="P19" s="3">
        <f>10.333</f>
        <v>10.333</v>
      </c>
      <c r="Q19" s="3">
        <v>0.25</v>
      </c>
      <c r="R19" s="18">
        <v>7.2999999999999995E-2</v>
      </c>
      <c r="S19" s="22">
        <v>2E-3</v>
      </c>
    </row>
    <row r="20" spans="1:19" x14ac:dyDescent="0.25">
      <c r="A20" s="18" t="s">
        <v>5</v>
      </c>
      <c r="B20" s="18">
        <v>10895.9</v>
      </c>
      <c r="C20" s="3">
        <v>9975.2999999999993</v>
      </c>
      <c r="D20" s="18">
        <v>22618.3</v>
      </c>
      <c r="E20" s="18">
        <v>1014.9</v>
      </c>
      <c r="F20" s="18">
        <v>10191.799999999999</v>
      </c>
      <c r="G20" s="18">
        <v>322.39999999999998</v>
      </c>
      <c r="H20" s="18">
        <v>308</v>
      </c>
      <c r="I20" s="18">
        <v>650.29999999999995</v>
      </c>
      <c r="J20" s="18">
        <v>23.3</v>
      </c>
      <c r="K20" s="37">
        <v>309.3</v>
      </c>
      <c r="L20" s="3">
        <f t="shared" si="0"/>
        <v>0.22445000000000004</v>
      </c>
      <c r="M20" s="18">
        <v>0.1</v>
      </c>
      <c r="N20" s="3">
        <f>660</f>
        <v>660</v>
      </c>
      <c r="O20" s="48">
        <f t="shared" si="1"/>
        <v>14.813700000000004</v>
      </c>
      <c r="P20" s="3">
        <f>28.25</f>
        <v>28.25</v>
      </c>
      <c r="Q20" s="3">
        <v>0.82</v>
      </c>
      <c r="R20" s="20">
        <v>1856</v>
      </c>
      <c r="S20" s="22">
        <v>5.3999999999999999E-2</v>
      </c>
    </row>
    <row r="21" spans="1:19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26"/>
      <c r="Q21" s="3"/>
    </row>
    <row r="22" spans="1:19" x14ac:dyDescent="0.25">
      <c r="L22" s="3"/>
      <c r="M22" s="26"/>
    </row>
    <row r="23" spans="1:19" x14ac:dyDescent="0.25">
      <c r="L23" s="3"/>
      <c r="M23" s="26"/>
    </row>
    <row r="24" spans="1:19" x14ac:dyDescent="0.25">
      <c r="L24" s="3"/>
      <c r="M24" s="26"/>
    </row>
    <row r="25" spans="1:19" x14ac:dyDescent="0.25">
      <c r="L25" s="3"/>
      <c r="M25" s="26"/>
    </row>
    <row r="26" spans="1:19" x14ac:dyDescent="0.25">
      <c r="L26" s="3"/>
      <c r="M26" s="26"/>
    </row>
    <row r="27" spans="1:19" x14ac:dyDescent="0.25">
      <c r="L27" s="3"/>
      <c r="M27" s="26"/>
    </row>
    <row r="28" spans="1:19" x14ac:dyDescent="0.25">
      <c r="L28" s="3"/>
    </row>
  </sheetData>
  <mergeCells count="2">
    <mergeCell ref="B16:F16"/>
    <mergeCell ref="G16:J16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EF347-3115-448D-96FD-B9A657602C7E}">
  <dimension ref="A1:AY51"/>
  <sheetViews>
    <sheetView workbookViewId="0">
      <selection activeCell="A40" sqref="A40"/>
    </sheetView>
  </sheetViews>
  <sheetFormatPr defaultRowHeight="15" x14ac:dyDescent="0.25"/>
  <cols>
    <col min="1" max="1" width="25.140625" customWidth="1"/>
    <col min="2" max="2" width="9" bestFit="1" customWidth="1"/>
    <col min="3" max="3" width="23.140625" customWidth="1"/>
    <col min="4" max="4" width="10.140625" customWidth="1"/>
    <col min="5" max="5" width="11" bestFit="1" customWidth="1"/>
    <col min="6" max="6" width="8.7109375" customWidth="1"/>
    <col min="7" max="7" width="17.140625" customWidth="1"/>
    <col min="8" max="8" width="10.42578125" customWidth="1"/>
    <col min="9" max="9" width="14.42578125" customWidth="1"/>
    <col min="10" max="10" width="6.42578125" bestFit="1" customWidth="1"/>
    <col min="11" max="11" width="14.7109375" customWidth="1"/>
    <col min="12" max="12" width="7.7109375" bestFit="1" customWidth="1"/>
    <col min="13" max="13" width="16.85546875" customWidth="1"/>
    <col min="14" max="14" width="5.5703125" bestFit="1" customWidth="1"/>
    <col min="15" max="15" width="14.5703125" customWidth="1"/>
    <col min="16" max="16" width="12.5703125" bestFit="1" customWidth="1"/>
    <col min="17" max="17" width="12.5703125" customWidth="1"/>
    <col min="18" max="18" width="10.85546875" bestFit="1" customWidth="1"/>
    <col min="19" max="19" width="23" customWidth="1"/>
    <col min="20" max="20" width="9.7109375" bestFit="1" customWidth="1"/>
    <col min="21" max="21" width="22.42578125" customWidth="1"/>
    <col min="22" max="22" width="7.5703125" bestFit="1" customWidth="1"/>
    <col min="23" max="23" width="15.5703125" customWidth="1"/>
    <col min="24" max="24" width="19.42578125" customWidth="1"/>
    <col min="25" max="25" width="19.140625" customWidth="1"/>
    <col min="26" max="26" width="18.140625" customWidth="1"/>
    <col min="27" max="27" width="21.7109375" customWidth="1"/>
    <col min="28" max="28" width="27.42578125" customWidth="1"/>
    <col min="29" max="29" width="28.140625" style="26" customWidth="1"/>
    <col min="39" max="39" width="13.7109375" customWidth="1"/>
  </cols>
  <sheetData>
    <row r="1" spans="1:51" s="4" customFormat="1" ht="30" x14ac:dyDescent="0.25">
      <c r="A1" s="17" t="s">
        <v>49</v>
      </c>
      <c r="B1" s="7" t="s">
        <v>6</v>
      </c>
      <c r="C1" s="17" t="s">
        <v>1</v>
      </c>
      <c r="D1" s="17" t="s">
        <v>8</v>
      </c>
      <c r="E1" s="17" t="s">
        <v>2</v>
      </c>
      <c r="F1" s="17" t="s">
        <v>9</v>
      </c>
      <c r="G1" s="17" t="s">
        <v>41</v>
      </c>
      <c r="H1" s="17" t="s">
        <v>11</v>
      </c>
      <c r="I1" s="17" t="s">
        <v>42</v>
      </c>
      <c r="J1" s="17" t="s">
        <v>13</v>
      </c>
      <c r="K1" s="17" t="s">
        <v>43</v>
      </c>
      <c r="L1" s="17" t="s">
        <v>15</v>
      </c>
      <c r="M1" s="17" t="s">
        <v>44</v>
      </c>
      <c r="N1" s="17" t="s">
        <v>17</v>
      </c>
      <c r="O1" s="17" t="s">
        <v>45</v>
      </c>
      <c r="P1" s="17" t="s">
        <v>35</v>
      </c>
      <c r="Q1" s="17" t="s">
        <v>46</v>
      </c>
      <c r="R1" s="17" t="s">
        <v>36</v>
      </c>
      <c r="S1" s="17" t="s">
        <v>47</v>
      </c>
      <c r="T1" s="17" t="s">
        <v>23</v>
      </c>
      <c r="U1" s="17" t="s">
        <v>48</v>
      </c>
      <c r="V1" s="17" t="s">
        <v>37</v>
      </c>
      <c r="W1" s="17" t="s">
        <v>26</v>
      </c>
      <c r="X1" s="4" t="s">
        <v>39</v>
      </c>
      <c r="Y1" s="4" t="s">
        <v>38</v>
      </c>
      <c r="Z1" s="4" t="s">
        <v>27</v>
      </c>
      <c r="AA1" s="4" t="s">
        <v>40</v>
      </c>
      <c r="AB1" s="7" t="s">
        <v>28</v>
      </c>
      <c r="AC1" s="7" t="s">
        <v>29</v>
      </c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</row>
    <row r="2" spans="1:51" x14ac:dyDescent="0.25">
      <c r="A2" s="12">
        <v>45183</v>
      </c>
      <c r="B2" s="13">
        <v>0.38055555555555554</v>
      </c>
      <c r="C2" s="14" t="s">
        <v>3</v>
      </c>
      <c r="D2" s="15">
        <v>1</v>
      </c>
      <c r="E2" s="15">
        <v>2</v>
      </c>
      <c r="F2" s="14">
        <v>16</v>
      </c>
      <c r="G2" s="25">
        <v>0.46744799999999997</v>
      </c>
      <c r="H2" s="14">
        <v>2</v>
      </c>
      <c r="I2" s="22">
        <v>1.8374999999999999E-2</v>
      </c>
      <c r="J2" s="14"/>
      <c r="K2" s="18"/>
      <c r="L2" s="14"/>
      <c r="M2" s="18"/>
      <c r="N2" s="14">
        <v>1</v>
      </c>
      <c r="O2" s="18">
        <v>7.4999999999999997E-3</v>
      </c>
      <c r="P2" s="14">
        <v>1</v>
      </c>
      <c r="Q2" s="21">
        <v>5.176E-3</v>
      </c>
      <c r="R2" s="14"/>
      <c r="S2" s="18"/>
      <c r="T2" s="14">
        <v>1</v>
      </c>
      <c r="U2" s="18">
        <v>3.3467999999999998E-2</v>
      </c>
      <c r="V2" s="15">
        <v>21</v>
      </c>
      <c r="W2" s="18">
        <v>0.53196699999999997</v>
      </c>
      <c r="X2" s="2">
        <v>0.3</v>
      </c>
      <c r="Y2" s="2">
        <v>0.3</v>
      </c>
      <c r="Z2" s="3">
        <v>23.4</v>
      </c>
      <c r="AA2" s="3">
        <v>7.5</v>
      </c>
      <c r="AB2" s="3">
        <v>1965.6</v>
      </c>
      <c r="AC2" s="10">
        <v>49.8</v>
      </c>
      <c r="AD2" s="9"/>
      <c r="AE2" s="9"/>
      <c r="AF2" s="9"/>
      <c r="AG2" s="9"/>
      <c r="AH2" s="9"/>
      <c r="AI2" s="9"/>
      <c r="AJ2" s="9"/>
      <c r="AK2" s="9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0"/>
    </row>
    <row r="3" spans="1:51" x14ac:dyDescent="0.25">
      <c r="A3" s="12">
        <v>45183</v>
      </c>
      <c r="B3" s="13">
        <v>0.38611111111111113</v>
      </c>
      <c r="C3" s="14" t="s">
        <v>3</v>
      </c>
      <c r="D3" s="15">
        <v>1</v>
      </c>
      <c r="E3" s="15">
        <v>2</v>
      </c>
      <c r="F3" s="14">
        <v>11</v>
      </c>
      <c r="G3" s="24">
        <v>0.32137100000000002</v>
      </c>
      <c r="H3" s="14"/>
      <c r="I3" s="22"/>
      <c r="J3" s="14"/>
      <c r="K3" s="18"/>
      <c r="L3" s="14">
        <v>1</v>
      </c>
      <c r="M3" s="22">
        <v>1.3110999999999999E-2</v>
      </c>
      <c r="N3" s="14"/>
      <c r="O3" s="18"/>
      <c r="P3" s="14">
        <v>1</v>
      </c>
      <c r="Q3" s="21">
        <v>5.176E-3</v>
      </c>
      <c r="R3" s="14">
        <v>1</v>
      </c>
      <c r="S3" s="18">
        <v>4.7E-2</v>
      </c>
      <c r="T3" s="14"/>
      <c r="U3" s="18"/>
      <c r="V3" s="15">
        <v>14</v>
      </c>
      <c r="W3" s="18">
        <v>0.386658</v>
      </c>
      <c r="X3" s="2">
        <v>0.3</v>
      </c>
      <c r="Y3" s="2">
        <v>0.3</v>
      </c>
      <c r="Z3" s="3">
        <v>23.4</v>
      </c>
      <c r="AA3" s="3">
        <v>7.5</v>
      </c>
      <c r="AB3" s="3">
        <v>1310.4000000000001</v>
      </c>
      <c r="AC3" s="10">
        <v>36.200000000000003</v>
      </c>
      <c r="AD3" s="10"/>
      <c r="AE3" s="10"/>
      <c r="AF3" s="10"/>
      <c r="AG3" s="10"/>
      <c r="AH3" s="10"/>
      <c r="AI3" s="10"/>
      <c r="AJ3" s="10"/>
      <c r="AK3" s="10"/>
      <c r="AL3" s="33"/>
      <c r="AM3" s="32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0"/>
    </row>
    <row r="4" spans="1:51" x14ac:dyDescent="0.25">
      <c r="A4" s="12">
        <v>45183</v>
      </c>
      <c r="B4" s="13">
        <v>0.40416666666666667</v>
      </c>
      <c r="C4" s="14" t="s">
        <v>3</v>
      </c>
      <c r="D4" s="15">
        <v>1</v>
      </c>
      <c r="E4" s="15">
        <v>2</v>
      </c>
      <c r="F4" s="14">
        <v>10</v>
      </c>
      <c r="G4" s="24">
        <v>0.292155</v>
      </c>
      <c r="H4" s="14"/>
      <c r="I4" s="22"/>
      <c r="J4" s="14">
        <v>2</v>
      </c>
      <c r="K4" s="23">
        <v>0.228571</v>
      </c>
      <c r="L4" s="14"/>
      <c r="M4" s="22"/>
      <c r="N4" s="14">
        <v>1</v>
      </c>
      <c r="O4" s="18">
        <v>7.4999999999999997E-3</v>
      </c>
      <c r="P4" s="14"/>
      <c r="Q4" s="21"/>
      <c r="R4" s="14"/>
      <c r="S4" s="18"/>
      <c r="T4" s="14">
        <v>1</v>
      </c>
      <c r="U4" s="18">
        <v>3.3467999999999998E-2</v>
      </c>
      <c r="V4" s="15">
        <v>14</v>
      </c>
      <c r="W4" s="18">
        <v>0.56169400000000003</v>
      </c>
      <c r="X4" s="2">
        <v>0.4</v>
      </c>
      <c r="Y4" s="2">
        <v>0.5</v>
      </c>
      <c r="Z4" s="3">
        <v>23.4</v>
      </c>
      <c r="AA4" s="3">
        <v>7.5</v>
      </c>
      <c r="AB4" s="3">
        <v>1310.4000000000001</v>
      </c>
      <c r="AC4" s="10">
        <v>52.6</v>
      </c>
      <c r="AD4" s="10"/>
      <c r="AE4" s="10"/>
      <c r="AF4" s="10"/>
      <c r="AG4" s="10"/>
      <c r="AH4" s="10"/>
      <c r="AI4" s="10"/>
      <c r="AJ4" s="10"/>
      <c r="AK4" s="10"/>
      <c r="AL4" s="33"/>
      <c r="AM4" s="32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0"/>
    </row>
    <row r="5" spans="1:51" x14ac:dyDescent="0.25">
      <c r="A5" s="12">
        <v>45183</v>
      </c>
      <c r="B5" s="13">
        <v>0.40833333333333333</v>
      </c>
      <c r="C5" s="14" t="s">
        <v>3</v>
      </c>
      <c r="D5" s="15">
        <v>1</v>
      </c>
      <c r="E5" s="15">
        <v>2</v>
      </c>
      <c r="F5" s="14">
        <v>9</v>
      </c>
      <c r="G5" s="24">
        <v>0.26294000000000001</v>
      </c>
      <c r="H5" s="14">
        <v>1</v>
      </c>
      <c r="I5" s="22">
        <v>9.188E-3</v>
      </c>
      <c r="J5" s="14">
        <v>1</v>
      </c>
      <c r="K5" s="23">
        <v>0.114286</v>
      </c>
      <c r="L5" s="14"/>
      <c r="M5" s="22"/>
      <c r="N5" s="14">
        <v>2</v>
      </c>
      <c r="O5" s="18">
        <v>1.4999999999999999E-2</v>
      </c>
      <c r="P5" s="14"/>
      <c r="Q5" s="21"/>
      <c r="R5" s="14"/>
      <c r="S5" s="18"/>
      <c r="T5" s="14"/>
      <c r="U5" s="18"/>
      <c r="V5" s="15">
        <v>13</v>
      </c>
      <c r="W5" s="18">
        <v>0.40141300000000002</v>
      </c>
      <c r="X5" s="2">
        <v>0.4</v>
      </c>
      <c r="Y5" s="2">
        <v>0.3</v>
      </c>
      <c r="Z5" s="3">
        <v>23.4</v>
      </c>
      <c r="AA5" s="3">
        <v>7.5</v>
      </c>
      <c r="AB5" s="3">
        <v>1216.8</v>
      </c>
      <c r="AC5" s="10">
        <v>37.6</v>
      </c>
      <c r="AD5" s="10"/>
      <c r="AE5" s="10"/>
      <c r="AF5" s="10"/>
      <c r="AG5" s="10"/>
      <c r="AH5" s="10"/>
      <c r="AI5" s="10"/>
      <c r="AJ5" s="10"/>
      <c r="AK5" s="10"/>
      <c r="AL5" s="33"/>
      <c r="AM5" s="32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0"/>
    </row>
    <row r="6" spans="1:51" x14ac:dyDescent="0.25">
      <c r="A6" s="12">
        <v>45183</v>
      </c>
      <c r="B6" s="13">
        <v>0.59513888888888888</v>
      </c>
      <c r="C6" s="14" t="s">
        <v>3</v>
      </c>
      <c r="D6" s="15">
        <v>3</v>
      </c>
      <c r="E6" s="15">
        <v>2</v>
      </c>
      <c r="F6" s="14">
        <v>10</v>
      </c>
      <c r="G6" s="24">
        <v>0.292155</v>
      </c>
      <c r="H6" s="14"/>
      <c r="I6" s="22"/>
      <c r="J6" s="14">
        <v>1</v>
      </c>
      <c r="K6" s="23">
        <v>0.114286</v>
      </c>
      <c r="L6" s="14"/>
      <c r="M6" s="22"/>
      <c r="N6" s="14"/>
      <c r="O6" s="18"/>
      <c r="P6" s="14">
        <v>3</v>
      </c>
      <c r="Q6" s="21">
        <v>1.5528999999999999E-2</v>
      </c>
      <c r="R6" s="14"/>
      <c r="S6" s="18"/>
      <c r="T6" s="14"/>
      <c r="U6" s="18"/>
      <c r="V6" s="15">
        <v>14</v>
      </c>
      <c r="W6" s="18">
        <v>0.42197000000000001</v>
      </c>
      <c r="X6" s="2">
        <v>0.2</v>
      </c>
      <c r="Y6" s="2">
        <v>0.3</v>
      </c>
      <c r="Z6" s="3">
        <v>23.4</v>
      </c>
      <c r="AA6" s="3">
        <v>8.5</v>
      </c>
      <c r="AB6" s="3">
        <v>1156.2</v>
      </c>
      <c r="AC6" s="10">
        <v>34.799999999999997</v>
      </c>
      <c r="AD6" s="10"/>
      <c r="AE6" s="10"/>
      <c r="AF6" s="10"/>
      <c r="AG6" s="10"/>
      <c r="AH6" s="10"/>
      <c r="AI6" s="10"/>
      <c r="AJ6" s="10"/>
      <c r="AK6" s="10"/>
      <c r="AL6" s="33"/>
      <c r="AM6" s="32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0"/>
    </row>
    <row r="7" spans="1:51" x14ac:dyDescent="0.25">
      <c r="A7" s="12">
        <v>45183</v>
      </c>
      <c r="B7" s="13">
        <v>0.59722222222222221</v>
      </c>
      <c r="C7" s="14" t="s">
        <v>3</v>
      </c>
      <c r="D7" s="15">
        <v>3</v>
      </c>
      <c r="E7" s="15">
        <v>2</v>
      </c>
      <c r="F7" s="14">
        <v>5</v>
      </c>
      <c r="G7" s="24">
        <v>0.14607800000000001</v>
      </c>
      <c r="H7" s="14"/>
      <c r="I7" s="22"/>
      <c r="J7" s="14"/>
      <c r="K7" s="23"/>
      <c r="L7" s="14"/>
      <c r="M7" s="22"/>
      <c r="N7" s="14"/>
      <c r="O7" s="18"/>
      <c r="P7" s="14">
        <v>1</v>
      </c>
      <c r="Q7" s="21">
        <v>5.176E-3</v>
      </c>
      <c r="R7" s="14"/>
      <c r="S7" s="18"/>
      <c r="T7" s="14"/>
      <c r="U7" s="18"/>
      <c r="V7" s="15">
        <v>6</v>
      </c>
      <c r="W7" s="18">
        <v>0.151254</v>
      </c>
      <c r="X7" s="2">
        <v>0.3</v>
      </c>
      <c r="Y7" s="2">
        <v>0.3</v>
      </c>
      <c r="Z7" s="3">
        <v>23.4</v>
      </c>
      <c r="AA7" s="3">
        <v>8.5</v>
      </c>
      <c r="AB7" s="3">
        <v>495.5</v>
      </c>
      <c r="AC7" s="10">
        <v>12.5</v>
      </c>
      <c r="AD7" s="10"/>
      <c r="AE7" s="10"/>
      <c r="AF7" s="10"/>
      <c r="AG7" s="10"/>
      <c r="AH7" s="10"/>
      <c r="AI7" s="10"/>
      <c r="AJ7" s="10"/>
      <c r="AK7" s="10"/>
      <c r="AL7" s="33"/>
      <c r="AM7" s="32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0"/>
    </row>
    <row r="8" spans="1:51" x14ac:dyDescent="0.25">
      <c r="A8" s="12">
        <v>45183</v>
      </c>
      <c r="B8" s="13">
        <v>0.59027777777777779</v>
      </c>
      <c r="C8" s="14" t="s">
        <v>3</v>
      </c>
      <c r="D8" s="15">
        <v>3</v>
      </c>
      <c r="E8" s="15">
        <v>2</v>
      </c>
      <c r="F8" s="14">
        <v>13</v>
      </c>
      <c r="G8" s="24">
        <v>0.37980199999999997</v>
      </c>
      <c r="H8" s="14">
        <v>1</v>
      </c>
      <c r="I8" s="22">
        <v>9.188E-3</v>
      </c>
      <c r="J8" s="14"/>
      <c r="K8" s="23"/>
      <c r="L8" s="14"/>
      <c r="M8" s="22"/>
      <c r="N8" s="14"/>
      <c r="O8" s="18"/>
      <c r="P8" s="14"/>
      <c r="Q8" s="21"/>
      <c r="R8" s="14"/>
      <c r="S8" s="18"/>
      <c r="T8" s="14"/>
      <c r="U8" s="18"/>
      <c r="V8" s="15">
        <v>14</v>
      </c>
      <c r="W8" s="18">
        <v>0.38898899999999997</v>
      </c>
      <c r="X8" s="2">
        <v>0.3</v>
      </c>
      <c r="Y8" s="2">
        <v>0.5</v>
      </c>
      <c r="Z8" s="3">
        <v>23.4</v>
      </c>
      <c r="AA8" s="3">
        <v>8.5</v>
      </c>
      <c r="AB8" s="3">
        <v>1156.2</v>
      </c>
      <c r="AC8" s="10">
        <v>32.1</v>
      </c>
      <c r="AD8" s="10"/>
      <c r="AE8" s="10"/>
      <c r="AF8" s="10"/>
      <c r="AG8" s="10"/>
      <c r="AH8" s="10"/>
      <c r="AI8" s="10"/>
      <c r="AJ8" s="10"/>
      <c r="AK8" s="10"/>
      <c r="AL8" s="33"/>
      <c r="AM8" s="32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0"/>
    </row>
    <row r="9" spans="1:51" x14ac:dyDescent="0.25">
      <c r="A9" s="12">
        <v>45183</v>
      </c>
      <c r="B9" s="13">
        <v>0.42083333333333334</v>
      </c>
      <c r="C9" s="14" t="s">
        <v>3</v>
      </c>
      <c r="D9" s="15">
        <v>2</v>
      </c>
      <c r="E9" s="15">
        <v>2</v>
      </c>
      <c r="F9" s="14">
        <v>10</v>
      </c>
      <c r="G9" s="24">
        <v>0.292155</v>
      </c>
      <c r="H9" s="14"/>
      <c r="I9" s="22"/>
      <c r="J9" s="14">
        <v>1</v>
      </c>
      <c r="K9" s="23">
        <v>0.114286</v>
      </c>
      <c r="L9" s="14"/>
      <c r="M9" s="22"/>
      <c r="N9" s="14"/>
      <c r="O9" s="18"/>
      <c r="P9" s="14">
        <v>2</v>
      </c>
      <c r="Q9" s="21">
        <v>1.0352999999999999E-2</v>
      </c>
      <c r="R9" s="14"/>
      <c r="S9" s="18"/>
      <c r="T9" s="14"/>
      <c r="U9" s="18"/>
      <c r="V9" s="15">
        <v>13</v>
      </c>
      <c r="W9" s="18">
        <v>0.416794</v>
      </c>
      <c r="X9" s="2">
        <v>0.2</v>
      </c>
      <c r="Y9" s="2">
        <v>0.4</v>
      </c>
      <c r="Z9" s="3">
        <v>23.4</v>
      </c>
      <c r="AA9" s="3">
        <v>7.5</v>
      </c>
      <c r="AB9" s="3">
        <v>1216.8</v>
      </c>
      <c r="AC9" s="10">
        <v>39</v>
      </c>
      <c r="AD9" s="10"/>
      <c r="AE9" s="10"/>
      <c r="AF9" s="10"/>
      <c r="AG9" s="10"/>
      <c r="AH9" s="10"/>
      <c r="AI9" s="10"/>
      <c r="AJ9" s="10"/>
      <c r="AK9" s="10"/>
      <c r="AL9" s="33"/>
      <c r="AM9" s="32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0"/>
    </row>
    <row r="10" spans="1:51" x14ac:dyDescent="0.25">
      <c r="A10" s="12">
        <v>45183</v>
      </c>
      <c r="B10" s="13">
        <v>0.4236111111111111</v>
      </c>
      <c r="C10" s="14" t="s">
        <v>3</v>
      </c>
      <c r="D10" s="15">
        <v>2</v>
      </c>
      <c r="E10" s="15">
        <v>2</v>
      </c>
      <c r="F10" s="14">
        <v>11</v>
      </c>
      <c r="G10" s="24">
        <v>0.32137100000000002</v>
      </c>
      <c r="H10" s="14"/>
      <c r="I10" s="22"/>
      <c r="J10" s="14"/>
      <c r="K10" s="23"/>
      <c r="L10" s="14"/>
      <c r="M10" s="22"/>
      <c r="N10" s="14"/>
      <c r="O10" s="18"/>
      <c r="P10" s="14">
        <v>1</v>
      </c>
      <c r="Q10" s="21">
        <v>5.176E-3</v>
      </c>
      <c r="R10" s="14"/>
      <c r="S10" s="18"/>
      <c r="T10" s="14">
        <v>1</v>
      </c>
      <c r="U10" s="18">
        <v>3.3467999999999998E-2</v>
      </c>
      <c r="V10" s="15">
        <v>13</v>
      </c>
      <c r="W10" s="18">
        <v>0.36001499999999997</v>
      </c>
      <c r="X10" s="2">
        <v>0.3</v>
      </c>
      <c r="Y10" s="2">
        <v>0.4</v>
      </c>
      <c r="Z10" s="3">
        <v>23.4</v>
      </c>
      <c r="AA10" s="3">
        <v>7.5</v>
      </c>
      <c r="AB10" s="3">
        <v>1216.8</v>
      </c>
      <c r="AC10" s="10">
        <v>33.700000000000003</v>
      </c>
      <c r="AD10" s="10"/>
      <c r="AE10" s="10"/>
      <c r="AF10" s="10"/>
      <c r="AG10" s="10"/>
      <c r="AH10" s="10"/>
      <c r="AI10" s="10"/>
      <c r="AJ10" s="10"/>
      <c r="AK10" s="10"/>
      <c r="AL10" s="33"/>
      <c r="AM10" s="32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0"/>
    </row>
    <row r="11" spans="1:51" x14ac:dyDescent="0.25">
      <c r="A11" s="12">
        <v>45183</v>
      </c>
      <c r="B11" s="13">
        <v>0.42569444444444443</v>
      </c>
      <c r="C11" s="14" t="s">
        <v>3</v>
      </c>
      <c r="D11" s="15">
        <v>2</v>
      </c>
      <c r="E11" s="15">
        <v>2</v>
      </c>
      <c r="F11" s="14">
        <v>7</v>
      </c>
      <c r="G11" s="24">
        <v>0.204509</v>
      </c>
      <c r="H11" s="14"/>
      <c r="I11" s="22"/>
      <c r="J11" s="14"/>
      <c r="K11" s="23"/>
      <c r="L11" s="14"/>
      <c r="M11" s="22"/>
      <c r="N11" s="14"/>
      <c r="O11" s="18"/>
      <c r="P11" s="14">
        <v>3</v>
      </c>
      <c r="Q11" s="21">
        <v>1.5528999999999999E-2</v>
      </c>
      <c r="R11" s="14"/>
      <c r="S11" s="18"/>
      <c r="T11" s="14">
        <v>1</v>
      </c>
      <c r="U11" s="18">
        <v>3.3467999999999998E-2</v>
      </c>
      <c r="V11" s="15">
        <v>11</v>
      </c>
      <c r="W11" s="18">
        <v>0.25350600000000001</v>
      </c>
      <c r="X11" s="2">
        <v>0.3</v>
      </c>
      <c r="Y11" s="2">
        <v>0.3</v>
      </c>
      <c r="Z11" s="3">
        <v>23.4</v>
      </c>
      <c r="AA11" s="3">
        <v>7.5</v>
      </c>
      <c r="AB11" s="3">
        <v>1029.5999999999999</v>
      </c>
      <c r="AC11" s="10">
        <v>23.7</v>
      </c>
      <c r="AD11" s="10"/>
      <c r="AE11" s="10"/>
      <c r="AF11" s="10"/>
      <c r="AG11" s="10"/>
      <c r="AH11" s="10"/>
      <c r="AI11" s="10"/>
      <c r="AJ11" s="10"/>
      <c r="AK11" s="10"/>
      <c r="AL11" s="33"/>
      <c r="AM11" s="32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0"/>
    </row>
    <row r="12" spans="1:51" x14ac:dyDescent="0.25">
      <c r="A12" s="12">
        <v>45183</v>
      </c>
      <c r="B12" s="13">
        <v>0.44722222222222224</v>
      </c>
      <c r="C12" s="14" t="s">
        <v>3</v>
      </c>
      <c r="D12" s="15">
        <v>2</v>
      </c>
      <c r="E12" s="15">
        <v>2</v>
      </c>
      <c r="F12" s="14">
        <v>11</v>
      </c>
      <c r="G12" s="24">
        <v>0.32137100000000002</v>
      </c>
      <c r="H12" s="14">
        <v>1</v>
      </c>
      <c r="I12" s="22">
        <v>9.188E-3</v>
      </c>
      <c r="J12" s="14"/>
      <c r="K12" s="23"/>
      <c r="L12" s="14">
        <v>1</v>
      </c>
      <c r="M12" s="22">
        <v>1.3110999999999999E-2</v>
      </c>
      <c r="N12" s="14"/>
      <c r="O12" s="18"/>
      <c r="P12" s="14"/>
      <c r="Q12" s="21"/>
      <c r="R12" s="14"/>
      <c r="S12" s="18"/>
      <c r="T12" s="14">
        <v>1</v>
      </c>
      <c r="U12" s="18">
        <v>3.3467999999999998E-2</v>
      </c>
      <c r="V12" s="15">
        <v>14</v>
      </c>
      <c r="W12" s="18">
        <v>0.377137</v>
      </c>
      <c r="X12" s="2">
        <v>0.2</v>
      </c>
      <c r="Y12" s="2">
        <v>0.5</v>
      </c>
      <c r="Z12" s="3">
        <v>23.4</v>
      </c>
      <c r="AA12" s="3">
        <v>7.5</v>
      </c>
      <c r="AB12" s="3">
        <v>1310.4000000000001</v>
      </c>
      <c r="AC12" s="10">
        <v>35.299999999999997</v>
      </c>
      <c r="AD12" s="10"/>
      <c r="AE12" s="10"/>
      <c r="AF12" s="10"/>
      <c r="AG12" s="10"/>
      <c r="AH12" s="10"/>
      <c r="AI12" s="10"/>
      <c r="AJ12" s="10"/>
      <c r="AK12" s="10"/>
      <c r="AL12" s="33"/>
      <c r="AM12" s="32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0"/>
    </row>
    <row r="13" spans="1:51" x14ac:dyDescent="0.25">
      <c r="A13" s="12">
        <v>45183</v>
      </c>
      <c r="B13" s="13">
        <v>0.45</v>
      </c>
      <c r="C13" s="14" t="s">
        <v>3</v>
      </c>
      <c r="D13" s="15">
        <v>2</v>
      </c>
      <c r="E13" s="15">
        <v>2</v>
      </c>
      <c r="F13" s="14">
        <v>9</v>
      </c>
      <c r="G13" s="24">
        <v>0.26294000000000001</v>
      </c>
      <c r="H13" s="14"/>
      <c r="I13" s="22"/>
      <c r="J13" s="14"/>
      <c r="K13" s="23"/>
      <c r="L13" s="14">
        <v>2</v>
      </c>
      <c r="M13" s="22">
        <v>2.6221999999999999E-2</v>
      </c>
      <c r="N13" s="14"/>
      <c r="O13" s="18"/>
      <c r="P13" s="14">
        <v>1</v>
      </c>
      <c r="Q13" s="21">
        <v>5.176E-3</v>
      </c>
      <c r="R13" s="14"/>
      <c r="S13" s="18"/>
      <c r="T13" s="14"/>
      <c r="U13" s="18"/>
      <c r="V13" s="15">
        <v>12</v>
      </c>
      <c r="W13" s="18">
        <v>0.29433799999999999</v>
      </c>
      <c r="X13" s="2">
        <v>0.3</v>
      </c>
      <c r="Y13" s="2">
        <v>0.3</v>
      </c>
      <c r="Z13" s="3">
        <v>23.4</v>
      </c>
      <c r="AA13" s="3">
        <v>7.5</v>
      </c>
      <c r="AB13" s="3">
        <v>1123.2</v>
      </c>
      <c r="AC13" s="10">
        <v>27.6</v>
      </c>
      <c r="AD13" s="10"/>
      <c r="AE13" s="10"/>
      <c r="AF13" s="10"/>
      <c r="AG13" s="10"/>
      <c r="AH13" s="10"/>
      <c r="AI13" s="10"/>
      <c r="AJ13" s="10"/>
      <c r="AK13" s="10"/>
      <c r="AL13" s="33"/>
      <c r="AM13" s="32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0"/>
    </row>
    <row r="14" spans="1:51" x14ac:dyDescent="0.25">
      <c r="A14" s="12">
        <v>45183</v>
      </c>
      <c r="B14" s="13">
        <v>0.45208333333333334</v>
      </c>
      <c r="C14" s="14" t="s">
        <v>3</v>
      </c>
      <c r="D14" s="15">
        <v>2</v>
      </c>
      <c r="E14" s="15">
        <v>2</v>
      </c>
      <c r="F14" s="14">
        <v>11</v>
      </c>
      <c r="G14" s="24">
        <v>0.32137100000000002</v>
      </c>
      <c r="H14" s="14"/>
      <c r="I14" s="22"/>
      <c r="J14" s="14"/>
      <c r="K14" s="23"/>
      <c r="L14" s="14"/>
      <c r="M14" s="22"/>
      <c r="N14" s="14"/>
      <c r="O14" s="18"/>
      <c r="P14" s="14">
        <v>5</v>
      </c>
      <c r="Q14" s="21">
        <v>2.5881999999999999E-2</v>
      </c>
      <c r="R14" s="14"/>
      <c r="S14" s="18"/>
      <c r="T14" s="14">
        <v>1</v>
      </c>
      <c r="U14" s="18">
        <v>3.3467999999999998E-2</v>
      </c>
      <c r="V14" s="15">
        <v>17</v>
      </c>
      <c r="W14" s="18">
        <v>0.38072099999999998</v>
      </c>
      <c r="X14" s="2">
        <v>0.3</v>
      </c>
      <c r="Y14" s="2">
        <v>0.3</v>
      </c>
      <c r="Z14" s="3">
        <v>23.4</v>
      </c>
      <c r="AA14" s="3">
        <v>7.5</v>
      </c>
      <c r="AB14" s="3">
        <v>1591.2</v>
      </c>
      <c r="AC14" s="10">
        <v>35.6</v>
      </c>
      <c r="AD14" s="10"/>
      <c r="AE14" s="10"/>
      <c r="AF14" s="10"/>
      <c r="AG14" s="10"/>
      <c r="AH14" s="10"/>
      <c r="AI14" s="10"/>
      <c r="AJ14" s="10"/>
      <c r="AK14" s="10"/>
      <c r="AL14" s="33"/>
      <c r="AM14" s="32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0"/>
    </row>
    <row r="15" spans="1:51" x14ac:dyDescent="0.25">
      <c r="A15" s="12">
        <v>45182</v>
      </c>
      <c r="B15" s="13">
        <v>0.62847222222222221</v>
      </c>
      <c r="C15" s="14" t="s">
        <v>4</v>
      </c>
      <c r="D15" s="15">
        <v>2</v>
      </c>
      <c r="E15" s="15">
        <v>2</v>
      </c>
      <c r="F15" s="14">
        <v>4</v>
      </c>
      <c r="G15" s="24">
        <v>0.11686199999999999</v>
      </c>
      <c r="H15" s="14">
        <v>3</v>
      </c>
      <c r="I15" s="22">
        <v>2.7563000000000001E-2</v>
      </c>
      <c r="J15" s="14">
        <v>2</v>
      </c>
      <c r="K15" s="23">
        <v>0.228571</v>
      </c>
      <c r="L15" s="14"/>
      <c r="M15" s="22"/>
      <c r="N15" s="14"/>
      <c r="O15" s="18"/>
      <c r="P15" s="14">
        <v>3</v>
      </c>
      <c r="Q15" s="21">
        <v>1.5528999999999999E-2</v>
      </c>
      <c r="R15" s="14"/>
      <c r="S15" s="18"/>
      <c r="T15" s="14">
        <v>1</v>
      </c>
      <c r="U15" s="18">
        <v>3.3467999999999998E-2</v>
      </c>
      <c r="V15" s="15">
        <v>13</v>
      </c>
      <c r="W15" s="18">
        <v>0.42199300000000001</v>
      </c>
      <c r="X15" s="2">
        <v>0.8</v>
      </c>
      <c r="Y15" s="2">
        <v>0.3</v>
      </c>
      <c r="Z15" s="3">
        <v>9.8000000000000007</v>
      </c>
      <c r="AA15" s="3">
        <v>5.4</v>
      </c>
      <c r="AB15" s="3">
        <v>707.8</v>
      </c>
      <c r="AC15" s="10">
        <v>23</v>
      </c>
      <c r="AD15" s="10"/>
      <c r="AE15" s="10"/>
      <c r="AF15" s="10"/>
      <c r="AG15" s="10"/>
      <c r="AH15" s="10"/>
      <c r="AI15" s="10"/>
      <c r="AJ15" s="10"/>
      <c r="AK15" s="10"/>
      <c r="AL15" s="33"/>
      <c r="AM15" s="32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0"/>
    </row>
    <row r="16" spans="1:51" x14ac:dyDescent="0.25">
      <c r="A16" s="12">
        <v>45182</v>
      </c>
      <c r="B16" s="13">
        <v>0.63194444444444442</v>
      </c>
      <c r="C16" s="14" t="s">
        <v>4</v>
      </c>
      <c r="D16" s="15">
        <v>1</v>
      </c>
      <c r="E16" s="15">
        <v>2</v>
      </c>
      <c r="F16" s="14"/>
      <c r="G16" s="24"/>
      <c r="H16" s="14">
        <v>1</v>
      </c>
      <c r="I16" s="22">
        <v>9.188E-3</v>
      </c>
      <c r="J16" s="14"/>
      <c r="K16" s="23"/>
      <c r="L16" s="14"/>
      <c r="M16" s="22"/>
      <c r="N16" s="14"/>
      <c r="O16" s="18"/>
      <c r="P16" s="14">
        <v>1</v>
      </c>
      <c r="Q16" s="21">
        <v>5.176E-3</v>
      </c>
      <c r="R16" s="14"/>
      <c r="S16" s="18"/>
      <c r="T16" s="14"/>
      <c r="U16" s="18"/>
      <c r="V16" s="15">
        <v>2</v>
      </c>
      <c r="W16" s="18">
        <v>1.4364E-2</v>
      </c>
      <c r="X16" s="2"/>
      <c r="Y16" s="2"/>
      <c r="Z16" s="3">
        <v>9.8000000000000007</v>
      </c>
      <c r="AA16" s="3">
        <v>5.4</v>
      </c>
      <c r="AB16" s="3">
        <v>108.9</v>
      </c>
      <c r="AC16" s="10">
        <v>0.8</v>
      </c>
      <c r="AD16" s="10"/>
      <c r="AE16" s="10"/>
      <c r="AF16" s="10"/>
      <c r="AG16" s="10"/>
      <c r="AH16" s="10"/>
      <c r="AI16" s="10"/>
      <c r="AJ16" s="10"/>
      <c r="AK16" s="10"/>
      <c r="AL16" s="33"/>
      <c r="AM16" s="32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0"/>
    </row>
    <row r="17" spans="1:51" ht="11.25" customHeight="1" x14ac:dyDescent="0.25">
      <c r="A17" s="12">
        <v>45182</v>
      </c>
      <c r="B17" s="13">
        <v>0.63541666666666663</v>
      </c>
      <c r="C17" s="14" t="s">
        <v>4</v>
      </c>
      <c r="D17" s="15">
        <v>1</v>
      </c>
      <c r="E17" s="15">
        <v>2</v>
      </c>
      <c r="F17" s="14">
        <v>3</v>
      </c>
      <c r="G17" s="24">
        <v>8.7647000000000003E-2</v>
      </c>
      <c r="H17" s="14"/>
      <c r="I17" s="22"/>
      <c r="J17" s="14"/>
      <c r="K17" s="23"/>
      <c r="L17" s="14"/>
      <c r="M17" s="22"/>
      <c r="N17" s="14"/>
      <c r="O17" s="18"/>
      <c r="P17" s="14"/>
      <c r="Q17" s="21"/>
      <c r="R17" s="14"/>
      <c r="S17" s="18"/>
      <c r="T17" s="14"/>
      <c r="U17" s="18"/>
      <c r="V17" s="15">
        <v>3</v>
      </c>
      <c r="W17" s="18">
        <v>8.7647000000000003E-2</v>
      </c>
      <c r="X17" s="2">
        <v>0.8</v>
      </c>
      <c r="Y17" s="2">
        <v>0.4</v>
      </c>
      <c r="Z17" s="3">
        <v>9.8000000000000007</v>
      </c>
      <c r="AA17" s="3">
        <v>5.4</v>
      </c>
      <c r="AB17" s="3">
        <v>163.30000000000001</v>
      </c>
      <c r="AC17" s="10">
        <v>4.8</v>
      </c>
      <c r="AD17" s="10"/>
      <c r="AE17" s="10"/>
      <c r="AF17" s="10"/>
      <c r="AG17" s="10"/>
      <c r="AH17" s="10"/>
      <c r="AI17" s="10"/>
      <c r="AJ17" s="10"/>
      <c r="AK17" s="10"/>
      <c r="AL17" s="33"/>
      <c r="AM17" s="32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0"/>
    </row>
    <row r="18" spans="1:51" x14ac:dyDescent="0.25">
      <c r="A18" s="12">
        <v>45182</v>
      </c>
      <c r="B18" s="13">
        <v>0.63888888888888884</v>
      </c>
      <c r="C18" s="14" t="s">
        <v>4</v>
      </c>
      <c r="D18" s="15">
        <v>2</v>
      </c>
      <c r="E18" s="15">
        <v>2</v>
      </c>
      <c r="F18" s="14">
        <v>5</v>
      </c>
      <c r="G18" s="24">
        <v>0.14607800000000001</v>
      </c>
      <c r="H18" s="14">
        <v>4</v>
      </c>
      <c r="I18" s="22">
        <v>3.6749999999999998E-2</v>
      </c>
      <c r="J18" s="14"/>
      <c r="K18" s="23"/>
      <c r="L18" s="14">
        <v>1</v>
      </c>
      <c r="M18" s="22">
        <v>1.3110999999999999E-2</v>
      </c>
      <c r="N18" s="14"/>
      <c r="O18" s="18"/>
      <c r="P18" s="14">
        <v>2</v>
      </c>
      <c r="Q18" s="21">
        <v>1.0352999999999999E-2</v>
      </c>
      <c r="R18" s="14"/>
      <c r="S18" s="18"/>
      <c r="T18" s="14">
        <v>1</v>
      </c>
      <c r="U18" s="18">
        <v>3.3467999999999998E-2</v>
      </c>
      <c r="V18" s="15">
        <v>13</v>
      </c>
      <c r="W18" s="18">
        <v>0.239759</v>
      </c>
      <c r="X18" s="2"/>
      <c r="Y18" s="2"/>
      <c r="Z18" s="3">
        <v>9.8000000000000007</v>
      </c>
      <c r="AA18" s="3">
        <v>5.4</v>
      </c>
      <c r="AB18" s="3">
        <v>707.8</v>
      </c>
      <c r="AC18" s="10">
        <v>13.1</v>
      </c>
      <c r="AD18" s="10"/>
      <c r="AE18" s="10"/>
      <c r="AF18" s="10"/>
      <c r="AG18" s="10"/>
      <c r="AH18" s="10"/>
      <c r="AI18" s="10"/>
      <c r="AJ18" s="10"/>
      <c r="AK18" s="10"/>
      <c r="AL18" s="33"/>
      <c r="AM18" s="32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0"/>
    </row>
    <row r="19" spans="1:51" x14ac:dyDescent="0.25">
      <c r="A19" s="12">
        <v>45182</v>
      </c>
      <c r="B19" s="13">
        <v>0.42499999999999999</v>
      </c>
      <c r="C19" s="14" t="s">
        <v>4</v>
      </c>
      <c r="D19" s="15">
        <v>2</v>
      </c>
      <c r="E19" s="15">
        <v>2</v>
      </c>
      <c r="F19" s="14">
        <v>32</v>
      </c>
      <c r="G19" s="24">
        <v>0.93489699999999998</v>
      </c>
      <c r="H19" s="14">
        <v>1</v>
      </c>
      <c r="I19" s="22">
        <v>9.188E-3</v>
      </c>
      <c r="J19" s="14"/>
      <c r="K19" s="23"/>
      <c r="L19" s="14"/>
      <c r="M19" s="22"/>
      <c r="N19" s="14"/>
      <c r="O19" s="18"/>
      <c r="P19" s="14">
        <v>2</v>
      </c>
      <c r="Q19" s="21">
        <v>1.0352999999999999E-2</v>
      </c>
      <c r="R19" s="14"/>
      <c r="S19" s="18"/>
      <c r="T19" s="14"/>
      <c r="U19" s="18"/>
      <c r="V19" s="15">
        <v>35</v>
      </c>
      <c r="W19" s="18">
        <v>0.95443699999999998</v>
      </c>
      <c r="X19" s="2"/>
      <c r="Y19" s="2"/>
      <c r="Z19" s="3">
        <v>9.8000000000000007</v>
      </c>
      <c r="AA19" s="3">
        <v>5.4</v>
      </c>
      <c r="AB19" s="3">
        <v>1905.6</v>
      </c>
      <c r="AC19" s="10">
        <v>52</v>
      </c>
      <c r="AD19" s="10"/>
      <c r="AE19" s="10"/>
      <c r="AF19" s="10"/>
      <c r="AG19" s="10"/>
      <c r="AH19" s="10"/>
      <c r="AI19" s="10"/>
      <c r="AJ19" s="10"/>
      <c r="AK19" s="10"/>
      <c r="AL19" s="33"/>
      <c r="AM19" s="32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0"/>
    </row>
    <row r="20" spans="1:51" x14ac:dyDescent="0.25">
      <c r="A20" s="12">
        <v>45182</v>
      </c>
      <c r="B20" s="13">
        <v>0.42777777777777776</v>
      </c>
      <c r="C20" s="14" t="s">
        <v>4</v>
      </c>
      <c r="D20" s="15">
        <v>2</v>
      </c>
      <c r="E20" s="15">
        <v>2</v>
      </c>
      <c r="F20" s="14">
        <v>30</v>
      </c>
      <c r="G20" s="24">
        <v>0.87646599999999997</v>
      </c>
      <c r="H20" s="14">
        <v>1</v>
      </c>
      <c r="I20" s="22">
        <v>9.188E-3</v>
      </c>
      <c r="J20" s="14">
        <v>1</v>
      </c>
      <c r="K20" s="23">
        <v>0.114286</v>
      </c>
      <c r="L20" s="14"/>
      <c r="M20" s="22"/>
      <c r="N20" s="14"/>
      <c r="O20" s="18"/>
      <c r="P20" s="14"/>
      <c r="Q20" s="21"/>
      <c r="R20" s="14"/>
      <c r="S20" s="18"/>
      <c r="T20" s="14"/>
      <c r="U20" s="18"/>
      <c r="V20" s="15">
        <v>32</v>
      </c>
      <c r="W20" s="18">
        <v>0.99993900000000002</v>
      </c>
      <c r="X20" s="2"/>
      <c r="Y20" s="2"/>
      <c r="Z20" s="3">
        <v>9.8000000000000007</v>
      </c>
      <c r="AA20" s="3">
        <v>5.4</v>
      </c>
      <c r="AB20" s="3">
        <v>1742.2</v>
      </c>
      <c r="AC20" s="10">
        <v>54.4</v>
      </c>
      <c r="AD20" s="10"/>
      <c r="AE20" s="10"/>
      <c r="AF20" s="10"/>
      <c r="AG20" s="10"/>
      <c r="AH20" s="10"/>
      <c r="AI20" s="10"/>
      <c r="AJ20" s="10"/>
      <c r="AK20" s="10"/>
      <c r="AL20" s="33"/>
      <c r="AM20" s="32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0"/>
    </row>
    <row r="21" spans="1:51" x14ac:dyDescent="0.25">
      <c r="A21" s="12">
        <v>45182</v>
      </c>
      <c r="B21" s="13">
        <v>0.43194444444444446</v>
      </c>
      <c r="C21" s="14" t="s">
        <v>4</v>
      </c>
      <c r="D21" s="15">
        <v>2</v>
      </c>
      <c r="E21" s="15">
        <v>2</v>
      </c>
      <c r="F21" s="14">
        <v>4</v>
      </c>
      <c r="G21" s="24">
        <v>0.11686199999999999</v>
      </c>
      <c r="H21" s="14">
        <v>3</v>
      </c>
      <c r="I21" s="22">
        <v>2.7563000000000001E-2</v>
      </c>
      <c r="J21" s="14"/>
      <c r="K21" s="23"/>
      <c r="L21" s="14"/>
      <c r="M21" s="22"/>
      <c r="N21" s="14"/>
      <c r="O21" s="18"/>
      <c r="P21" s="14"/>
      <c r="Q21" s="21"/>
      <c r="R21" s="14">
        <v>1</v>
      </c>
      <c r="S21" s="18">
        <v>4.7E-2</v>
      </c>
      <c r="T21" s="14"/>
      <c r="U21" s="18"/>
      <c r="V21" s="15">
        <v>8</v>
      </c>
      <c r="W21" s="18">
        <v>0.19142500000000001</v>
      </c>
      <c r="X21" s="2">
        <v>0.8</v>
      </c>
      <c r="Y21" s="2">
        <v>0.3</v>
      </c>
      <c r="Z21" s="3">
        <v>9.8000000000000007</v>
      </c>
      <c r="AA21" s="3">
        <v>5.4</v>
      </c>
      <c r="AB21" s="3">
        <v>435.6</v>
      </c>
      <c r="AC21" s="10">
        <v>10.4</v>
      </c>
      <c r="AD21" s="10"/>
      <c r="AE21" s="10"/>
      <c r="AF21" s="10"/>
      <c r="AG21" s="10"/>
      <c r="AH21" s="10"/>
      <c r="AI21" s="10"/>
      <c r="AJ21" s="10"/>
      <c r="AK21" s="10"/>
      <c r="AL21" s="33"/>
      <c r="AM21" s="32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0"/>
    </row>
    <row r="22" spans="1:51" x14ac:dyDescent="0.25">
      <c r="A22" s="12">
        <v>45182</v>
      </c>
      <c r="B22" s="13">
        <v>0.46250000000000002</v>
      </c>
      <c r="C22" s="14" t="s">
        <v>4</v>
      </c>
      <c r="D22" s="15">
        <v>2</v>
      </c>
      <c r="E22" s="15">
        <v>2</v>
      </c>
      <c r="F22" s="14">
        <v>5</v>
      </c>
      <c r="G22" s="24">
        <v>0.14607800000000001</v>
      </c>
      <c r="H22" s="14"/>
      <c r="I22" s="22"/>
      <c r="J22" s="14"/>
      <c r="K22" s="23"/>
      <c r="L22" s="14">
        <v>1</v>
      </c>
      <c r="M22" s="22">
        <v>1.3110999999999999E-2</v>
      </c>
      <c r="N22" s="14">
        <v>1</v>
      </c>
      <c r="O22" s="18">
        <v>7.4999999999999997E-3</v>
      </c>
      <c r="P22" s="14">
        <v>2</v>
      </c>
      <c r="Q22" s="21">
        <v>1.0352999999999999E-2</v>
      </c>
      <c r="R22" s="14"/>
      <c r="S22" s="18"/>
      <c r="T22" s="14"/>
      <c r="U22" s="18"/>
      <c r="V22" s="15">
        <v>9</v>
      </c>
      <c r="W22" s="18">
        <v>0.177042</v>
      </c>
      <c r="X22" s="2"/>
      <c r="Y22" s="2"/>
      <c r="Z22" s="3">
        <v>9.8000000000000007</v>
      </c>
      <c r="AA22" s="3">
        <v>5.4</v>
      </c>
      <c r="AB22" s="3">
        <v>490</v>
      </c>
      <c r="AC22" s="10">
        <v>9.6</v>
      </c>
      <c r="AD22" s="10"/>
      <c r="AE22" s="10"/>
      <c r="AF22" s="10"/>
      <c r="AG22" s="10"/>
      <c r="AH22" s="10"/>
      <c r="AI22" s="10"/>
      <c r="AJ22" s="10"/>
      <c r="AK22" s="10"/>
      <c r="AL22" s="33"/>
      <c r="AM22" s="32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0"/>
    </row>
    <row r="23" spans="1:51" x14ac:dyDescent="0.25">
      <c r="A23" s="12">
        <v>45182</v>
      </c>
      <c r="B23" s="13">
        <v>0.46527777777777779</v>
      </c>
      <c r="C23" s="14" t="s">
        <v>4</v>
      </c>
      <c r="D23" s="15">
        <v>1</v>
      </c>
      <c r="E23" s="15">
        <v>2</v>
      </c>
      <c r="F23" s="14">
        <v>12</v>
      </c>
      <c r="G23" s="24">
        <v>0.35058600000000001</v>
      </c>
      <c r="H23" s="14">
        <v>1</v>
      </c>
      <c r="I23" s="22">
        <v>9.188E-3</v>
      </c>
      <c r="J23" s="14"/>
      <c r="K23" s="23"/>
      <c r="L23" s="14">
        <v>2</v>
      </c>
      <c r="M23" s="22">
        <v>2.6221999999999999E-2</v>
      </c>
      <c r="N23" s="14"/>
      <c r="O23" s="18"/>
      <c r="P23" s="14">
        <v>1</v>
      </c>
      <c r="Q23" s="21">
        <v>5.176E-3</v>
      </c>
      <c r="R23" s="14"/>
      <c r="S23" s="18"/>
      <c r="T23" s="14"/>
      <c r="U23" s="18"/>
      <c r="V23" s="15">
        <v>16</v>
      </c>
      <c r="W23" s="18">
        <v>0.39117200000000002</v>
      </c>
      <c r="X23" s="2">
        <v>0.5</v>
      </c>
      <c r="Y23" s="2">
        <v>0.5</v>
      </c>
      <c r="Z23" s="3">
        <v>9.8000000000000007</v>
      </c>
      <c r="AA23" s="3">
        <v>5.4</v>
      </c>
      <c r="AB23" s="3">
        <v>871.1</v>
      </c>
      <c r="AC23" s="10">
        <v>21.3</v>
      </c>
      <c r="AD23" s="10"/>
      <c r="AE23" s="10"/>
      <c r="AF23" s="10"/>
      <c r="AG23" s="10"/>
      <c r="AH23" s="10"/>
      <c r="AI23" s="10"/>
      <c r="AJ23" s="10"/>
      <c r="AK23" s="10"/>
      <c r="AL23" s="33"/>
      <c r="AM23" s="32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0"/>
    </row>
    <row r="24" spans="1:51" x14ac:dyDescent="0.25">
      <c r="A24" s="12">
        <v>45182</v>
      </c>
      <c r="B24" s="13">
        <v>0.46875</v>
      </c>
      <c r="C24" s="14" t="s">
        <v>4</v>
      </c>
      <c r="D24" s="15">
        <v>1</v>
      </c>
      <c r="E24" s="15">
        <v>2</v>
      </c>
      <c r="F24" s="14">
        <v>3</v>
      </c>
      <c r="G24" s="24">
        <v>8.7647000000000003E-2</v>
      </c>
      <c r="H24" s="14"/>
      <c r="I24" s="22"/>
      <c r="J24" s="14"/>
      <c r="K24" s="23"/>
      <c r="L24" s="14">
        <v>1</v>
      </c>
      <c r="M24" s="22">
        <v>1.3110999999999999E-2</v>
      </c>
      <c r="N24" s="14">
        <v>1</v>
      </c>
      <c r="O24" s="18">
        <v>7.4999999999999997E-3</v>
      </c>
      <c r="P24" s="14"/>
      <c r="Q24" s="21"/>
      <c r="R24" s="14"/>
      <c r="S24" s="18"/>
      <c r="T24" s="14"/>
      <c r="U24" s="18"/>
      <c r="V24" s="15">
        <v>5</v>
      </c>
      <c r="W24" s="18">
        <v>0.10825799999999999</v>
      </c>
      <c r="X24" s="2"/>
      <c r="Y24" s="2">
        <v>0.5</v>
      </c>
      <c r="Z24" s="3">
        <v>9.8000000000000007</v>
      </c>
      <c r="AA24" s="3">
        <v>5.4</v>
      </c>
      <c r="AB24" s="3">
        <v>272.2</v>
      </c>
      <c r="AC24" s="10">
        <v>5.9</v>
      </c>
      <c r="AD24" s="10"/>
      <c r="AE24" s="10"/>
      <c r="AF24" s="10"/>
      <c r="AG24" s="10"/>
      <c r="AH24" s="10"/>
      <c r="AI24" s="10"/>
      <c r="AJ24" s="10"/>
      <c r="AK24" s="10"/>
      <c r="AL24" s="33"/>
      <c r="AM24" s="32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0"/>
    </row>
    <row r="25" spans="1:51" x14ac:dyDescent="0.25">
      <c r="A25" s="12">
        <v>45182</v>
      </c>
      <c r="B25" s="13">
        <v>0.47222222222222221</v>
      </c>
      <c r="C25" s="14" t="s">
        <v>4</v>
      </c>
      <c r="D25" s="15">
        <v>1</v>
      </c>
      <c r="E25" s="15">
        <v>2</v>
      </c>
      <c r="F25" s="14">
        <v>4</v>
      </c>
      <c r="G25" s="24">
        <v>0.11686199999999999</v>
      </c>
      <c r="H25" s="14"/>
      <c r="I25" s="22"/>
      <c r="J25" s="14"/>
      <c r="K25" s="23"/>
      <c r="L25" s="14"/>
      <c r="M25" s="22"/>
      <c r="N25" s="14"/>
      <c r="O25" s="18"/>
      <c r="P25" s="14"/>
      <c r="Q25" s="21"/>
      <c r="R25" s="14"/>
      <c r="S25" s="18"/>
      <c r="T25" s="14"/>
      <c r="U25" s="18"/>
      <c r="V25" s="15">
        <v>4</v>
      </c>
      <c r="W25" s="18">
        <v>0.11686199999999999</v>
      </c>
      <c r="X25" s="2"/>
      <c r="Y25" s="2"/>
      <c r="Z25" s="3">
        <v>9.8000000000000007</v>
      </c>
      <c r="AA25" s="3">
        <v>5.4</v>
      </c>
      <c r="AB25" s="3">
        <v>217.8</v>
      </c>
      <c r="AC25" s="10">
        <v>6.4</v>
      </c>
      <c r="AD25" s="10"/>
      <c r="AE25" s="10"/>
      <c r="AF25" s="10"/>
      <c r="AG25" s="10"/>
      <c r="AH25" s="10"/>
      <c r="AI25" s="10"/>
      <c r="AJ25" s="10"/>
      <c r="AK25" s="10"/>
      <c r="AL25" s="33"/>
      <c r="AM25" s="32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0"/>
    </row>
    <row r="26" spans="1:51" x14ac:dyDescent="0.25">
      <c r="A26" s="12">
        <v>45182</v>
      </c>
      <c r="B26" s="13">
        <v>0.47569444444444442</v>
      </c>
      <c r="C26" s="14" t="s">
        <v>4</v>
      </c>
      <c r="D26" s="15">
        <v>1</v>
      </c>
      <c r="E26" s="15">
        <v>2</v>
      </c>
      <c r="F26" s="14">
        <v>8</v>
      </c>
      <c r="G26" s="24">
        <v>0.23372399999999999</v>
      </c>
      <c r="H26" s="14"/>
      <c r="I26" s="22"/>
      <c r="J26" s="14"/>
      <c r="K26" s="23"/>
      <c r="L26" s="14"/>
      <c r="M26" s="22"/>
      <c r="N26" s="14"/>
      <c r="O26" s="18"/>
      <c r="P26" s="14">
        <v>2</v>
      </c>
      <c r="Q26" s="21">
        <v>1.0352999999999999E-2</v>
      </c>
      <c r="R26" s="14"/>
      <c r="S26" s="18"/>
      <c r="T26" s="14">
        <v>1</v>
      </c>
      <c r="U26" s="18">
        <v>3.3467999999999998E-2</v>
      </c>
      <c r="V26" s="15">
        <v>11</v>
      </c>
      <c r="W26" s="18">
        <v>0.27754499999999999</v>
      </c>
      <c r="X26" s="2">
        <v>0.9</v>
      </c>
      <c r="Y26" s="2"/>
      <c r="Z26" s="3">
        <v>9.8000000000000007</v>
      </c>
      <c r="AA26" s="3">
        <v>5.4</v>
      </c>
      <c r="AB26" s="3">
        <v>598.9</v>
      </c>
      <c r="AC26" s="10">
        <v>15.1</v>
      </c>
      <c r="AD26" s="10"/>
      <c r="AE26" s="10"/>
      <c r="AF26" s="10"/>
      <c r="AG26" s="10"/>
      <c r="AH26" s="10"/>
      <c r="AI26" s="10"/>
      <c r="AJ26" s="10"/>
      <c r="AK26" s="10"/>
      <c r="AL26" s="33"/>
      <c r="AM26" s="32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0"/>
    </row>
    <row r="27" spans="1:51" x14ac:dyDescent="0.25">
      <c r="A27" s="12">
        <v>45182</v>
      </c>
      <c r="B27" s="13">
        <v>0.47916666666666669</v>
      </c>
      <c r="C27" s="14" t="s">
        <v>4</v>
      </c>
      <c r="D27" s="15">
        <v>2</v>
      </c>
      <c r="E27" s="15">
        <v>2</v>
      </c>
      <c r="F27" s="14">
        <v>16</v>
      </c>
      <c r="G27" s="24">
        <v>0.46744799999999997</v>
      </c>
      <c r="H27" s="14">
        <v>3</v>
      </c>
      <c r="I27" s="22">
        <v>2.7563000000000001E-2</v>
      </c>
      <c r="J27" s="14"/>
      <c r="K27" s="23"/>
      <c r="L27" s="14"/>
      <c r="M27" s="22"/>
      <c r="N27" s="14"/>
      <c r="O27" s="18"/>
      <c r="P27" s="14"/>
      <c r="Q27" s="21"/>
      <c r="R27" s="14">
        <v>1</v>
      </c>
      <c r="S27" s="18">
        <v>4.7E-2</v>
      </c>
      <c r="T27" s="14"/>
      <c r="U27" s="18"/>
      <c r="V27" s="15">
        <v>20</v>
      </c>
      <c r="W27" s="18">
        <v>0.54201100000000002</v>
      </c>
      <c r="X27" s="2"/>
      <c r="Y27" s="2"/>
      <c r="Z27" s="3">
        <v>9.8000000000000007</v>
      </c>
      <c r="AA27" s="3">
        <v>5.4</v>
      </c>
      <c r="AB27" s="3">
        <v>1088.9000000000001</v>
      </c>
      <c r="AC27" s="10">
        <v>29.5</v>
      </c>
      <c r="AD27" s="10"/>
      <c r="AE27" s="10"/>
      <c r="AF27" s="10"/>
      <c r="AG27" s="10"/>
      <c r="AH27" s="10"/>
      <c r="AI27" s="10"/>
      <c r="AJ27" s="10"/>
      <c r="AK27" s="10"/>
      <c r="AL27" s="33"/>
      <c r="AM27" s="32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0"/>
    </row>
    <row r="28" spans="1:51" x14ac:dyDescent="0.25">
      <c r="A28" s="12">
        <v>45182</v>
      </c>
      <c r="B28" s="13">
        <v>0.4826388888888889</v>
      </c>
      <c r="C28" s="14" t="s">
        <v>4</v>
      </c>
      <c r="D28" s="15">
        <v>1</v>
      </c>
      <c r="E28" s="15">
        <v>2</v>
      </c>
      <c r="F28" s="14">
        <v>3</v>
      </c>
      <c r="G28" s="24">
        <v>8.7647000000000003E-2</v>
      </c>
      <c r="H28" s="14"/>
      <c r="I28" s="22"/>
      <c r="J28" s="14"/>
      <c r="K28" s="23"/>
      <c r="L28" s="14">
        <v>1</v>
      </c>
      <c r="M28" s="22">
        <v>1.3110999999999999E-2</v>
      </c>
      <c r="N28" s="14"/>
      <c r="O28" s="18"/>
      <c r="P28" s="14"/>
      <c r="Q28" s="21"/>
      <c r="R28" s="14"/>
      <c r="S28" s="18"/>
      <c r="T28" s="14"/>
      <c r="U28" s="18"/>
      <c r="V28" s="15">
        <v>4</v>
      </c>
      <c r="W28" s="18">
        <v>0.100758</v>
      </c>
      <c r="X28" s="2"/>
      <c r="Y28" s="2"/>
      <c r="Z28" s="3">
        <v>9.8000000000000007</v>
      </c>
      <c r="AA28" s="3">
        <v>5.4</v>
      </c>
      <c r="AB28" s="3">
        <v>217.8</v>
      </c>
      <c r="AC28" s="10">
        <v>5.5</v>
      </c>
      <c r="AD28" s="10"/>
      <c r="AE28" s="10"/>
      <c r="AF28" s="10"/>
      <c r="AG28" s="10"/>
      <c r="AH28" s="10"/>
      <c r="AI28" s="10"/>
      <c r="AJ28" s="10"/>
      <c r="AK28" s="10"/>
      <c r="AL28" s="33"/>
      <c r="AM28" s="32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0"/>
    </row>
    <row r="29" spans="1:51" x14ac:dyDescent="0.25">
      <c r="A29" s="12">
        <v>45184</v>
      </c>
      <c r="B29" s="13">
        <v>0.40416666666666667</v>
      </c>
      <c r="C29" s="14" t="s">
        <v>5</v>
      </c>
      <c r="D29" s="15">
        <v>1</v>
      </c>
      <c r="E29" s="15">
        <v>2</v>
      </c>
      <c r="F29" s="14">
        <v>20</v>
      </c>
      <c r="G29" s="24">
        <v>0.58431</v>
      </c>
      <c r="H29" s="14">
        <v>1</v>
      </c>
      <c r="I29" s="22">
        <v>9.188E-3</v>
      </c>
      <c r="J29" s="14">
        <v>2</v>
      </c>
      <c r="K29" s="23">
        <v>0.228571</v>
      </c>
      <c r="L29" s="14">
        <v>4</v>
      </c>
      <c r="M29" s="22">
        <v>5.2443999999999998E-2</v>
      </c>
      <c r="N29" s="14"/>
      <c r="O29" s="18"/>
      <c r="P29" s="14">
        <v>6</v>
      </c>
      <c r="Q29" s="21">
        <v>3.1059E-2</v>
      </c>
      <c r="R29" s="14"/>
      <c r="S29" s="18"/>
      <c r="T29" s="14"/>
      <c r="U29" s="18"/>
      <c r="V29" s="15">
        <v>33</v>
      </c>
      <c r="W29" s="18">
        <v>0.90557299999999996</v>
      </c>
      <c r="X29" s="2">
        <v>0.2</v>
      </c>
      <c r="Y29" s="2">
        <v>0.7</v>
      </c>
      <c r="Z29" s="3">
        <v>34</v>
      </c>
      <c r="AA29" s="3">
        <v>11.3</v>
      </c>
      <c r="AB29" s="3">
        <v>2978.8</v>
      </c>
      <c r="AC29" s="10">
        <v>81.7</v>
      </c>
      <c r="AD29" s="10"/>
      <c r="AE29" s="10"/>
      <c r="AF29" s="10"/>
      <c r="AG29" s="10"/>
      <c r="AH29" s="10"/>
      <c r="AI29" s="10"/>
      <c r="AJ29" s="10"/>
      <c r="AK29" s="10"/>
      <c r="AL29" s="33"/>
      <c r="AM29" s="32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0"/>
    </row>
    <row r="30" spans="1:51" x14ac:dyDescent="0.25">
      <c r="A30" s="12">
        <v>45184</v>
      </c>
      <c r="B30" s="13">
        <v>0.41319444444444442</v>
      </c>
      <c r="C30" s="14" t="s">
        <v>5</v>
      </c>
      <c r="D30" s="15">
        <v>1</v>
      </c>
      <c r="E30" s="15">
        <v>2</v>
      </c>
      <c r="F30" s="14">
        <v>30</v>
      </c>
      <c r="G30" s="24">
        <v>0.87646599999999997</v>
      </c>
      <c r="H30" s="14">
        <v>1</v>
      </c>
      <c r="I30" s="22">
        <v>9.188E-3</v>
      </c>
      <c r="J30" s="14">
        <v>1</v>
      </c>
      <c r="K30" s="23">
        <v>0.114286</v>
      </c>
      <c r="L30" s="14">
        <v>8</v>
      </c>
      <c r="M30" s="22">
        <v>0.104889</v>
      </c>
      <c r="N30" s="14">
        <v>1</v>
      </c>
      <c r="O30" s="18">
        <v>7.4999999999999997E-3</v>
      </c>
      <c r="P30" s="14">
        <v>5</v>
      </c>
      <c r="Q30" s="21">
        <v>2.5881999999999999E-2</v>
      </c>
      <c r="R30" s="14"/>
      <c r="S30" s="18"/>
      <c r="T30" s="14"/>
      <c r="U30" s="18"/>
      <c r="V30" s="15">
        <v>46</v>
      </c>
      <c r="W30" s="19">
        <v>1.1399999999999999</v>
      </c>
      <c r="X30" s="2">
        <v>0.2</v>
      </c>
      <c r="Y30" s="2">
        <v>0.7</v>
      </c>
      <c r="Z30" s="3">
        <v>34</v>
      </c>
      <c r="AA30" s="3">
        <v>11.3</v>
      </c>
      <c r="AB30" s="3">
        <v>4152.2</v>
      </c>
      <c r="AC30" s="10">
        <v>102.7</v>
      </c>
      <c r="AD30" s="10"/>
      <c r="AE30" s="10"/>
      <c r="AF30" s="10"/>
      <c r="AG30" s="10"/>
      <c r="AH30" s="10"/>
      <c r="AI30" s="10"/>
      <c r="AJ30" s="10"/>
      <c r="AK30" s="10"/>
      <c r="AL30" s="33"/>
      <c r="AM30" s="32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0"/>
    </row>
    <row r="31" spans="1:51" x14ac:dyDescent="0.25">
      <c r="A31" s="12">
        <v>45184</v>
      </c>
      <c r="B31" s="13">
        <v>0.41597222222222224</v>
      </c>
      <c r="C31" s="14" t="s">
        <v>5</v>
      </c>
      <c r="D31" s="15">
        <v>1</v>
      </c>
      <c r="E31" s="15">
        <v>2</v>
      </c>
      <c r="F31" s="14">
        <v>21</v>
      </c>
      <c r="G31" s="24">
        <v>0.61352600000000002</v>
      </c>
      <c r="H31" s="14"/>
      <c r="I31" s="22"/>
      <c r="J31" s="14">
        <v>4</v>
      </c>
      <c r="K31" s="23">
        <v>0.45714300000000002</v>
      </c>
      <c r="L31" s="14">
        <v>1</v>
      </c>
      <c r="M31" s="22">
        <v>1.3110999999999999E-2</v>
      </c>
      <c r="N31" s="14"/>
      <c r="O31" s="18"/>
      <c r="P31" s="14">
        <v>1</v>
      </c>
      <c r="Q31" s="21">
        <v>5.176E-3</v>
      </c>
      <c r="R31" s="14"/>
      <c r="S31" s="18"/>
      <c r="T31" s="14">
        <v>1</v>
      </c>
      <c r="U31" s="18">
        <v>3.3467999999999998E-2</v>
      </c>
      <c r="V31" s="15">
        <v>28</v>
      </c>
      <c r="W31" s="20">
        <v>1.1200000000000001</v>
      </c>
      <c r="X31" s="2">
        <v>0.2</v>
      </c>
      <c r="Y31" s="2">
        <v>0.7</v>
      </c>
      <c r="Z31" s="3">
        <v>34</v>
      </c>
      <c r="AA31" s="3">
        <v>11.3</v>
      </c>
      <c r="AB31" s="3">
        <v>2527.4</v>
      </c>
      <c r="AC31" s="10">
        <v>101.3</v>
      </c>
      <c r="AD31" s="10"/>
      <c r="AE31" s="10"/>
      <c r="AF31" s="10"/>
      <c r="AG31" s="10"/>
      <c r="AH31" s="10"/>
      <c r="AI31" s="10"/>
      <c r="AJ31" s="10"/>
      <c r="AK31" s="10"/>
      <c r="AL31" s="34"/>
      <c r="AM31" s="32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0"/>
    </row>
    <row r="32" spans="1:51" x14ac:dyDescent="0.25">
      <c r="A32" s="12">
        <v>45184</v>
      </c>
      <c r="B32" s="13">
        <v>0.41875000000000001</v>
      </c>
      <c r="C32" s="14" t="s">
        <v>5</v>
      </c>
      <c r="D32" s="15">
        <v>1</v>
      </c>
      <c r="E32" s="15">
        <v>2</v>
      </c>
      <c r="F32" s="14">
        <v>24</v>
      </c>
      <c r="G32" s="24">
        <v>0.70117200000000002</v>
      </c>
      <c r="H32" s="14"/>
      <c r="I32" s="22"/>
      <c r="J32" s="14"/>
      <c r="K32" s="23"/>
      <c r="L32" s="14">
        <v>3</v>
      </c>
      <c r="M32" s="22">
        <v>3.9333E-2</v>
      </c>
      <c r="N32" s="14"/>
      <c r="O32" s="18"/>
      <c r="P32" s="14">
        <v>2</v>
      </c>
      <c r="Q32" s="21">
        <v>1.0352999999999999E-2</v>
      </c>
      <c r="R32" s="14"/>
      <c r="S32" s="18"/>
      <c r="T32" s="14">
        <v>1</v>
      </c>
      <c r="U32" s="18">
        <v>3.3467999999999998E-2</v>
      </c>
      <c r="V32" s="15">
        <v>30</v>
      </c>
      <c r="W32" s="18">
        <v>0.78432599999999997</v>
      </c>
      <c r="X32" s="2">
        <v>0.2</v>
      </c>
      <c r="Y32" s="2">
        <v>0.7</v>
      </c>
      <c r="Z32" s="3">
        <v>34</v>
      </c>
      <c r="AA32" s="3">
        <v>11.3</v>
      </c>
      <c r="AB32" s="3">
        <v>2708</v>
      </c>
      <c r="AC32" s="10">
        <v>70.8</v>
      </c>
      <c r="AD32" s="10"/>
      <c r="AE32" s="10"/>
      <c r="AF32" s="10"/>
      <c r="AG32" s="10"/>
      <c r="AH32" s="10"/>
      <c r="AI32" s="10"/>
      <c r="AJ32" s="10"/>
      <c r="AK32" s="10"/>
      <c r="AL32" s="34"/>
      <c r="AM32" s="32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0"/>
    </row>
    <row r="33" spans="1:51" x14ac:dyDescent="0.25">
      <c r="A33" s="12">
        <v>45184</v>
      </c>
      <c r="B33" s="13">
        <v>0.45555555555555555</v>
      </c>
      <c r="C33" s="14" t="s">
        <v>5</v>
      </c>
      <c r="D33" s="15">
        <v>2</v>
      </c>
      <c r="E33" s="15">
        <v>2</v>
      </c>
      <c r="F33" s="14">
        <v>18</v>
      </c>
      <c r="G33" s="24">
        <v>0.52587899999999999</v>
      </c>
      <c r="H33" s="14"/>
      <c r="I33" s="22"/>
      <c r="J33" s="14"/>
      <c r="K33" s="23"/>
      <c r="L33" s="14">
        <v>3</v>
      </c>
      <c r="M33" s="22">
        <v>3.9333E-2</v>
      </c>
      <c r="N33" s="14"/>
      <c r="O33" s="18"/>
      <c r="P33" s="14">
        <v>2</v>
      </c>
      <c r="Q33" s="21">
        <v>1.0352999999999999E-2</v>
      </c>
      <c r="R33" s="14"/>
      <c r="S33" s="18"/>
      <c r="T33" s="14"/>
      <c r="U33" s="18"/>
      <c r="V33" s="15">
        <v>23</v>
      </c>
      <c r="W33" s="18">
        <v>0.57556600000000002</v>
      </c>
      <c r="X33" s="2">
        <v>0.2</v>
      </c>
      <c r="Y33" s="2">
        <v>0.5</v>
      </c>
      <c r="Z33" s="3">
        <v>34</v>
      </c>
      <c r="AA33" s="3">
        <v>10.7</v>
      </c>
      <c r="AB33" s="3">
        <v>2192.5</v>
      </c>
      <c r="AC33" s="10">
        <v>54.9</v>
      </c>
      <c r="AD33" s="10"/>
      <c r="AE33" s="10"/>
      <c r="AF33" s="10"/>
      <c r="AG33" s="10"/>
      <c r="AH33" s="10"/>
      <c r="AI33" s="10"/>
      <c r="AJ33" s="10"/>
      <c r="AK33" s="10"/>
      <c r="AL33" s="33"/>
      <c r="AM33" s="32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0"/>
    </row>
    <row r="34" spans="1:51" x14ac:dyDescent="0.25">
      <c r="A34" s="12">
        <v>45184</v>
      </c>
      <c r="B34" s="13">
        <v>0.46041666666666664</v>
      </c>
      <c r="C34" s="14" t="s">
        <v>5</v>
      </c>
      <c r="D34" s="15">
        <v>2</v>
      </c>
      <c r="E34" s="15">
        <v>2</v>
      </c>
      <c r="F34" s="14">
        <v>15</v>
      </c>
      <c r="G34" s="24">
        <v>0.43823299999999998</v>
      </c>
      <c r="H34" s="14"/>
      <c r="I34" s="22"/>
      <c r="J34" s="14"/>
      <c r="K34" s="23"/>
      <c r="L34" s="14"/>
      <c r="M34" s="22"/>
      <c r="N34" s="14"/>
      <c r="O34" s="18"/>
      <c r="P34" s="14">
        <v>2</v>
      </c>
      <c r="Q34" s="21">
        <v>1.0352999999999999E-2</v>
      </c>
      <c r="R34" s="14"/>
      <c r="S34" s="18"/>
      <c r="T34" s="14"/>
      <c r="U34" s="18"/>
      <c r="V34" s="15">
        <v>17</v>
      </c>
      <c r="W34" s="18">
        <v>0.44858599999999998</v>
      </c>
      <c r="X34" s="2"/>
      <c r="Y34" s="2"/>
      <c r="Z34" s="3">
        <v>34</v>
      </c>
      <c r="AA34" s="3">
        <v>10.7</v>
      </c>
      <c r="AB34" s="3">
        <v>1620.6</v>
      </c>
      <c r="AC34" s="10">
        <v>42.8</v>
      </c>
      <c r="AD34" s="10"/>
      <c r="AE34" s="10"/>
      <c r="AF34" s="10"/>
      <c r="AG34" s="10"/>
      <c r="AH34" s="10"/>
      <c r="AI34" s="10"/>
      <c r="AJ34" s="10"/>
      <c r="AK34" s="10"/>
      <c r="AL34" s="33"/>
      <c r="AM34" s="32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0"/>
    </row>
    <row r="35" spans="1:51" x14ac:dyDescent="0.25">
      <c r="A35" s="12">
        <v>45184</v>
      </c>
      <c r="B35" s="13">
        <v>0.46319444444444446</v>
      </c>
      <c r="C35" s="14" t="s">
        <v>5</v>
      </c>
      <c r="D35" s="15">
        <v>2</v>
      </c>
      <c r="E35" s="15">
        <v>2</v>
      </c>
      <c r="F35" s="14">
        <v>15</v>
      </c>
      <c r="G35" s="24">
        <v>0.43823299999999998</v>
      </c>
      <c r="H35" s="14"/>
      <c r="I35" s="22"/>
      <c r="J35" s="14">
        <v>1</v>
      </c>
      <c r="K35" s="23">
        <v>0.114286</v>
      </c>
      <c r="L35" s="14"/>
      <c r="M35" s="22"/>
      <c r="N35" s="14"/>
      <c r="O35" s="18"/>
      <c r="P35" s="14">
        <v>1</v>
      </c>
      <c r="Q35" s="21">
        <v>5.176E-3</v>
      </c>
      <c r="R35" s="14"/>
      <c r="S35" s="18"/>
      <c r="T35" s="14"/>
      <c r="U35" s="18"/>
      <c r="V35" s="15">
        <v>17</v>
      </c>
      <c r="W35" s="18">
        <v>0.55769500000000005</v>
      </c>
      <c r="X35" s="2"/>
      <c r="Y35" s="2"/>
      <c r="Z35" s="3">
        <v>34</v>
      </c>
      <c r="AA35" s="3">
        <v>10.7</v>
      </c>
      <c r="AB35" s="3">
        <v>1620.6</v>
      </c>
      <c r="AC35" s="10">
        <v>53.2</v>
      </c>
      <c r="AD35" s="10"/>
      <c r="AE35" s="10"/>
      <c r="AF35" s="10"/>
      <c r="AG35" s="10"/>
      <c r="AH35" s="10"/>
      <c r="AI35" s="10"/>
      <c r="AJ35" s="10"/>
      <c r="AK35" s="10"/>
      <c r="AL35" s="33"/>
      <c r="AM35" s="32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0"/>
    </row>
    <row r="36" spans="1:51" x14ac:dyDescent="0.25">
      <c r="A36" s="12">
        <v>45184</v>
      </c>
      <c r="B36" s="13">
        <v>0.46527777777777779</v>
      </c>
      <c r="C36" s="14" t="s">
        <v>5</v>
      </c>
      <c r="D36" s="15">
        <v>2</v>
      </c>
      <c r="E36" s="15">
        <v>2</v>
      </c>
      <c r="F36" s="14">
        <v>12</v>
      </c>
      <c r="G36" s="24">
        <v>0.35058600000000001</v>
      </c>
      <c r="H36" s="14"/>
      <c r="I36" s="22"/>
      <c r="J36" s="14"/>
      <c r="K36" s="23"/>
      <c r="L36" s="14">
        <v>1</v>
      </c>
      <c r="M36" s="22">
        <v>1.3110999999999999E-2</v>
      </c>
      <c r="N36" s="14"/>
      <c r="O36" s="18"/>
      <c r="P36" s="14">
        <v>6</v>
      </c>
      <c r="Q36" s="21">
        <v>3.1059E-2</v>
      </c>
      <c r="R36" s="14"/>
      <c r="S36" s="18"/>
      <c r="T36" s="14">
        <v>1</v>
      </c>
      <c r="U36" s="18">
        <v>3.3467999999999998E-2</v>
      </c>
      <c r="V36" s="15">
        <v>20</v>
      </c>
      <c r="W36" s="18">
        <v>0.42822399999999999</v>
      </c>
      <c r="X36" s="2"/>
      <c r="Y36" s="2"/>
      <c r="Z36" s="3">
        <v>34</v>
      </c>
      <c r="AA36" s="3">
        <v>10.7</v>
      </c>
      <c r="AB36" s="3">
        <v>1906.5</v>
      </c>
      <c r="AC36" s="10">
        <v>40.799999999999997</v>
      </c>
      <c r="AD36" s="10"/>
      <c r="AE36" s="10"/>
      <c r="AF36" s="10"/>
      <c r="AG36" s="10"/>
      <c r="AH36" s="10"/>
      <c r="AI36" s="10"/>
      <c r="AJ36" s="10"/>
      <c r="AK36" s="10"/>
      <c r="AL36" s="33"/>
      <c r="AM36" s="32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0"/>
    </row>
    <row r="37" spans="1:51" x14ac:dyDescent="0.25">
      <c r="A37" s="12">
        <v>45184</v>
      </c>
      <c r="B37" s="13">
        <v>0.61944444444444446</v>
      </c>
      <c r="C37" s="14" t="s">
        <v>5</v>
      </c>
      <c r="D37" s="15">
        <v>1</v>
      </c>
      <c r="E37" s="15">
        <v>2</v>
      </c>
      <c r="F37" s="14">
        <v>34</v>
      </c>
      <c r="G37" s="24">
        <v>0.99332799999999999</v>
      </c>
      <c r="H37" s="14">
        <v>4</v>
      </c>
      <c r="I37" s="22">
        <v>3.6749999999999998E-2</v>
      </c>
      <c r="J37" s="14">
        <v>3</v>
      </c>
      <c r="K37" s="23">
        <v>0.34285700000000002</v>
      </c>
      <c r="L37" s="14">
        <v>6</v>
      </c>
      <c r="M37" s="22">
        <v>7.8667000000000001E-2</v>
      </c>
      <c r="N37" s="14"/>
      <c r="O37" s="18"/>
      <c r="P37" s="14">
        <v>3</v>
      </c>
      <c r="Q37" s="21">
        <v>1.5528999999999999E-2</v>
      </c>
      <c r="R37" s="14"/>
      <c r="S37" s="18"/>
      <c r="T37" s="14"/>
      <c r="U37" s="18"/>
      <c r="V37" s="15">
        <v>50</v>
      </c>
      <c r="W37" s="20">
        <v>1.46</v>
      </c>
      <c r="X37" s="2">
        <v>0</v>
      </c>
      <c r="Y37" s="2">
        <v>1.3</v>
      </c>
      <c r="Z37" s="3">
        <v>34</v>
      </c>
      <c r="AA37" s="3">
        <v>11.3</v>
      </c>
      <c r="AB37" s="3">
        <v>4513.3</v>
      </c>
      <c r="AC37" s="10">
        <v>132.4</v>
      </c>
      <c r="AD37" s="10"/>
      <c r="AE37" s="10"/>
      <c r="AF37" s="10"/>
      <c r="AG37" s="10"/>
      <c r="AH37" s="10"/>
      <c r="AI37" s="10"/>
      <c r="AJ37" s="10"/>
      <c r="AK37" s="10"/>
      <c r="AL37" s="33"/>
      <c r="AM37" s="32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0"/>
    </row>
    <row r="38" spans="1:51" x14ac:dyDescent="0.25">
      <c r="A38" s="12">
        <v>45184</v>
      </c>
      <c r="B38" s="13">
        <v>0.625</v>
      </c>
      <c r="C38" s="14" t="s">
        <v>5</v>
      </c>
      <c r="D38" s="15">
        <v>1</v>
      </c>
      <c r="E38" s="15">
        <v>2</v>
      </c>
      <c r="F38" s="14">
        <v>13</v>
      </c>
      <c r="G38" s="24">
        <v>0.37980199999999997</v>
      </c>
      <c r="H38" s="14">
        <v>3</v>
      </c>
      <c r="I38" s="22">
        <v>2.7563000000000001E-2</v>
      </c>
      <c r="J38" s="14">
        <v>1</v>
      </c>
      <c r="K38" s="23">
        <v>0.114286</v>
      </c>
      <c r="L38" s="14">
        <v>3</v>
      </c>
      <c r="M38" s="22">
        <v>3.9333E-2</v>
      </c>
      <c r="N38" s="14">
        <v>1</v>
      </c>
      <c r="O38" s="18">
        <v>7.4999999999999997E-3</v>
      </c>
      <c r="P38" s="14">
        <v>4</v>
      </c>
      <c r="Q38" s="21">
        <v>2.0705999999999999E-2</v>
      </c>
      <c r="R38" s="14">
        <v>3</v>
      </c>
      <c r="S38" s="18">
        <v>0.14099999999999999</v>
      </c>
      <c r="T38" s="14"/>
      <c r="U38" s="18"/>
      <c r="V38" s="15">
        <v>28</v>
      </c>
      <c r="W38" s="18">
        <v>0.73018899999999998</v>
      </c>
      <c r="X38" s="2">
        <v>0</v>
      </c>
      <c r="Y38" s="2">
        <v>1.5</v>
      </c>
      <c r="Z38" s="3">
        <v>34</v>
      </c>
      <c r="AA38" s="3">
        <v>11.3</v>
      </c>
      <c r="AB38" s="3">
        <v>2527.4</v>
      </c>
      <c r="AC38" s="10">
        <v>65.900000000000006</v>
      </c>
      <c r="AD38" s="10"/>
      <c r="AE38" s="10"/>
      <c r="AF38" s="10"/>
      <c r="AG38" s="10"/>
      <c r="AH38" s="10"/>
      <c r="AI38" s="10"/>
      <c r="AJ38" s="10"/>
      <c r="AK38" s="10"/>
      <c r="AL38" s="34"/>
      <c r="AM38" s="32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0"/>
    </row>
    <row r="39" spans="1:51" x14ac:dyDescent="0.25">
      <c r="A39" s="12">
        <v>45184</v>
      </c>
      <c r="B39" s="13">
        <v>0.62777777777777777</v>
      </c>
      <c r="C39" s="14" t="s">
        <v>5</v>
      </c>
      <c r="D39" s="15">
        <v>1</v>
      </c>
      <c r="E39" s="15">
        <v>2</v>
      </c>
      <c r="F39" s="14">
        <v>13</v>
      </c>
      <c r="G39" s="24">
        <v>0.37980199999999997</v>
      </c>
      <c r="H39" s="14">
        <v>4</v>
      </c>
      <c r="I39" s="22">
        <v>3.6749999999999998E-2</v>
      </c>
      <c r="J39" s="14">
        <v>1</v>
      </c>
      <c r="K39" s="23">
        <v>0.114286</v>
      </c>
      <c r="L39" s="14">
        <v>2</v>
      </c>
      <c r="M39" s="22">
        <v>2.6221999999999999E-2</v>
      </c>
      <c r="N39" s="14">
        <v>1</v>
      </c>
      <c r="O39" s="18">
        <v>7.4999999999999997E-3</v>
      </c>
      <c r="P39" s="14">
        <v>1</v>
      </c>
      <c r="Q39" s="21">
        <v>5.176E-3</v>
      </c>
      <c r="R39" s="14"/>
      <c r="S39" s="18"/>
      <c r="T39" s="14"/>
      <c r="U39" s="18"/>
      <c r="V39" s="15">
        <v>22</v>
      </c>
      <c r="W39" s="18">
        <v>0.56973600000000002</v>
      </c>
      <c r="X39" s="2">
        <v>0</v>
      </c>
      <c r="Y39" s="2">
        <v>1.5</v>
      </c>
      <c r="Z39" s="3">
        <v>34</v>
      </c>
      <c r="AA39" s="3">
        <v>11.3</v>
      </c>
      <c r="AB39" s="3">
        <v>1985.8</v>
      </c>
      <c r="AC39" s="10">
        <v>51.4</v>
      </c>
      <c r="AD39" s="10"/>
      <c r="AE39" s="10"/>
      <c r="AF39" s="10"/>
      <c r="AG39" s="10"/>
      <c r="AH39" s="10"/>
      <c r="AI39" s="10"/>
      <c r="AJ39" s="10"/>
      <c r="AK39" s="10"/>
      <c r="AL39" s="33"/>
      <c r="AM39" s="32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0"/>
    </row>
    <row r="40" spans="1:51" x14ac:dyDescent="0.25">
      <c r="A40" s="12">
        <v>45184</v>
      </c>
      <c r="B40" s="13">
        <v>0.62916666666666665</v>
      </c>
      <c r="C40" s="14" t="s">
        <v>5</v>
      </c>
      <c r="D40" s="15">
        <v>1</v>
      </c>
      <c r="E40" s="15">
        <v>2</v>
      </c>
      <c r="F40" s="14">
        <v>7</v>
      </c>
      <c r="G40" s="24">
        <v>0.204509</v>
      </c>
      <c r="H40" s="14">
        <v>4</v>
      </c>
      <c r="I40" s="22">
        <v>3.6749999999999998E-2</v>
      </c>
      <c r="J40" s="14">
        <v>1</v>
      </c>
      <c r="K40" s="23">
        <v>0.114286</v>
      </c>
      <c r="L40" s="14">
        <v>4</v>
      </c>
      <c r="M40" s="22">
        <v>5.2443999999999998E-2</v>
      </c>
      <c r="N40" s="14"/>
      <c r="O40" s="18"/>
      <c r="P40" s="14">
        <v>4</v>
      </c>
      <c r="Q40" s="21">
        <v>2.0705999999999999E-2</v>
      </c>
      <c r="R40" s="14">
        <v>3</v>
      </c>
      <c r="S40" s="18">
        <v>0.14099999999999999</v>
      </c>
      <c r="T40" s="14"/>
      <c r="U40" s="18"/>
      <c r="V40" s="15">
        <v>23</v>
      </c>
      <c r="W40" s="18">
        <v>0.56969499999999995</v>
      </c>
      <c r="X40" s="2">
        <v>0</v>
      </c>
      <c r="Y40" s="2">
        <v>1.5</v>
      </c>
      <c r="Z40" s="3">
        <v>34</v>
      </c>
      <c r="AA40" s="3">
        <v>11.3</v>
      </c>
      <c r="AB40" s="3">
        <v>2076.1</v>
      </c>
      <c r="AC40" s="10">
        <v>51.4</v>
      </c>
      <c r="AD40" s="10"/>
      <c r="AE40" s="10"/>
      <c r="AF40" s="10"/>
      <c r="AG40" s="10"/>
      <c r="AH40" s="10"/>
      <c r="AI40" s="10"/>
      <c r="AJ40" s="10"/>
      <c r="AK40" s="10"/>
      <c r="AL40" s="33"/>
      <c r="AM40" s="32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0"/>
    </row>
    <row r="41" spans="1:51" x14ac:dyDescent="0.25">
      <c r="AC41" s="9"/>
      <c r="AD41" s="10"/>
      <c r="AE41" s="10"/>
      <c r="AF41" s="10"/>
      <c r="AG41" s="10"/>
      <c r="AH41" s="10"/>
      <c r="AI41" s="10"/>
      <c r="AJ41" s="10"/>
      <c r="AK41" s="10"/>
      <c r="AL41" s="33"/>
      <c r="AM41" s="32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0"/>
    </row>
    <row r="42" spans="1:5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AD42" s="26"/>
      <c r="AE42" s="26"/>
      <c r="AF42" s="26"/>
      <c r="AG42" s="26"/>
      <c r="AH42" s="26"/>
      <c r="AI42" s="26"/>
      <c r="AJ42" s="26"/>
      <c r="AK42" s="26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</row>
    <row r="43" spans="1:5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AD43" s="26"/>
      <c r="AE43" s="26"/>
      <c r="AF43" s="26"/>
      <c r="AG43" s="26"/>
      <c r="AH43" s="26"/>
      <c r="AI43" s="26"/>
      <c r="AJ43" s="26"/>
      <c r="AK43" s="26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</row>
    <row r="44" spans="1:51" ht="15" customHeight="1" x14ac:dyDescent="0.25">
      <c r="A44" s="28" t="s">
        <v>1</v>
      </c>
      <c r="B44" s="47" t="s">
        <v>28</v>
      </c>
      <c r="C44" s="47"/>
      <c r="D44" s="47"/>
      <c r="E44" s="47"/>
      <c r="F44" s="47"/>
      <c r="G44" s="47" t="s">
        <v>29</v>
      </c>
      <c r="H44" s="47"/>
      <c r="I44" s="47"/>
      <c r="J44" s="47"/>
      <c r="K44" s="47"/>
      <c r="L44" s="26"/>
      <c r="M44" s="26"/>
      <c r="AD44" s="26"/>
      <c r="AE44" s="26"/>
      <c r="AF44" s="26"/>
      <c r="AG44" s="26"/>
      <c r="AH44" s="26"/>
      <c r="AI44" s="26"/>
      <c r="AJ44" s="26"/>
      <c r="AK44" s="26"/>
      <c r="AL44" s="26"/>
    </row>
    <row r="45" spans="1:51" ht="15" customHeight="1" x14ac:dyDescent="0.25">
      <c r="A45" s="36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30</v>
      </c>
      <c r="H45" s="36" t="s">
        <v>31</v>
      </c>
      <c r="I45" s="36" t="s">
        <v>32</v>
      </c>
      <c r="J45" s="36" t="s">
        <v>33</v>
      </c>
      <c r="K45" s="36" t="s">
        <v>34</v>
      </c>
      <c r="L45" s="26"/>
      <c r="M45" s="26"/>
      <c r="AA45" s="26"/>
      <c r="AC45"/>
    </row>
    <row r="46" spans="1:51" x14ac:dyDescent="0.25">
      <c r="A46" s="18" t="s">
        <v>4</v>
      </c>
      <c r="B46" s="18">
        <v>680.6</v>
      </c>
      <c r="C46" s="18">
        <v>544.4</v>
      </c>
      <c r="D46" s="18">
        <v>1905.6</v>
      </c>
      <c r="E46" s="18">
        <v>108.9</v>
      </c>
      <c r="F46" s="18">
        <v>563.29999999999995</v>
      </c>
      <c r="G46" s="18">
        <v>18</v>
      </c>
      <c r="H46" s="18">
        <v>11.7</v>
      </c>
      <c r="I46" s="18">
        <v>54.4</v>
      </c>
      <c r="J46" s="18">
        <v>0.8</v>
      </c>
      <c r="K46" s="18">
        <v>16.899999999999999</v>
      </c>
      <c r="L46" s="26"/>
      <c r="M46" s="26"/>
      <c r="AA46" s="26"/>
      <c r="AC46"/>
    </row>
    <row r="47" spans="1:51" x14ac:dyDescent="0.25">
      <c r="A47" s="18" t="s">
        <v>3</v>
      </c>
      <c r="B47" s="18">
        <v>1238.4000000000001</v>
      </c>
      <c r="C47" s="18">
        <v>1216.8</v>
      </c>
      <c r="D47" s="18">
        <v>1965.6</v>
      </c>
      <c r="E47" s="18">
        <v>495.5</v>
      </c>
      <c r="F47" s="18">
        <v>328.2</v>
      </c>
      <c r="G47" s="18">
        <v>34.700000000000003</v>
      </c>
      <c r="H47" s="18">
        <v>35.299999999999997</v>
      </c>
      <c r="I47" s="18">
        <v>52.6</v>
      </c>
      <c r="J47" s="18">
        <v>12.5</v>
      </c>
      <c r="K47" s="18">
        <v>10.199999999999999</v>
      </c>
      <c r="L47" s="26"/>
      <c r="M47" s="26"/>
      <c r="AA47" s="26"/>
      <c r="AC47"/>
    </row>
    <row r="48" spans="1:51" x14ac:dyDescent="0.25">
      <c r="A48" s="18" t="s">
        <v>5</v>
      </c>
      <c r="B48" s="18">
        <v>2567.4</v>
      </c>
      <c r="C48" s="18">
        <v>2360</v>
      </c>
      <c r="D48" s="18">
        <v>4513.3</v>
      </c>
      <c r="E48" s="18">
        <v>1620.6</v>
      </c>
      <c r="F48" s="18">
        <v>926.4</v>
      </c>
      <c r="G48" s="18">
        <v>70.8</v>
      </c>
      <c r="H48" s="18">
        <v>60.4</v>
      </c>
      <c r="I48" s="18">
        <v>132.4</v>
      </c>
      <c r="J48" s="18">
        <v>40.799999999999997</v>
      </c>
      <c r="K48" s="18">
        <v>28.4</v>
      </c>
      <c r="L48" s="26"/>
      <c r="M48" s="26"/>
      <c r="AA48" s="26"/>
      <c r="AC48"/>
    </row>
    <row r="49" spans="1:13" x14ac:dyDescent="0.25">
      <c r="A49" s="26"/>
      <c r="B49" s="26"/>
      <c r="C49" s="26"/>
      <c r="D49" s="26"/>
      <c r="E49" s="26"/>
      <c r="F49" s="26"/>
      <c r="G49" s="9"/>
      <c r="H49" s="26"/>
      <c r="I49" s="26"/>
      <c r="J49" s="26"/>
      <c r="K49" s="26"/>
      <c r="L49" s="26"/>
      <c r="M49" s="26"/>
    </row>
    <row r="50" spans="1:13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</sheetData>
  <mergeCells count="2">
    <mergeCell ref="B44:F44"/>
    <mergeCell ref="G44:K44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94199-4E2B-435A-8C12-B9657969EDF6}">
  <dimension ref="A1:G40"/>
  <sheetViews>
    <sheetView workbookViewId="0">
      <selection activeCell="M12" sqref="M12"/>
    </sheetView>
  </sheetViews>
  <sheetFormatPr defaultRowHeight="15" x14ac:dyDescent="0.25"/>
  <cols>
    <col min="1" max="1" width="25.140625" customWidth="1"/>
    <col min="2" max="2" width="9" bestFit="1" customWidth="1"/>
    <col min="3" max="3" width="23.140625" customWidth="1"/>
    <col min="4" max="4" width="10.140625" customWidth="1"/>
    <col min="5" max="5" width="19.42578125" customWidth="1"/>
    <col min="6" max="6" width="19.140625" customWidth="1"/>
    <col min="7" max="7" width="18.140625" customWidth="1"/>
  </cols>
  <sheetData>
    <row r="1" spans="1:7" ht="26.25" x14ac:dyDescent="0.25">
      <c r="A1" s="17" t="s">
        <v>49</v>
      </c>
      <c r="B1" s="55" t="s">
        <v>6</v>
      </c>
      <c r="C1" s="17" t="s">
        <v>1</v>
      </c>
      <c r="D1" s="17" t="s">
        <v>8</v>
      </c>
      <c r="E1" s="17" t="s">
        <v>39</v>
      </c>
      <c r="F1" s="17" t="s">
        <v>38</v>
      </c>
      <c r="G1" s="17" t="s">
        <v>27</v>
      </c>
    </row>
    <row r="2" spans="1:7" x14ac:dyDescent="0.25">
      <c r="A2" s="12">
        <v>45183</v>
      </c>
      <c r="B2" s="13">
        <v>0.38055555555555554</v>
      </c>
      <c r="C2" s="14" t="s">
        <v>3</v>
      </c>
      <c r="D2" s="15">
        <v>1</v>
      </c>
      <c r="E2" s="2">
        <v>0.3</v>
      </c>
      <c r="F2" s="2">
        <v>0.3</v>
      </c>
      <c r="G2" s="3">
        <v>23.4</v>
      </c>
    </row>
    <row r="3" spans="1:7" x14ac:dyDescent="0.25">
      <c r="A3" s="12">
        <v>45183</v>
      </c>
      <c r="B3" s="13">
        <v>0.38611111111111113</v>
      </c>
      <c r="C3" s="14" t="s">
        <v>3</v>
      </c>
      <c r="D3" s="15">
        <v>1</v>
      </c>
      <c r="E3" s="2">
        <v>0.3</v>
      </c>
      <c r="F3" s="2">
        <v>0.3</v>
      </c>
      <c r="G3" s="3">
        <v>23.4</v>
      </c>
    </row>
    <row r="4" spans="1:7" x14ac:dyDescent="0.25">
      <c r="A4" s="12">
        <v>45183</v>
      </c>
      <c r="B4" s="13">
        <v>0.40416666666666667</v>
      </c>
      <c r="C4" s="14" t="s">
        <v>3</v>
      </c>
      <c r="D4" s="15">
        <v>1</v>
      </c>
      <c r="E4" s="2">
        <v>0.4</v>
      </c>
      <c r="F4" s="2">
        <v>0.5</v>
      </c>
      <c r="G4" s="3">
        <v>23.4</v>
      </c>
    </row>
    <row r="5" spans="1:7" x14ac:dyDescent="0.25">
      <c r="A5" s="12">
        <v>45183</v>
      </c>
      <c r="B5" s="13">
        <v>0.40833333333333333</v>
      </c>
      <c r="C5" s="14" t="s">
        <v>3</v>
      </c>
      <c r="D5" s="15">
        <v>1</v>
      </c>
      <c r="E5" s="2">
        <v>0.4</v>
      </c>
      <c r="F5" s="2">
        <v>0.3</v>
      </c>
      <c r="G5" s="3">
        <v>23.4</v>
      </c>
    </row>
    <row r="6" spans="1:7" x14ac:dyDescent="0.25">
      <c r="A6" s="12">
        <v>45183</v>
      </c>
      <c r="B6" s="13">
        <v>0.59513888888888888</v>
      </c>
      <c r="C6" s="14" t="s">
        <v>3</v>
      </c>
      <c r="D6" s="15">
        <v>3</v>
      </c>
      <c r="E6" s="2">
        <v>0.2</v>
      </c>
      <c r="F6" s="2">
        <v>0.3</v>
      </c>
      <c r="G6" s="3">
        <v>23.4</v>
      </c>
    </row>
    <row r="7" spans="1:7" x14ac:dyDescent="0.25">
      <c r="A7" s="12">
        <v>45183</v>
      </c>
      <c r="B7" s="13">
        <v>0.59722222222222221</v>
      </c>
      <c r="C7" s="14" t="s">
        <v>3</v>
      </c>
      <c r="D7" s="15">
        <v>3</v>
      </c>
      <c r="E7" s="2">
        <v>0.3</v>
      </c>
      <c r="F7" s="2">
        <v>0.3</v>
      </c>
      <c r="G7" s="3">
        <v>23.4</v>
      </c>
    </row>
    <row r="8" spans="1:7" x14ac:dyDescent="0.25">
      <c r="A8" s="12">
        <v>45183</v>
      </c>
      <c r="B8" s="13">
        <v>0.59027777777777779</v>
      </c>
      <c r="C8" s="14" t="s">
        <v>3</v>
      </c>
      <c r="D8" s="15">
        <v>3</v>
      </c>
      <c r="E8" s="2">
        <v>0.3</v>
      </c>
      <c r="F8" s="2">
        <v>0.5</v>
      </c>
      <c r="G8" s="3">
        <v>23.4</v>
      </c>
    </row>
    <row r="9" spans="1:7" x14ac:dyDescent="0.25">
      <c r="A9" s="12">
        <v>45183</v>
      </c>
      <c r="B9" s="13">
        <v>0.42083333333333334</v>
      </c>
      <c r="C9" s="14" t="s">
        <v>3</v>
      </c>
      <c r="D9" s="15">
        <v>2</v>
      </c>
      <c r="E9" s="2">
        <v>0.2</v>
      </c>
      <c r="F9" s="2">
        <v>0.4</v>
      </c>
      <c r="G9" s="3">
        <v>23.4</v>
      </c>
    </row>
    <row r="10" spans="1:7" x14ac:dyDescent="0.25">
      <c r="A10" s="12">
        <v>45183</v>
      </c>
      <c r="B10" s="13">
        <v>0.4236111111111111</v>
      </c>
      <c r="C10" s="14" t="s">
        <v>3</v>
      </c>
      <c r="D10" s="15">
        <v>2</v>
      </c>
      <c r="E10" s="2">
        <v>0.3</v>
      </c>
      <c r="F10" s="2">
        <v>0.4</v>
      </c>
      <c r="G10" s="3">
        <v>23.4</v>
      </c>
    </row>
    <row r="11" spans="1:7" x14ac:dyDescent="0.25">
      <c r="A11" s="12">
        <v>45183</v>
      </c>
      <c r="B11" s="13">
        <v>0.42569444444444443</v>
      </c>
      <c r="C11" s="14" t="s">
        <v>3</v>
      </c>
      <c r="D11" s="15">
        <v>2</v>
      </c>
      <c r="E11" s="2">
        <v>0.3</v>
      </c>
      <c r="F11" s="2">
        <v>0.3</v>
      </c>
      <c r="G11" s="3">
        <v>23.4</v>
      </c>
    </row>
    <row r="12" spans="1:7" x14ac:dyDescent="0.25">
      <c r="A12" s="12">
        <v>45183</v>
      </c>
      <c r="B12" s="13">
        <v>0.44722222222222224</v>
      </c>
      <c r="C12" s="14" t="s">
        <v>3</v>
      </c>
      <c r="D12" s="15">
        <v>2</v>
      </c>
      <c r="E12" s="2">
        <v>0.2</v>
      </c>
      <c r="F12" s="2">
        <v>0.5</v>
      </c>
      <c r="G12" s="3">
        <v>23.4</v>
      </c>
    </row>
    <row r="13" spans="1:7" x14ac:dyDescent="0.25">
      <c r="A13" s="12">
        <v>45183</v>
      </c>
      <c r="B13" s="13">
        <v>0.45</v>
      </c>
      <c r="C13" s="14" t="s">
        <v>3</v>
      </c>
      <c r="D13" s="15">
        <v>2</v>
      </c>
      <c r="E13" s="2">
        <v>0.3</v>
      </c>
      <c r="F13" s="2">
        <v>0.3</v>
      </c>
      <c r="G13" s="3">
        <v>23.4</v>
      </c>
    </row>
    <row r="14" spans="1:7" x14ac:dyDescent="0.25">
      <c r="A14" s="12">
        <v>45183</v>
      </c>
      <c r="B14" s="13">
        <v>0.45208333333333334</v>
      </c>
      <c r="C14" s="14" t="s">
        <v>3</v>
      </c>
      <c r="D14" s="15">
        <v>2</v>
      </c>
      <c r="E14" s="2">
        <v>0.3</v>
      </c>
      <c r="F14" s="2">
        <v>0.3</v>
      </c>
      <c r="G14" s="3">
        <v>23.4</v>
      </c>
    </row>
    <row r="15" spans="1:7" x14ac:dyDescent="0.25">
      <c r="A15" s="12">
        <v>45182</v>
      </c>
      <c r="B15" s="13">
        <v>0.62847222222222221</v>
      </c>
      <c r="C15" s="14" t="s">
        <v>4</v>
      </c>
      <c r="D15" s="15">
        <v>2</v>
      </c>
      <c r="E15" s="2">
        <v>0.8</v>
      </c>
      <c r="F15" s="2">
        <v>0.3</v>
      </c>
      <c r="G15" s="3">
        <v>9.8000000000000007</v>
      </c>
    </row>
    <row r="16" spans="1:7" x14ac:dyDescent="0.25">
      <c r="A16" s="12">
        <v>45182</v>
      </c>
      <c r="B16" s="13">
        <v>0.63541666666666663</v>
      </c>
      <c r="C16" s="14" t="s">
        <v>4</v>
      </c>
      <c r="D16" s="15">
        <v>1</v>
      </c>
      <c r="E16" s="2">
        <v>0.8</v>
      </c>
      <c r="F16" s="2">
        <v>0.4</v>
      </c>
      <c r="G16" s="3">
        <v>9.8000000000000007</v>
      </c>
    </row>
    <row r="17" spans="1:7" x14ac:dyDescent="0.25">
      <c r="A17" s="12">
        <v>45182</v>
      </c>
      <c r="B17" s="13">
        <v>0.43194444444444446</v>
      </c>
      <c r="C17" s="14" t="s">
        <v>4</v>
      </c>
      <c r="D17" s="15">
        <v>2</v>
      </c>
      <c r="E17" s="2">
        <v>0.8</v>
      </c>
      <c r="F17" s="2">
        <v>0.3</v>
      </c>
      <c r="G17" s="3">
        <v>9.8000000000000007</v>
      </c>
    </row>
    <row r="18" spans="1:7" x14ac:dyDescent="0.25">
      <c r="A18" s="12">
        <v>45182</v>
      </c>
      <c r="B18" s="13">
        <v>0.46527777777777779</v>
      </c>
      <c r="C18" s="14" t="s">
        <v>4</v>
      </c>
      <c r="D18" s="15">
        <v>1</v>
      </c>
      <c r="E18" s="2">
        <v>0.5</v>
      </c>
      <c r="F18" s="2">
        <v>0.5</v>
      </c>
      <c r="G18" s="3">
        <v>9.8000000000000007</v>
      </c>
    </row>
    <row r="19" spans="1:7" x14ac:dyDescent="0.25">
      <c r="A19" s="12">
        <v>45182</v>
      </c>
      <c r="B19" s="13">
        <v>0.46875</v>
      </c>
      <c r="C19" s="14" t="s">
        <v>4</v>
      </c>
      <c r="D19" s="15">
        <v>1</v>
      </c>
      <c r="E19" s="2"/>
      <c r="F19" s="2">
        <v>0.5</v>
      </c>
      <c r="G19" s="3">
        <v>9.8000000000000007</v>
      </c>
    </row>
    <row r="20" spans="1:7" x14ac:dyDescent="0.25">
      <c r="A20" s="12">
        <v>45182</v>
      </c>
      <c r="B20" s="13">
        <v>0.47569444444444442</v>
      </c>
      <c r="C20" s="14" t="s">
        <v>4</v>
      </c>
      <c r="D20" s="15">
        <v>1</v>
      </c>
      <c r="E20" s="2">
        <v>0.9</v>
      </c>
      <c r="F20" s="2"/>
      <c r="G20" s="3">
        <v>9.8000000000000007</v>
      </c>
    </row>
    <row r="21" spans="1:7" x14ac:dyDescent="0.25">
      <c r="A21" s="12">
        <v>45184</v>
      </c>
      <c r="B21" s="13">
        <v>0.40416666666666667</v>
      </c>
      <c r="C21" s="14" t="s">
        <v>5</v>
      </c>
      <c r="D21" s="15">
        <v>1</v>
      </c>
      <c r="E21" s="2">
        <v>0.2</v>
      </c>
      <c r="F21" s="2">
        <v>0.7</v>
      </c>
      <c r="G21" s="3">
        <v>34</v>
      </c>
    </row>
    <row r="22" spans="1:7" x14ac:dyDescent="0.25">
      <c r="A22" s="12">
        <v>45184</v>
      </c>
      <c r="B22" s="13">
        <v>0.41319444444444442</v>
      </c>
      <c r="C22" s="14" t="s">
        <v>5</v>
      </c>
      <c r="D22" s="15">
        <v>1</v>
      </c>
      <c r="E22" s="2">
        <v>0.2</v>
      </c>
      <c r="F22" s="2">
        <v>0.7</v>
      </c>
      <c r="G22" s="3">
        <v>34</v>
      </c>
    </row>
    <row r="23" spans="1:7" x14ac:dyDescent="0.25">
      <c r="A23" s="12">
        <v>45184</v>
      </c>
      <c r="B23" s="13">
        <v>0.41597222222222224</v>
      </c>
      <c r="C23" s="14" t="s">
        <v>5</v>
      </c>
      <c r="D23" s="15">
        <v>1</v>
      </c>
      <c r="E23" s="2">
        <v>0.2</v>
      </c>
      <c r="F23" s="2">
        <v>0.7</v>
      </c>
      <c r="G23" s="3">
        <v>34</v>
      </c>
    </row>
    <row r="24" spans="1:7" x14ac:dyDescent="0.25">
      <c r="A24" s="12">
        <v>45184</v>
      </c>
      <c r="B24" s="13">
        <v>0.41875000000000001</v>
      </c>
      <c r="C24" s="14" t="s">
        <v>5</v>
      </c>
      <c r="D24" s="15">
        <v>1</v>
      </c>
      <c r="E24" s="2">
        <v>0.2</v>
      </c>
      <c r="F24" s="2">
        <v>0.7</v>
      </c>
      <c r="G24" s="3">
        <v>34</v>
      </c>
    </row>
    <row r="25" spans="1:7" x14ac:dyDescent="0.25">
      <c r="A25" s="12">
        <v>45184</v>
      </c>
      <c r="B25" s="13">
        <v>0.45555555555555555</v>
      </c>
      <c r="C25" s="14" t="s">
        <v>5</v>
      </c>
      <c r="D25" s="15">
        <v>2</v>
      </c>
      <c r="E25" s="2">
        <v>0.2</v>
      </c>
      <c r="F25" s="2">
        <v>0.5</v>
      </c>
      <c r="G25" s="3">
        <v>34</v>
      </c>
    </row>
    <row r="26" spans="1:7" x14ac:dyDescent="0.25">
      <c r="A26" s="12">
        <v>45184</v>
      </c>
      <c r="B26" s="13">
        <v>0.61944444444444446</v>
      </c>
      <c r="C26" s="14" t="s">
        <v>5</v>
      </c>
      <c r="D26" s="15">
        <v>1</v>
      </c>
      <c r="E26" s="2">
        <v>0</v>
      </c>
      <c r="F26" s="2">
        <v>1.3</v>
      </c>
      <c r="G26" s="3">
        <v>34</v>
      </c>
    </row>
    <row r="27" spans="1:7" x14ac:dyDescent="0.25">
      <c r="A27" s="12">
        <v>45184</v>
      </c>
      <c r="B27" s="13">
        <v>0.625</v>
      </c>
      <c r="C27" s="14" t="s">
        <v>5</v>
      </c>
      <c r="D27" s="15">
        <v>1</v>
      </c>
      <c r="E27" s="2">
        <v>0</v>
      </c>
      <c r="F27" s="2">
        <v>1.5</v>
      </c>
      <c r="G27" s="3">
        <v>34</v>
      </c>
    </row>
    <row r="28" spans="1:7" x14ac:dyDescent="0.25">
      <c r="A28" s="12">
        <v>45184</v>
      </c>
      <c r="B28" s="13">
        <v>0.62777777777777777</v>
      </c>
      <c r="C28" s="14" t="s">
        <v>5</v>
      </c>
      <c r="D28" s="15">
        <v>1</v>
      </c>
      <c r="E28" s="2">
        <v>0</v>
      </c>
      <c r="F28" s="2">
        <v>1.5</v>
      </c>
      <c r="G28" s="3">
        <v>34</v>
      </c>
    </row>
    <row r="29" spans="1:7" x14ac:dyDescent="0.25">
      <c r="A29" s="12">
        <v>45184</v>
      </c>
      <c r="B29" s="13">
        <v>0.62916666666666665</v>
      </c>
      <c r="C29" s="14" t="s">
        <v>5</v>
      </c>
      <c r="D29" s="15">
        <v>1</v>
      </c>
      <c r="E29" s="2">
        <v>0</v>
      </c>
      <c r="F29" s="2">
        <v>1.5</v>
      </c>
      <c r="G29" s="3">
        <v>34</v>
      </c>
    </row>
    <row r="31" spans="1:7" x14ac:dyDescent="0.25">
      <c r="A31" s="26"/>
      <c r="B31" s="26"/>
      <c r="C31" s="26"/>
      <c r="D31" s="26"/>
    </row>
    <row r="32" spans="1:7" x14ac:dyDescent="0.25">
      <c r="A32" s="26"/>
      <c r="B32" s="26"/>
      <c r="C32" s="26"/>
      <c r="D32" s="26"/>
    </row>
    <row r="33" spans="1:4" x14ac:dyDescent="0.25">
      <c r="A33" s="43"/>
      <c r="B33" s="26"/>
      <c r="C33" s="26"/>
      <c r="D33" s="26"/>
    </row>
    <row r="34" spans="1:4" x14ac:dyDescent="0.25">
      <c r="A34" s="43"/>
      <c r="B34" s="43"/>
      <c r="C34" s="43"/>
      <c r="D34" s="43"/>
    </row>
    <row r="35" spans="1:4" x14ac:dyDescent="0.25">
      <c r="A35" s="18"/>
      <c r="B35" s="18"/>
      <c r="C35" s="18"/>
      <c r="D35" s="18"/>
    </row>
    <row r="36" spans="1:4" x14ac:dyDescent="0.25">
      <c r="A36" s="18"/>
      <c r="B36" s="18"/>
      <c r="C36" s="18"/>
      <c r="D36" s="18"/>
    </row>
    <row r="37" spans="1:4" x14ac:dyDescent="0.25">
      <c r="A37" s="18"/>
      <c r="B37" s="18"/>
      <c r="C37" s="18"/>
      <c r="D37" s="18"/>
    </row>
    <row r="38" spans="1:4" x14ac:dyDescent="0.25">
      <c r="A38" s="26"/>
      <c r="B38" s="26"/>
      <c r="C38" s="26"/>
      <c r="D38" s="26"/>
    </row>
    <row r="39" spans="1:4" x14ac:dyDescent="0.25">
      <c r="A39" s="26"/>
      <c r="B39" s="26"/>
      <c r="C39" s="26"/>
      <c r="D39" s="26"/>
    </row>
    <row r="40" spans="1:4" x14ac:dyDescent="0.25">
      <c r="A40" s="26"/>
      <c r="B40" s="26"/>
      <c r="C40" s="26"/>
      <c r="D40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914E5-FA3E-43CA-A9EE-3B4DE3902548}">
  <dimension ref="A1:Q21"/>
  <sheetViews>
    <sheetView workbookViewId="0">
      <selection activeCell="B4" sqref="B4"/>
    </sheetView>
  </sheetViews>
  <sheetFormatPr defaultColWidth="17.7109375" defaultRowHeight="12.75" x14ac:dyDescent="0.2"/>
  <cols>
    <col min="1" max="12" width="17.7109375" style="15"/>
    <col min="13" max="13" width="20" style="15" customWidth="1"/>
    <col min="14" max="16384" width="17.7109375" style="15"/>
  </cols>
  <sheetData>
    <row r="1" spans="1:17" ht="45" customHeight="1" x14ac:dyDescent="0.2">
      <c r="A1" s="36" t="s">
        <v>1</v>
      </c>
      <c r="B1" s="36" t="s">
        <v>52</v>
      </c>
      <c r="C1" s="36" t="s">
        <v>66</v>
      </c>
      <c r="D1" s="36" t="s">
        <v>67</v>
      </c>
      <c r="E1" s="36" t="s">
        <v>72</v>
      </c>
      <c r="F1" s="36" t="s">
        <v>68</v>
      </c>
      <c r="G1" s="36" t="s">
        <v>69</v>
      </c>
      <c r="H1" s="36" t="s">
        <v>71</v>
      </c>
      <c r="I1" s="36" t="s">
        <v>57</v>
      </c>
      <c r="J1" s="36" t="s">
        <v>53</v>
      </c>
      <c r="K1" s="36" t="s">
        <v>54</v>
      </c>
      <c r="L1" s="36" t="s">
        <v>55</v>
      </c>
      <c r="M1" s="36" t="s">
        <v>56</v>
      </c>
      <c r="N1" s="39" t="s">
        <v>70</v>
      </c>
      <c r="P1" s="32"/>
      <c r="Q1" s="32"/>
    </row>
    <row r="2" spans="1:17" ht="15" x14ac:dyDescent="0.2">
      <c r="A2" s="18" t="s">
        <v>4</v>
      </c>
      <c r="B2" s="18" t="s">
        <v>50</v>
      </c>
      <c r="C2" s="18">
        <v>6.5</v>
      </c>
      <c r="D2" s="20">
        <v>729</v>
      </c>
      <c r="E2" s="49">
        <f>3.14159265359*0.045*0.045</f>
        <v>6.3617251235197495E-3</v>
      </c>
      <c r="F2" s="18">
        <v>20</v>
      </c>
      <c r="G2" s="23">
        <f>E2*J2*F2*60</f>
        <v>5.8018933126500123</v>
      </c>
      <c r="H2" s="50">
        <v>1.2499999999999999E-8</v>
      </c>
      <c r="I2" s="18">
        <v>124.82</v>
      </c>
      <c r="J2" s="18">
        <v>0.76</v>
      </c>
      <c r="K2" s="18">
        <v>3.08</v>
      </c>
      <c r="L2" s="18">
        <v>1385450.38</v>
      </c>
      <c r="M2" s="18">
        <v>17</v>
      </c>
      <c r="N2" s="38">
        <f>1.6*10^-6</f>
        <v>1.5999999999999999E-6</v>
      </c>
      <c r="O2" s="9"/>
      <c r="P2" s="32"/>
    </row>
    <row r="3" spans="1:17" ht="15" x14ac:dyDescent="0.2">
      <c r="A3" s="18" t="s">
        <v>4</v>
      </c>
      <c r="B3" s="18" t="s">
        <v>51</v>
      </c>
      <c r="C3" s="18">
        <v>8.5</v>
      </c>
      <c r="D3" s="20">
        <v>953</v>
      </c>
      <c r="E3" s="49">
        <f t="shared" ref="E3:E7" si="0">3.14159265359*0.045*0.045</f>
        <v>6.3617251235197495E-3</v>
      </c>
      <c r="F3" s="18">
        <v>20</v>
      </c>
      <c r="G3" s="23">
        <f t="shared" ref="G3:G7" si="1">E3*J3*F3*60</f>
        <v>5.7255526111677746</v>
      </c>
      <c r="H3" s="50">
        <v>1.2499999999999999E-8</v>
      </c>
      <c r="I3" s="18">
        <v>166.49</v>
      </c>
      <c r="J3" s="18">
        <v>0.75</v>
      </c>
      <c r="K3" s="18">
        <v>2.74</v>
      </c>
      <c r="L3" s="18">
        <v>1641031.47</v>
      </c>
      <c r="M3" s="18">
        <v>21</v>
      </c>
      <c r="N3" s="38">
        <f>2.1*10^-6</f>
        <v>2.0999999999999998E-6</v>
      </c>
      <c r="O3" s="9"/>
      <c r="P3" s="32"/>
    </row>
    <row r="4" spans="1:17" ht="15" x14ac:dyDescent="0.2">
      <c r="A4" s="18" t="s">
        <v>3</v>
      </c>
      <c r="B4" s="18" t="s">
        <v>50</v>
      </c>
      <c r="C4" s="18">
        <v>1.5</v>
      </c>
      <c r="D4" s="20">
        <v>168</v>
      </c>
      <c r="E4" s="49">
        <f t="shared" si="0"/>
        <v>6.3617251235197495E-3</v>
      </c>
      <c r="F4" s="18">
        <v>45</v>
      </c>
      <c r="G4" s="23">
        <f t="shared" si="1"/>
        <v>4.9812307717159632</v>
      </c>
      <c r="H4" s="50">
        <v>1.2499999999999999E-8</v>
      </c>
      <c r="I4" s="18">
        <v>34.03</v>
      </c>
      <c r="J4" s="18">
        <v>0.28999999999999998</v>
      </c>
      <c r="K4" s="18">
        <v>2.2999999999999998</v>
      </c>
      <c r="L4" s="18">
        <v>282057.45</v>
      </c>
      <c r="M4" s="18">
        <v>4</v>
      </c>
      <c r="N4" s="38">
        <f>0.4*10^-6</f>
        <v>3.9999999999999998E-7</v>
      </c>
      <c r="O4" s="9"/>
      <c r="P4" s="32"/>
    </row>
    <row r="5" spans="1:17" ht="15" x14ac:dyDescent="0.2">
      <c r="A5" s="18" t="s">
        <v>3</v>
      </c>
      <c r="B5" s="18" t="s">
        <v>51</v>
      </c>
      <c r="C5" s="18">
        <v>12</v>
      </c>
      <c r="D5" s="51">
        <v>1345</v>
      </c>
      <c r="E5" s="49">
        <f t="shared" si="0"/>
        <v>6.3617251235197495E-3</v>
      </c>
      <c r="F5" s="18">
        <v>35</v>
      </c>
      <c r="G5" s="23">
        <f t="shared" si="1"/>
        <v>3.8742906002235271</v>
      </c>
      <c r="H5" s="50">
        <v>1.2499999999999999E-8</v>
      </c>
      <c r="I5" s="18">
        <v>350.05</v>
      </c>
      <c r="J5" s="18">
        <v>0.28999999999999998</v>
      </c>
      <c r="K5" s="18">
        <v>2.36</v>
      </c>
      <c r="L5" s="18">
        <v>2970111.35</v>
      </c>
      <c r="M5" s="18">
        <v>37</v>
      </c>
      <c r="N5" s="38">
        <f>4.4*10^-6</f>
        <v>4.4000000000000002E-6</v>
      </c>
      <c r="O5" s="9"/>
      <c r="P5" s="32"/>
    </row>
    <row r="6" spans="1:17" ht="15" x14ac:dyDescent="0.2">
      <c r="A6" s="18" t="s">
        <v>5</v>
      </c>
      <c r="B6" s="18" t="s">
        <v>50</v>
      </c>
      <c r="C6" s="18">
        <v>1.5</v>
      </c>
      <c r="D6" s="20">
        <v>168</v>
      </c>
      <c r="E6" s="49">
        <f t="shared" si="0"/>
        <v>6.3617251235197495E-3</v>
      </c>
      <c r="F6" s="18">
        <v>55</v>
      </c>
      <c r="G6" s="23">
        <f t="shared" si="1"/>
        <v>4.1987385815230347</v>
      </c>
      <c r="H6" s="50">
        <v>1.2499999999999999E-8</v>
      </c>
      <c r="I6" s="18">
        <v>40.07</v>
      </c>
      <c r="J6" s="18">
        <v>0.2</v>
      </c>
      <c r="K6" s="18">
        <v>4.4400000000000004</v>
      </c>
      <c r="L6" s="18">
        <v>640466.31999999995</v>
      </c>
      <c r="M6" s="18">
        <v>8</v>
      </c>
      <c r="N6" s="38">
        <f>0.5*10^-6</f>
        <v>4.9999999999999998E-7</v>
      </c>
      <c r="O6" s="9"/>
      <c r="P6" s="32"/>
    </row>
    <row r="7" spans="1:17" ht="15" x14ac:dyDescent="0.2">
      <c r="A7" s="18" t="s">
        <v>5</v>
      </c>
      <c r="B7" s="18" t="s">
        <v>51</v>
      </c>
      <c r="C7" s="18">
        <v>1.5</v>
      </c>
      <c r="D7" s="20">
        <v>168</v>
      </c>
      <c r="E7" s="49">
        <f t="shared" si="0"/>
        <v>6.3617251235197495E-3</v>
      </c>
      <c r="F7" s="18">
        <v>50</v>
      </c>
      <c r="G7" s="23">
        <f t="shared" si="1"/>
        <v>0.19085175370559249</v>
      </c>
      <c r="H7" s="50">
        <v>1.2499999999999999E-8</v>
      </c>
      <c r="I7" s="18">
        <v>1588.19</v>
      </c>
      <c r="J7" s="18">
        <v>0.01</v>
      </c>
      <c r="K7" s="18">
        <v>0.26</v>
      </c>
      <c r="L7" s="18">
        <v>1501450.52</v>
      </c>
      <c r="M7" s="18">
        <v>19</v>
      </c>
      <c r="N7" s="38">
        <f>19.9*10^-6</f>
        <v>1.9899999999999999E-5</v>
      </c>
      <c r="O7" s="9"/>
      <c r="P7" s="32"/>
    </row>
    <row r="8" spans="1:17" ht="15" x14ac:dyDescent="0.2">
      <c r="O8" s="9"/>
    </row>
    <row r="15" spans="1:17" ht="15" x14ac:dyDescent="0.25">
      <c r="C15" s="9"/>
      <c r="D15" s="9"/>
      <c r="E15" s="9"/>
      <c r="F15" s="9"/>
      <c r="G15" s="9"/>
      <c r="H15" s="9"/>
      <c r="I15" s="9"/>
      <c r="J15" s="9"/>
      <c r="K15" s="9"/>
      <c r="L15" s="26"/>
      <c r="M15" s="30"/>
    </row>
    <row r="16" spans="1:17" ht="15" x14ac:dyDescent="0.2">
      <c r="C16" s="9"/>
      <c r="D16" s="10"/>
      <c r="E16" s="10"/>
      <c r="F16" s="10"/>
      <c r="G16" s="10"/>
      <c r="H16" s="10"/>
      <c r="I16" s="27"/>
      <c r="J16" s="27"/>
      <c r="K16" s="27"/>
      <c r="L16" s="10"/>
      <c r="M16" s="34"/>
    </row>
    <row r="17" spans="3:13" ht="15" x14ac:dyDescent="0.2">
      <c r="C17" s="9"/>
      <c r="D17" s="10"/>
      <c r="E17" s="10"/>
      <c r="F17" s="10"/>
      <c r="G17" s="10"/>
      <c r="H17" s="10"/>
      <c r="I17" s="27"/>
      <c r="J17" s="27"/>
      <c r="K17" s="27"/>
      <c r="L17" s="10"/>
      <c r="M17" s="34"/>
    </row>
    <row r="18" spans="3:13" ht="15" x14ac:dyDescent="0.2">
      <c r="C18" s="9"/>
      <c r="D18" s="10"/>
      <c r="E18" s="10"/>
      <c r="F18" s="10"/>
      <c r="G18" s="10"/>
      <c r="H18" s="10"/>
      <c r="I18" s="27"/>
      <c r="J18" s="27"/>
      <c r="K18" s="27"/>
      <c r="L18" s="10"/>
      <c r="M18" s="34"/>
    </row>
    <row r="19" spans="3:13" ht="15" x14ac:dyDescent="0.2">
      <c r="C19" s="9"/>
      <c r="D19" s="10"/>
      <c r="E19" s="10"/>
      <c r="F19" s="10"/>
      <c r="G19" s="10"/>
      <c r="H19" s="10"/>
      <c r="I19" s="27"/>
      <c r="J19" s="27"/>
      <c r="K19" s="27"/>
      <c r="L19" s="10"/>
      <c r="M19" s="34"/>
    </row>
    <row r="20" spans="3:13" ht="15" x14ac:dyDescent="0.2">
      <c r="C20" s="9"/>
      <c r="D20" s="10"/>
      <c r="E20" s="10"/>
      <c r="F20" s="10"/>
      <c r="G20" s="10"/>
      <c r="H20" s="10"/>
      <c r="I20" s="27"/>
      <c r="J20" s="27"/>
      <c r="K20" s="27"/>
      <c r="L20" s="10"/>
      <c r="M20" s="34"/>
    </row>
    <row r="21" spans="3:13" ht="15" x14ac:dyDescent="0.2">
      <c r="C21" s="9"/>
      <c r="D21" s="10"/>
      <c r="E21" s="10"/>
      <c r="F21" s="10"/>
      <c r="G21" s="10"/>
      <c r="H21" s="10"/>
      <c r="I21" s="10"/>
      <c r="J21" s="27"/>
      <c r="K21" s="27"/>
      <c r="L21" s="10"/>
      <c r="M21" s="3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0 J A A B Q S w M E F A A C A A g A 0 I 3 n W j 4 n 4 4 a k A A A A 9 g A A A B I A H A B D b 2 5 m a W c v U G F j a 2 F n Z S 5 4 b W w g o h g A K K A U A A A A A A A A A A A A A A A A A A A A A A A A A A A A h Y + x D o I w G I R f h X S n L W U h 5 K c O r m B M T I w r K R U a 4 c f Q Y n k 3 B x / J V x C j q J v j 3 X 2 X 3 N 2 v N 1 h N X R t c 9 G B N j x m J K C e B R t V X B u u M j O 4 Y J m Q l Y V u q U 1 n r Y I b R p p M 1 G W m c O 6 e M e e + p j 2 k / 1 E x w H r F D k e 9 U o 7 s y N G h d i U q T T 6 v 6 3 y I S 9 q 8 x U t A o F j Q W C e X A F h M K g 1 9 A z H u f 6 Y 8 J 6 7 F 1 4 6 A l t u E m B 7 Z I Y O 8 P 8 g F Q S w M E F A A C A A g A 0 I 3 n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C N 5 1 o Z w w w h x w Y A A H B X A A A T A B w A R m 9 y b X V s Y X M v U 2 V j d G l v b j E u b S C i G A A o o B Q A A A A A A A A A A A A A A A A A A A A A A A A A A A D t W 1 F P G z k Q f k f i P 1 j p S 5 B y u W a T 0 F 4 r d K q A u 1 Z q C 1 e 4 9 o F U k d m d Z H 3 s r v d s b 2 g O 9 b / f O A l t w D u E J F u g w j z A M m N 7 5 v P M 2 L N f Q E N o h M z Y 0 f R n 6 + X m x u a G j r m C i M n C 5 I X p D 2 O e c b b D E j C b G w y / j m S h Q k D J r h 4 1 9 2 R Y p J C Z + h 8 i g e a u z A z + o u u 1 X u / T 3 x / e 7 x 8 3 3 7 / t v Z Y p 6 J 4 O Y w V P n 2 / 3 X u X 5 H j e 8 9 4 d M I l A f I B J q a r 2 3 B / r M y L w 3 b 7 k Z 6 l F t q 3 G y B 4 l I h Q G 1 U 3 t Z a 7 B d m R R p p n f a r Q b b z 0 I Z i W y 4 0 w q 6 Q Y P 9 V U g D R 2 a c w M 7 3 x + Z 7 m c H n r c Y U w p P a o Z I p 6 i L 2 G j h 6 o W u I 5 5 i f 4 s C Z Z i a v T 9 E 2 2 M l M / i p J j k K e c K V 3 j C r m l 9 x F d 4 e 4 4 v E 4 h + / L H S u e 6 Y F U 6 d R j q 9 T 1 E v u N i 4 t a x A 0 g N o N j m H 0 2 I o W v D X Z R O 8 Y H d h L H L 9 L 0 8 + W A b 8 q D U w 1 q B I p l P P 0 2 3 c A X M 9 F + E K T q r Q z 5 J P o n p 0 p E Q 5 i M + u w M O 4 K h j b A j 3 y v U b H o q M j v t T W a 2 O 0 2 L c K I / P G B a D g y p Y C n X 2 l l 1 / / C o T F Y + + H D / u E x G D D 5 g m N g R J S c m u d 5 Q z r w r E i M S P g Z 1 g 6 p 8 6 o G J U Z U n X B s R 3 q y 9 a Y F E G F N i f V 5 Z P n 1 X F p l N R q y v V L s B M 9 L 0 5 + d l R X o K a q L 6 C I k M h R l j E v y q 3 d z 5 x K 3 N B E a Q 4 A h X v y t T m 1 u u R + c i M n G J v T z p G 1 t R u V S m H 2 N t l o y 5 d P f 7 y G u D v m 5 t b o i s t G 6 p A z C 4 v x M w W H A E B u 3 H c A T a B + f o k 7 O j z 8 0 f Z Y 8 9 R 5 r M T j x H o f G M c / M + m p 1 w r i a X f d c m 5 K 4 s B / f g x M m x K 3 T n p v S B I m 1 J 9 / O E U L h y r A m e u D g K Z 6 D r W U j W K J j + l T p d W L 0 Y r / 6 q l X 3 L o n 1 S u 1 q 2 9 W C r 5 m v X 1 6 6 v 3 Y d f u w O A 6 J S H Z 3 1 d Y G a M 9 X 2 8 e 5 T 7 U F L G j b k y 7 q 5 Y x k v U 3 K y Q L 2 z P Z K W t k l 7 K y g M 3 U a a K N j G h Q 8 i 7 h H y b k D 8 j 5 M 8 J + W + E v P W U U l C Q W w G l o D C 3 K N A t C n W L g t 2 i c L c o 4 C 0 K e U A h D 8 h g U 8 g D C n l A I Q 8 o 5 A G F P K C Q B x T y g E L e p p C 3 K e R t C n m b Q t 6 m k L c p 5 G 0 K e Z t C 3 q a Q t y n k H Q p 5 h 0 L e o Z B 3 y A q n k H c o 5 B 0 K e Y d C 3 q G Q d y j k X Q p 5 l 0 L e p Z B 3 r y K / d a d I 3 D d 3 3 z K u d O l s d 6 9 d O g + 9 P 7 Q s l j Y 8 z Z 0 w v s k i g d 0 d s D G 6 w / g Q 3 E v s T 8 i i k m b K 6 p k c M G 2 K S I B m Y s B 4 N m Y u E R G L M G Y p c N x h m L R E L B K R t c c i + b s 7 f m + m z L k y I h S 5 d U 5 k D D s 0 d i 7 V m Y 5 l j r 9 w w 4 y U Z 5 a b w Q S R G W u 1 0 H z E W g E 7 g t y A b X 5 Y 8 D R o l 1 h 4 p S Z w W V g o h f 4 k Y 1 x / J J O R p W E y t i u M + A + y X 3 Q o I M O 1 c y X / w a T R J Q t 9 s m 5 Y p x A J D e g 4 F h r x m 1 j i + p r h R o z R d 1 Z o Y K d j x t m p k j x i 3 O 6 i t V c / E 5 G 2 A 9 D w A L T G b O X J 1 g v G T j 4 K X f C E h Z Y y w s x j G H y W 8 l D J G U G l m U v z V G b 8 3 Z w h l o F h G t M p Q T d + p E 1 x 9 z Z f j y O s I D D K E n 7 z S b v Q p u Y D u L f A r m 5 8 9 c C u Y X P l w K 5 u c / X A X i a T A Y 4 n G T 5 M X h c 1 q 1 + 1 7 S z D B m i Q l T m k q 6 7 n B a 7 1 3 Y t 9 k X P r 1 / s i n 9 y e Y q F P a 5 8 H i 3 x y G 7 l F P q 2 f V j z P 8 Q o q 7 C W L N + N g A P Z S w q z A m 9 m 2 K u i k m 1 p D R / K C x W I Y T + 7 A R J 6 z A X 5 D / 6 r M s V v 4 2 X f 7 3 W H f b X U J X 9 d P u d u 4 6 D b Y w 7 7 b W 1 M u r p 2 B t 3 H R 7 e i H f b e Z J 1 y s K i H x I Z X Y K V 2 y f 7 r i I + s G K 1 U l Q v n i F Y W w d P G l N h 9 w 6 / D d Q u B R M o k i / F u I 3 A 5 H t y D C b n R 2 z 5 k 5 N / D 9 y f o h 0 A E e h v Y o w n e B 1 S N T q Q t L h a 1 a y 8 v E t F L L K 1 a b s k Y V v j X Z y o U B B s t U U l / U u i t W F L n c a j V E L b f u J t b h S w 7 K b D F d 4 M + R s P d z p b t J G V h 3 W 8 l 1 1 9 x f a t 1 1 N x p P P i V H u K W 2 b v D O 0 k V i p o f f t E 3 i B Y 5 X e J F B t d m 8 p N 1 1 w 7 K s u T W j t a S 5 J e + Y 6 Y e i 2 l I 1 J S f a 9 C 3 Z d i P a W P M l 7 1 T r 3 C 6 V G F / y X q n G 5 n I 3 S i U 2 l w j s G 3 Y u i 8 T m 0 P R z x u i K W R u d 8 D q N d f l H T D I T B r M p G 6 4 a 1 6 p s L x H W y k z e P q p V m V w i q N V S 6 e 2 f g k r v P v N U u q f S P Z X u q X R P p X s q 3 V P p n k r / w V R 6 c 9 h 8 E F Q 5 7 c e d 0 O A 3 m L 8 L i p s 2 7 + l r T 1 9 7 + t r T 1 5 6 + 9 v S 1 p 6 8 9 f e 3 p a 0 9 f e / r 6 8 d H X n Z + D v r 7 + 7 0 e e v v b 0 t a e v P X 3 t 6 e t H T F 8 / H L b 6 3 q n p e + e h P e n s S W d P O n v S 2 Z P O n n T 2 p L M n n T 3 p 7 E l n T z p 7 0 t m T z o + L d P 4 f U E s B A i 0 A F A A C A A g A 0 I 3 n W j 4 n 4 4 a k A A A A 9 g A A A B I A A A A A A A A A A A A A A A A A A A A A A E N v b m Z p Z y 9 Q Y W N r Y W d l L n h t b F B L A Q I t A B Q A A g A I A N C N 5 1 o P y u m r p A A A A O k A A A A T A A A A A A A A A A A A A A A A A P A A A A B b Q 2 9 u d G V u d F 9 U e X B l c 1 0 u e G 1 s U E s B A i 0 A F A A C A A g A 0 I 3 n W h n D D C H H B g A A c F c A A B M A A A A A A A A A A A A A A A A A 4 Q E A A E Z v c m 1 1 b G F z L 1 N l Y 3 R p b 2 4 x L m 1 Q S w U G A A A A A A M A A w D C A A A A 9 Q g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5 Z A B A A A A A A D D k A E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b 3 V 0 c H V 0 X 2 d o Y W 5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T M z Z G U z M 2 U t O G N l O S 0 0 M j g z L W F k Z T I t M D E z O D Y 5 N j c z Z m Y 5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9 1 d H B 1 d F 9 n a G F u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w N 1 Q x M z o w N D o x M i 4 0 M D E w O D Q 1 W i I g L z 4 8 R W 5 0 c n k g V H l w Z T 0 i R m l s b E N v b H V t b l R 5 c G V z I i B W Y W x 1 Z T 0 i c 0 J 3 b 0 d C Z 1 l H Q X d N R 0 J n W U d C Z 1 l H Q m d Z R 0 J n W U d C Z 1 l E Q l F Z R 0 J n V U Z C U T 0 9 I i A v P j x F b n R y e S B U e X B l P S J G a W x s Q 2 9 s d W 1 u T m F t Z X M i I F Z h b H V l P S J z W y Z x d W 9 0 O 2 R h d G U m c X V v d D s s J n F 1 b 3 Q 7 V G l t Z S B b a G g 6 b W 1 d J n F 1 b 3 Q 7 L C Z x d W 9 0 O 0 9 i c 2 V y d m V y I G 5 h b W U m c X V v d D s s J n F 1 b 3 Q 7 U m l 2 Z X I g b m F t Z S Z x d W 9 0 O y w m c X V v d D t M b 2 N h d G l v b i B b Y n J p Z G d l I G 5 h b W V d J n F 1 b 3 Q 7 L C Z x d W 9 0 O 1 N l Z 2 1 l b n Q m c X V v d D s s J n F 1 b 3 Q 7 R H V y Y X R p b 2 4 g W 2 1 p b l 0 m c X V v d D s s J n F 1 b 3 Q 7 U E 8 g c 2 9 m d C Z x d W 9 0 O y w m c X V v d D t Q T y B z b 2 Z 0 I G 1 h c 3 M m c X V v d D s s J n F 1 b 3 Q 7 R V B T J n F 1 b 3 Q 7 L C Z x d W 9 0 O 0 V Q U y B t Y X N z J n F 1 b 3 Q 7 L C Z x d W 9 0 O 1 B F V C Z x d W 9 0 O y w m c X V v d D t Q R V Q g b W F z c y Z x d W 9 0 O y w m c X V v d D t Q T y B o Y X J k J n F 1 b 3 Q 7 L C Z x d W 9 0 O 1 B P I G h h c m Q g b W F z c y Z x d W 9 0 O y w m c X V v d D t Q U y Z x d W 9 0 O y w m c X V v d D t Q U y B t Y X N z J n F 1 b 3 Q 7 L C Z x d W 9 0 O 0 1 1 b H R p b G F 5 Z X I m c X V v d D s s J n F 1 b 3 Q 7 T X V s d G l s Y X l l c i B t Y X N z J n F 1 b 3 Q 7 L C Z x d W 9 0 O 0 9 0 a G V y I H B s Y X N 0 a W M m c X V v d D s s J n F 1 b 3 Q 7 T 3 R o Z X I g c G x h c 3 R p Y y B t Y X N z J n F 1 b 3 Q 7 L C Z x d W 9 0 O 0 9 0 a G V y I G x p d H R l c i Z x d W 9 0 O y w m c X V v d D t P d G h l c i B s a X R 0 Z X I g b W F z c y Z x d W 9 0 O y w m c X V v d D t D b 3 V u d G V k I G l 0 Z W 1 z J n F 1 b 3 Q 7 L C Z x d W 9 0 O 3 R v d F 9 t Y X N z J n F 1 b 3 Q 7 L C Z x d W 9 0 O 1 Z l b G 9 j a X R 5 I F t t L 3 N d J n F 1 b 3 Q 7 L C Z x d W 9 0 O 1 d h d G V y I G x l d m V s I F t t X S Z x d W 9 0 O y w m c X V v d D t D b 2 1 t Z W 5 0 c y Z x d W 9 0 O y w m c X V v d D t 3 a W R 0 a C Z x d W 9 0 O y w m c X V v d D t w b F 9 0 c m F u c 3 B v c n R f a G 9 1 c i Z x d W 9 0 O y w m c X V v d D t 0 b 3 R f b W F z c 1 9 0 c m F u c 3 B v c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V 0 c H V 0 X 2 d o Y W 5 h L 0 F 1 d G 9 S Z W 1 v d m V k Q 2 9 s d W 1 u c z E u e 2 R h d G U s M H 0 m c X V v d D s s J n F 1 b 3 Q 7 U 2 V j d G l v b j E v b 3 V 0 c H V 0 X 2 d o Y W 5 h L 0 F 1 d G 9 S Z W 1 v d m V k Q 2 9 s d W 1 u c z E u e 1 R p b W U g W 2 h o O m 1 t X S w x f S Z x d W 9 0 O y w m c X V v d D t T Z W N 0 a W 9 u M S 9 v d X R w d X R f Z 2 h h b m E v Q X V 0 b 1 J l b W 9 2 Z W R D b 2 x 1 b W 5 z M S 5 7 T 2 J z Z X J 2 Z X I g b m F t Z S w y f S Z x d W 9 0 O y w m c X V v d D t T Z W N 0 a W 9 u M S 9 v d X R w d X R f Z 2 h h b m E v Q X V 0 b 1 J l b W 9 2 Z W R D b 2 x 1 b W 5 z M S 5 7 U m l 2 Z X I g b m F t Z S w z f S Z x d W 9 0 O y w m c X V v d D t T Z W N 0 a W 9 u M S 9 v d X R w d X R f Z 2 h h b m E v Q X V 0 b 1 J l b W 9 2 Z W R D b 2 x 1 b W 5 z M S 5 7 T G 9 j Y X R p b 2 4 g W 2 J y a W R n Z S B u Y W 1 l X S w 0 f S Z x d W 9 0 O y w m c X V v d D t T Z W N 0 a W 9 u M S 9 v d X R w d X R f Z 2 h h b m E v Q X V 0 b 1 J l b W 9 2 Z W R D b 2 x 1 b W 5 z M S 5 7 U 2 V n b W V u d C w 1 f S Z x d W 9 0 O y w m c X V v d D t T Z W N 0 a W 9 u M S 9 v d X R w d X R f Z 2 h h b m E v Q X V 0 b 1 J l b W 9 2 Z W R D b 2 x 1 b W 5 z M S 5 7 R H V y Y X R p b 2 4 g W 2 1 p b l 0 s N n 0 m c X V v d D s s J n F 1 b 3 Q 7 U 2 V j d G l v b j E v b 3 V 0 c H V 0 X 2 d o Y W 5 h L 0 F 1 d G 9 S Z W 1 v d m V k Q 2 9 s d W 1 u c z E u e 1 B P I H N v Z n Q s N 3 0 m c X V v d D s s J n F 1 b 3 Q 7 U 2 V j d G l v b j E v b 3 V 0 c H V 0 X 2 d o Y W 5 h L 0 F 1 d G 9 S Z W 1 v d m V k Q 2 9 s d W 1 u c z E u e 1 B P I H N v Z n Q g b W F z c y w 4 f S Z x d W 9 0 O y w m c X V v d D t T Z W N 0 a W 9 u M S 9 v d X R w d X R f Z 2 h h b m E v Q X V 0 b 1 J l b W 9 2 Z W R D b 2 x 1 b W 5 z M S 5 7 R V B T L D l 9 J n F 1 b 3 Q 7 L C Z x d W 9 0 O 1 N l Y 3 R p b 2 4 x L 2 9 1 d H B 1 d F 9 n a G F u Y S 9 B d X R v U m V t b 3 Z l Z E N v b H V t b n M x L n t F U F M g b W F z c y w x M H 0 m c X V v d D s s J n F 1 b 3 Q 7 U 2 V j d G l v b j E v b 3 V 0 c H V 0 X 2 d o Y W 5 h L 0 F 1 d G 9 S Z W 1 v d m V k Q 2 9 s d W 1 u c z E u e 1 B F V C w x M X 0 m c X V v d D s s J n F 1 b 3 Q 7 U 2 V j d G l v b j E v b 3 V 0 c H V 0 X 2 d o Y W 5 h L 0 F 1 d G 9 S Z W 1 v d m V k Q 2 9 s d W 1 u c z E u e 1 B F V C B t Y X N z L D E y f S Z x d W 9 0 O y w m c X V v d D t T Z W N 0 a W 9 u M S 9 v d X R w d X R f Z 2 h h b m E v Q X V 0 b 1 J l b W 9 2 Z W R D b 2 x 1 b W 5 z M S 5 7 U E 8 g a G F y Z C w x M 3 0 m c X V v d D s s J n F 1 b 3 Q 7 U 2 V j d G l v b j E v b 3 V 0 c H V 0 X 2 d o Y W 5 h L 0 F 1 d G 9 S Z W 1 v d m V k Q 2 9 s d W 1 u c z E u e 1 B P I G h h c m Q g b W F z c y w x N H 0 m c X V v d D s s J n F 1 b 3 Q 7 U 2 V j d G l v b j E v b 3 V 0 c H V 0 X 2 d o Y W 5 h L 0 F 1 d G 9 S Z W 1 v d m V k Q 2 9 s d W 1 u c z E u e 1 B T L D E 1 f S Z x d W 9 0 O y w m c X V v d D t T Z W N 0 a W 9 u M S 9 v d X R w d X R f Z 2 h h b m E v Q X V 0 b 1 J l b W 9 2 Z W R D b 2 x 1 b W 5 z M S 5 7 U F M g b W F z c y w x N n 0 m c X V v d D s s J n F 1 b 3 Q 7 U 2 V j d G l v b j E v b 3 V 0 c H V 0 X 2 d o Y W 5 h L 0 F 1 d G 9 S Z W 1 v d m V k Q 2 9 s d W 1 u c z E u e 0 1 1 b H R p b G F 5 Z X I s M T d 9 J n F 1 b 3 Q 7 L C Z x d W 9 0 O 1 N l Y 3 R p b 2 4 x L 2 9 1 d H B 1 d F 9 n a G F u Y S 9 B d X R v U m V t b 3 Z l Z E N v b H V t b n M x L n t N d W x 0 a W x h e W V y I G 1 h c 3 M s M T h 9 J n F 1 b 3 Q 7 L C Z x d W 9 0 O 1 N l Y 3 R p b 2 4 x L 2 9 1 d H B 1 d F 9 n a G F u Y S 9 B d X R v U m V t b 3 Z l Z E N v b H V t b n M x L n t P d G h l c i B w b G F z d G l j L D E 5 f S Z x d W 9 0 O y w m c X V v d D t T Z W N 0 a W 9 u M S 9 v d X R w d X R f Z 2 h h b m E v Q X V 0 b 1 J l b W 9 2 Z W R D b 2 x 1 b W 5 z M S 5 7 T 3 R o Z X I g c G x h c 3 R p Y y B t Y X N z L D I w f S Z x d W 9 0 O y w m c X V v d D t T Z W N 0 a W 9 u M S 9 v d X R w d X R f Z 2 h h b m E v Q X V 0 b 1 J l b W 9 2 Z W R D b 2 x 1 b W 5 z M S 5 7 T 3 R o Z X I g b G l 0 d G V y L D I x f S Z x d W 9 0 O y w m c X V v d D t T Z W N 0 a W 9 u M S 9 v d X R w d X R f Z 2 h h b m E v Q X V 0 b 1 J l b W 9 2 Z W R D b 2 x 1 b W 5 z M S 5 7 T 3 R o Z X I g b G l 0 d G V y I G 1 h c 3 M s M j J 9 J n F 1 b 3 Q 7 L C Z x d W 9 0 O 1 N l Y 3 R p b 2 4 x L 2 9 1 d H B 1 d F 9 n a G F u Y S 9 B d X R v U m V t b 3 Z l Z E N v b H V t b n M x L n t D b 3 V u d G V k I G l 0 Z W 1 z L D I z f S Z x d W 9 0 O y w m c X V v d D t T Z W N 0 a W 9 u M S 9 v d X R w d X R f Z 2 h h b m E v Q X V 0 b 1 J l b W 9 2 Z W R D b 2 x 1 b W 5 z M S 5 7 d G 9 0 X 2 1 h c 3 M s M j R 9 J n F 1 b 3 Q 7 L C Z x d W 9 0 O 1 N l Y 3 R p b 2 4 x L 2 9 1 d H B 1 d F 9 n a G F u Y S 9 B d X R v U m V t b 3 Z l Z E N v b H V t b n M x L n t W Z W x v Y 2 l 0 e S B b b S 9 z X S w y N X 0 m c X V v d D s s J n F 1 b 3 Q 7 U 2 V j d G l v b j E v b 3 V 0 c H V 0 X 2 d o Y W 5 h L 0 F 1 d G 9 S Z W 1 v d m V k Q 2 9 s d W 1 u c z E u e 1 d h d G V y I G x l d m V s I F t t X S w y N n 0 m c X V v d D s s J n F 1 b 3 Q 7 U 2 V j d G l v b j E v b 3 V 0 c H V 0 X 2 d o Y W 5 h L 0 F 1 d G 9 S Z W 1 v d m V k Q 2 9 s d W 1 u c z E u e 0 N v b W 1 l b n R z L D I 3 f S Z x d W 9 0 O y w m c X V v d D t T Z W N 0 a W 9 u M S 9 v d X R w d X R f Z 2 h h b m E v Q X V 0 b 1 J l b W 9 2 Z W R D b 2 x 1 b W 5 z M S 5 7 d 2 l k d G g s M j h 9 J n F 1 b 3 Q 7 L C Z x d W 9 0 O 1 N l Y 3 R p b 2 4 x L 2 9 1 d H B 1 d F 9 n a G F u Y S 9 B d X R v U m V t b 3 Z l Z E N v b H V t b n M x L n t w b F 9 0 c m F u c 3 B v c n R f a G 9 1 c i w y O X 0 m c X V v d D s s J n F 1 b 3 Q 7 U 2 V j d G l v b j E v b 3 V 0 c H V 0 X 2 d o Y W 5 h L 0 F 1 d G 9 S Z W 1 v d m V k Q 2 9 s d W 1 u c z E u e 3 R v d F 9 t Y X N z X 3 R y Y W 5 z c G 9 y d C w z M H 0 m c X V v d D t d L C Z x d W 9 0 O 0 N v b H V t b k N v d W 5 0 J n F 1 b 3 Q 7 O j M x L C Z x d W 9 0 O 0 t l e U N v b H V t b k 5 h b W V z J n F 1 b 3 Q 7 O l t d L C Z x d W 9 0 O 0 N v b H V t b k l k Z W 5 0 a X R p Z X M m c X V v d D s 6 W y Z x d W 9 0 O 1 N l Y 3 R p b 2 4 x L 2 9 1 d H B 1 d F 9 n a G F u Y S 9 B d X R v U m V t b 3 Z l Z E N v b H V t b n M x L n t k Y X R l L D B 9 J n F 1 b 3 Q 7 L C Z x d W 9 0 O 1 N l Y 3 R p b 2 4 x L 2 9 1 d H B 1 d F 9 n a G F u Y S 9 B d X R v U m V t b 3 Z l Z E N v b H V t b n M x L n t U a W 1 l I F t o a D p t b V 0 s M X 0 m c X V v d D s s J n F 1 b 3 Q 7 U 2 V j d G l v b j E v b 3 V 0 c H V 0 X 2 d o Y W 5 h L 0 F 1 d G 9 S Z W 1 v d m V k Q 2 9 s d W 1 u c z E u e 0 9 i c 2 V y d m V y I G 5 h b W U s M n 0 m c X V v d D s s J n F 1 b 3 Q 7 U 2 V j d G l v b j E v b 3 V 0 c H V 0 X 2 d o Y W 5 h L 0 F 1 d G 9 S Z W 1 v d m V k Q 2 9 s d W 1 u c z E u e 1 J p d m V y I G 5 h b W U s M 3 0 m c X V v d D s s J n F 1 b 3 Q 7 U 2 V j d G l v b j E v b 3 V 0 c H V 0 X 2 d o Y W 5 h L 0 F 1 d G 9 S Z W 1 v d m V k Q 2 9 s d W 1 u c z E u e 0 x v Y 2 F 0 a W 9 u I F t i c m l k Z 2 U g b m F t Z V 0 s N H 0 m c X V v d D s s J n F 1 b 3 Q 7 U 2 V j d G l v b j E v b 3 V 0 c H V 0 X 2 d o Y W 5 h L 0 F 1 d G 9 S Z W 1 v d m V k Q 2 9 s d W 1 u c z E u e 1 N l Z 2 1 l b n Q s N X 0 m c X V v d D s s J n F 1 b 3 Q 7 U 2 V j d G l v b j E v b 3 V 0 c H V 0 X 2 d o Y W 5 h L 0 F 1 d G 9 S Z W 1 v d m V k Q 2 9 s d W 1 u c z E u e 0 R 1 c m F 0 a W 9 u I F t t a W 5 d L D Z 9 J n F 1 b 3 Q 7 L C Z x d W 9 0 O 1 N l Y 3 R p b 2 4 x L 2 9 1 d H B 1 d F 9 n a G F u Y S 9 B d X R v U m V t b 3 Z l Z E N v b H V t b n M x L n t Q T y B z b 2 Z 0 L D d 9 J n F 1 b 3 Q 7 L C Z x d W 9 0 O 1 N l Y 3 R p b 2 4 x L 2 9 1 d H B 1 d F 9 n a G F u Y S 9 B d X R v U m V t b 3 Z l Z E N v b H V t b n M x L n t Q T y B z b 2 Z 0 I G 1 h c 3 M s O H 0 m c X V v d D s s J n F 1 b 3 Q 7 U 2 V j d G l v b j E v b 3 V 0 c H V 0 X 2 d o Y W 5 h L 0 F 1 d G 9 S Z W 1 v d m V k Q 2 9 s d W 1 u c z E u e 0 V Q U y w 5 f S Z x d W 9 0 O y w m c X V v d D t T Z W N 0 a W 9 u M S 9 v d X R w d X R f Z 2 h h b m E v Q X V 0 b 1 J l b W 9 2 Z W R D b 2 x 1 b W 5 z M S 5 7 R V B T I G 1 h c 3 M s M T B 9 J n F 1 b 3 Q 7 L C Z x d W 9 0 O 1 N l Y 3 R p b 2 4 x L 2 9 1 d H B 1 d F 9 n a G F u Y S 9 B d X R v U m V t b 3 Z l Z E N v b H V t b n M x L n t Q R V Q s M T F 9 J n F 1 b 3 Q 7 L C Z x d W 9 0 O 1 N l Y 3 R p b 2 4 x L 2 9 1 d H B 1 d F 9 n a G F u Y S 9 B d X R v U m V t b 3 Z l Z E N v b H V t b n M x L n t Q R V Q g b W F z c y w x M n 0 m c X V v d D s s J n F 1 b 3 Q 7 U 2 V j d G l v b j E v b 3 V 0 c H V 0 X 2 d o Y W 5 h L 0 F 1 d G 9 S Z W 1 v d m V k Q 2 9 s d W 1 u c z E u e 1 B P I G h h c m Q s M T N 9 J n F 1 b 3 Q 7 L C Z x d W 9 0 O 1 N l Y 3 R p b 2 4 x L 2 9 1 d H B 1 d F 9 n a G F u Y S 9 B d X R v U m V t b 3 Z l Z E N v b H V t b n M x L n t Q T y B o Y X J k I G 1 h c 3 M s M T R 9 J n F 1 b 3 Q 7 L C Z x d W 9 0 O 1 N l Y 3 R p b 2 4 x L 2 9 1 d H B 1 d F 9 n a G F u Y S 9 B d X R v U m V t b 3 Z l Z E N v b H V t b n M x L n t Q U y w x N X 0 m c X V v d D s s J n F 1 b 3 Q 7 U 2 V j d G l v b j E v b 3 V 0 c H V 0 X 2 d o Y W 5 h L 0 F 1 d G 9 S Z W 1 v d m V k Q 2 9 s d W 1 u c z E u e 1 B T I G 1 h c 3 M s M T Z 9 J n F 1 b 3 Q 7 L C Z x d W 9 0 O 1 N l Y 3 R p b 2 4 x L 2 9 1 d H B 1 d F 9 n a G F u Y S 9 B d X R v U m V t b 3 Z l Z E N v b H V t b n M x L n t N d W x 0 a W x h e W V y L D E 3 f S Z x d W 9 0 O y w m c X V v d D t T Z W N 0 a W 9 u M S 9 v d X R w d X R f Z 2 h h b m E v Q X V 0 b 1 J l b W 9 2 Z W R D b 2 x 1 b W 5 z M S 5 7 T X V s d G l s Y X l l c i B t Y X N z L D E 4 f S Z x d W 9 0 O y w m c X V v d D t T Z W N 0 a W 9 u M S 9 v d X R w d X R f Z 2 h h b m E v Q X V 0 b 1 J l b W 9 2 Z W R D b 2 x 1 b W 5 z M S 5 7 T 3 R o Z X I g c G x h c 3 R p Y y w x O X 0 m c X V v d D s s J n F 1 b 3 Q 7 U 2 V j d G l v b j E v b 3 V 0 c H V 0 X 2 d o Y W 5 h L 0 F 1 d G 9 S Z W 1 v d m V k Q 2 9 s d W 1 u c z E u e 0 9 0 a G V y I H B s Y X N 0 a W M g b W F z c y w y M H 0 m c X V v d D s s J n F 1 b 3 Q 7 U 2 V j d G l v b j E v b 3 V 0 c H V 0 X 2 d o Y W 5 h L 0 F 1 d G 9 S Z W 1 v d m V k Q 2 9 s d W 1 u c z E u e 0 9 0 a G V y I G x p d H R l c i w y M X 0 m c X V v d D s s J n F 1 b 3 Q 7 U 2 V j d G l v b j E v b 3 V 0 c H V 0 X 2 d o Y W 5 h L 0 F 1 d G 9 S Z W 1 v d m V k Q 2 9 s d W 1 u c z E u e 0 9 0 a G V y I G x p d H R l c i B t Y X N z L D I y f S Z x d W 9 0 O y w m c X V v d D t T Z W N 0 a W 9 u M S 9 v d X R w d X R f Z 2 h h b m E v Q X V 0 b 1 J l b W 9 2 Z W R D b 2 x 1 b W 5 z M S 5 7 Q 2 9 1 b n R l Z C B p d G V t c y w y M 3 0 m c X V v d D s s J n F 1 b 3 Q 7 U 2 V j d G l v b j E v b 3 V 0 c H V 0 X 2 d o Y W 5 h L 0 F 1 d G 9 S Z W 1 v d m V k Q 2 9 s d W 1 u c z E u e 3 R v d F 9 t Y X N z L D I 0 f S Z x d W 9 0 O y w m c X V v d D t T Z W N 0 a W 9 u M S 9 v d X R w d X R f Z 2 h h b m E v Q X V 0 b 1 J l b W 9 2 Z W R D b 2 x 1 b W 5 z M S 5 7 V m V s b 2 N p d H k g W 2 0 v c 1 0 s M j V 9 J n F 1 b 3 Q 7 L C Z x d W 9 0 O 1 N l Y 3 R p b 2 4 x L 2 9 1 d H B 1 d F 9 n a G F u Y S 9 B d X R v U m V t b 3 Z l Z E N v b H V t b n M x L n t X Y X R l c i B s Z X Z l b C B b b V 0 s M j Z 9 J n F 1 b 3 Q 7 L C Z x d W 9 0 O 1 N l Y 3 R p b 2 4 x L 2 9 1 d H B 1 d F 9 n a G F u Y S 9 B d X R v U m V t b 3 Z l Z E N v b H V t b n M x L n t D b 2 1 t Z W 5 0 c y w y N 3 0 m c X V v d D s s J n F 1 b 3 Q 7 U 2 V j d G l v b j E v b 3 V 0 c H V 0 X 2 d o Y W 5 h L 0 F 1 d G 9 S Z W 1 v d m V k Q 2 9 s d W 1 u c z E u e 3 d p Z H R o L D I 4 f S Z x d W 9 0 O y w m c X V v d D t T Z W N 0 a W 9 u M S 9 v d X R w d X R f Z 2 h h b m E v Q X V 0 b 1 J l b W 9 2 Z W R D b 2 x 1 b W 5 z M S 5 7 c G x f d H J h b n N w b 3 J 0 X 2 h v d X I s M j l 9 J n F 1 b 3 Q 7 L C Z x d W 9 0 O 1 N l Y 3 R p b 2 4 x L 2 9 1 d H B 1 d F 9 n a G F u Y S 9 B d X R v U m V t b 3 Z l Z E N v b H V t b n M x L n t 0 b 3 R f b W F z c 1 9 0 c m F u c 3 B v c n Q s M z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d X R w d X R f Z 2 h h b m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3 V 0 c H V 0 X 2 d o Y W 5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1 d H B 1 d F 9 n a G F u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1 d H B 1 d F 9 n a G F u Y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5 M j U 5 M T M y O S 0 0 O G J k L T R h M m I t Y T U x N i 0 4 O D c 5 N j h j N m F l N 2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d U M T M 6 M T c 6 M T Y u O D Y 5 N j g 5 M 1 o i I C 8 + P E V u d H J 5 I F R 5 c G U 9 I k Z p b G x D b 2 x 1 b W 5 U e X B l c y I g V m F s d W U 9 I n N C d 2 9 H Q m d Z R E F 3 W U d C Z 1 l H Q m d Z R 0 F 3 W U d C Z 1 l G Q l F V P S I g L z 4 8 R W 5 0 c n k g V H l w Z T 0 i R m l s b E N v b H V t b k 5 h b W V z I i B W Y W x 1 Z T 0 i c 1 s m c X V v d D t k Y X R l J n F 1 b 3 Q 7 L C Z x d W 9 0 O 3 R p b W U m c X V v d D s s J n F 1 b 3 Q 7 b 2 J z Z X J 2 Z X J z J n F 1 b 3 Q 7 L C Z x d W 9 0 O 3 J p d m V y J n F 1 b 3 Q 7 L C Z x d W 9 0 O 2 x v Y 2 F 0 a W 9 u J n F 1 b 3 Q 7 L C Z x d W 9 0 O 3 N l Z 2 0 m c X V v d D s s J n F 1 b 3 Q 7 Z H V y Y X R p b 2 4 m c X V v d D s s J n F 1 b 3 Q 7 c G 9 f c y Z x d W 9 0 O y w m c X V v d D t l c H M m c X V v d D s s J n F 1 b 3 Q 7 c G V 0 J n F 1 b 3 Q 7 L C Z x d W 9 0 O 3 B v X 2 g m c X V v d D s s J n F 1 b 3 Q 7 c H M m c X V v d D s s J n F 1 b 3 Q 7 b X V s d G l s Y X l l c i Z x d W 9 0 O y w m c X V v d D t v d G h l c l 9 w b C Z x d W 9 0 O y w m c X V v d D t v d G h l c l 9 s J n F 1 b 3 Q 7 L C Z x d W 9 0 O 3 R v d G F s J n F 1 b 3 Q 7 L C Z x d W 9 0 O 3 U m c X V v d D s s J n F 1 b 3 Q 7 a C Z x d W 9 0 O y w m c X V v d D t j b 2 1 t Z W 5 0 c y Z x d W 9 0 O y w m c X V v d D t 3 Z X R f d 2 l k d G g m c X V v d D s s J n F 1 b 3 Q 7 d 2 l k d G g m c X V v d D s s J n F 1 b 3 Q 7 b 2 J z X 3 d p Z H R o J n F 1 b 3 Q 7 L C Z x d W 9 0 O 3 B s X 3 R y Y W 5 z c G 9 y d F 9 o b 3 V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9 1 d H B 1 d F 9 n a G F u Y T I v Q X V 0 b 1 J l b W 9 2 Z W R D b 2 x 1 b W 5 z M S 5 7 Z G F 0 Z S w w f S Z x d W 9 0 O y w m c X V v d D t T Z W N 0 a W 9 u M S 9 v d X R w d X R f Z 2 h h b m E y L 0 F 1 d G 9 S Z W 1 v d m V k Q 2 9 s d W 1 u c z E u e 3 R p b W U s M X 0 m c X V v d D s s J n F 1 b 3 Q 7 U 2 V j d G l v b j E v b 3 V 0 c H V 0 X 2 d o Y W 5 h M i 9 B d X R v U m V t b 3 Z l Z E N v b H V t b n M x L n t v Y n N l c n Z l c n M s M n 0 m c X V v d D s s J n F 1 b 3 Q 7 U 2 V j d G l v b j E v b 3 V 0 c H V 0 X 2 d o Y W 5 h M i 9 B d X R v U m V t b 3 Z l Z E N v b H V t b n M x L n t y a X Z l c i w z f S Z x d W 9 0 O y w m c X V v d D t T Z W N 0 a W 9 u M S 9 v d X R w d X R f Z 2 h h b m E y L 0 F 1 d G 9 S Z W 1 v d m V k Q 2 9 s d W 1 u c z E u e 2 x v Y 2 F 0 a W 9 u L D R 9 J n F 1 b 3 Q 7 L C Z x d W 9 0 O 1 N l Y 3 R p b 2 4 x L 2 9 1 d H B 1 d F 9 n a G F u Y T I v Q X V 0 b 1 J l b W 9 2 Z W R D b 2 x 1 b W 5 z M S 5 7 c 2 V n b S w 1 f S Z x d W 9 0 O y w m c X V v d D t T Z W N 0 a W 9 u M S 9 v d X R w d X R f Z 2 h h b m E y L 0 F 1 d G 9 S Z W 1 v d m V k Q 2 9 s d W 1 u c z E u e 2 R 1 c m F 0 a W 9 u L D Z 9 J n F 1 b 3 Q 7 L C Z x d W 9 0 O 1 N l Y 3 R p b 2 4 x L 2 9 1 d H B 1 d F 9 n a G F u Y T I v Q X V 0 b 1 J l b W 9 2 Z W R D b 2 x 1 b W 5 z M S 5 7 c G 9 f c y w 3 f S Z x d W 9 0 O y w m c X V v d D t T Z W N 0 a W 9 u M S 9 v d X R w d X R f Z 2 h h b m E y L 0 F 1 d G 9 S Z W 1 v d m V k Q 2 9 s d W 1 u c z E u e 2 V w c y w 4 f S Z x d W 9 0 O y w m c X V v d D t T Z W N 0 a W 9 u M S 9 v d X R w d X R f Z 2 h h b m E y L 0 F 1 d G 9 S Z W 1 v d m V k Q 2 9 s d W 1 u c z E u e 3 B l d C w 5 f S Z x d W 9 0 O y w m c X V v d D t T Z W N 0 a W 9 u M S 9 v d X R w d X R f Z 2 h h b m E y L 0 F 1 d G 9 S Z W 1 v d m V k Q 2 9 s d W 1 u c z E u e 3 B v X 2 g s M T B 9 J n F 1 b 3 Q 7 L C Z x d W 9 0 O 1 N l Y 3 R p b 2 4 x L 2 9 1 d H B 1 d F 9 n a G F u Y T I v Q X V 0 b 1 J l b W 9 2 Z W R D b 2 x 1 b W 5 z M S 5 7 c H M s M T F 9 J n F 1 b 3 Q 7 L C Z x d W 9 0 O 1 N l Y 3 R p b 2 4 x L 2 9 1 d H B 1 d F 9 n a G F u Y T I v Q X V 0 b 1 J l b W 9 2 Z W R D b 2 x 1 b W 5 z M S 5 7 b X V s d G l s Y X l l c i w x M n 0 m c X V v d D s s J n F 1 b 3 Q 7 U 2 V j d G l v b j E v b 3 V 0 c H V 0 X 2 d o Y W 5 h M i 9 B d X R v U m V t b 3 Z l Z E N v b H V t b n M x L n t v d G h l c l 9 w b C w x M 3 0 m c X V v d D s s J n F 1 b 3 Q 7 U 2 V j d G l v b j E v b 3 V 0 c H V 0 X 2 d o Y W 5 h M i 9 B d X R v U m V t b 3 Z l Z E N v b H V t b n M x L n t v d G h l c l 9 s L D E 0 f S Z x d W 9 0 O y w m c X V v d D t T Z W N 0 a W 9 u M S 9 v d X R w d X R f Z 2 h h b m E y L 0 F 1 d G 9 S Z W 1 v d m V k Q 2 9 s d W 1 u c z E u e 3 R v d G F s L D E 1 f S Z x d W 9 0 O y w m c X V v d D t T Z W N 0 a W 9 u M S 9 v d X R w d X R f Z 2 h h b m E y L 0 F 1 d G 9 S Z W 1 v d m V k Q 2 9 s d W 1 u c z E u e 3 U s M T Z 9 J n F 1 b 3 Q 7 L C Z x d W 9 0 O 1 N l Y 3 R p b 2 4 x L 2 9 1 d H B 1 d F 9 n a G F u Y T I v Q X V 0 b 1 J l b W 9 2 Z W R D b 2 x 1 b W 5 z M S 5 7 a C w x N 3 0 m c X V v d D s s J n F 1 b 3 Q 7 U 2 V j d G l v b j E v b 3 V 0 c H V 0 X 2 d o Y W 5 h M i 9 B d X R v U m V t b 3 Z l Z E N v b H V t b n M x L n t j b 2 1 t Z W 5 0 c y w x O H 0 m c X V v d D s s J n F 1 b 3 Q 7 U 2 V j d G l v b j E v b 3 V 0 c H V 0 X 2 d o Y W 5 h M i 9 B d X R v U m V t b 3 Z l Z E N v b H V t b n M x L n t 3 Z X R f d 2 l k d G g s M T l 9 J n F 1 b 3 Q 7 L C Z x d W 9 0 O 1 N l Y 3 R p b 2 4 x L 2 9 1 d H B 1 d F 9 n a G F u Y T I v Q X V 0 b 1 J l b W 9 2 Z W R D b 2 x 1 b W 5 z M S 5 7 d 2 l k d G g s M j B 9 J n F 1 b 3 Q 7 L C Z x d W 9 0 O 1 N l Y 3 R p b 2 4 x L 2 9 1 d H B 1 d F 9 n a G F u Y T I v Q X V 0 b 1 J l b W 9 2 Z W R D b 2 x 1 b W 5 z M S 5 7 b 2 J z X 3 d p Z H R o L D I x f S Z x d W 9 0 O y w m c X V v d D t T Z W N 0 a W 9 u M S 9 v d X R w d X R f Z 2 h h b m E y L 0 F 1 d G 9 S Z W 1 v d m V k Q 2 9 s d W 1 u c z E u e 3 B s X 3 R y Y W 5 z c G 9 y d F 9 o b 3 V y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b 3 V 0 c H V 0 X 2 d o Y W 5 h M i 9 B d X R v U m V t b 3 Z l Z E N v b H V t b n M x L n t k Y X R l L D B 9 J n F 1 b 3 Q 7 L C Z x d W 9 0 O 1 N l Y 3 R p b 2 4 x L 2 9 1 d H B 1 d F 9 n a G F u Y T I v Q X V 0 b 1 J l b W 9 2 Z W R D b 2 x 1 b W 5 z M S 5 7 d G l t Z S w x f S Z x d W 9 0 O y w m c X V v d D t T Z W N 0 a W 9 u M S 9 v d X R w d X R f Z 2 h h b m E y L 0 F 1 d G 9 S Z W 1 v d m V k Q 2 9 s d W 1 u c z E u e 2 9 i c 2 V y d m V y c y w y f S Z x d W 9 0 O y w m c X V v d D t T Z W N 0 a W 9 u M S 9 v d X R w d X R f Z 2 h h b m E y L 0 F 1 d G 9 S Z W 1 v d m V k Q 2 9 s d W 1 u c z E u e 3 J p d m V y L D N 9 J n F 1 b 3 Q 7 L C Z x d W 9 0 O 1 N l Y 3 R p b 2 4 x L 2 9 1 d H B 1 d F 9 n a G F u Y T I v Q X V 0 b 1 J l b W 9 2 Z W R D b 2 x 1 b W 5 z M S 5 7 b G 9 j Y X R p b 2 4 s N H 0 m c X V v d D s s J n F 1 b 3 Q 7 U 2 V j d G l v b j E v b 3 V 0 c H V 0 X 2 d o Y W 5 h M i 9 B d X R v U m V t b 3 Z l Z E N v b H V t b n M x L n t z Z W d t L D V 9 J n F 1 b 3 Q 7 L C Z x d W 9 0 O 1 N l Y 3 R p b 2 4 x L 2 9 1 d H B 1 d F 9 n a G F u Y T I v Q X V 0 b 1 J l b W 9 2 Z W R D b 2 x 1 b W 5 z M S 5 7 Z H V y Y X R p b 2 4 s N n 0 m c X V v d D s s J n F 1 b 3 Q 7 U 2 V j d G l v b j E v b 3 V 0 c H V 0 X 2 d o Y W 5 h M i 9 B d X R v U m V t b 3 Z l Z E N v b H V t b n M x L n t w b 1 9 z L D d 9 J n F 1 b 3 Q 7 L C Z x d W 9 0 O 1 N l Y 3 R p b 2 4 x L 2 9 1 d H B 1 d F 9 n a G F u Y T I v Q X V 0 b 1 J l b W 9 2 Z W R D b 2 x 1 b W 5 z M S 5 7 Z X B z L D h 9 J n F 1 b 3 Q 7 L C Z x d W 9 0 O 1 N l Y 3 R p b 2 4 x L 2 9 1 d H B 1 d F 9 n a G F u Y T I v Q X V 0 b 1 J l b W 9 2 Z W R D b 2 x 1 b W 5 z M S 5 7 c G V 0 L D l 9 J n F 1 b 3 Q 7 L C Z x d W 9 0 O 1 N l Y 3 R p b 2 4 x L 2 9 1 d H B 1 d F 9 n a G F u Y T I v Q X V 0 b 1 J l b W 9 2 Z W R D b 2 x 1 b W 5 z M S 5 7 c G 9 f a C w x M H 0 m c X V v d D s s J n F 1 b 3 Q 7 U 2 V j d G l v b j E v b 3 V 0 c H V 0 X 2 d o Y W 5 h M i 9 B d X R v U m V t b 3 Z l Z E N v b H V t b n M x L n t w c y w x M X 0 m c X V v d D s s J n F 1 b 3 Q 7 U 2 V j d G l v b j E v b 3 V 0 c H V 0 X 2 d o Y W 5 h M i 9 B d X R v U m V t b 3 Z l Z E N v b H V t b n M x L n t t d W x 0 a W x h e W V y L D E y f S Z x d W 9 0 O y w m c X V v d D t T Z W N 0 a W 9 u M S 9 v d X R w d X R f Z 2 h h b m E y L 0 F 1 d G 9 S Z W 1 v d m V k Q 2 9 s d W 1 u c z E u e 2 9 0 a G V y X 3 B s L D E z f S Z x d W 9 0 O y w m c X V v d D t T Z W N 0 a W 9 u M S 9 v d X R w d X R f Z 2 h h b m E y L 0 F 1 d G 9 S Z W 1 v d m V k Q 2 9 s d W 1 u c z E u e 2 9 0 a G V y X 2 w s M T R 9 J n F 1 b 3 Q 7 L C Z x d W 9 0 O 1 N l Y 3 R p b 2 4 x L 2 9 1 d H B 1 d F 9 n a G F u Y T I v Q X V 0 b 1 J l b W 9 2 Z W R D b 2 x 1 b W 5 z M S 5 7 d G 9 0 Y W w s M T V 9 J n F 1 b 3 Q 7 L C Z x d W 9 0 O 1 N l Y 3 R p b 2 4 x L 2 9 1 d H B 1 d F 9 n a G F u Y T I v Q X V 0 b 1 J l b W 9 2 Z W R D b 2 x 1 b W 5 z M S 5 7 d S w x N n 0 m c X V v d D s s J n F 1 b 3 Q 7 U 2 V j d G l v b j E v b 3 V 0 c H V 0 X 2 d o Y W 5 h M i 9 B d X R v U m V t b 3 Z l Z E N v b H V t b n M x L n t o L D E 3 f S Z x d W 9 0 O y w m c X V v d D t T Z W N 0 a W 9 u M S 9 v d X R w d X R f Z 2 h h b m E y L 0 F 1 d G 9 S Z W 1 v d m V k Q 2 9 s d W 1 u c z E u e 2 N v b W 1 l b n R z L D E 4 f S Z x d W 9 0 O y w m c X V v d D t T Z W N 0 a W 9 u M S 9 v d X R w d X R f Z 2 h h b m E y L 0 F 1 d G 9 S Z W 1 v d m V k Q 2 9 s d W 1 u c z E u e 3 d l d F 9 3 a W R 0 a C w x O X 0 m c X V v d D s s J n F 1 b 3 Q 7 U 2 V j d G l v b j E v b 3 V 0 c H V 0 X 2 d o Y W 5 h M i 9 B d X R v U m V t b 3 Z l Z E N v b H V t b n M x L n t 3 a W R 0 a C w y M H 0 m c X V v d D s s J n F 1 b 3 Q 7 U 2 V j d G l v b j E v b 3 V 0 c H V 0 X 2 d o Y W 5 h M i 9 B d X R v U m V t b 3 Z l Z E N v b H V t b n M x L n t v Y n N f d 2 l k d G g s M j F 9 J n F 1 b 3 Q 7 L C Z x d W 9 0 O 1 N l Y 3 R p b 2 4 x L 2 9 1 d H B 1 d F 9 n a G F u Y T I v Q X V 0 b 1 J l b W 9 2 Z W R D b 2 x 1 b W 5 z M S 5 7 c G x f d H J h b n N w b 3 J 0 X 2 h v d X I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d X R w d X R f Z 2 h h b m E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1 d H B 1 d F 9 n a G F u Y T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3 V 0 c H V 0 X 2 d o Y W 5 h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1 d H B 1 d F 9 n a G F u Y T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z Y T d k O T d k Y S 1 h M D I y L T R m N m Y t O G Z i Y S 0 3 O G E 5 Z m Y 5 M D J l Z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3 V 0 c H V 0 X 2 d o Y W 5 h M l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w N 1 Q x M z o y M D o w N S 4 1 M z I 4 M T c 1 W i I g L z 4 8 R W 5 0 c n k g V H l w Z T 0 i R m l s b E N v b H V t b l R 5 c G V z I i B W Y W x 1 Z T 0 i c 0 J 3 b 0 d C Z 1 l E Q X d Z R 0 J n W U d C Z 1 l H Q X d Z R 0 J n W U Z C U V U 9 I i A v P j x F b n R y e S B U e X B l P S J G a W x s Q 2 9 s d W 1 u T m F t Z X M i I F Z h b H V l P S J z W y Z x d W 9 0 O 2 R h d G U m c X V v d D s s J n F 1 b 3 Q 7 d G l t Z S Z x d W 9 0 O y w m c X V v d D t v Y n N l c n Z l c n M m c X V v d D s s J n F 1 b 3 Q 7 c m l 2 Z X I m c X V v d D s s J n F 1 b 3 Q 7 b G 9 j Y X R p b 2 4 m c X V v d D s s J n F 1 b 3 Q 7 c 2 V n b S Z x d W 9 0 O y w m c X V v d D t k d X J h d G l v b i Z x d W 9 0 O y w m c X V v d D t w b 1 9 z J n F 1 b 3 Q 7 L C Z x d W 9 0 O 2 V w c y Z x d W 9 0 O y w m c X V v d D t w Z X Q m c X V v d D s s J n F 1 b 3 Q 7 c G 9 f a C Z x d W 9 0 O y w m c X V v d D t w c y Z x d W 9 0 O y w m c X V v d D t t d W x 0 a W x h e W V y J n F 1 b 3 Q 7 L C Z x d W 9 0 O 2 9 0 a G V y X 3 B s J n F 1 b 3 Q 7 L C Z x d W 9 0 O 2 9 0 a G V y X 2 w m c X V v d D s s J n F 1 b 3 Q 7 d G 9 0 Y W w m c X V v d D s s J n F 1 b 3 Q 7 d S Z x d W 9 0 O y w m c X V v d D t o J n F 1 b 3 Q 7 L C Z x d W 9 0 O 2 N v b W 1 l b n R z J n F 1 b 3 Q 7 L C Z x d W 9 0 O 3 d l d F 9 3 a W R 0 a C Z x d W 9 0 O y w m c X V v d D t 3 a W R 0 a C Z x d W 9 0 O y w m c X V v d D t v Y n N f d 2 l k d G g m c X V v d D s s J n F 1 b 3 Q 7 c G x f d H J h b n N w b 3 J 0 X 2 h v d X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V 0 c H V 0 X 2 d o Y W 5 h M i A o M i k v Q X V 0 b 1 J l b W 9 2 Z W R D b 2 x 1 b W 5 z M S 5 7 Z G F 0 Z S w w f S Z x d W 9 0 O y w m c X V v d D t T Z W N 0 a W 9 u M S 9 v d X R w d X R f Z 2 h h b m E y I C g y K S 9 B d X R v U m V t b 3 Z l Z E N v b H V t b n M x L n t 0 a W 1 l L D F 9 J n F 1 b 3 Q 7 L C Z x d W 9 0 O 1 N l Y 3 R p b 2 4 x L 2 9 1 d H B 1 d F 9 n a G F u Y T I g K D I p L 0 F 1 d G 9 S Z W 1 v d m V k Q 2 9 s d W 1 u c z E u e 2 9 i c 2 V y d m V y c y w y f S Z x d W 9 0 O y w m c X V v d D t T Z W N 0 a W 9 u M S 9 v d X R w d X R f Z 2 h h b m E y I C g y K S 9 B d X R v U m V t b 3 Z l Z E N v b H V t b n M x L n t y a X Z l c i w z f S Z x d W 9 0 O y w m c X V v d D t T Z W N 0 a W 9 u M S 9 v d X R w d X R f Z 2 h h b m E y I C g y K S 9 B d X R v U m V t b 3 Z l Z E N v b H V t b n M x L n t s b 2 N h d G l v b i w 0 f S Z x d W 9 0 O y w m c X V v d D t T Z W N 0 a W 9 u M S 9 v d X R w d X R f Z 2 h h b m E y I C g y K S 9 B d X R v U m V t b 3 Z l Z E N v b H V t b n M x L n t z Z W d t L D V 9 J n F 1 b 3 Q 7 L C Z x d W 9 0 O 1 N l Y 3 R p b 2 4 x L 2 9 1 d H B 1 d F 9 n a G F u Y T I g K D I p L 0 F 1 d G 9 S Z W 1 v d m V k Q 2 9 s d W 1 u c z E u e 2 R 1 c m F 0 a W 9 u L D Z 9 J n F 1 b 3 Q 7 L C Z x d W 9 0 O 1 N l Y 3 R p b 2 4 x L 2 9 1 d H B 1 d F 9 n a G F u Y T I g K D I p L 0 F 1 d G 9 S Z W 1 v d m V k Q 2 9 s d W 1 u c z E u e 3 B v X 3 M s N 3 0 m c X V v d D s s J n F 1 b 3 Q 7 U 2 V j d G l v b j E v b 3 V 0 c H V 0 X 2 d o Y W 5 h M i A o M i k v Q X V 0 b 1 J l b W 9 2 Z W R D b 2 x 1 b W 5 z M S 5 7 Z X B z L D h 9 J n F 1 b 3 Q 7 L C Z x d W 9 0 O 1 N l Y 3 R p b 2 4 x L 2 9 1 d H B 1 d F 9 n a G F u Y T I g K D I p L 0 F 1 d G 9 S Z W 1 v d m V k Q 2 9 s d W 1 u c z E u e 3 B l d C w 5 f S Z x d W 9 0 O y w m c X V v d D t T Z W N 0 a W 9 u M S 9 v d X R w d X R f Z 2 h h b m E y I C g y K S 9 B d X R v U m V t b 3 Z l Z E N v b H V t b n M x L n t w b 1 9 o L D E w f S Z x d W 9 0 O y w m c X V v d D t T Z W N 0 a W 9 u M S 9 v d X R w d X R f Z 2 h h b m E y I C g y K S 9 B d X R v U m V t b 3 Z l Z E N v b H V t b n M x L n t w c y w x M X 0 m c X V v d D s s J n F 1 b 3 Q 7 U 2 V j d G l v b j E v b 3 V 0 c H V 0 X 2 d o Y W 5 h M i A o M i k v Q X V 0 b 1 J l b W 9 2 Z W R D b 2 x 1 b W 5 z M S 5 7 b X V s d G l s Y X l l c i w x M n 0 m c X V v d D s s J n F 1 b 3 Q 7 U 2 V j d G l v b j E v b 3 V 0 c H V 0 X 2 d o Y W 5 h M i A o M i k v Q X V 0 b 1 J l b W 9 2 Z W R D b 2 x 1 b W 5 z M S 5 7 b 3 R o Z X J f c G w s M T N 9 J n F 1 b 3 Q 7 L C Z x d W 9 0 O 1 N l Y 3 R p b 2 4 x L 2 9 1 d H B 1 d F 9 n a G F u Y T I g K D I p L 0 F 1 d G 9 S Z W 1 v d m V k Q 2 9 s d W 1 u c z E u e 2 9 0 a G V y X 2 w s M T R 9 J n F 1 b 3 Q 7 L C Z x d W 9 0 O 1 N l Y 3 R p b 2 4 x L 2 9 1 d H B 1 d F 9 n a G F u Y T I g K D I p L 0 F 1 d G 9 S Z W 1 v d m V k Q 2 9 s d W 1 u c z E u e 3 R v d G F s L D E 1 f S Z x d W 9 0 O y w m c X V v d D t T Z W N 0 a W 9 u M S 9 v d X R w d X R f Z 2 h h b m E y I C g y K S 9 B d X R v U m V t b 3 Z l Z E N v b H V t b n M x L n t 1 L D E 2 f S Z x d W 9 0 O y w m c X V v d D t T Z W N 0 a W 9 u M S 9 v d X R w d X R f Z 2 h h b m E y I C g y K S 9 B d X R v U m V t b 3 Z l Z E N v b H V t b n M x L n t o L D E 3 f S Z x d W 9 0 O y w m c X V v d D t T Z W N 0 a W 9 u M S 9 v d X R w d X R f Z 2 h h b m E y I C g y K S 9 B d X R v U m V t b 3 Z l Z E N v b H V t b n M x L n t j b 2 1 t Z W 5 0 c y w x O H 0 m c X V v d D s s J n F 1 b 3 Q 7 U 2 V j d G l v b j E v b 3 V 0 c H V 0 X 2 d o Y W 5 h M i A o M i k v Q X V 0 b 1 J l b W 9 2 Z W R D b 2 x 1 b W 5 z M S 5 7 d 2 V 0 X 3 d p Z H R o L D E 5 f S Z x d W 9 0 O y w m c X V v d D t T Z W N 0 a W 9 u M S 9 v d X R w d X R f Z 2 h h b m E y I C g y K S 9 B d X R v U m V t b 3 Z l Z E N v b H V t b n M x L n t 3 a W R 0 a C w y M H 0 m c X V v d D s s J n F 1 b 3 Q 7 U 2 V j d G l v b j E v b 3 V 0 c H V 0 X 2 d o Y W 5 h M i A o M i k v Q X V 0 b 1 J l b W 9 2 Z W R D b 2 x 1 b W 5 z M S 5 7 b 2 J z X 3 d p Z H R o L D I x f S Z x d W 9 0 O y w m c X V v d D t T Z W N 0 a W 9 u M S 9 v d X R w d X R f Z 2 h h b m E y I C g y K S 9 B d X R v U m V t b 3 Z l Z E N v b H V t b n M x L n t w b F 9 0 c m F u c 3 B v c n R f a G 9 1 c i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2 9 1 d H B 1 d F 9 n a G F u Y T I g K D I p L 0 F 1 d G 9 S Z W 1 v d m V k Q 2 9 s d W 1 u c z E u e 2 R h d G U s M H 0 m c X V v d D s s J n F 1 b 3 Q 7 U 2 V j d G l v b j E v b 3 V 0 c H V 0 X 2 d o Y W 5 h M i A o M i k v Q X V 0 b 1 J l b W 9 2 Z W R D b 2 x 1 b W 5 z M S 5 7 d G l t Z S w x f S Z x d W 9 0 O y w m c X V v d D t T Z W N 0 a W 9 u M S 9 v d X R w d X R f Z 2 h h b m E y I C g y K S 9 B d X R v U m V t b 3 Z l Z E N v b H V t b n M x L n t v Y n N l c n Z l c n M s M n 0 m c X V v d D s s J n F 1 b 3 Q 7 U 2 V j d G l v b j E v b 3 V 0 c H V 0 X 2 d o Y W 5 h M i A o M i k v Q X V 0 b 1 J l b W 9 2 Z W R D b 2 x 1 b W 5 z M S 5 7 c m l 2 Z X I s M 3 0 m c X V v d D s s J n F 1 b 3 Q 7 U 2 V j d G l v b j E v b 3 V 0 c H V 0 X 2 d o Y W 5 h M i A o M i k v Q X V 0 b 1 J l b W 9 2 Z W R D b 2 x 1 b W 5 z M S 5 7 b G 9 j Y X R p b 2 4 s N H 0 m c X V v d D s s J n F 1 b 3 Q 7 U 2 V j d G l v b j E v b 3 V 0 c H V 0 X 2 d o Y W 5 h M i A o M i k v Q X V 0 b 1 J l b W 9 2 Z W R D b 2 x 1 b W 5 z M S 5 7 c 2 V n b S w 1 f S Z x d W 9 0 O y w m c X V v d D t T Z W N 0 a W 9 u M S 9 v d X R w d X R f Z 2 h h b m E y I C g y K S 9 B d X R v U m V t b 3 Z l Z E N v b H V t b n M x L n t k d X J h d G l v b i w 2 f S Z x d W 9 0 O y w m c X V v d D t T Z W N 0 a W 9 u M S 9 v d X R w d X R f Z 2 h h b m E y I C g y K S 9 B d X R v U m V t b 3 Z l Z E N v b H V t b n M x L n t w b 1 9 z L D d 9 J n F 1 b 3 Q 7 L C Z x d W 9 0 O 1 N l Y 3 R p b 2 4 x L 2 9 1 d H B 1 d F 9 n a G F u Y T I g K D I p L 0 F 1 d G 9 S Z W 1 v d m V k Q 2 9 s d W 1 u c z E u e 2 V w c y w 4 f S Z x d W 9 0 O y w m c X V v d D t T Z W N 0 a W 9 u M S 9 v d X R w d X R f Z 2 h h b m E y I C g y K S 9 B d X R v U m V t b 3 Z l Z E N v b H V t b n M x L n t w Z X Q s O X 0 m c X V v d D s s J n F 1 b 3 Q 7 U 2 V j d G l v b j E v b 3 V 0 c H V 0 X 2 d o Y W 5 h M i A o M i k v Q X V 0 b 1 J l b W 9 2 Z W R D b 2 x 1 b W 5 z M S 5 7 c G 9 f a C w x M H 0 m c X V v d D s s J n F 1 b 3 Q 7 U 2 V j d G l v b j E v b 3 V 0 c H V 0 X 2 d o Y W 5 h M i A o M i k v Q X V 0 b 1 J l b W 9 2 Z W R D b 2 x 1 b W 5 z M S 5 7 c H M s M T F 9 J n F 1 b 3 Q 7 L C Z x d W 9 0 O 1 N l Y 3 R p b 2 4 x L 2 9 1 d H B 1 d F 9 n a G F u Y T I g K D I p L 0 F 1 d G 9 S Z W 1 v d m V k Q 2 9 s d W 1 u c z E u e 2 1 1 b H R p b G F 5 Z X I s M T J 9 J n F 1 b 3 Q 7 L C Z x d W 9 0 O 1 N l Y 3 R p b 2 4 x L 2 9 1 d H B 1 d F 9 n a G F u Y T I g K D I p L 0 F 1 d G 9 S Z W 1 v d m V k Q 2 9 s d W 1 u c z E u e 2 9 0 a G V y X 3 B s L D E z f S Z x d W 9 0 O y w m c X V v d D t T Z W N 0 a W 9 u M S 9 v d X R w d X R f Z 2 h h b m E y I C g y K S 9 B d X R v U m V t b 3 Z l Z E N v b H V t b n M x L n t v d G h l c l 9 s L D E 0 f S Z x d W 9 0 O y w m c X V v d D t T Z W N 0 a W 9 u M S 9 v d X R w d X R f Z 2 h h b m E y I C g y K S 9 B d X R v U m V t b 3 Z l Z E N v b H V t b n M x L n t 0 b 3 R h b C w x N X 0 m c X V v d D s s J n F 1 b 3 Q 7 U 2 V j d G l v b j E v b 3 V 0 c H V 0 X 2 d o Y W 5 h M i A o M i k v Q X V 0 b 1 J l b W 9 2 Z W R D b 2 x 1 b W 5 z M S 5 7 d S w x N n 0 m c X V v d D s s J n F 1 b 3 Q 7 U 2 V j d G l v b j E v b 3 V 0 c H V 0 X 2 d o Y W 5 h M i A o M i k v Q X V 0 b 1 J l b W 9 2 Z W R D b 2 x 1 b W 5 z M S 5 7 a C w x N 3 0 m c X V v d D s s J n F 1 b 3 Q 7 U 2 V j d G l v b j E v b 3 V 0 c H V 0 X 2 d o Y W 5 h M i A o M i k v Q X V 0 b 1 J l b W 9 2 Z W R D b 2 x 1 b W 5 z M S 5 7 Y 2 9 t b W V u d H M s M T h 9 J n F 1 b 3 Q 7 L C Z x d W 9 0 O 1 N l Y 3 R p b 2 4 x L 2 9 1 d H B 1 d F 9 n a G F u Y T I g K D I p L 0 F 1 d G 9 S Z W 1 v d m V k Q 2 9 s d W 1 u c z E u e 3 d l d F 9 3 a W R 0 a C w x O X 0 m c X V v d D s s J n F 1 b 3 Q 7 U 2 V j d G l v b j E v b 3 V 0 c H V 0 X 2 d o Y W 5 h M i A o M i k v Q X V 0 b 1 J l b W 9 2 Z W R D b 2 x 1 b W 5 z M S 5 7 d 2 l k d G g s M j B 9 J n F 1 b 3 Q 7 L C Z x d W 9 0 O 1 N l Y 3 R p b 2 4 x L 2 9 1 d H B 1 d F 9 n a G F u Y T I g K D I p L 0 F 1 d G 9 S Z W 1 v d m V k Q 2 9 s d W 1 u c z E u e 2 9 i c 1 9 3 a W R 0 a C w y M X 0 m c X V v d D s s J n F 1 b 3 Q 7 U 2 V j d G l v b j E v b 3 V 0 c H V 0 X 2 d o Y W 5 h M i A o M i k v Q X V 0 b 1 J l b W 9 2 Z W R D b 2 x 1 b W 5 z M S 5 7 c G x f d H J h b n N w b 3 J 0 X 2 h v d X I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d X R w d X R f Z 2 h h b m E y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1 d H B 1 d F 9 n a G F u Y T I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3 V 0 c H V 0 X 2 d o Y W 5 h M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X 3 N 1 c n Z l e X N f Z 2 h h b m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1 M m V m Y j c z M y 1 l M G M 2 L T Q 2 Z j E t O D h l N C 0 4 M z E z M G Z m N 2 E 4 M T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d U M T U 6 M T M 6 M T E u M z U x N j M w M l o i I C 8 + P E V u d H J 5 I F R 5 c G U 9 I k Z p b G x D b 2 x 1 b W 5 U e X B l c y I g V m F s d W U 9 I n N C Z 0 1 H Q m d Z R 0 J n W U d C Z 1 l H Q m d Z R 0 J n W U d C Z 1 l H Q m d Z R 0 J n W U d C Z 1 l H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V l Z G J h Y 2 t f c 3 V y d m V 5 c 1 9 n a G F u Y S 9 B d X R v U m V t b 3 Z l Z E N v b H V t b n M x L n t D b 2 x 1 b W 4 x L D B 9 J n F 1 b 3 Q 7 L C Z x d W 9 0 O 1 N l Y 3 R p b 2 4 x L 2 Z l Z W R i Y W N r X 3 N 1 c n Z l e X N f Z 2 h h b m E v Q X V 0 b 1 J l b W 9 2 Z W R D b 2 x 1 b W 5 z M S 5 7 Q 2 9 s d W 1 u M i w x f S Z x d W 9 0 O y w m c X V v d D t T Z W N 0 a W 9 u M S 9 m Z W V k Y m F j a 1 9 z d X J 2 Z X l z X 2 d o Y W 5 h L 0 F 1 d G 9 S Z W 1 v d m V k Q 2 9 s d W 1 u c z E u e 0 N v b H V t b j M s M n 0 m c X V v d D s s J n F 1 b 3 Q 7 U 2 V j d G l v b j E v Z m V l Z G J h Y 2 t f c 3 V y d m V 5 c 1 9 n a G F u Y S 9 B d X R v U m V t b 3 Z l Z E N v b H V t b n M x L n t D b 2 x 1 b W 4 0 L D N 9 J n F 1 b 3 Q 7 L C Z x d W 9 0 O 1 N l Y 3 R p b 2 4 x L 2 Z l Z W R i Y W N r X 3 N 1 c n Z l e X N f Z 2 h h b m E v Q X V 0 b 1 J l b W 9 2 Z W R D b 2 x 1 b W 5 z M S 5 7 Q 2 9 s d W 1 u N S w 0 f S Z x d W 9 0 O y w m c X V v d D t T Z W N 0 a W 9 u M S 9 m Z W V k Y m F j a 1 9 z d X J 2 Z X l z X 2 d o Y W 5 h L 0 F 1 d G 9 S Z W 1 v d m V k Q 2 9 s d W 1 u c z E u e 0 N v b H V t b j Y s N X 0 m c X V v d D s s J n F 1 b 3 Q 7 U 2 V j d G l v b j E v Z m V l Z G J h Y 2 t f c 3 V y d m V 5 c 1 9 n a G F u Y S 9 B d X R v U m V t b 3 Z l Z E N v b H V t b n M x L n t D b 2 x 1 b W 4 3 L D Z 9 J n F 1 b 3 Q 7 L C Z x d W 9 0 O 1 N l Y 3 R p b 2 4 x L 2 Z l Z W R i Y W N r X 3 N 1 c n Z l e X N f Z 2 h h b m E v Q X V 0 b 1 J l b W 9 2 Z W R D b 2 x 1 b W 5 z M S 5 7 Q 2 9 s d W 1 u O C w 3 f S Z x d W 9 0 O y w m c X V v d D t T Z W N 0 a W 9 u M S 9 m Z W V k Y m F j a 1 9 z d X J 2 Z X l z X 2 d o Y W 5 h L 0 F 1 d G 9 S Z W 1 v d m V k Q 2 9 s d W 1 u c z E u e 0 N v b H V t b j k s O H 0 m c X V v d D s s J n F 1 b 3 Q 7 U 2 V j d G l v b j E v Z m V l Z G J h Y 2 t f c 3 V y d m V 5 c 1 9 n a G F u Y S 9 B d X R v U m V t b 3 Z l Z E N v b H V t b n M x L n t D b 2 x 1 b W 4 x M C w 5 f S Z x d W 9 0 O y w m c X V v d D t T Z W N 0 a W 9 u M S 9 m Z W V k Y m F j a 1 9 z d X J 2 Z X l z X 2 d o Y W 5 h L 0 F 1 d G 9 S Z W 1 v d m V k Q 2 9 s d W 1 u c z E u e 0 N v b H V t b j E x L D E w f S Z x d W 9 0 O y w m c X V v d D t T Z W N 0 a W 9 u M S 9 m Z W V k Y m F j a 1 9 z d X J 2 Z X l z X 2 d o Y W 5 h L 0 F 1 d G 9 S Z W 1 v d m V k Q 2 9 s d W 1 u c z E u e 0 N v b H V t b j E y L D E x f S Z x d W 9 0 O y w m c X V v d D t T Z W N 0 a W 9 u M S 9 m Z W V k Y m F j a 1 9 z d X J 2 Z X l z X 2 d o Y W 5 h L 0 F 1 d G 9 S Z W 1 v d m V k Q 2 9 s d W 1 u c z E u e 0 N v b H V t b j E z L D E y f S Z x d W 9 0 O y w m c X V v d D t T Z W N 0 a W 9 u M S 9 m Z W V k Y m F j a 1 9 z d X J 2 Z X l z X 2 d o Y W 5 h L 0 F 1 d G 9 S Z W 1 v d m V k Q 2 9 s d W 1 u c z E u e 0 N v b H V t b j E 0 L D E z f S Z x d W 9 0 O y w m c X V v d D t T Z W N 0 a W 9 u M S 9 m Z W V k Y m F j a 1 9 z d X J 2 Z X l z X 2 d o Y W 5 h L 0 F 1 d G 9 S Z W 1 v d m V k Q 2 9 s d W 1 u c z E u e 0 N v b H V t b j E 1 L D E 0 f S Z x d W 9 0 O y w m c X V v d D t T Z W N 0 a W 9 u M S 9 m Z W V k Y m F j a 1 9 z d X J 2 Z X l z X 2 d o Y W 5 h L 0 F 1 d G 9 S Z W 1 v d m V k Q 2 9 s d W 1 u c z E u e 0 N v b H V t b j E 2 L D E 1 f S Z x d W 9 0 O y w m c X V v d D t T Z W N 0 a W 9 u M S 9 m Z W V k Y m F j a 1 9 z d X J 2 Z X l z X 2 d o Y W 5 h L 0 F 1 d G 9 S Z W 1 v d m V k Q 2 9 s d W 1 u c z E u e 0 N v b H V t b j E 3 L D E 2 f S Z x d W 9 0 O y w m c X V v d D t T Z W N 0 a W 9 u M S 9 m Z W V k Y m F j a 1 9 z d X J 2 Z X l z X 2 d o Y W 5 h L 0 F 1 d G 9 S Z W 1 v d m V k Q 2 9 s d W 1 u c z E u e 0 N v b H V t b j E 4 L D E 3 f S Z x d W 9 0 O y w m c X V v d D t T Z W N 0 a W 9 u M S 9 m Z W V k Y m F j a 1 9 z d X J 2 Z X l z X 2 d o Y W 5 h L 0 F 1 d G 9 S Z W 1 v d m V k Q 2 9 s d W 1 u c z E u e 0 N v b H V t b j E 5 L D E 4 f S Z x d W 9 0 O y w m c X V v d D t T Z W N 0 a W 9 u M S 9 m Z W V k Y m F j a 1 9 z d X J 2 Z X l z X 2 d o Y W 5 h L 0 F 1 d G 9 S Z W 1 v d m V k Q 2 9 s d W 1 u c z E u e 0 N v b H V t b j I w L D E 5 f S Z x d W 9 0 O y w m c X V v d D t T Z W N 0 a W 9 u M S 9 m Z W V k Y m F j a 1 9 z d X J 2 Z X l z X 2 d o Y W 5 h L 0 F 1 d G 9 S Z W 1 v d m V k Q 2 9 s d W 1 u c z E u e 0 N v b H V t b j I x L D I w f S Z x d W 9 0 O y w m c X V v d D t T Z W N 0 a W 9 u M S 9 m Z W V k Y m F j a 1 9 z d X J 2 Z X l z X 2 d o Y W 5 h L 0 F 1 d G 9 S Z W 1 v d m V k Q 2 9 s d W 1 u c z E u e 0 N v b H V t b j I y L D I x f S Z x d W 9 0 O y w m c X V v d D t T Z W N 0 a W 9 u M S 9 m Z W V k Y m F j a 1 9 z d X J 2 Z X l z X 2 d o Y W 5 h L 0 F 1 d G 9 S Z W 1 v d m V k Q 2 9 s d W 1 u c z E u e 0 N v b H V t b j I z L D I y f S Z x d W 9 0 O y w m c X V v d D t T Z W N 0 a W 9 u M S 9 m Z W V k Y m F j a 1 9 z d X J 2 Z X l z X 2 d o Y W 5 h L 0 F 1 d G 9 S Z W 1 v d m V k Q 2 9 s d W 1 u c z E u e 0 N v b H V t b j I 0 L D I z f S Z x d W 9 0 O y w m c X V v d D t T Z W N 0 a W 9 u M S 9 m Z W V k Y m F j a 1 9 z d X J 2 Z X l z X 2 d o Y W 5 h L 0 F 1 d G 9 S Z W 1 v d m V k Q 2 9 s d W 1 u c z E u e 0 N v b H V t b j I 1 L D I 0 f S Z x d W 9 0 O y w m c X V v d D t T Z W N 0 a W 9 u M S 9 m Z W V k Y m F j a 1 9 z d X J 2 Z X l z X 2 d o Y W 5 h L 0 F 1 d G 9 S Z W 1 v d m V k Q 2 9 s d W 1 u c z E u e 0 N v b H V t b j I 2 L D I 1 f S Z x d W 9 0 O y w m c X V v d D t T Z W N 0 a W 9 u M S 9 m Z W V k Y m F j a 1 9 z d X J 2 Z X l z X 2 d o Y W 5 h L 0 F 1 d G 9 S Z W 1 v d m V k Q 2 9 s d W 1 u c z E u e 0 N v b H V t b j I 3 L D I 2 f S Z x d W 9 0 O y w m c X V v d D t T Z W N 0 a W 9 u M S 9 m Z W V k Y m F j a 1 9 z d X J 2 Z X l z X 2 d o Y W 5 h L 0 F 1 d G 9 S Z W 1 v d m V k Q 2 9 s d W 1 u c z E u e 0 N v b H V t b j I 4 L D I 3 f S Z x d W 9 0 O y w m c X V v d D t T Z W N 0 a W 9 u M S 9 m Z W V k Y m F j a 1 9 z d X J 2 Z X l z X 2 d o Y W 5 h L 0 F 1 d G 9 S Z W 1 v d m V k Q 2 9 s d W 1 u c z E u e 0 N v b H V t b j I 5 L D I 4 f S Z x d W 9 0 O y w m c X V v d D t T Z W N 0 a W 9 u M S 9 m Z W V k Y m F j a 1 9 z d X J 2 Z X l z X 2 d o Y W 5 h L 0 F 1 d G 9 S Z W 1 v d m V k Q 2 9 s d W 1 u c z E u e 0 N v b H V t b j M w L D I 5 f S Z x d W 9 0 O y w m c X V v d D t T Z W N 0 a W 9 u M S 9 m Z W V k Y m F j a 1 9 z d X J 2 Z X l z X 2 d o Y W 5 h L 0 F 1 d G 9 S Z W 1 v d m V k Q 2 9 s d W 1 u c z E u e 0 N v b H V t b j M x L D M w f S Z x d W 9 0 O y w m c X V v d D t T Z W N 0 a W 9 u M S 9 m Z W V k Y m F j a 1 9 z d X J 2 Z X l z X 2 d o Y W 5 h L 0 F 1 d G 9 S Z W 1 v d m V k Q 2 9 s d W 1 u c z E u e 0 N v b H V t b j M y L D M x f S Z x d W 9 0 O y w m c X V v d D t T Z W N 0 a W 9 u M S 9 m Z W V k Y m F j a 1 9 z d X J 2 Z X l z X 2 d o Y W 5 h L 0 F 1 d G 9 S Z W 1 v d m V k Q 2 9 s d W 1 u c z E u e 0 N v b H V t b j M z L D M y f S Z x d W 9 0 O y w m c X V v d D t T Z W N 0 a W 9 u M S 9 m Z W V k Y m F j a 1 9 z d X J 2 Z X l z X 2 d o Y W 5 h L 0 F 1 d G 9 S Z W 1 v d m V k Q 2 9 s d W 1 u c z E u e 0 N v b H V t b j M 0 L D M z f S Z x d W 9 0 O y w m c X V v d D t T Z W N 0 a W 9 u M S 9 m Z W V k Y m F j a 1 9 z d X J 2 Z X l z X 2 d o Y W 5 h L 0 F 1 d G 9 S Z W 1 v d m V k Q 2 9 s d W 1 u c z E u e 0 N v b H V t b j M 1 L D M 0 f S Z x d W 9 0 O y w m c X V v d D t T Z W N 0 a W 9 u M S 9 m Z W V k Y m F j a 1 9 z d X J 2 Z X l z X 2 d o Y W 5 h L 0 F 1 d G 9 S Z W 1 v d m V k Q 2 9 s d W 1 u c z E u e 0 N v b H V t b j M 2 L D M 1 f S Z x d W 9 0 O y w m c X V v d D t T Z W N 0 a W 9 u M S 9 m Z W V k Y m F j a 1 9 z d X J 2 Z X l z X 2 d o Y W 5 h L 0 F 1 d G 9 S Z W 1 v d m V k Q 2 9 s d W 1 u c z E u e 0 N v b H V t b j M 3 L D M 2 f S Z x d W 9 0 O y w m c X V v d D t T Z W N 0 a W 9 u M S 9 m Z W V k Y m F j a 1 9 z d X J 2 Z X l z X 2 d o Y W 5 h L 0 F 1 d G 9 S Z W 1 v d m V k Q 2 9 s d W 1 u c z E u e 0 N v b H V t b j M 4 L D M 3 f S Z x d W 9 0 O y w m c X V v d D t T Z W N 0 a W 9 u M S 9 m Z W V k Y m F j a 1 9 z d X J 2 Z X l z X 2 d o Y W 5 h L 0 F 1 d G 9 S Z W 1 v d m V k Q 2 9 s d W 1 u c z E u e 0 N v b H V t b j M 5 L D M 4 f S Z x d W 9 0 O y w m c X V v d D t T Z W N 0 a W 9 u M S 9 m Z W V k Y m F j a 1 9 z d X J 2 Z X l z X 2 d o Y W 5 h L 0 F 1 d G 9 S Z W 1 v d m V k Q 2 9 s d W 1 u c z E u e 0 N v b H V t b j Q w L D M 5 f S Z x d W 9 0 O y w m c X V v d D t T Z W N 0 a W 9 u M S 9 m Z W V k Y m F j a 1 9 z d X J 2 Z X l z X 2 d o Y W 5 h L 0 F 1 d G 9 S Z W 1 v d m V k Q 2 9 s d W 1 u c z E u e 0 N v b H V t b j Q x L D Q w f S Z x d W 9 0 O y w m c X V v d D t T Z W N 0 a W 9 u M S 9 m Z W V k Y m F j a 1 9 z d X J 2 Z X l z X 2 d o Y W 5 h L 0 F 1 d G 9 S Z W 1 v d m V k Q 2 9 s d W 1 u c z E u e 0 N v b H V t b j Q y L D Q x f S Z x d W 9 0 O y w m c X V v d D t T Z W N 0 a W 9 u M S 9 m Z W V k Y m F j a 1 9 z d X J 2 Z X l z X 2 d o Y W 5 h L 0 F 1 d G 9 S Z W 1 v d m V k Q 2 9 s d W 1 u c z E u e 0 N v b H V t b j Q z L D Q y f S Z x d W 9 0 O y w m c X V v d D t T Z W N 0 a W 9 u M S 9 m Z W V k Y m F j a 1 9 z d X J 2 Z X l z X 2 d o Y W 5 h L 0 F 1 d G 9 S Z W 1 v d m V k Q 2 9 s d W 1 u c z E u e 0 N v b H V t b j Q 0 L D Q z f S Z x d W 9 0 O y w m c X V v d D t T Z W N 0 a W 9 u M S 9 m Z W V k Y m F j a 1 9 z d X J 2 Z X l z X 2 d o Y W 5 h L 0 F 1 d G 9 S Z W 1 v d m V k Q 2 9 s d W 1 u c z E u e 0 N v b H V t b j Q 1 L D Q 0 f S Z x d W 9 0 O y w m c X V v d D t T Z W N 0 a W 9 u M S 9 m Z W V k Y m F j a 1 9 z d X J 2 Z X l z X 2 d o Y W 5 h L 0 F 1 d G 9 S Z W 1 v d m V k Q 2 9 s d W 1 u c z E u e 0 N v b H V t b j Q 2 L D Q 1 f S Z x d W 9 0 O y w m c X V v d D t T Z W N 0 a W 9 u M S 9 m Z W V k Y m F j a 1 9 z d X J 2 Z X l z X 2 d o Y W 5 h L 0 F 1 d G 9 S Z W 1 v d m V k Q 2 9 s d W 1 u c z E u e 0 N v b H V t b j Q 3 L D Q 2 f S Z x d W 9 0 O y w m c X V v d D t T Z W N 0 a W 9 u M S 9 m Z W V k Y m F j a 1 9 z d X J 2 Z X l z X 2 d o Y W 5 h L 0 F 1 d G 9 S Z W 1 v d m V k Q 2 9 s d W 1 u c z E u e 0 N v b H V t b j Q 4 L D Q 3 f S Z x d W 9 0 O y w m c X V v d D t T Z W N 0 a W 9 u M S 9 m Z W V k Y m F j a 1 9 z d X J 2 Z X l z X 2 d o Y W 5 h L 0 F 1 d G 9 S Z W 1 v d m V k Q 2 9 s d W 1 u c z E u e 0 N v b H V t b j Q 5 L D Q 4 f S Z x d W 9 0 O y w m c X V v d D t T Z W N 0 a W 9 u M S 9 m Z W V k Y m F j a 1 9 z d X J 2 Z X l z X 2 d o Y W 5 h L 0 F 1 d G 9 S Z W 1 v d m V k Q 2 9 s d W 1 u c z E u e 0 N v b H V t b j U w L D Q 5 f S Z x d W 9 0 O y w m c X V v d D t T Z W N 0 a W 9 u M S 9 m Z W V k Y m F j a 1 9 z d X J 2 Z X l z X 2 d o Y W 5 h L 0 F 1 d G 9 S Z W 1 v d m V k Q 2 9 s d W 1 u c z E u e 0 N v b H V t b j U x L D U w f S Z x d W 9 0 O y w m c X V v d D t T Z W N 0 a W 9 u M S 9 m Z W V k Y m F j a 1 9 z d X J 2 Z X l z X 2 d o Y W 5 h L 0 F 1 d G 9 S Z W 1 v d m V k Q 2 9 s d W 1 u c z E u e 0 N v b H V t b j U y L D U x f S Z x d W 9 0 O y w m c X V v d D t T Z W N 0 a W 9 u M S 9 m Z W V k Y m F j a 1 9 z d X J 2 Z X l z X 2 d o Y W 5 h L 0 F 1 d G 9 S Z W 1 v d m V k Q 2 9 s d W 1 u c z E u e 0 N v b H V t b j U z L D U y f S Z x d W 9 0 O 1 0 s J n F 1 b 3 Q 7 Q 2 9 s d W 1 u Q 2 9 1 b n Q m c X V v d D s 6 N T M s J n F 1 b 3 Q 7 S 2 V 5 Q 2 9 s d W 1 u T m F t Z X M m c X V v d D s 6 W 1 0 s J n F 1 b 3 Q 7 Q 2 9 s d W 1 u S W R l b n R p d G l l c y Z x d W 9 0 O z p b J n F 1 b 3 Q 7 U 2 V j d G l v b j E v Z m V l Z G J h Y 2 t f c 3 V y d m V 5 c 1 9 n a G F u Y S 9 B d X R v U m V t b 3 Z l Z E N v b H V t b n M x L n t D b 2 x 1 b W 4 x L D B 9 J n F 1 b 3 Q 7 L C Z x d W 9 0 O 1 N l Y 3 R p b 2 4 x L 2 Z l Z W R i Y W N r X 3 N 1 c n Z l e X N f Z 2 h h b m E v Q X V 0 b 1 J l b W 9 2 Z W R D b 2 x 1 b W 5 z M S 5 7 Q 2 9 s d W 1 u M i w x f S Z x d W 9 0 O y w m c X V v d D t T Z W N 0 a W 9 u M S 9 m Z W V k Y m F j a 1 9 z d X J 2 Z X l z X 2 d o Y W 5 h L 0 F 1 d G 9 S Z W 1 v d m V k Q 2 9 s d W 1 u c z E u e 0 N v b H V t b j M s M n 0 m c X V v d D s s J n F 1 b 3 Q 7 U 2 V j d G l v b j E v Z m V l Z G J h Y 2 t f c 3 V y d m V 5 c 1 9 n a G F u Y S 9 B d X R v U m V t b 3 Z l Z E N v b H V t b n M x L n t D b 2 x 1 b W 4 0 L D N 9 J n F 1 b 3 Q 7 L C Z x d W 9 0 O 1 N l Y 3 R p b 2 4 x L 2 Z l Z W R i Y W N r X 3 N 1 c n Z l e X N f Z 2 h h b m E v Q X V 0 b 1 J l b W 9 2 Z W R D b 2 x 1 b W 5 z M S 5 7 Q 2 9 s d W 1 u N S w 0 f S Z x d W 9 0 O y w m c X V v d D t T Z W N 0 a W 9 u M S 9 m Z W V k Y m F j a 1 9 z d X J 2 Z X l z X 2 d o Y W 5 h L 0 F 1 d G 9 S Z W 1 v d m V k Q 2 9 s d W 1 u c z E u e 0 N v b H V t b j Y s N X 0 m c X V v d D s s J n F 1 b 3 Q 7 U 2 V j d G l v b j E v Z m V l Z G J h Y 2 t f c 3 V y d m V 5 c 1 9 n a G F u Y S 9 B d X R v U m V t b 3 Z l Z E N v b H V t b n M x L n t D b 2 x 1 b W 4 3 L D Z 9 J n F 1 b 3 Q 7 L C Z x d W 9 0 O 1 N l Y 3 R p b 2 4 x L 2 Z l Z W R i Y W N r X 3 N 1 c n Z l e X N f Z 2 h h b m E v Q X V 0 b 1 J l b W 9 2 Z W R D b 2 x 1 b W 5 z M S 5 7 Q 2 9 s d W 1 u O C w 3 f S Z x d W 9 0 O y w m c X V v d D t T Z W N 0 a W 9 u M S 9 m Z W V k Y m F j a 1 9 z d X J 2 Z X l z X 2 d o Y W 5 h L 0 F 1 d G 9 S Z W 1 v d m V k Q 2 9 s d W 1 u c z E u e 0 N v b H V t b j k s O H 0 m c X V v d D s s J n F 1 b 3 Q 7 U 2 V j d G l v b j E v Z m V l Z G J h Y 2 t f c 3 V y d m V 5 c 1 9 n a G F u Y S 9 B d X R v U m V t b 3 Z l Z E N v b H V t b n M x L n t D b 2 x 1 b W 4 x M C w 5 f S Z x d W 9 0 O y w m c X V v d D t T Z W N 0 a W 9 u M S 9 m Z W V k Y m F j a 1 9 z d X J 2 Z X l z X 2 d o Y W 5 h L 0 F 1 d G 9 S Z W 1 v d m V k Q 2 9 s d W 1 u c z E u e 0 N v b H V t b j E x L D E w f S Z x d W 9 0 O y w m c X V v d D t T Z W N 0 a W 9 u M S 9 m Z W V k Y m F j a 1 9 z d X J 2 Z X l z X 2 d o Y W 5 h L 0 F 1 d G 9 S Z W 1 v d m V k Q 2 9 s d W 1 u c z E u e 0 N v b H V t b j E y L D E x f S Z x d W 9 0 O y w m c X V v d D t T Z W N 0 a W 9 u M S 9 m Z W V k Y m F j a 1 9 z d X J 2 Z X l z X 2 d o Y W 5 h L 0 F 1 d G 9 S Z W 1 v d m V k Q 2 9 s d W 1 u c z E u e 0 N v b H V t b j E z L D E y f S Z x d W 9 0 O y w m c X V v d D t T Z W N 0 a W 9 u M S 9 m Z W V k Y m F j a 1 9 z d X J 2 Z X l z X 2 d o Y W 5 h L 0 F 1 d G 9 S Z W 1 v d m V k Q 2 9 s d W 1 u c z E u e 0 N v b H V t b j E 0 L D E z f S Z x d W 9 0 O y w m c X V v d D t T Z W N 0 a W 9 u M S 9 m Z W V k Y m F j a 1 9 z d X J 2 Z X l z X 2 d o Y W 5 h L 0 F 1 d G 9 S Z W 1 v d m V k Q 2 9 s d W 1 u c z E u e 0 N v b H V t b j E 1 L D E 0 f S Z x d W 9 0 O y w m c X V v d D t T Z W N 0 a W 9 u M S 9 m Z W V k Y m F j a 1 9 z d X J 2 Z X l z X 2 d o Y W 5 h L 0 F 1 d G 9 S Z W 1 v d m V k Q 2 9 s d W 1 u c z E u e 0 N v b H V t b j E 2 L D E 1 f S Z x d W 9 0 O y w m c X V v d D t T Z W N 0 a W 9 u M S 9 m Z W V k Y m F j a 1 9 z d X J 2 Z X l z X 2 d o Y W 5 h L 0 F 1 d G 9 S Z W 1 v d m V k Q 2 9 s d W 1 u c z E u e 0 N v b H V t b j E 3 L D E 2 f S Z x d W 9 0 O y w m c X V v d D t T Z W N 0 a W 9 u M S 9 m Z W V k Y m F j a 1 9 z d X J 2 Z X l z X 2 d o Y W 5 h L 0 F 1 d G 9 S Z W 1 v d m V k Q 2 9 s d W 1 u c z E u e 0 N v b H V t b j E 4 L D E 3 f S Z x d W 9 0 O y w m c X V v d D t T Z W N 0 a W 9 u M S 9 m Z W V k Y m F j a 1 9 z d X J 2 Z X l z X 2 d o Y W 5 h L 0 F 1 d G 9 S Z W 1 v d m V k Q 2 9 s d W 1 u c z E u e 0 N v b H V t b j E 5 L D E 4 f S Z x d W 9 0 O y w m c X V v d D t T Z W N 0 a W 9 u M S 9 m Z W V k Y m F j a 1 9 z d X J 2 Z X l z X 2 d o Y W 5 h L 0 F 1 d G 9 S Z W 1 v d m V k Q 2 9 s d W 1 u c z E u e 0 N v b H V t b j I w L D E 5 f S Z x d W 9 0 O y w m c X V v d D t T Z W N 0 a W 9 u M S 9 m Z W V k Y m F j a 1 9 z d X J 2 Z X l z X 2 d o Y W 5 h L 0 F 1 d G 9 S Z W 1 v d m V k Q 2 9 s d W 1 u c z E u e 0 N v b H V t b j I x L D I w f S Z x d W 9 0 O y w m c X V v d D t T Z W N 0 a W 9 u M S 9 m Z W V k Y m F j a 1 9 z d X J 2 Z X l z X 2 d o Y W 5 h L 0 F 1 d G 9 S Z W 1 v d m V k Q 2 9 s d W 1 u c z E u e 0 N v b H V t b j I y L D I x f S Z x d W 9 0 O y w m c X V v d D t T Z W N 0 a W 9 u M S 9 m Z W V k Y m F j a 1 9 z d X J 2 Z X l z X 2 d o Y W 5 h L 0 F 1 d G 9 S Z W 1 v d m V k Q 2 9 s d W 1 u c z E u e 0 N v b H V t b j I z L D I y f S Z x d W 9 0 O y w m c X V v d D t T Z W N 0 a W 9 u M S 9 m Z W V k Y m F j a 1 9 z d X J 2 Z X l z X 2 d o Y W 5 h L 0 F 1 d G 9 S Z W 1 v d m V k Q 2 9 s d W 1 u c z E u e 0 N v b H V t b j I 0 L D I z f S Z x d W 9 0 O y w m c X V v d D t T Z W N 0 a W 9 u M S 9 m Z W V k Y m F j a 1 9 z d X J 2 Z X l z X 2 d o Y W 5 h L 0 F 1 d G 9 S Z W 1 v d m V k Q 2 9 s d W 1 u c z E u e 0 N v b H V t b j I 1 L D I 0 f S Z x d W 9 0 O y w m c X V v d D t T Z W N 0 a W 9 u M S 9 m Z W V k Y m F j a 1 9 z d X J 2 Z X l z X 2 d o Y W 5 h L 0 F 1 d G 9 S Z W 1 v d m V k Q 2 9 s d W 1 u c z E u e 0 N v b H V t b j I 2 L D I 1 f S Z x d W 9 0 O y w m c X V v d D t T Z W N 0 a W 9 u M S 9 m Z W V k Y m F j a 1 9 z d X J 2 Z X l z X 2 d o Y W 5 h L 0 F 1 d G 9 S Z W 1 v d m V k Q 2 9 s d W 1 u c z E u e 0 N v b H V t b j I 3 L D I 2 f S Z x d W 9 0 O y w m c X V v d D t T Z W N 0 a W 9 u M S 9 m Z W V k Y m F j a 1 9 z d X J 2 Z X l z X 2 d o Y W 5 h L 0 F 1 d G 9 S Z W 1 v d m V k Q 2 9 s d W 1 u c z E u e 0 N v b H V t b j I 4 L D I 3 f S Z x d W 9 0 O y w m c X V v d D t T Z W N 0 a W 9 u M S 9 m Z W V k Y m F j a 1 9 z d X J 2 Z X l z X 2 d o Y W 5 h L 0 F 1 d G 9 S Z W 1 v d m V k Q 2 9 s d W 1 u c z E u e 0 N v b H V t b j I 5 L D I 4 f S Z x d W 9 0 O y w m c X V v d D t T Z W N 0 a W 9 u M S 9 m Z W V k Y m F j a 1 9 z d X J 2 Z X l z X 2 d o Y W 5 h L 0 F 1 d G 9 S Z W 1 v d m V k Q 2 9 s d W 1 u c z E u e 0 N v b H V t b j M w L D I 5 f S Z x d W 9 0 O y w m c X V v d D t T Z W N 0 a W 9 u M S 9 m Z W V k Y m F j a 1 9 z d X J 2 Z X l z X 2 d o Y W 5 h L 0 F 1 d G 9 S Z W 1 v d m V k Q 2 9 s d W 1 u c z E u e 0 N v b H V t b j M x L D M w f S Z x d W 9 0 O y w m c X V v d D t T Z W N 0 a W 9 u M S 9 m Z W V k Y m F j a 1 9 z d X J 2 Z X l z X 2 d o Y W 5 h L 0 F 1 d G 9 S Z W 1 v d m V k Q 2 9 s d W 1 u c z E u e 0 N v b H V t b j M y L D M x f S Z x d W 9 0 O y w m c X V v d D t T Z W N 0 a W 9 u M S 9 m Z W V k Y m F j a 1 9 z d X J 2 Z X l z X 2 d o Y W 5 h L 0 F 1 d G 9 S Z W 1 v d m V k Q 2 9 s d W 1 u c z E u e 0 N v b H V t b j M z L D M y f S Z x d W 9 0 O y w m c X V v d D t T Z W N 0 a W 9 u M S 9 m Z W V k Y m F j a 1 9 z d X J 2 Z X l z X 2 d o Y W 5 h L 0 F 1 d G 9 S Z W 1 v d m V k Q 2 9 s d W 1 u c z E u e 0 N v b H V t b j M 0 L D M z f S Z x d W 9 0 O y w m c X V v d D t T Z W N 0 a W 9 u M S 9 m Z W V k Y m F j a 1 9 z d X J 2 Z X l z X 2 d o Y W 5 h L 0 F 1 d G 9 S Z W 1 v d m V k Q 2 9 s d W 1 u c z E u e 0 N v b H V t b j M 1 L D M 0 f S Z x d W 9 0 O y w m c X V v d D t T Z W N 0 a W 9 u M S 9 m Z W V k Y m F j a 1 9 z d X J 2 Z X l z X 2 d o Y W 5 h L 0 F 1 d G 9 S Z W 1 v d m V k Q 2 9 s d W 1 u c z E u e 0 N v b H V t b j M 2 L D M 1 f S Z x d W 9 0 O y w m c X V v d D t T Z W N 0 a W 9 u M S 9 m Z W V k Y m F j a 1 9 z d X J 2 Z X l z X 2 d o Y W 5 h L 0 F 1 d G 9 S Z W 1 v d m V k Q 2 9 s d W 1 u c z E u e 0 N v b H V t b j M 3 L D M 2 f S Z x d W 9 0 O y w m c X V v d D t T Z W N 0 a W 9 u M S 9 m Z W V k Y m F j a 1 9 z d X J 2 Z X l z X 2 d o Y W 5 h L 0 F 1 d G 9 S Z W 1 v d m V k Q 2 9 s d W 1 u c z E u e 0 N v b H V t b j M 4 L D M 3 f S Z x d W 9 0 O y w m c X V v d D t T Z W N 0 a W 9 u M S 9 m Z W V k Y m F j a 1 9 z d X J 2 Z X l z X 2 d o Y W 5 h L 0 F 1 d G 9 S Z W 1 v d m V k Q 2 9 s d W 1 u c z E u e 0 N v b H V t b j M 5 L D M 4 f S Z x d W 9 0 O y w m c X V v d D t T Z W N 0 a W 9 u M S 9 m Z W V k Y m F j a 1 9 z d X J 2 Z X l z X 2 d o Y W 5 h L 0 F 1 d G 9 S Z W 1 v d m V k Q 2 9 s d W 1 u c z E u e 0 N v b H V t b j Q w L D M 5 f S Z x d W 9 0 O y w m c X V v d D t T Z W N 0 a W 9 u M S 9 m Z W V k Y m F j a 1 9 z d X J 2 Z X l z X 2 d o Y W 5 h L 0 F 1 d G 9 S Z W 1 v d m V k Q 2 9 s d W 1 u c z E u e 0 N v b H V t b j Q x L D Q w f S Z x d W 9 0 O y w m c X V v d D t T Z W N 0 a W 9 u M S 9 m Z W V k Y m F j a 1 9 z d X J 2 Z X l z X 2 d o Y W 5 h L 0 F 1 d G 9 S Z W 1 v d m V k Q 2 9 s d W 1 u c z E u e 0 N v b H V t b j Q y L D Q x f S Z x d W 9 0 O y w m c X V v d D t T Z W N 0 a W 9 u M S 9 m Z W V k Y m F j a 1 9 z d X J 2 Z X l z X 2 d o Y W 5 h L 0 F 1 d G 9 S Z W 1 v d m V k Q 2 9 s d W 1 u c z E u e 0 N v b H V t b j Q z L D Q y f S Z x d W 9 0 O y w m c X V v d D t T Z W N 0 a W 9 u M S 9 m Z W V k Y m F j a 1 9 z d X J 2 Z X l z X 2 d o Y W 5 h L 0 F 1 d G 9 S Z W 1 v d m V k Q 2 9 s d W 1 u c z E u e 0 N v b H V t b j Q 0 L D Q z f S Z x d W 9 0 O y w m c X V v d D t T Z W N 0 a W 9 u M S 9 m Z W V k Y m F j a 1 9 z d X J 2 Z X l z X 2 d o Y W 5 h L 0 F 1 d G 9 S Z W 1 v d m V k Q 2 9 s d W 1 u c z E u e 0 N v b H V t b j Q 1 L D Q 0 f S Z x d W 9 0 O y w m c X V v d D t T Z W N 0 a W 9 u M S 9 m Z W V k Y m F j a 1 9 z d X J 2 Z X l z X 2 d o Y W 5 h L 0 F 1 d G 9 S Z W 1 v d m V k Q 2 9 s d W 1 u c z E u e 0 N v b H V t b j Q 2 L D Q 1 f S Z x d W 9 0 O y w m c X V v d D t T Z W N 0 a W 9 u M S 9 m Z W V k Y m F j a 1 9 z d X J 2 Z X l z X 2 d o Y W 5 h L 0 F 1 d G 9 S Z W 1 v d m V k Q 2 9 s d W 1 u c z E u e 0 N v b H V t b j Q 3 L D Q 2 f S Z x d W 9 0 O y w m c X V v d D t T Z W N 0 a W 9 u M S 9 m Z W V k Y m F j a 1 9 z d X J 2 Z X l z X 2 d o Y W 5 h L 0 F 1 d G 9 S Z W 1 v d m V k Q 2 9 s d W 1 u c z E u e 0 N v b H V t b j Q 4 L D Q 3 f S Z x d W 9 0 O y w m c X V v d D t T Z W N 0 a W 9 u M S 9 m Z W V k Y m F j a 1 9 z d X J 2 Z X l z X 2 d o Y W 5 h L 0 F 1 d G 9 S Z W 1 v d m V k Q 2 9 s d W 1 u c z E u e 0 N v b H V t b j Q 5 L D Q 4 f S Z x d W 9 0 O y w m c X V v d D t T Z W N 0 a W 9 u M S 9 m Z W V k Y m F j a 1 9 z d X J 2 Z X l z X 2 d o Y W 5 h L 0 F 1 d G 9 S Z W 1 v d m V k Q 2 9 s d W 1 u c z E u e 0 N v b H V t b j U w L D Q 5 f S Z x d W 9 0 O y w m c X V v d D t T Z W N 0 a W 9 u M S 9 m Z W V k Y m F j a 1 9 z d X J 2 Z X l z X 2 d o Y W 5 h L 0 F 1 d G 9 S Z W 1 v d m V k Q 2 9 s d W 1 u c z E u e 0 N v b H V t b j U x L D U w f S Z x d W 9 0 O y w m c X V v d D t T Z W N 0 a W 9 u M S 9 m Z W V k Y m F j a 1 9 z d X J 2 Z X l z X 2 d o Y W 5 h L 0 F 1 d G 9 S Z W 1 v d m V k Q 2 9 s d W 1 u c z E u e 0 N v b H V t b j U y L D U x f S Z x d W 9 0 O y w m c X V v d D t T Z W N 0 a W 9 u M S 9 m Z W V k Y m F j a 1 9 z d X J 2 Z X l z X 2 d o Y W 5 h L 0 F 1 d G 9 S Z W 1 v d m V k Q 2 9 s d W 1 u c z E u e 0 N v b H V t b j U z L D U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m V l Z G J h Y 2 t f c 3 V y d m V 5 c 1 9 n a G F u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W V k Y m F j a 1 9 z d X J 2 Z X l z X 2 d o Y W 5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V l Z G J h Y 2 t f c 3 V y d m V 5 c 1 9 n a G F u Y S U y M C g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E y Y m I x Y z Z l L W F m N z g t N D M 1 Y S 1 h N m E x L T k 0 N D k w M D l i N z B m N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d U M T U 6 M T U 6 M D A u O T I 3 N D E x N V o i I C 8 + P E V u d H J 5 I F R 5 c G U 9 I k Z p b G x D b 2 x 1 b W 5 U e X B l c y I g V m F s d W U 9 I n N C Z 0 1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1 R p b W V z d G F t c C Z x d W 9 0 O y w m c X V v d D t J b m R p Y 2 F 0 Z S B 5 b 3 V y I G F n Z S Z x d W 9 0 O y w m c X V v d D t H Z W 5 k Z X I m c X V v d D s s J n F 1 b 3 Q 7 V H l w Z S B v Z i B z d H V k a W V z I G l m I G F u e S A m c X V v d D s s J n F 1 b 3 Q 7 V 2 h p Y 2 g g b W V h c 3 V y Z W 1 l b n R z I G R p Z C B 5 b 3 U g Z G 8 / I C Z x d W 9 0 O y w m c X V v d D t E a W Q g e W 9 1 I H B h c n R p Y 2 l w Y X R l I G l u I H R o Z S B 3 b 3 J r c 2 h v c C B 0 a G F 0 I H R v b 2 s g c G x h Y 2 U g b 2 4 g M T E g Y W 5 k I D E y I F N l c H R l b W J l c i A y M D I z P y A m c X V v d D s s J n F 1 b 3 Q 7 Q X J l I H l v d S B j d X J y Z W 5 0 b H k g a W 5 2 b 2 x 2 Z W Q g a W 4 g Q 2 l 0 a X p l b i 1 z Y 2 l l b m N l I H B y b 2 p l Y 3 R z P y A m c X V v d D s s J n F 1 b 3 Q 7 V 2 h h d C B 3 b 3 J r I G R v I H l v d S B k b z 8 g J n F 1 b 3 Q 7 L C Z x d W 9 0 O 1 R o a X M g b W V 0 a G 9 k I G l z I G V h c 3 k g d G 8 g d X N l I G J 5 I G E g Y n J v Y W Q g Y X V k a W V u Y 2 U g K G t p Z H M g d G 8 g c H J v Z m V z c 2 l v b m F s K T o g I F t W a X N 1 Y W w g Y 2 9 1 b n R p b m c g Z m 9 y I G 1 h Y 3 J v c G x h c 3 R p Y 3 M g X S Z x d W 9 0 O y w m c X V v d D t U a G l z I G 1 l d G h v Z C B p c y B l Y X N 5 I H R v I H V z Z S B i e S B h I G J y b 2 F k I G F 1 Z G l l b m N l I C h r a W R z I H R v I H B y b 2 Z l c 3 N p b 2 5 h b C k 6 I C B b T W F j c m 9 w b G F z d G l j I G 5 l d C B z Y W 1 w b G l u Z 1 0 m c X V v d D s s J n F 1 b 3 Q 7 V G h p c y B t Z X R o b 2 Q g a X M g Z W F z e S B 0 b y B 1 c 2 U g Y n k g Y S B i c m 9 h Z C B h d W R p Z W 5 j Z S A o a 2 l k c y B 0 b y B w c m 9 m Z X N z a W 9 u Y W w p O i A g W 0 1 p Y 3 J v c G x h c 3 R p Y y B u Z X Q g c 2 F t c G x p b m d d J n F 1 b 3 Q 7 L C Z x d W 9 0 O 1 R o a X M g b W V 0 a G 9 k I G l z I G V h c 3 k g d G 8 g d X N l I G J 5 I G E g Y n J v Y W Q g Y X V k a W V u Y 2 U g K G t p Z H M g d G 8 g c H J v Z m V z c 2 l v b m F s K T o g I F t I e W R y b 2 1 l d H J p Y y B t Z W F z d X J l b W V u d H M g X S Z x d W 9 0 O y w m c X V v d D t U a G l z I G 1 l d G h v Z C B p c y B z Y W Z l I H R v I H V z Z S B i e S B h I G J y b 2 F k I G F 1 Z G l l b m N l I C h r a W R z I H R v I H B y b 2 Z l c 3 N p b 2 5 h b C k 6 I C B b V m l z d W F s I G N v d W 5 0 a W 5 n I G Z v c i B t Y W N y b 3 B s Y X N 0 a W N z I F 0 m c X V v d D s s J n F 1 b 3 Q 7 V G h p c y B t Z X R o b 2 Q g a X M g c 2 F m Z S B 0 b y B 1 c 2 U g Y n k g Y S B i c m 9 h Z C B h d W R p Z W 5 j Z S A o a 2 l k c y B 0 b y B w c m 9 m Z X N z a W 9 u Y W w p O i A g W 0 1 h Y 3 J v c G x h c 3 R p Y y B u Z X Q g c 2 F t c G x p b m d d J n F 1 b 3 Q 7 L C Z x d W 9 0 O 1 R o a X M g b W V 0 a G 9 k I G l z I H N h Z m U g d G 8 g d X N l I G J 5 I G E g Y n J v Y W Q g Y X V k a W V u Y 2 U g K G t p Z H M g d G 8 g c H J v Z m V z c 2 l v b m F s K T o g I F t N a W N y b 3 B s Y X N 0 a W M g b m V 0 I H N h b X B s a W 5 n X S Z x d W 9 0 O y w m c X V v d D t U a G l z I G 1 l d G h v Z C B p c y B z Y W Z l I H R v I H V z Z S B i e S B h I G J y b 2 F k I G F 1 Z G l l b m N l I C h r a W R z I H R v I H B y b 2 Z l c 3 N p b 2 5 h b C k 6 I C B b S H l k c m 9 t Z X R y a W M g b W V h c 3 V y Z W 1 l b n R z I F 0 m c X V v d D s s J n F 1 b 3 Q 7 V G h p c y B t Z X R o b 2 Q g a X M g Z W F z e S B 0 b y B 0 Z W F j a C B 0 b y B v d G h l c n M g K G J y b 2 F k I G F 1 Z G l l b m N l J n F 1 b 3 Q 7 L C Z x d W 9 0 O y B m c m 9 t I G t p Z H M g d G 8 g c H J v Z m V z c 2 l v b m F s c y k 6 I C B b V m l z d W F s I G N v d W 5 0 a W 5 n I G Z v c i B t Y W N y b 3 B s Y X N 0 a W N z I F 0 m c X V v d D s s J n F 1 b 3 Q 7 V G h p c y B t Z X R o b 2 Q g a X M g Z W F z e S B 0 b y B 0 Z W F j a C B 0 b y B v d G h l c n M g K G J y b 2 F k I G F 1 Z G l l b m N l X z E m c X V v d D s s J n F 1 b 3 Q 7 I G Z y b 2 0 g a 2 l k c y B 0 b y B w c m 9 m Z X N z a W 9 u Y W x z K T o g I F t N Y W N y b 3 B s Y X N 0 a W M g b m V 0 I H N h b X B s a W 5 n X S Z x d W 9 0 O y w m c X V v d D t U a G l z I G 1 l d G h v Z C B p c y B l Y X N 5 I H R v I H R l Y W N o I H R v I G 9 0 a G V y c y A o Y n J v Y W Q g Y X V k a W V u Y 2 V f M i Z x d W 9 0 O y w m c X V v d D s g Z n J v b S B r a W R z I H R v I H B y b 2 Z l c 3 N p b 2 5 h b H M p O i A g W 0 1 p Y 3 J v c G x h c 3 R p Y y B u Z X Q g c 2 F t c G x p b m d d J n F 1 b 3 Q 7 L C Z x d W 9 0 O 1 R o a X M g b W V 0 a G 9 k I G l z I G V h c 3 k g d G 8 g d G V h Y 2 g g d G 8 g b 3 R o Z X J z I C h i c m 9 h Z C B h d W R p Z W 5 j Z V 8 z J n F 1 b 3 Q 7 L C Z x d W 9 0 O y B m c m 9 t I G t p Z H M g d G 8 g c H J v Z m V z c 2 l v b m F s c y k 6 I C B b S H l k c m 9 t Z X R y a W M g b W V h c 3 V y Z W 1 l b n R z I F 0 m c X V v d D s s J n F 1 b 3 Q 7 V G h p c y B t Z X R o b 2 Q g a X M g Z W F z e S B 0 b y B h c H B s e S B 1 b m R l c i B k a W Z m Z X J l b n Q g Y 2 9 u Z G l 0 a W 9 u c y A o Z S Z x d W 9 0 O y w m c X V v d D t n J n F 1 b 3 Q 7 L C Z x d W 9 0 O z o g a G l n a C B h b m Q g b G 9 3 I G Z s b 3 c p O i B b V m l z d W F s I G N v d W 5 0 a W 5 n I G Z v c i B t Y W N y b 3 B s Y X N 0 a W N z I F 0 m c X V v d D s s J n F 1 b 3 Q 7 V G h p c y B t Z X R o b 2 Q g a X M g Z W F z e S B 0 b y B h c H B s e S B 1 b m R l c i B k a W Z m Z X J l b n Q g Y 2 9 u Z G l 0 a W 9 u c y A o Z V 8 0 J n F 1 b 3 Q 7 L C Z x d W 9 0 O 2 d f N S Z x d W 9 0 O y w m c X V v d D s 6 I G h p Z 2 g g Y W 5 k I G x v d y B m b G 9 3 K T o g W 0 1 h Y 3 J v c G x h c 3 R p Y y B u Z X Q g c 2 F t c G x p b m d d J n F 1 b 3 Q 7 L C Z x d W 9 0 O 1 R o a X M g b W V 0 a G 9 k I G l z I G V h c 3 k g d G 8 g Y X B w b H k g d W 5 k Z X I g Z G l m Z m V y Z W 5 0 I G N v b m R p d G l v b n M g K G V f N i Z x d W 9 0 O y w m c X V v d D t n X z c m c X V v d D s s J n F 1 b 3 Q 7 O i B o a W d o I G F u Z C B s b 3 c g Z m x v d y k 6 I F t N a W N y b 3 B s Y X N 0 a W M g b m V 0 I H N h b X B s a W 5 n X S Z x d W 9 0 O y w m c X V v d D t U a G l z I G 1 l d G h v Z C B p c y B l Y X N 5 I H R v I G F w c G x 5 I H V u Z G V y I G R p Z m Z l c m V u d C B j b 2 5 k a X R p b 2 5 z I C h l X z g m c X V v d D s s J n F 1 b 3 Q 7 Z 1 8 5 J n F 1 b 3 Q 7 L C Z x d W 9 0 O z o g a G l n a C B h b m Q g b G 9 3 I G Z s b 3 c p O i B b S H l k c m 9 t Z X R y a W M g b W V h c 3 V y Z W 1 l b n R z I F 0 m c X V v d D s s J n F 1 b 3 Q 7 V G h p c y B t Z X R o b 2 Q g a X M g Z W F z e S B 0 b y B h c H B s e S B 0 b y B t b 3 J l I G x v Y 2 F 0 a W 9 u c z o g I F t W a X N 1 Y W w g Y 2 9 1 b n R p b m c g Z m 9 y I G 1 h Y 3 J v c G x h c 3 R p Y 3 M g X S Z x d W 9 0 O y w m c X V v d D t U a G l z I G 1 l d G h v Z C B p c y B l Y X N 5 I H R v I G F w c G x 5 I H R v I G 1 v c m U g b G 9 j Y X R p b 2 5 z O i A g W 0 1 h Y 3 J v c G x h c 3 R p Y y B u Z X Q g c 2 F t c G x p b m d d J n F 1 b 3 Q 7 L C Z x d W 9 0 O 1 R o a X M g b W V 0 a G 9 k I G l z I G V h c 3 k g d G 8 g Y X B w b H k g d G 8 g b W 9 y Z S B s b 2 N h d G l v b n M 6 I C B b T W l j c m 9 w b G F z d G l j I G 5 l d C B z Y W 1 w b G l u Z 1 0 m c X V v d D s s J n F 1 b 3 Q 7 V G h p c y B t Z X R o b 2 Q g a X M g Z W F z e S B 0 b y B h c H B s e S B 0 b y B t b 3 J l I G x v Y 2 F 0 a W 9 u c z o g I F t I e W R y b 2 1 l d H J p Y y B t Z W F z d X J l b W V u d H M g X S Z x d W 9 0 O y w m c X V v d D t U a G U g b W F 0 Z X J p Y W x z I G F u Z C B l c X V p c G 1 l b n Q g b m V l Z G V k I H R v I H V z Z S B 0 a G l z I G 1 l d G h v Z C B h c m U g Z W F z a W x 5 I G F j Y 2 V z c 2 l i b G U 6 I C B b V m l z d W F s I G N v d W 5 0 a W 5 n I G Z v c i B t Y W N y b 3 B s Y X N 0 a W N z I F 0 m c X V v d D s s J n F 1 b 3 Q 7 V G h l I G 1 h d G V y a W F s c y B h b m Q g Z X F 1 a X B t Z W 5 0 I G 5 l Z W R l Z C B 0 b y B 1 c 2 U g d G h p c y B t Z X R o b 2 Q g Y X J l I G V h c 2 l s e S B h Y 2 N l c 3 N p Y m x l O i A g W 0 1 h Y 3 J v c G x h c 3 R p Y y B u Z X Q g c 2 F t c G x p b m d d J n F 1 b 3 Q 7 L C Z x d W 9 0 O 1 R o Z S B t Y X R l c m l h b H M g Y W 5 k I G V x d W l w b W V u d C B u Z W V k Z W Q g d G 8 g d X N l I H R o a X M g b W V 0 a G 9 k I G F y Z S B l Y X N p b H k g Y W N j Z X N z a W J s Z T o g I F t N a W N y b 3 B s Y X N 0 a W M g b m V 0 I H N h b X B s a W 5 n X S Z x d W 9 0 O y w m c X V v d D t U a G U g b W F 0 Z X J p Y W x z I G F u Z C B l c X V p c G 1 l b n Q g b m V l Z G V k I H R v I H V z Z S B 0 a G l z I G 1 l d G h v Z C B h c m U g Z W F z a W x 5 I G F j Y 2 V z c 2 l i b G U 6 I C B b S H l k c m 9 t Z X R y a W M g b W V h c 3 V y Z W 1 l b n R z I F 0 m c X V v d D s s J n F 1 b 3 Q 7 V G h p c y B t Z X R o b 2 Q g c m V x d W l y Z X M g b G 9 3 I G V m Z m 9 y d H M 6 I C B b V m l z d W F s I G N v d W 5 0 a W 5 n I G Z v c i B t Y W N y b 3 B s Y X N 0 a W N z I F 0 m c X V v d D s s J n F 1 b 3 Q 7 V G h p c y B t Z X R o b 2 Q g c m V x d W l y Z X M g b G 9 3 I G V m Z m 9 y d H M 6 I C B b T W F j c m 9 w b G F z d G l j I G 5 l d C B z Y W 1 w b G l u Z 1 0 m c X V v d D s s J n F 1 b 3 Q 7 V G h p c y B t Z X R o b 2 Q g c m V x d W l y Z X M g b G 9 3 I G V m Z m 9 y d H M 6 I C B b T W l j c m 9 w b G F z d G l j I G 5 l d C B z Y W 1 w b G l u Z 1 0 m c X V v d D s s J n F 1 b 3 Q 7 V G h p c y B t Z X R o b 2 Q g c m V x d W l y Z X M g b G 9 3 I G V m Z m 9 y d H M 6 I C B b S H l k c m 9 t Z X R y a W M g b W V h c 3 V y Z W 1 l b n R z I F 0 m c X V v d D s s J n F 1 b 3 Q 7 V G h p c y B t Z X R o b 2 Q g c m V x d W l y Z X M g K G V 4 c G V y d C k g c 3 V w Z X J 2 a X N p b 2 4 6 I C B b V m l z d W F s I G N v d W 5 0 a W 5 n I G Z v c i B t Y W N y b 3 B s Y X N 0 a W N z I F 0 m c X V v d D s s J n F 1 b 3 Q 7 V G h p c y B t Z X R o b 2 Q g c m V x d W l y Z X M g K G V 4 c G V y d C k g c 3 V w Z X J 2 a X N p b 2 4 6 I C B b T W F j c m 9 w b G F z d G l j I G 5 l d C B z Y W 1 w b G l u Z 1 0 m c X V v d D s s J n F 1 b 3 Q 7 V G h p c y B t Z X R o b 2 Q g c m V x d W l y Z X M g K G V 4 c G V y d C k g c 3 V w Z X J 2 a X N p b 2 4 6 I C B b T W l j c m 9 w b G F z d G l j I G 5 l d C B z Y W 1 w b G l u Z 1 0 m c X V v d D s s J n F 1 b 3 Q 7 V G h p c y B t Z X R o b 2 Q g c m V x d W l y Z X M g K G V 4 c G V y d C k g c 3 V w Z X J 2 a X N p b 2 4 6 I C B b S H l k c m 9 t Z X R y a W M g b W V h c 3 V y Z W 1 l b n R z I F 0 m c X V v d D s s J n F 1 b 3 Q 7 V G h p c y B t Z X R o b 2 Q g c m V x d W l y Z X M g Y X B w c m 9 2 Y W w g Y W 5 k I G N v b n N 1 b H R h d G l v b n M g Z n J v b S B h d X R o b 3 J p d G l l c z o g I F t W a X N 1 Y W w g Y 2 9 1 b n R p b m c g Z m 9 y I G 1 h Y 3 J v c G x h c 3 R p Y 3 M g X S Z x d W 9 0 O y w m c X V v d D t U a G l z I G 1 l d G h v Z C B y Z X F 1 a X J l c y B h c H B y b 3 Z h b C B h b m Q g Y 2 9 u c 3 V s d G F 0 a W 9 u c y B m c m 9 t I G F 1 d G h v c m l 0 a W V z O i A g W 0 1 h Y 3 J v c G x h c 3 R p Y y B u Z X Q g c 2 F t c G x p b m d d J n F 1 b 3 Q 7 L C Z x d W 9 0 O 1 R o a X M g b W V 0 a G 9 k I H J l c X V p c m V z I G F w c H J v d m F s I G F u Z C B j b 2 5 z d W x 0 Y X R p b 2 5 z I G Z y b 2 0 g Y X V 0 a G 9 y a X R p Z X M 6 I C B b T W l j c m 9 w b G F z d G l j I G 5 l d C B z Y W 1 w b G l u Z 1 0 m c X V v d D s s J n F 1 b 3 Q 7 V G h p c y B t Z X R o b 2 Q g c m V x d W l y Z X M g Y X B w c m 9 2 Y W w g Y W 5 k I G N v b n N 1 b H R h d G l v b n M g Z n J v b S B h d X R o b 3 J p d G l l c z o g I F t I e W R y b 2 1 l d H J p Y y B t Z W F z d X J l b W V u d H M g X S Z x d W 9 0 O y w m c X V v d D t U a G U g b 3 V 0 c H V 0 c y B v Z i B 0 a G l z I G 1 l d G h v Z C B h c m U g Z W F z e S B 0 b y B 1 b m R l c n N 0 Y W 5 k I G J 5 I G E g Y n J v Y W Q g Y X V k a W V u Y 2 U 6 I C B b V m l z d W F s I G N v d W 5 0 a W 5 n I G Z v c i B t Y W N y b 3 B s Y X N 0 a W N z I F 0 m c X V v d D s s J n F 1 b 3 Q 7 V G h l I G 9 1 d H B 1 d H M g b 2 Y g d G h p c y B t Z X R o b 2 Q g Y X J l I G V h c 3 k g d G 8 g d W 5 k Z X J z d G F u Z C B i e S B h I G J y b 2 F k I G F 1 Z G l l b m N l O i A g W 0 1 h Y 3 J v c G x h c 3 R p Y y B u Z X Q g c 2 F t c G x p b m d d J n F 1 b 3 Q 7 L C Z x d W 9 0 O 1 R o Z S B v d X R w d X R z I G 9 m I H R o a X M g b W V 0 a G 9 k I G F y Z S B l Y X N 5 I H R v I H V u Z G V y c 3 R h b m Q g Y n k g Y S B i c m 9 h Z C B h d W R p Z W 5 j Z T o g I F t N a W N y b 3 B s Y X N 0 a W M g b m V 0 I H N h b X B s a W 5 n X S Z x d W 9 0 O y w m c X V v d D t U a G U g b 3 V 0 c H V 0 c y B v Z i B 0 a G l z I G 1 l d G h v Z C B h c m U g Z W F z e S B 0 b y B 1 b m R l c n N 0 Y W 5 k I G J 5 I G E g Y n J v Y W Q g Y X V k a W V u Y 2 U 6 I C B b S H l k c m 9 t Z X R y a W M g b W V h c 3 V y Z W 1 l b n R z I F 0 m c X V v d D s s J n F 1 b 3 Q 7 S S B 3 b 3 V s Z C B y Z W N v b W 1 l b m Q g d G h p c y B t Z X R o b 2 Q g Z m 9 y I G N p d G l 6 Z W 4 t c 2 N p Z W 5 j Z S B w b G F z d G l j I G 1 v b m l 0 b 3 J p b m c 6 I C B b V m l z d W F s I G N v d W 5 0 a W 5 n I G Z v c i B t Y W N y b 3 B s Y X N 0 a W N z I F 0 m c X V v d D s s J n F 1 b 3 Q 7 S S B 3 b 3 V s Z C B y Z W N v b W 1 l b m Q g d G h p c y B t Z X R o b 2 Q g Z m 9 y I G N p d G l 6 Z W 4 t c 2 N p Z W 5 j Z S B w b G F z d G l j I G 1 v b m l 0 b 3 J p b m c 6 I C B b T W F j c m 9 w b G F z d G l j I G 5 l d C B z Y W 1 w b G l u Z 1 0 m c X V v d D s s J n F 1 b 3 Q 7 S S B 3 b 3 V s Z C B y Z W N v b W 1 l b m Q g d G h p c y B t Z X R o b 2 Q g Z m 9 y I G N p d G l 6 Z W 4 t c 2 N p Z W 5 j Z S B w b G F z d G l j I G 1 v b m l 0 b 3 J p b m c 6 I C B b T W l j c m 9 w b G F z d G l j I G 5 l d C B z Y W 1 w b G l u Z 1 0 m c X V v d D s s J n F 1 b 3 Q 7 S S B 3 b 3 V s Z C B y Z W N v b W 1 l b m Q g d G h p c y B t Z X R o b 2 Q g Z m 9 y I G N p d G l 6 Z W 4 t c 2 N p Z W 5 j Z S B w b G F z d G l j I G 1 v b m l 0 b 3 J p b m c 6 I C B b S H l k c m 9 t Z X R y a W M g b W V h c 3 V y Z W 1 l b n R z I F 0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Z W V k Y m F j a 1 9 z d X J 2 Z X l z X 2 d o Y W 5 h I C g y K S 9 B d X R v U m V t b 3 Z l Z E N v b H V t b n M x L n t U a W 1 l c 3 R h b X A s M H 0 m c X V v d D s s J n F 1 b 3 Q 7 U 2 V j d G l v b j E v Z m V l Z G J h Y 2 t f c 3 V y d m V 5 c 1 9 n a G F u Y S A o M i k v Q X V 0 b 1 J l b W 9 2 Z W R D b 2 x 1 b W 5 z M S 5 7 S W 5 k a W N h d G U g e W 9 1 c i B h Z 2 U s M X 0 m c X V v d D s s J n F 1 b 3 Q 7 U 2 V j d G l v b j E v Z m V l Z G J h Y 2 t f c 3 V y d m V 5 c 1 9 n a G F u Y S A o M i k v Q X V 0 b 1 J l b W 9 2 Z W R D b 2 x 1 b W 5 z M S 5 7 R 2 V u Z G V y L D J 9 J n F 1 b 3 Q 7 L C Z x d W 9 0 O 1 N l Y 3 R p b 2 4 x L 2 Z l Z W R i Y W N r X 3 N 1 c n Z l e X N f Z 2 h h b m E g K D I p L 0 F 1 d G 9 S Z W 1 v d m V k Q 2 9 s d W 1 u c z E u e 1 R 5 c G U g b 2 Y g c 3 R 1 Z G l l c y B p Z i B h b n k g L D N 9 J n F 1 b 3 Q 7 L C Z x d W 9 0 O 1 N l Y 3 R p b 2 4 x L 2 Z l Z W R i Y W N r X 3 N 1 c n Z l e X N f Z 2 h h b m E g K D I p L 0 F 1 d G 9 S Z W 1 v d m V k Q 2 9 s d W 1 u c z E u e 1 d o a W N o I G 1 l Y X N 1 c m V t Z W 5 0 c y B k a W Q g e W 9 1 I G R v P y A s N H 0 m c X V v d D s s J n F 1 b 3 Q 7 U 2 V j d G l v b j E v Z m V l Z G J h Y 2 t f c 3 V y d m V 5 c 1 9 n a G F u Y S A o M i k v Q X V 0 b 1 J l b W 9 2 Z W R D b 2 x 1 b W 5 z M S 5 7 R G l k I H l v d S B w Y X J 0 a W N p c G F 0 Z S B p b i B 0 a G U g d 2 9 y a 3 N o b 3 A g d G h h d C B 0 b 2 9 r I H B s Y W N l I G 9 u I D E x I G F u Z C A x M i B T Z X B 0 Z W 1 i Z X I g M j A y M z 8 g L D V 9 J n F 1 b 3 Q 7 L C Z x d W 9 0 O 1 N l Y 3 R p b 2 4 x L 2 Z l Z W R i Y W N r X 3 N 1 c n Z l e X N f Z 2 h h b m E g K D I p L 0 F 1 d G 9 S Z W 1 v d m V k Q 2 9 s d W 1 u c z E u e 0 F y Z S B 5 b 3 U g Y 3 V y c m V u d G x 5 I G l u d m 9 s d m V k I G l u I E N p d G l 6 Z W 4 t c 2 N p Z W 5 j Z S B w c m 9 q Z W N 0 c z 8 g L D Z 9 J n F 1 b 3 Q 7 L C Z x d W 9 0 O 1 N l Y 3 R p b 2 4 x L 2 Z l Z W R i Y W N r X 3 N 1 c n Z l e X N f Z 2 h h b m E g K D I p L 0 F 1 d G 9 S Z W 1 v d m V k Q 2 9 s d W 1 u c z E u e 1 d o Y X Q g d 2 9 y a y B k b y B 5 b 3 U g Z G 8 / I C w 3 f S Z x d W 9 0 O y w m c X V v d D t T Z W N 0 a W 9 u M S 9 m Z W V k Y m F j a 1 9 z d X J 2 Z X l z X 2 d o Y W 5 h I C g y K S 9 B d X R v U m V t b 3 Z l Z E N v b H V t b n M x L n t U a G l z I G 1 l d G h v Z C B p c y B l Y X N 5 I H R v I H V z Z S B i e S B h I G J y b 2 F k I G F 1 Z G l l b m N l I C h r a W R z I H R v I H B y b 2 Z l c 3 N p b 2 5 h b C k 6 I C B b V m l z d W F s I G N v d W 5 0 a W 5 n I G Z v c i B t Y W N y b 3 B s Y X N 0 a W N z I F 0 s O H 0 m c X V v d D s s J n F 1 b 3 Q 7 U 2 V j d G l v b j E v Z m V l Z G J h Y 2 t f c 3 V y d m V 5 c 1 9 n a G F u Y S A o M i k v Q X V 0 b 1 J l b W 9 2 Z W R D b 2 x 1 b W 5 z M S 5 7 V G h p c y B t Z X R o b 2 Q g a X M g Z W F z e S B 0 b y B 1 c 2 U g Y n k g Y S B i c m 9 h Z C B h d W R p Z W 5 j Z S A o a 2 l k c y B 0 b y B w c m 9 m Z X N z a W 9 u Y W w p O i A g W 0 1 h Y 3 J v c G x h c 3 R p Y y B u Z X Q g c 2 F t c G x p b m d d L D l 9 J n F 1 b 3 Q 7 L C Z x d W 9 0 O 1 N l Y 3 R p b 2 4 x L 2 Z l Z W R i Y W N r X 3 N 1 c n Z l e X N f Z 2 h h b m E g K D I p L 0 F 1 d G 9 S Z W 1 v d m V k Q 2 9 s d W 1 u c z E u e 1 R o a X M g b W V 0 a G 9 k I G l z I G V h c 3 k g d G 8 g d X N l I G J 5 I G E g Y n J v Y W Q g Y X V k a W V u Y 2 U g K G t p Z H M g d G 8 g c H J v Z m V z c 2 l v b m F s K T o g I F t N a W N y b 3 B s Y X N 0 a W M g b m V 0 I H N h b X B s a W 5 n X S w x M H 0 m c X V v d D s s J n F 1 b 3 Q 7 U 2 V j d G l v b j E v Z m V l Z G J h Y 2 t f c 3 V y d m V 5 c 1 9 n a G F u Y S A o M i k v Q X V 0 b 1 J l b W 9 2 Z W R D b 2 x 1 b W 5 z M S 5 7 V G h p c y B t Z X R o b 2 Q g a X M g Z W F z e S B 0 b y B 1 c 2 U g Y n k g Y S B i c m 9 h Z C B h d W R p Z W 5 j Z S A o a 2 l k c y B 0 b y B w c m 9 m Z X N z a W 9 u Y W w p O i A g W 0 h 5 Z H J v b W V 0 c m l j I G 1 l Y X N 1 c m V t Z W 5 0 c y B d L D E x f S Z x d W 9 0 O y w m c X V v d D t T Z W N 0 a W 9 u M S 9 m Z W V k Y m F j a 1 9 z d X J 2 Z X l z X 2 d o Y W 5 h I C g y K S 9 B d X R v U m V t b 3 Z l Z E N v b H V t b n M x L n t U a G l z I G 1 l d G h v Z C B p c y B z Y W Z l I H R v I H V z Z S B i e S B h I G J y b 2 F k I G F 1 Z G l l b m N l I C h r a W R z I H R v I H B y b 2 Z l c 3 N p b 2 5 h b C k 6 I C B b V m l z d W F s I G N v d W 5 0 a W 5 n I G Z v c i B t Y W N y b 3 B s Y X N 0 a W N z I F 0 s M T J 9 J n F 1 b 3 Q 7 L C Z x d W 9 0 O 1 N l Y 3 R p b 2 4 x L 2 Z l Z W R i Y W N r X 3 N 1 c n Z l e X N f Z 2 h h b m E g K D I p L 0 F 1 d G 9 S Z W 1 v d m V k Q 2 9 s d W 1 u c z E u e 1 R o a X M g b W V 0 a G 9 k I G l z I H N h Z m U g d G 8 g d X N l I G J 5 I G E g Y n J v Y W Q g Y X V k a W V u Y 2 U g K G t p Z H M g d G 8 g c H J v Z m V z c 2 l v b m F s K T o g I F t N Y W N y b 3 B s Y X N 0 a W M g b m V 0 I H N h b X B s a W 5 n X S w x M 3 0 m c X V v d D s s J n F 1 b 3 Q 7 U 2 V j d G l v b j E v Z m V l Z G J h Y 2 t f c 3 V y d m V 5 c 1 9 n a G F u Y S A o M i k v Q X V 0 b 1 J l b W 9 2 Z W R D b 2 x 1 b W 5 z M S 5 7 V G h p c y B t Z X R o b 2 Q g a X M g c 2 F m Z S B 0 b y B 1 c 2 U g Y n k g Y S B i c m 9 h Z C B h d W R p Z W 5 j Z S A o a 2 l k c y B 0 b y B w c m 9 m Z X N z a W 9 u Y W w p O i A g W 0 1 p Y 3 J v c G x h c 3 R p Y y B u Z X Q g c 2 F t c G x p b m d d L D E 0 f S Z x d W 9 0 O y w m c X V v d D t T Z W N 0 a W 9 u M S 9 m Z W V k Y m F j a 1 9 z d X J 2 Z X l z X 2 d o Y W 5 h I C g y K S 9 B d X R v U m V t b 3 Z l Z E N v b H V t b n M x L n t U a G l z I G 1 l d G h v Z C B p c y B z Y W Z l I H R v I H V z Z S B i e S B h I G J y b 2 F k I G F 1 Z G l l b m N l I C h r a W R z I H R v I H B y b 2 Z l c 3 N p b 2 5 h b C k 6 I C B b S H l k c m 9 t Z X R y a W M g b W V h c 3 V y Z W 1 l b n R z I F 0 s M T V 9 J n F 1 b 3 Q 7 L C Z x d W 9 0 O 1 N l Y 3 R p b 2 4 x L 2 Z l Z W R i Y W N r X 3 N 1 c n Z l e X N f Z 2 h h b m E g K D I p L 0 F 1 d G 9 S Z W 1 v d m V k Q 2 9 s d W 1 u c z E u e 1 R o a X M g b W V 0 a G 9 k I G l z I G V h c 3 k g d G 8 g d G V h Y 2 g g d G 8 g b 3 R o Z X J z I C h i c m 9 h Z C B h d W R p Z W 5 j Z S w x N n 0 m c X V v d D s s J n F 1 b 3 Q 7 U 2 V j d G l v b j E v Z m V l Z G J h Y 2 t f c 3 V y d m V 5 c 1 9 n a G F u Y S A o M i k v Q X V 0 b 1 J l b W 9 2 Z W R D b 2 x 1 b W 5 z M S 5 7 I G Z y b 2 0 g a 2 l k c y B 0 b y B w c m 9 m Z X N z a W 9 u Y W x z K T o g I F t W a X N 1 Y W w g Y 2 9 1 b n R p b m c g Z m 9 y I G 1 h Y 3 J v c G x h c 3 R p Y 3 M g X S w x N 3 0 m c X V v d D s s J n F 1 b 3 Q 7 U 2 V j d G l v b j E v Z m V l Z G J h Y 2 t f c 3 V y d m V 5 c 1 9 n a G F u Y S A o M i k v Q X V 0 b 1 J l b W 9 2 Z W R D b 2 x 1 b W 5 z M S 5 7 V G h p c y B t Z X R o b 2 Q g a X M g Z W F z e S B 0 b y B 0 Z W F j a C B 0 b y B v d G h l c n M g K G J y b 2 F k I G F 1 Z G l l b m N l X z E s M T h 9 J n F 1 b 3 Q 7 L C Z x d W 9 0 O 1 N l Y 3 R p b 2 4 x L 2 Z l Z W R i Y W N r X 3 N 1 c n Z l e X N f Z 2 h h b m E g K D I p L 0 F 1 d G 9 S Z W 1 v d m V k Q 2 9 s d W 1 u c z E u e y B m c m 9 t I G t p Z H M g d G 8 g c H J v Z m V z c 2 l v b m F s c y k 6 I C B b T W F j c m 9 w b G F z d G l j I G 5 l d C B z Y W 1 w b G l u Z 1 0 s M T l 9 J n F 1 b 3 Q 7 L C Z x d W 9 0 O 1 N l Y 3 R p b 2 4 x L 2 Z l Z W R i Y W N r X 3 N 1 c n Z l e X N f Z 2 h h b m E g K D I p L 0 F 1 d G 9 S Z W 1 v d m V k Q 2 9 s d W 1 u c z E u e 1 R o a X M g b W V 0 a G 9 k I G l z I G V h c 3 k g d G 8 g d G V h Y 2 g g d G 8 g b 3 R o Z X J z I C h i c m 9 h Z C B h d W R p Z W 5 j Z V 8 y L D I w f S Z x d W 9 0 O y w m c X V v d D t T Z W N 0 a W 9 u M S 9 m Z W V k Y m F j a 1 9 z d X J 2 Z X l z X 2 d o Y W 5 h I C g y K S 9 B d X R v U m V t b 3 Z l Z E N v b H V t b n M x L n s g Z n J v b S B r a W R z I H R v I H B y b 2 Z l c 3 N p b 2 5 h b H M p O i A g W 0 1 p Y 3 J v c G x h c 3 R p Y y B u Z X Q g c 2 F t c G x p b m d d L D I x f S Z x d W 9 0 O y w m c X V v d D t T Z W N 0 a W 9 u M S 9 m Z W V k Y m F j a 1 9 z d X J 2 Z X l z X 2 d o Y W 5 h I C g y K S 9 B d X R v U m V t b 3 Z l Z E N v b H V t b n M x L n t U a G l z I G 1 l d G h v Z C B p c y B l Y X N 5 I H R v I H R l Y W N o I H R v I G 9 0 a G V y c y A o Y n J v Y W Q g Y X V k a W V u Y 2 V f M y w y M n 0 m c X V v d D s s J n F 1 b 3 Q 7 U 2 V j d G l v b j E v Z m V l Z G J h Y 2 t f c 3 V y d m V 5 c 1 9 n a G F u Y S A o M i k v Q X V 0 b 1 J l b W 9 2 Z W R D b 2 x 1 b W 5 z M S 5 7 I G Z y b 2 0 g a 2 l k c y B 0 b y B w c m 9 m Z X N z a W 9 u Y W x z K T o g I F t I e W R y b 2 1 l d H J p Y y B t Z W F z d X J l b W V u d H M g X S w y M 3 0 m c X V v d D s s J n F 1 b 3 Q 7 U 2 V j d G l v b j E v Z m V l Z G J h Y 2 t f c 3 V y d m V 5 c 1 9 n a G F u Y S A o M i k v Q X V 0 b 1 J l b W 9 2 Z W R D b 2 x 1 b W 5 z M S 5 7 V G h p c y B t Z X R o b 2 Q g a X M g Z W F z e S B 0 b y B h c H B s e S B 1 b m R l c i B k a W Z m Z X J l b n Q g Y 2 9 u Z G l 0 a W 9 u c y A o Z S w y N H 0 m c X V v d D s s J n F 1 b 3 Q 7 U 2 V j d G l v b j E v Z m V l Z G J h Y 2 t f c 3 V y d m V 5 c 1 9 n a G F u Y S A o M i k v Q X V 0 b 1 J l b W 9 2 Z W R D b 2 x 1 b W 5 z M S 5 7 Z y w y N X 0 m c X V v d D s s J n F 1 b 3 Q 7 U 2 V j d G l v b j E v Z m V l Z G J h Y 2 t f c 3 V y d m V 5 c 1 9 n a G F u Y S A o M i k v Q X V 0 b 1 J l b W 9 2 Z W R D b 2 x 1 b W 5 z M S 5 7 O i B o a W d o I G F u Z C B s b 3 c g Z m x v d y k 6 I F t W a X N 1 Y W w g Y 2 9 1 b n R p b m c g Z m 9 y I G 1 h Y 3 J v c G x h c 3 R p Y 3 M g X S w y N n 0 m c X V v d D s s J n F 1 b 3 Q 7 U 2 V j d G l v b j E v Z m V l Z G J h Y 2 t f c 3 V y d m V 5 c 1 9 n a G F u Y S A o M i k v Q X V 0 b 1 J l b W 9 2 Z W R D b 2 x 1 b W 5 z M S 5 7 V G h p c y B t Z X R o b 2 Q g a X M g Z W F z e S B 0 b y B h c H B s e S B 1 b m R l c i B k a W Z m Z X J l b n Q g Y 2 9 u Z G l 0 a W 9 u c y A o Z V 8 0 L D I 3 f S Z x d W 9 0 O y w m c X V v d D t T Z W N 0 a W 9 u M S 9 m Z W V k Y m F j a 1 9 z d X J 2 Z X l z X 2 d o Y W 5 h I C g y K S 9 B d X R v U m V t b 3 Z l Z E N v b H V t b n M x L n t n X z U s M j h 9 J n F 1 b 3 Q 7 L C Z x d W 9 0 O 1 N l Y 3 R p b 2 4 x L 2 Z l Z W R i Y W N r X 3 N 1 c n Z l e X N f Z 2 h h b m E g K D I p L 0 F 1 d G 9 S Z W 1 v d m V k Q 2 9 s d W 1 u c z E u e z o g a G l n a C B h b m Q g b G 9 3 I G Z s b 3 c p O i B b T W F j c m 9 w b G F z d G l j I G 5 l d C B z Y W 1 w b G l u Z 1 0 s M j l 9 J n F 1 b 3 Q 7 L C Z x d W 9 0 O 1 N l Y 3 R p b 2 4 x L 2 Z l Z W R i Y W N r X 3 N 1 c n Z l e X N f Z 2 h h b m E g K D I p L 0 F 1 d G 9 S Z W 1 v d m V k Q 2 9 s d W 1 u c z E u e 1 R o a X M g b W V 0 a G 9 k I G l z I G V h c 3 k g d G 8 g Y X B w b H k g d W 5 k Z X I g Z G l m Z m V y Z W 5 0 I G N v b m R p d G l v b n M g K G V f N i w z M H 0 m c X V v d D s s J n F 1 b 3 Q 7 U 2 V j d G l v b j E v Z m V l Z G J h Y 2 t f c 3 V y d m V 5 c 1 9 n a G F u Y S A o M i k v Q X V 0 b 1 J l b W 9 2 Z W R D b 2 x 1 b W 5 z M S 5 7 Z 1 8 3 L D M x f S Z x d W 9 0 O y w m c X V v d D t T Z W N 0 a W 9 u M S 9 m Z W V k Y m F j a 1 9 z d X J 2 Z X l z X 2 d o Y W 5 h I C g y K S 9 B d X R v U m V t b 3 Z l Z E N v b H V t b n M x L n s 6 I G h p Z 2 g g Y W 5 k I G x v d y B m b G 9 3 K T o g W 0 1 p Y 3 J v c G x h c 3 R p Y y B u Z X Q g c 2 F t c G x p b m d d L D M y f S Z x d W 9 0 O y w m c X V v d D t T Z W N 0 a W 9 u M S 9 m Z W V k Y m F j a 1 9 z d X J 2 Z X l z X 2 d o Y W 5 h I C g y K S 9 B d X R v U m V t b 3 Z l Z E N v b H V t b n M x L n t U a G l z I G 1 l d G h v Z C B p c y B l Y X N 5 I H R v I G F w c G x 5 I H V u Z G V y I G R p Z m Z l c m V u d C B j b 2 5 k a X R p b 2 5 z I C h l X z g s M z N 9 J n F 1 b 3 Q 7 L C Z x d W 9 0 O 1 N l Y 3 R p b 2 4 x L 2 Z l Z W R i Y W N r X 3 N 1 c n Z l e X N f Z 2 h h b m E g K D I p L 0 F 1 d G 9 S Z W 1 v d m V k Q 2 9 s d W 1 u c z E u e 2 d f O S w z N H 0 m c X V v d D s s J n F 1 b 3 Q 7 U 2 V j d G l v b j E v Z m V l Z G J h Y 2 t f c 3 V y d m V 5 c 1 9 n a G F u Y S A o M i k v Q X V 0 b 1 J l b W 9 2 Z W R D b 2 x 1 b W 5 z M S 5 7 O i B o a W d o I G F u Z C B s b 3 c g Z m x v d y k 6 I F t I e W R y b 2 1 l d H J p Y y B t Z W F z d X J l b W V u d H M g X S w z N X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W a X N 1 Y W w g Y 2 9 1 b n R p b m c g Z m 9 y I G 1 h Y 3 J v c G x h c 3 R p Y 3 M g X S w z N n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N Y W N y b 3 B s Y X N 0 a W M g b m V 0 I H N h b X B s a W 5 n X S w z N 3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N a W N y b 3 B s Y X N 0 a W M g b m V 0 I H N h b X B s a W 5 n X S w z O H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I e W R y b 2 1 l d H J p Y y B t Z W F z d X J l b W V u d H M g X S w z O X 0 m c X V v d D s s J n F 1 b 3 Q 7 U 2 V j d G l v b j E v Z m V l Z G J h Y 2 t f c 3 V y d m V 5 c 1 9 n a G F u Y S A o M i k v Q X V 0 b 1 J l b W 9 2 Z W R D b 2 x 1 b W 5 z M S 5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L D Q w f S Z x d W 9 0 O y w m c X V v d D t T Z W N 0 a W 9 u M S 9 m Z W V k Y m F j a 1 9 z d X J 2 Z X l z X 2 d o Y W 5 h I C g y K S 9 B d X R v U m V t b 3 Z l Z E N v b H V t b n M x L n t U a G U g b W F 0 Z X J p Y W x z I G F u Z C B l c X V p c G 1 l b n Q g b m V l Z G V k I H R v I H V z Z S B 0 a G l z I G 1 l d G h v Z C B h c m U g Z W F z a W x 5 I G F j Y 2 V z c 2 l i b G U 6 I C B b T W F j c m 9 w b G F z d G l j I G 5 l d C B z Y W 1 w b G l u Z 1 0 s N D F 9 J n F 1 b 3 Q 7 L C Z x d W 9 0 O 1 N l Y 3 R p b 2 4 x L 2 Z l Z W R i Y W N r X 3 N 1 c n Z l e X N f Z 2 h h b m E g K D I p L 0 F 1 d G 9 S Z W 1 v d m V k Q 2 9 s d W 1 u c z E u e 1 R o Z S B t Y X R l c m l h b H M g Y W 5 k I G V x d W l w b W V u d C B u Z W V k Z W Q g d G 8 g d X N l I H R o a X M g b W V 0 a G 9 k I G F y Z S B l Y X N p b H k g Y W N j Z X N z a W J s Z T o g I F t N a W N y b 3 B s Y X N 0 a W M g b m V 0 I H N h b X B s a W 5 n X S w 0 M n 0 m c X V v d D s s J n F 1 b 3 Q 7 U 2 V j d G l v b j E v Z m V l Z G J h Y 2 t f c 3 V y d m V 5 c 1 9 n a G F u Y S A o M i k v Q X V 0 b 1 J l b W 9 2 Z W R D b 2 x 1 b W 5 z M S 5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L D Q z f S Z x d W 9 0 O y w m c X V v d D t T Z W N 0 a W 9 u M S 9 m Z W V k Y m F j a 1 9 z d X J 2 Z X l z X 2 d o Y W 5 h I C g y K S 9 B d X R v U m V t b 3 Z l Z E N v b H V t b n M x L n t U a G l z I G 1 l d G h v Z C B y Z X F 1 a X J l c y B s b 3 c g Z W Z m b 3 J 0 c z o g I F t W a X N 1 Y W w g Y 2 9 1 b n R p b m c g Z m 9 y I G 1 h Y 3 J v c G x h c 3 R p Y 3 M g X S w 0 N H 0 m c X V v d D s s J n F 1 b 3 Q 7 U 2 V j d G l v b j E v Z m V l Z G J h Y 2 t f c 3 V y d m V 5 c 1 9 n a G F u Y S A o M i k v Q X V 0 b 1 J l b W 9 2 Z W R D b 2 x 1 b W 5 z M S 5 7 V G h p c y B t Z X R o b 2 Q g c m V x d W l y Z X M g b G 9 3 I G V m Z m 9 y d H M 6 I C B b T W F j c m 9 w b G F z d G l j I G 5 l d C B z Y W 1 w b G l u Z 1 0 s N D V 9 J n F 1 b 3 Q 7 L C Z x d W 9 0 O 1 N l Y 3 R p b 2 4 x L 2 Z l Z W R i Y W N r X 3 N 1 c n Z l e X N f Z 2 h h b m E g K D I p L 0 F 1 d G 9 S Z W 1 v d m V k Q 2 9 s d W 1 u c z E u e 1 R o a X M g b W V 0 a G 9 k I H J l c X V p c m V z I G x v d y B l Z m Z v c n R z O i A g W 0 1 p Y 3 J v c G x h c 3 R p Y y B u Z X Q g c 2 F t c G x p b m d d L D Q 2 f S Z x d W 9 0 O y w m c X V v d D t T Z W N 0 a W 9 u M S 9 m Z W V k Y m F j a 1 9 z d X J 2 Z X l z X 2 d o Y W 5 h I C g y K S 9 B d X R v U m V t b 3 Z l Z E N v b H V t b n M x L n t U a G l z I G 1 l d G h v Z C B y Z X F 1 a X J l c y B s b 3 c g Z W Z m b 3 J 0 c z o g I F t I e W R y b 2 1 l d H J p Y y B t Z W F z d X J l b W V u d H M g X S w 0 N 3 0 m c X V v d D s s J n F 1 b 3 Q 7 U 2 V j d G l v b j E v Z m V l Z G J h Y 2 t f c 3 V y d m V 5 c 1 9 n a G F u Y S A o M i k v Q X V 0 b 1 J l b W 9 2 Z W R D b 2 x 1 b W 5 z M S 5 7 V G h p c y B t Z X R o b 2 Q g c m V x d W l y Z X M g K G V 4 c G V y d C k g c 3 V w Z X J 2 a X N p b 2 4 6 I C B b V m l z d W F s I G N v d W 5 0 a W 5 n I G Z v c i B t Y W N y b 3 B s Y X N 0 a W N z I F 0 s N D h 9 J n F 1 b 3 Q 7 L C Z x d W 9 0 O 1 N l Y 3 R p b 2 4 x L 2 Z l Z W R i Y W N r X 3 N 1 c n Z l e X N f Z 2 h h b m E g K D I p L 0 F 1 d G 9 S Z W 1 v d m V k Q 2 9 s d W 1 u c z E u e 1 R o a X M g b W V 0 a G 9 k I H J l c X V p c m V z I C h l e H B l c n Q p I H N 1 c G V y d m l z a W 9 u O i A g W 0 1 h Y 3 J v c G x h c 3 R p Y y B u Z X Q g c 2 F t c G x p b m d d L D Q 5 f S Z x d W 9 0 O y w m c X V v d D t T Z W N 0 a W 9 u M S 9 m Z W V k Y m F j a 1 9 z d X J 2 Z X l z X 2 d o Y W 5 h I C g y K S 9 B d X R v U m V t b 3 Z l Z E N v b H V t b n M x L n t U a G l z I G 1 l d G h v Z C B y Z X F 1 a X J l c y A o Z X h w Z X J 0 K S B z d X B l c n Z p c 2 l v b j o g I F t N a W N y b 3 B s Y X N 0 a W M g b m V 0 I H N h b X B s a W 5 n X S w 1 M H 0 m c X V v d D s s J n F 1 b 3 Q 7 U 2 V j d G l v b j E v Z m V l Z G J h Y 2 t f c 3 V y d m V 5 c 1 9 n a G F u Y S A o M i k v Q X V 0 b 1 J l b W 9 2 Z W R D b 2 x 1 b W 5 z M S 5 7 V G h p c y B t Z X R o b 2 Q g c m V x d W l y Z X M g K G V 4 c G V y d C k g c 3 V w Z X J 2 a X N p b 2 4 6 I C B b S H l k c m 9 t Z X R y a W M g b W V h c 3 V y Z W 1 l b n R z I F 0 s N T F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V m l z d W F s I G N v d W 5 0 a W 5 n I G Z v c i B t Y W N y b 3 B s Y X N 0 a W N z I F 0 s N T J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T W F j c m 9 w b G F z d G l j I G 5 l d C B z Y W 1 w b G l u Z 1 0 s N T N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T W l j c m 9 w b G F z d G l j I G 5 l d C B z Y W 1 w b G l u Z 1 0 s N T R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S H l k c m 9 t Z X R y a W M g b W V h c 3 V y Z W 1 l b n R z I F 0 s N T V 9 J n F 1 b 3 Q 7 L C Z x d W 9 0 O 1 N l Y 3 R p b 2 4 x L 2 Z l Z W R i Y W N r X 3 N 1 c n Z l e X N f Z 2 h h b m E g K D I p L 0 F 1 d G 9 S Z W 1 v d m V k Q 2 9 s d W 1 u c z E u e 1 R o Z S B v d X R w d X R z I G 9 m I H R o a X M g b W V 0 a G 9 k I G F y Z S B l Y X N 5 I H R v I H V u Z G V y c 3 R h b m Q g Y n k g Y S B i c m 9 h Z C B h d W R p Z W 5 j Z T o g I F t W a X N 1 Y W w g Y 2 9 1 b n R p b m c g Z m 9 y I G 1 h Y 3 J v c G x h c 3 R p Y 3 M g X S w 1 N n 0 m c X V v d D s s J n F 1 b 3 Q 7 U 2 V j d G l v b j E v Z m V l Z G J h Y 2 t f c 3 V y d m V 5 c 1 9 n a G F u Y S A o M i k v Q X V 0 b 1 J l b W 9 2 Z W R D b 2 x 1 b W 5 z M S 5 7 V G h l I G 9 1 d H B 1 d H M g b 2 Y g d G h p c y B t Z X R o b 2 Q g Y X J l I G V h c 3 k g d G 8 g d W 5 k Z X J z d G F u Z C B i e S B h I G J y b 2 F k I G F 1 Z G l l b m N l O i A g W 0 1 h Y 3 J v c G x h c 3 R p Y y B u Z X Q g c 2 F t c G x p b m d d L D U 3 f S Z x d W 9 0 O y w m c X V v d D t T Z W N 0 a W 9 u M S 9 m Z W V k Y m F j a 1 9 z d X J 2 Z X l z X 2 d o Y W 5 h I C g y K S 9 B d X R v U m V t b 3 Z l Z E N v b H V t b n M x L n t U a G U g b 3 V 0 c H V 0 c y B v Z i B 0 a G l z I G 1 l d G h v Z C B h c m U g Z W F z e S B 0 b y B 1 b m R l c n N 0 Y W 5 k I G J 5 I G E g Y n J v Y W Q g Y X V k a W V u Y 2 U 6 I C B b T W l j c m 9 w b G F z d G l j I G 5 l d C B z Y W 1 w b G l u Z 1 0 s N T h 9 J n F 1 b 3 Q 7 L C Z x d W 9 0 O 1 N l Y 3 R p b 2 4 x L 2 Z l Z W R i Y W N r X 3 N 1 c n Z l e X N f Z 2 h h b m E g K D I p L 0 F 1 d G 9 S Z W 1 v d m V k Q 2 9 s d W 1 u c z E u e 1 R o Z S B v d X R w d X R z I G 9 m I H R o a X M g b W V 0 a G 9 k I G F y Z S B l Y X N 5 I H R v I H V u Z G V y c 3 R h b m Q g Y n k g Y S B i c m 9 h Z C B h d W R p Z W 5 j Z T o g I F t I e W R y b 2 1 l d H J p Y y B t Z W F z d X J l b W V u d H M g X S w 1 O X 0 m c X V v d D s s J n F 1 b 3 Q 7 U 2 V j d G l v b j E v Z m V l Z G J h Y 2 t f c 3 V y d m V 5 c 1 9 n a G F u Y S A o M i k v Q X V 0 b 1 J l b W 9 2 Z W R D b 2 x 1 b W 5 z M S 5 7 S S B 3 b 3 V s Z C B y Z W N v b W 1 l b m Q g d G h p c y B t Z X R o b 2 Q g Z m 9 y I G N p d G l 6 Z W 4 t c 2 N p Z W 5 j Z S B w b G F z d G l j I G 1 v b m l 0 b 3 J p b m c 6 I C B b V m l z d W F s I G N v d W 5 0 a W 5 n I G Z v c i B t Y W N y b 3 B s Y X N 0 a W N z I F 0 s N j B 9 J n F 1 b 3 Q 7 L C Z x d W 9 0 O 1 N l Y 3 R p b 2 4 x L 2 Z l Z W R i Y W N r X 3 N 1 c n Z l e X N f Z 2 h h b m E g K D I p L 0 F 1 d G 9 S Z W 1 v d m V k Q 2 9 s d W 1 u c z E u e 0 k g d 2 9 1 b G Q g c m V j b 2 1 t Z W 5 k I H R o a X M g b W V 0 a G 9 k I G Z v c i B j a X R p e m V u L X N j a W V u Y 2 U g c G x h c 3 R p Y y B t b 2 5 p d G 9 y a W 5 n O i A g W 0 1 h Y 3 J v c G x h c 3 R p Y y B u Z X Q g c 2 F t c G x p b m d d L D Y x f S Z x d W 9 0 O y w m c X V v d D t T Z W N 0 a W 9 u M S 9 m Z W V k Y m F j a 1 9 z d X J 2 Z X l z X 2 d o Y W 5 h I C g y K S 9 B d X R v U m V t b 3 Z l Z E N v b H V t b n M x L n t J I H d v d W x k I H J l Y 2 9 t b W V u Z C B 0 a G l z I G 1 l d G h v Z C B m b 3 I g Y 2 l 0 a X p l b i 1 z Y 2 l l b m N l I H B s Y X N 0 a W M g b W 9 u a X R v c m l u Z z o g I F t N a W N y b 3 B s Y X N 0 a W M g b m V 0 I H N h b X B s a W 5 n X S w 2 M n 0 m c X V v d D s s J n F 1 b 3 Q 7 U 2 V j d G l v b j E v Z m V l Z G J h Y 2 t f c 3 V y d m V 5 c 1 9 n a G F u Y S A o M i k v Q X V 0 b 1 J l b W 9 2 Z W R D b 2 x 1 b W 5 z M S 5 7 S S B 3 b 3 V s Z C B y Z W N v b W 1 l b m Q g d G h p c y B t Z X R o b 2 Q g Z m 9 y I G N p d G l 6 Z W 4 t c 2 N p Z W 5 j Z S B w b G F z d G l j I G 1 v b m l 0 b 3 J p b m c 6 I C B b S H l k c m 9 t Z X R y a W M g b W V h c 3 V y Z W 1 l b n R z I F 0 s N j N 9 J n F 1 b 3 Q 7 L C Z x d W 9 0 O 1 N l Y 3 R p b 2 4 x L 2 Z l Z W R i Y W N r X 3 N 1 c n Z l e X N f Z 2 h h b m E g K D I p L 0 F 1 d G 9 S Z W 1 v d m V k Q 2 9 s d W 1 u c z E u e 0 N v b H V t b j E s N j R 9 J n F 1 b 3 Q 7 X S w m c X V v d D t D b 2 x 1 b W 5 D b 3 V u d C Z x d W 9 0 O z o 2 N S w m c X V v d D t L Z X l D b 2 x 1 b W 5 O Y W 1 l c y Z x d W 9 0 O z p b X S w m c X V v d D t D b 2 x 1 b W 5 J Z G V u d G l 0 a W V z J n F 1 b 3 Q 7 O l s m c X V v d D t T Z W N 0 a W 9 u M S 9 m Z W V k Y m F j a 1 9 z d X J 2 Z X l z X 2 d o Y W 5 h I C g y K S 9 B d X R v U m V t b 3 Z l Z E N v b H V t b n M x L n t U a W 1 l c 3 R h b X A s M H 0 m c X V v d D s s J n F 1 b 3 Q 7 U 2 V j d G l v b j E v Z m V l Z G J h Y 2 t f c 3 V y d m V 5 c 1 9 n a G F u Y S A o M i k v Q X V 0 b 1 J l b W 9 2 Z W R D b 2 x 1 b W 5 z M S 5 7 S W 5 k a W N h d G U g e W 9 1 c i B h Z 2 U s M X 0 m c X V v d D s s J n F 1 b 3 Q 7 U 2 V j d G l v b j E v Z m V l Z G J h Y 2 t f c 3 V y d m V 5 c 1 9 n a G F u Y S A o M i k v Q X V 0 b 1 J l b W 9 2 Z W R D b 2 x 1 b W 5 z M S 5 7 R 2 V u Z G V y L D J 9 J n F 1 b 3 Q 7 L C Z x d W 9 0 O 1 N l Y 3 R p b 2 4 x L 2 Z l Z W R i Y W N r X 3 N 1 c n Z l e X N f Z 2 h h b m E g K D I p L 0 F 1 d G 9 S Z W 1 v d m V k Q 2 9 s d W 1 u c z E u e 1 R 5 c G U g b 2 Y g c 3 R 1 Z G l l c y B p Z i B h b n k g L D N 9 J n F 1 b 3 Q 7 L C Z x d W 9 0 O 1 N l Y 3 R p b 2 4 x L 2 Z l Z W R i Y W N r X 3 N 1 c n Z l e X N f Z 2 h h b m E g K D I p L 0 F 1 d G 9 S Z W 1 v d m V k Q 2 9 s d W 1 u c z E u e 1 d o a W N o I G 1 l Y X N 1 c m V t Z W 5 0 c y B k a W Q g e W 9 1 I G R v P y A s N H 0 m c X V v d D s s J n F 1 b 3 Q 7 U 2 V j d G l v b j E v Z m V l Z G J h Y 2 t f c 3 V y d m V 5 c 1 9 n a G F u Y S A o M i k v Q X V 0 b 1 J l b W 9 2 Z W R D b 2 x 1 b W 5 z M S 5 7 R G l k I H l v d S B w Y X J 0 a W N p c G F 0 Z S B p b i B 0 a G U g d 2 9 y a 3 N o b 3 A g d G h h d C B 0 b 2 9 r I H B s Y W N l I G 9 u I D E x I G F u Z C A x M i B T Z X B 0 Z W 1 i Z X I g M j A y M z 8 g L D V 9 J n F 1 b 3 Q 7 L C Z x d W 9 0 O 1 N l Y 3 R p b 2 4 x L 2 Z l Z W R i Y W N r X 3 N 1 c n Z l e X N f Z 2 h h b m E g K D I p L 0 F 1 d G 9 S Z W 1 v d m V k Q 2 9 s d W 1 u c z E u e 0 F y Z S B 5 b 3 U g Y 3 V y c m V u d G x 5 I G l u d m 9 s d m V k I G l u I E N p d G l 6 Z W 4 t c 2 N p Z W 5 j Z S B w c m 9 q Z W N 0 c z 8 g L D Z 9 J n F 1 b 3 Q 7 L C Z x d W 9 0 O 1 N l Y 3 R p b 2 4 x L 2 Z l Z W R i Y W N r X 3 N 1 c n Z l e X N f Z 2 h h b m E g K D I p L 0 F 1 d G 9 S Z W 1 v d m V k Q 2 9 s d W 1 u c z E u e 1 d o Y X Q g d 2 9 y a y B k b y B 5 b 3 U g Z G 8 / I C w 3 f S Z x d W 9 0 O y w m c X V v d D t T Z W N 0 a W 9 u M S 9 m Z W V k Y m F j a 1 9 z d X J 2 Z X l z X 2 d o Y W 5 h I C g y K S 9 B d X R v U m V t b 3 Z l Z E N v b H V t b n M x L n t U a G l z I G 1 l d G h v Z C B p c y B l Y X N 5 I H R v I H V z Z S B i e S B h I G J y b 2 F k I G F 1 Z G l l b m N l I C h r a W R z I H R v I H B y b 2 Z l c 3 N p b 2 5 h b C k 6 I C B b V m l z d W F s I G N v d W 5 0 a W 5 n I G Z v c i B t Y W N y b 3 B s Y X N 0 a W N z I F 0 s O H 0 m c X V v d D s s J n F 1 b 3 Q 7 U 2 V j d G l v b j E v Z m V l Z G J h Y 2 t f c 3 V y d m V 5 c 1 9 n a G F u Y S A o M i k v Q X V 0 b 1 J l b W 9 2 Z W R D b 2 x 1 b W 5 z M S 5 7 V G h p c y B t Z X R o b 2 Q g a X M g Z W F z e S B 0 b y B 1 c 2 U g Y n k g Y S B i c m 9 h Z C B h d W R p Z W 5 j Z S A o a 2 l k c y B 0 b y B w c m 9 m Z X N z a W 9 u Y W w p O i A g W 0 1 h Y 3 J v c G x h c 3 R p Y y B u Z X Q g c 2 F t c G x p b m d d L D l 9 J n F 1 b 3 Q 7 L C Z x d W 9 0 O 1 N l Y 3 R p b 2 4 x L 2 Z l Z W R i Y W N r X 3 N 1 c n Z l e X N f Z 2 h h b m E g K D I p L 0 F 1 d G 9 S Z W 1 v d m V k Q 2 9 s d W 1 u c z E u e 1 R o a X M g b W V 0 a G 9 k I G l z I G V h c 3 k g d G 8 g d X N l I G J 5 I G E g Y n J v Y W Q g Y X V k a W V u Y 2 U g K G t p Z H M g d G 8 g c H J v Z m V z c 2 l v b m F s K T o g I F t N a W N y b 3 B s Y X N 0 a W M g b m V 0 I H N h b X B s a W 5 n X S w x M H 0 m c X V v d D s s J n F 1 b 3 Q 7 U 2 V j d G l v b j E v Z m V l Z G J h Y 2 t f c 3 V y d m V 5 c 1 9 n a G F u Y S A o M i k v Q X V 0 b 1 J l b W 9 2 Z W R D b 2 x 1 b W 5 z M S 5 7 V G h p c y B t Z X R o b 2 Q g a X M g Z W F z e S B 0 b y B 1 c 2 U g Y n k g Y S B i c m 9 h Z C B h d W R p Z W 5 j Z S A o a 2 l k c y B 0 b y B w c m 9 m Z X N z a W 9 u Y W w p O i A g W 0 h 5 Z H J v b W V 0 c m l j I G 1 l Y X N 1 c m V t Z W 5 0 c y B d L D E x f S Z x d W 9 0 O y w m c X V v d D t T Z W N 0 a W 9 u M S 9 m Z W V k Y m F j a 1 9 z d X J 2 Z X l z X 2 d o Y W 5 h I C g y K S 9 B d X R v U m V t b 3 Z l Z E N v b H V t b n M x L n t U a G l z I G 1 l d G h v Z C B p c y B z Y W Z l I H R v I H V z Z S B i e S B h I G J y b 2 F k I G F 1 Z G l l b m N l I C h r a W R z I H R v I H B y b 2 Z l c 3 N p b 2 5 h b C k 6 I C B b V m l z d W F s I G N v d W 5 0 a W 5 n I G Z v c i B t Y W N y b 3 B s Y X N 0 a W N z I F 0 s M T J 9 J n F 1 b 3 Q 7 L C Z x d W 9 0 O 1 N l Y 3 R p b 2 4 x L 2 Z l Z W R i Y W N r X 3 N 1 c n Z l e X N f Z 2 h h b m E g K D I p L 0 F 1 d G 9 S Z W 1 v d m V k Q 2 9 s d W 1 u c z E u e 1 R o a X M g b W V 0 a G 9 k I G l z I H N h Z m U g d G 8 g d X N l I G J 5 I G E g Y n J v Y W Q g Y X V k a W V u Y 2 U g K G t p Z H M g d G 8 g c H J v Z m V z c 2 l v b m F s K T o g I F t N Y W N y b 3 B s Y X N 0 a W M g b m V 0 I H N h b X B s a W 5 n X S w x M 3 0 m c X V v d D s s J n F 1 b 3 Q 7 U 2 V j d G l v b j E v Z m V l Z G J h Y 2 t f c 3 V y d m V 5 c 1 9 n a G F u Y S A o M i k v Q X V 0 b 1 J l b W 9 2 Z W R D b 2 x 1 b W 5 z M S 5 7 V G h p c y B t Z X R o b 2 Q g a X M g c 2 F m Z S B 0 b y B 1 c 2 U g Y n k g Y S B i c m 9 h Z C B h d W R p Z W 5 j Z S A o a 2 l k c y B 0 b y B w c m 9 m Z X N z a W 9 u Y W w p O i A g W 0 1 p Y 3 J v c G x h c 3 R p Y y B u Z X Q g c 2 F t c G x p b m d d L D E 0 f S Z x d W 9 0 O y w m c X V v d D t T Z W N 0 a W 9 u M S 9 m Z W V k Y m F j a 1 9 z d X J 2 Z X l z X 2 d o Y W 5 h I C g y K S 9 B d X R v U m V t b 3 Z l Z E N v b H V t b n M x L n t U a G l z I G 1 l d G h v Z C B p c y B z Y W Z l I H R v I H V z Z S B i e S B h I G J y b 2 F k I G F 1 Z G l l b m N l I C h r a W R z I H R v I H B y b 2 Z l c 3 N p b 2 5 h b C k 6 I C B b S H l k c m 9 t Z X R y a W M g b W V h c 3 V y Z W 1 l b n R z I F 0 s M T V 9 J n F 1 b 3 Q 7 L C Z x d W 9 0 O 1 N l Y 3 R p b 2 4 x L 2 Z l Z W R i Y W N r X 3 N 1 c n Z l e X N f Z 2 h h b m E g K D I p L 0 F 1 d G 9 S Z W 1 v d m V k Q 2 9 s d W 1 u c z E u e 1 R o a X M g b W V 0 a G 9 k I G l z I G V h c 3 k g d G 8 g d G V h Y 2 g g d G 8 g b 3 R o Z X J z I C h i c m 9 h Z C B h d W R p Z W 5 j Z S w x N n 0 m c X V v d D s s J n F 1 b 3 Q 7 U 2 V j d G l v b j E v Z m V l Z G J h Y 2 t f c 3 V y d m V 5 c 1 9 n a G F u Y S A o M i k v Q X V 0 b 1 J l b W 9 2 Z W R D b 2 x 1 b W 5 z M S 5 7 I G Z y b 2 0 g a 2 l k c y B 0 b y B w c m 9 m Z X N z a W 9 u Y W x z K T o g I F t W a X N 1 Y W w g Y 2 9 1 b n R p b m c g Z m 9 y I G 1 h Y 3 J v c G x h c 3 R p Y 3 M g X S w x N 3 0 m c X V v d D s s J n F 1 b 3 Q 7 U 2 V j d G l v b j E v Z m V l Z G J h Y 2 t f c 3 V y d m V 5 c 1 9 n a G F u Y S A o M i k v Q X V 0 b 1 J l b W 9 2 Z W R D b 2 x 1 b W 5 z M S 5 7 V G h p c y B t Z X R o b 2 Q g a X M g Z W F z e S B 0 b y B 0 Z W F j a C B 0 b y B v d G h l c n M g K G J y b 2 F k I G F 1 Z G l l b m N l X z E s M T h 9 J n F 1 b 3 Q 7 L C Z x d W 9 0 O 1 N l Y 3 R p b 2 4 x L 2 Z l Z W R i Y W N r X 3 N 1 c n Z l e X N f Z 2 h h b m E g K D I p L 0 F 1 d G 9 S Z W 1 v d m V k Q 2 9 s d W 1 u c z E u e y B m c m 9 t I G t p Z H M g d G 8 g c H J v Z m V z c 2 l v b m F s c y k 6 I C B b T W F j c m 9 w b G F z d G l j I G 5 l d C B z Y W 1 w b G l u Z 1 0 s M T l 9 J n F 1 b 3 Q 7 L C Z x d W 9 0 O 1 N l Y 3 R p b 2 4 x L 2 Z l Z W R i Y W N r X 3 N 1 c n Z l e X N f Z 2 h h b m E g K D I p L 0 F 1 d G 9 S Z W 1 v d m V k Q 2 9 s d W 1 u c z E u e 1 R o a X M g b W V 0 a G 9 k I G l z I G V h c 3 k g d G 8 g d G V h Y 2 g g d G 8 g b 3 R o Z X J z I C h i c m 9 h Z C B h d W R p Z W 5 j Z V 8 y L D I w f S Z x d W 9 0 O y w m c X V v d D t T Z W N 0 a W 9 u M S 9 m Z W V k Y m F j a 1 9 z d X J 2 Z X l z X 2 d o Y W 5 h I C g y K S 9 B d X R v U m V t b 3 Z l Z E N v b H V t b n M x L n s g Z n J v b S B r a W R z I H R v I H B y b 2 Z l c 3 N p b 2 5 h b H M p O i A g W 0 1 p Y 3 J v c G x h c 3 R p Y y B u Z X Q g c 2 F t c G x p b m d d L D I x f S Z x d W 9 0 O y w m c X V v d D t T Z W N 0 a W 9 u M S 9 m Z W V k Y m F j a 1 9 z d X J 2 Z X l z X 2 d o Y W 5 h I C g y K S 9 B d X R v U m V t b 3 Z l Z E N v b H V t b n M x L n t U a G l z I G 1 l d G h v Z C B p c y B l Y X N 5 I H R v I H R l Y W N o I H R v I G 9 0 a G V y c y A o Y n J v Y W Q g Y X V k a W V u Y 2 V f M y w y M n 0 m c X V v d D s s J n F 1 b 3 Q 7 U 2 V j d G l v b j E v Z m V l Z G J h Y 2 t f c 3 V y d m V 5 c 1 9 n a G F u Y S A o M i k v Q X V 0 b 1 J l b W 9 2 Z W R D b 2 x 1 b W 5 z M S 5 7 I G Z y b 2 0 g a 2 l k c y B 0 b y B w c m 9 m Z X N z a W 9 u Y W x z K T o g I F t I e W R y b 2 1 l d H J p Y y B t Z W F z d X J l b W V u d H M g X S w y M 3 0 m c X V v d D s s J n F 1 b 3 Q 7 U 2 V j d G l v b j E v Z m V l Z G J h Y 2 t f c 3 V y d m V 5 c 1 9 n a G F u Y S A o M i k v Q X V 0 b 1 J l b W 9 2 Z W R D b 2 x 1 b W 5 z M S 5 7 V G h p c y B t Z X R o b 2 Q g a X M g Z W F z e S B 0 b y B h c H B s e S B 1 b m R l c i B k a W Z m Z X J l b n Q g Y 2 9 u Z G l 0 a W 9 u c y A o Z S w y N H 0 m c X V v d D s s J n F 1 b 3 Q 7 U 2 V j d G l v b j E v Z m V l Z G J h Y 2 t f c 3 V y d m V 5 c 1 9 n a G F u Y S A o M i k v Q X V 0 b 1 J l b W 9 2 Z W R D b 2 x 1 b W 5 z M S 5 7 Z y w y N X 0 m c X V v d D s s J n F 1 b 3 Q 7 U 2 V j d G l v b j E v Z m V l Z G J h Y 2 t f c 3 V y d m V 5 c 1 9 n a G F u Y S A o M i k v Q X V 0 b 1 J l b W 9 2 Z W R D b 2 x 1 b W 5 z M S 5 7 O i B o a W d o I G F u Z C B s b 3 c g Z m x v d y k 6 I F t W a X N 1 Y W w g Y 2 9 1 b n R p b m c g Z m 9 y I G 1 h Y 3 J v c G x h c 3 R p Y 3 M g X S w y N n 0 m c X V v d D s s J n F 1 b 3 Q 7 U 2 V j d G l v b j E v Z m V l Z G J h Y 2 t f c 3 V y d m V 5 c 1 9 n a G F u Y S A o M i k v Q X V 0 b 1 J l b W 9 2 Z W R D b 2 x 1 b W 5 z M S 5 7 V G h p c y B t Z X R o b 2 Q g a X M g Z W F z e S B 0 b y B h c H B s e S B 1 b m R l c i B k a W Z m Z X J l b n Q g Y 2 9 u Z G l 0 a W 9 u c y A o Z V 8 0 L D I 3 f S Z x d W 9 0 O y w m c X V v d D t T Z W N 0 a W 9 u M S 9 m Z W V k Y m F j a 1 9 z d X J 2 Z X l z X 2 d o Y W 5 h I C g y K S 9 B d X R v U m V t b 3 Z l Z E N v b H V t b n M x L n t n X z U s M j h 9 J n F 1 b 3 Q 7 L C Z x d W 9 0 O 1 N l Y 3 R p b 2 4 x L 2 Z l Z W R i Y W N r X 3 N 1 c n Z l e X N f Z 2 h h b m E g K D I p L 0 F 1 d G 9 S Z W 1 v d m V k Q 2 9 s d W 1 u c z E u e z o g a G l n a C B h b m Q g b G 9 3 I G Z s b 3 c p O i B b T W F j c m 9 w b G F z d G l j I G 5 l d C B z Y W 1 w b G l u Z 1 0 s M j l 9 J n F 1 b 3 Q 7 L C Z x d W 9 0 O 1 N l Y 3 R p b 2 4 x L 2 Z l Z W R i Y W N r X 3 N 1 c n Z l e X N f Z 2 h h b m E g K D I p L 0 F 1 d G 9 S Z W 1 v d m V k Q 2 9 s d W 1 u c z E u e 1 R o a X M g b W V 0 a G 9 k I G l z I G V h c 3 k g d G 8 g Y X B w b H k g d W 5 k Z X I g Z G l m Z m V y Z W 5 0 I G N v b m R p d G l v b n M g K G V f N i w z M H 0 m c X V v d D s s J n F 1 b 3 Q 7 U 2 V j d G l v b j E v Z m V l Z G J h Y 2 t f c 3 V y d m V 5 c 1 9 n a G F u Y S A o M i k v Q X V 0 b 1 J l b W 9 2 Z W R D b 2 x 1 b W 5 z M S 5 7 Z 1 8 3 L D M x f S Z x d W 9 0 O y w m c X V v d D t T Z W N 0 a W 9 u M S 9 m Z W V k Y m F j a 1 9 z d X J 2 Z X l z X 2 d o Y W 5 h I C g y K S 9 B d X R v U m V t b 3 Z l Z E N v b H V t b n M x L n s 6 I G h p Z 2 g g Y W 5 k I G x v d y B m b G 9 3 K T o g W 0 1 p Y 3 J v c G x h c 3 R p Y y B u Z X Q g c 2 F t c G x p b m d d L D M y f S Z x d W 9 0 O y w m c X V v d D t T Z W N 0 a W 9 u M S 9 m Z W V k Y m F j a 1 9 z d X J 2 Z X l z X 2 d o Y W 5 h I C g y K S 9 B d X R v U m V t b 3 Z l Z E N v b H V t b n M x L n t U a G l z I G 1 l d G h v Z C B p c y B l Y X N 5 I H R v I G F w c G x 5 I H V u Z G V y I G R p Z m Z l c m V u d C B j b 2 5 k a X R p b 2 5 z I C h l X z g s M z N 9 J n F 1 b 3 Q 7 L C Z x d W 9 0 O 1 N l Y 3 R p b 2 4 x L 2 Z l Z W R i Y W N r X 3 N 1 c n Z l e X N f Z 2 h h b m E g K D I p L 0 F 1 d G 9 S Z W 1 v d m V k Q 2 9 s d W 1 u c z E u e 2 d f O S w z N H 0 m c X V v d D s s J n F 1 b 3 Q 7 U 2 V j d G l v b j E v Z m V l Z G J h Y 2 t f c 3 V y d m V 5 c 1 9 n a G F u Y S A o M i k v Q X V 0 b 1 J l b W 9 2 Z W R D b 2 x 1 b W 5 z M S 5 7 O i B o a W d o I G F u Z C B s b 3 c g Z m x v d y k 6 I F t I e W R y b 2 1 l d H J p Y y B t Z W F z d X J l b W V u d H M g X S w z N X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W a X N 1 Y W w g Y 2 9 1 b n R p b m c g Z m 9 y I G 1 h Y 3 J v c G x h c 3 R p Y 3 M g X S w z N n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N Y W N y b 3 B s Y X N 0 a W M g b m V 0 I H N h b X B s a W 5 n X S w z N 3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N a W N y b 3 B s Y X N 0 a W M g b m V 0 I H N h b X B s a W 5 n X S w z O H 0 m c X V v d D s s J n F 1 b 3 Q 7 U 2 V j d G l v b j E v Z m V l Z G J h Y 2 t f c 3 V y d m V 5 c 1 9 n a G F u Y S A o M i k v Q X V 0 b 1 J l b W 9 2 Z W R D b 2 x 1 b W 5 z M S 5 7 V G h p c y B t Z X R o b 2 Q g a X M g Z W F z e S B 0 b y B h c H B s e S B 0 b y B t b 3 J l I G x v Y 2 F 0 a W 9 u c z o g I F t I e W R y b 2 1 l d H J p Y y B t Z W F z d X J l b W V u d H M g X S w z O X 0 m c X V v d D s s J n F 1 b 3 Q 7 U 2 V j d G l v b j E v Z m V l Z G J h Y 2 t f c 3 V y d m V 5 c 1 9 n a G F u Y S A o M i k v Q X V 0 b 1 J l b W 9 2 Z W R D b 2 x 1 b W 5 z M S 5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L D Q w f S Z x d W 9 0 O y w m c X V v d D t T Z W N 0 a W 9 u M S 9 m Z W V k Y m F j a 1 9 z d X J 2 Z X l z X 2 d o Y W 5 h I C g y K S 9 B d X R v U m V t b 3 Z l Z E N v b H V t b n M x L n t U a G U g b W F 0 Z X J p Y W x z I G F u Z C B l c X V p c G 1 l b n Q g b m V l Z G V k I H R v I H V z Z S B 0 a G l z I G 1 l d G h v Z C B h c m U g Z W F z a W x 5 I G F j Y 2 V z c 2 l i b G U 6 I C B b T W F j c m 9 w b G F z d G l j I G 5 l d C B z Y W 1 w b G l u Z 1 0 s N D F 9 J n F 1 b 3 Q 7 L C Z x d W 9 0 O 1 N l Y 3 R p b 2 4 x L 2 Z l Z W R i Y W N r X 3 N 1 c n Z l e X N f Z 2 h h b m E g K D I p L 0 F 1 d G 9 S Z W 1 v d m V k Q 2 9 s d W 1 u c z E u e 1 R o Z S B t Y X R l c m l h b H M g Y W 5 k I G V x d W l w b W V u d C B u Z W V k Z W Q g d G 8 g d X N l I H R o a X M g b W V 0 a G 9 k I G F y Z S B l Y X N p b H k g Y W N j Z X N z a W J s Z T o g I F t N a W N y b 3 B s Y X N 0 a W M g b m V 0 I H N h b X B s a W 5 n X S w 0 M n 0 m c X V v d D s s J n F 1 b 3 Q 7 U 2 V j d G l v b j E v Z m V l Z G J h Y 2 t f c 3 V y d m V 5 c 1 9 n a G F u Y S A o M i k v Q X V 0 b 1 J l b W 9 2 Z W R D b 2 x 1 b W 5 z M S 5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L D Q z f S Z x d W 9 0 O y w m c X V v d D t T Z W N 0 a W 9 u M S 9 m Z W V k Y m F j a 1 9 z d X J 2 Z X l z X 2 d o Y W 5 h I C g y K S 9 B d X R v U m V t b 3 Z l Z E N v b H V t b n M x L n t U a G l z I G 1 l d G h v Z C B y Z X F 1 a X J l c y B s b 3 c g Z W Z m b 3 J 0 c z o g I F t W a X N 1 Y W w g Y 2 9 1 b n R p b m c g Z m 9 y I G 1 h Y 3 J v c G x h c 3 R p Y 3 M g X S w 0 N H 0 m c X V v d D s s J n F 1 b 3 Q 7 U 2 V j d G l v b j E v Z m V l Z G J h Y 2 t f c 3 V y d m V 5 c 1 9 n a G F u Y S A o M i k v Q X V 0 b 1 J l b W 9 2 Z W R D b 2 x 1 b W 5 z M S 5 7 V G h p c y B t Z X R o b 2 Q g c m V x d W l y Z X M g b G 9 3 I G V m Z m 9 y d H M 6 I C B b T W F j c m 9 w b G F z d G l j I G 5 l d C B z Y W 1 w b G l u Z 1 0 s N D V 9 J n F 1 b 3 Q 7 L C Z x d W 9 0 O 1 N l Y 3 R p b 2 4 x L 2 Z l Z W R i Y W N r X 3 N 1 c n Z l e X N f Z 2 h h b m E g K D I p L 0 F 1 d G 9 S Z W 1 v d m V k Q 2 9 s d W 1 u c z E u e 1 R o a X M g b W V 0 a G 9 k I H J l c X V p c m V z I G x v d y B l Z m Z v c n R z O i A g W 0 1 p Y 3 J v c G x h c 3 R p Y y B u Z X Q g c 2 F t c G x p b m d d L D Q 2 f S Z x d W 9 0 O y w m c X V v d D t T Z W N 0 a W 9 u M S 9 m Z W V k Y m F j a 1 9 z d X J 2 Z X l z X 2 d o Y W 5 h I C g y K S 9 B d X R v U m V t b 3 Z l Z E N v b H V t b n M x L n t U a G l z I G 1 l d G h v Z C B y Z X F 1 a X J l c y B s b 3 c g Z W Z m b 3 J 0 c z o g I F t I e W R y b 2 1 l d H J p Y y B t Z W F z d X J l b W V u d H M g X S w 0 N 3 0 m c X V v d D s s J n F 1 b 3 Q 7 U 2 V j d G l v b j E v Z m V l Z G J h Y 2 t f c 3 V y d m V 5 c 1 9 n a G F u Y S A o M i k v Q X V 0 b 1 J l b W 9 2 Z W R D b 2 x 1 b W 5 z M S 5 7 V G h p c y B t Z X R o b 2 Q g c m V x d W l y Z X M g K G V 4 c G V y d C k g c 3 V w Z X J 2 a X N p b 2 4 6 I C B b V m l z d W F s I G N v d W 5 0 a W 5 n I G Z v c i B t Y W N y b 3 B s Y X N 0 a W N z I F 0 s N D h 9 J n F 1 b 3 Q 7 L C Z x d W 9 0 O 1 N l Y 3 R p b 2 4 x L 2 Z l Z W R i Y W N r X 3 N 1 c n Z l e X N f Z 2 h h b m E g K D I p L 0 F 1 d G 9 S Z W 1 v d m V k Q 2 9 s d W 1 u c z E u e 1 R o a X M g b W V 0 a G 9 k I H J l c X V p c m V z I C h l e H B l c n Q p I H N 1 c G V y d m l z a W 9 u O i A g W 0 1 h Y 3 J v c G x h c 3 R p Y y B u Z X Q g c 2 F t c G x p b m d d L D Q 5 f S Z x d W 9 0 O y w m c X V v d D t T Z W N 0 a W 9 u M S 9 m Z W V k Y m F j a 1 9 z d X J 2 Z X l z X 2 d o Y W 5 h I C g y K S 9 B d X R v U m V t b 3 Z l Z E N v b H V t b n M x L n t U a G l z I G 1 l d G h v Z C B y Z X F 1 a X J l c y A o Z X h w Z X J 0 K S B z d X B l c n Z p c 2 l v b j o g I F t N a W N y b 3 B s Y X N 0 a W M g b m V 0 I H N h b X B s a W 5 n X S w 1 M H 0 m c X V v d D s s J n F 1 b 3 Q 7 U 2 V j d G l v b j E v Z m V l Z G J h Y 2 t f c 3 V y d m V 5 c 1 9 n a G F u Y S A o M i k v Q X V 0 b 1 J l b W 9 2 Z W R D b 2 x 1 b W 5 z M S 5 7 V G h p c y B t Z X R o b 2 Q g c m V x d W l y Z X M g K G V 4 c G V y d C k g c 3 V w Z X J 2 a X N p b 2 4 6 I C B b S H l k c m 9 t Z X R y a W M g b W V h c 3 V y Z W 1 l b n R z I F 0 s N T F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V m l z d W F s I G N v d W 5 0 a W 5 n I G Z v c i B t Y W N y b 3 B s Y X N 0 a W N z I F 0 s N T J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T W F j c m 9 w b G F z d G l j I G 5 l d C B z Y W 1 w b G l u Z 1 0 s N T N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T W l j c m 9 w b G F z d G l j I G 5 l d C B z Y W 1 w b G l u Z 1 0 s N T R 9 J n F 1 b 3 Q 7 L C Z x d W 9 0 O 1 N l Y 3 R p b 2 4 x L 2 Z l Z W R i Y W N r X 3 N 1 c n Z l e X N f Z 2 h h b m E g K D I p L 0 F 1 d G 9 S Z W 1 v d m V k Q 2 9 s d W 1 u c z E u e 1 R o a X M g b W V 0 a G 9 k I H J l c X V p c m V z I G F w c H J v d m F s I G F u Z C B j b 2 5 z d W x 0 Y X R p b 2 5 z I G Z y b 2 0 g Y X V 0 a G 9 y a X R p Z X M 6 I C B b S H l k c m 9 t Z X R y a W M g b W V h c 3 V y Z W 1 l b n R z I F 0 s N T V 9 J n F 1 b 3 Q 7 L C Z x d W 9 0 O 1 N l Y 3 R p b 2 4 x L 2 Z l Z W R i Y W N r X 3 N 1 c n Z l e X N f Z 2 h h b m E g K D I p L 0 F 1 d G 9 S Z W 1 v d m V k Q 2 9 s d W 1 u c z E u e 1 R o Z S B v d X R w d X R z I G 9 m I H R o a X M g b W V 0 a G 9 k I G F y Z S B l Y X N 5 I H R v I H V u Z G V y c 3 R h b m Q g Y n k g Y S B i c m 9 h Z C B h d W R p Z W 5 j Z T o g I F t W a X N 1 Y W w g Y 2 9 1 b n R p b m c g Z m 9 y I G 1 h Y 3 J v c G x h c 3 R p Y 3 M g X S w 1 N n 0 m c X V v d D s s J n F 1 b 3 Q 7 U 2 V j d G l v b j E v Z m V l Z G J h Y 2 t f c 3 V y d m V 5 c 1 9 n a G F u Y S A o M i k v Q X V 0 b 1 J l b W 9 2 Z W R D b 2 x 1 b W 5 z M S 5 7 V G h l I G 9 1 d H B 1 d H M g b 2 Y g d G h p c y B t Z X R o b 2 Q g Y X J l I G V h c 3 k g d G 8 g d W 5 k Z X J z d G F u Z C B i e S B h I G J y b 2 F k I G F 1 Z G l l b m N l O i A g W 0 1 h Y 3 J v c G x h c 3 R p Y y B u Z X Q g c 2 F t c G x p b m d d L D U 3 f S Z x d W 9 0 O y w m c X V v d D t T Z W N 0 a W 9 u M S 9 m Z W V k Y m F j a 1 9 z d X J 2 Z X l z X 2 d o Y W 5 h I C g y K S 9 B d X R v U m V t b 3 Z l Z E N v b H V t b n M x L n t U a G U g b 3 V 0 c H V 0 c y B v Z i B 0 a G l z I G 1 l d G h v Z C B h c m U g Z W F z e S B 0 b y B 1 b m R l c n N 0 Y W 5 k I G J 5 I G E g Y n J v Y W Q g Y X V k a W V u Y 2 U 6 I C B b T W l j c m 9 w b G F z d G l j I G 5 l d C B z Y W 1 w b G l u Z 1 0 s N T h 9 J n F 1 b 3 Q 7 L C Z x d W 9 0 O 1 N l Y 3 R p b 2 4 x L 2 Z l Z W R i Y W N r X 3 N 1 c n Z l e X N f Z 2 h h b m E g K D I p L 0 F 1 d G 9 S Z W 1 v d m V k Q 2 9 s d W 1 u c z E u e 1 R o Z S B v d X R w d X R z I G 9 m I H R o a X M g b W V 0 a G 9 k I G F y Z S B l Y X N 5 I H R v I H V u Z G V y c 3 R h b m Q g Y n k g Y S B i c m 9 h Z C B h d W R p Z W 5 j Z T o g I F t I e W R y b 2 1 l d H J p Y y B t Z W F z d X J l b W V u d H M g X S w 1 O X 0 m c X V v d D s s J n F 1 b 3 Q 7 U 2 V j d G l v b j E v Z m V l Z G J h Y 2 t f c 3 V y d m V 5 c 1 9 n a G F u Y S A o M i k v Q X V 0 b 1 J l b W 9 2 Z W R D b 2 x 1 b W 5 z M S 5 7 S S B 3 b 3 V s Z C B y Z W N v b W 1 l b m Q g d G h p c y B t Z X R o b 2 Q g Z m 9 y I G N p d G l 6 Z W 4 t c 2 N p Z W 5 j Z S B w b G F z d G l j I G 1 v b m l 0 b 3 J p b m c 6 I C B b V m l z d W F s I G N v d W 5 0 a W 5 n I G Z v c i B t Y W N y b 3 B s Y X N 0 a W N z I F 0 s N j B 9 J n F 1 b 3 Q 7 L C Z x d W 9 0 O 1 N l Y 3 R p b 2 4 x L 2 Z l Z W R i Y W N r X 3 N 1 c n Z l e X N f Z 2 h h b m E g K D I p L 0 F 1 d G 9 S Z W 1 v d m V k Q 2 9 s d W 1 u c z E u e 0 k g d 2 9 1 b G Q g c m V j b 2 1 t Z W 5 k I H R o a X M g b W V 0 a G 9 k I G Z v c i B j a X R p e m V u L X N j a W V u Y 2 U g c G x h c 3 R p Y y B t b 2 5 p d G 9 y a W 5 n O i A g W 0 1 h Y 3 J v c G x h c 3 R p Y y B u Z X Q g c 2 F t c G x p b m d d L D Y x f S Z x d W 9 0 O y w m c X V v d D t T Z W N 0 a W 9 u M S 9 m Z W V k Y m F j a 1 9 z d X J 2 Z X l z X 2 d o Y W 5 h I C g y K S 9 B d X R v U m V t b 3 Z l Z E N v b H V t b n M x L n t J I H d v d W x k I H J l Y 2 9 t b W V u Z C B 0 a G l z I G 1 l d G h v Z C B m b 3 I g Y 2 l 0 a X p l b i 1 z Y 2 l l b m N l I H B s Y X N 0 a W M g b W 9 u a X R v c m l u Z z o g I F t N a W N y b 3 B s Y X N 0 a W M g b m V 0 I H N h b X B s a W 5 n X S w 2 M n 0 m c X V v d D s s J n F 1 b 3 Q 7 U 2 V j d G l v b j E v Z m V l Z G J h Y 2 t f c 3 V y d m V 5 c 1 9 n a G F u Y S A o M i k v Q X V 0 b 1 J l b W 9 2 Z W R D b 2 x 1 b W 5 z M S 5 7 S S B 3 b 3 V s Z C B y Z W N v b W 1 l b m Q g d G h p c y B t Z X R o b 2 Q g Z m 9 y I G N p d G l 6 Z W 4 t c 2 N p Z W 5 j Z S B w b G F z d G l j I G 1 v b m l 0 b 3 J p b m c 6 I C B b S H l k c m 9 t Z X R y a W M g b W V h c 3 V y Z W 1 l b n R z I F 0 s N j N 9 J n F 1 b 3 Q 7 L C Z x d W 9 0 O 1 N l Y 3 R p b 2 4 x L 2 Z l Z W R i Y W N r X 3 N 1 c n Z l e X N f Z 2 h h b m E g K D I p L 0 F 1 d G 9 S Z W 1 v d m V k Q 2 9 s d W 1 u c z E u e 0 N v b H V t b j E s N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Z W V k Y m F j a 1 9 z d X J 2 Z X l z X 2 d o Y W 5 h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X 3 N 1 c n Z l e X N f Z 2 h h b m E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V l Z G J h Y 2 t f c 3 V y d m V 5 c 1 9 n a G F u Y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X 3 N 1 c n Z l e X N f Z 2 h h b m E l M j A o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Y z k 0 Y j I 4 N C 0 w Z D h k L T Q 0 M D Q t O T M 3 Y i 0 y O T A x Z j d i N m Q x N T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A 3 V D E 1 O j M w O j E z L j g w N z c w N D F a I i A v P j x F b n R y e S B U e X B l P S J G a W x s Q 2 9 s d W 1 u V H l w Z X M i I F Z h b H V l P S J z Q m d N R 0 J n W U d C Z 1 l H Q m d Z R 0 J n W U d C Z 1 l H Q m d Z R 0 J n W U d C Z 1 l H Q m d Z R 0 J n W U d C Z 1 l H Q m d Z R 0 J n W U d C Z 1 l H Q m d Z R 0 J n W U d C Z 1 l H Q m d Z R y I g L z 4 8 R W 5 0 c n k g V H l w Z T 0 i R m l s b E N v b H V t b k 5 h b W V z I i B W Y W x 1 Z T 0 i c 1 s m c X V v d D t U a W 1 l c 3 R h b X A m c X V v d D s s J n F 1 b 3 Q 7 S W 5 k a W N h d G U g e W 9 1 c i B h Z 2 U m c X V v d D s s J n F 1 b 3 Q 7 R 2 V u Z G V y J n F 1 b 3 Q 7 L C Z x d W 9 0 O 1 R 5 c G U g b 2 Y g c 3 R 1 Z G l l c y B p Z i B h b n k g J n F 1 b 3 Q 7 L C Z x d W 9 0 O 1 d o a W N o I G 1 l Y X N 1 c m V t Z W 5 0 c y B k a W Q g e W 9 1 I G R v P y A m c X V v d D s s J n F 1 b 3 Q 7 R G l k I H l v d S B w Y X J 0 a W N p c G F 0 Z S B p b i B 0 a G U g d 2 9 y a 3 N o b 3 A g d G h h d C B 0 b 2 9 r I H B s Y W N l I G 9 u I D E x I G F u Z C A x M i B T Z X B 0 Z W 1 i Z X I g M j A y M z 8 g J n F 1 b 3 Q 7 L C Z x d W 9 0 O 0 F y Z S B 5 b 3 U g Y 3 V y c m V u d G x 5 I G l u d m 9 s d m V k I G l u I E N p d G l 6 Z W 4 t c 2 N p Z W 5 j Z S B w c m 9 q Z W N 0 c z 8 g J n F 1 b 3 Q 7 L C Z x d W 9 0 O 1 d o Y X Q g d 2 9 y a y B k b y B 5 b 3 U g Z G 8 / I C Z x d W 9 0 O y w m c X V v d D t U a G l z I G 1 l d G h v Z C B p c y B l Y X N 5 I H R v I H V z Z S B i e S B h I G J y b 2 F k I G F 1 Z G l l b m N l I C h r a W R z I H R v I H B y b 2 Z l c 3 N p b 2 5 h b C k 6 I C B b V m l z d W F s I G N v d W 5 0 a W 5 n I G Z v c i B t Y W N y b 3 B s Y X N 0 a W N z I F 0 m c X V v d D s s J n F 1 b 3 Q 7 V G h p c y B t Z X R o b 2 Q g a X M g Z W F z e S B 0 b y B 1 c 2 U g Y n k g Y S B i c m 9 h Z C B h d W R p Z W 5 j Z S A o a 2 l k c y B 0 b y B w c m 9 m Z X N z a W 9 u Y W w p O i A g W 0 1 h Y 3 J v c G x h c 3 R p Y y B u Z X Q g c 2 F t c G x p b m d d J n F 1 b 3 Q 7 L C Z x d W 9 0 O 1 R o a X M g b W V 0 a G 9 k I G l z I G V h c 3 k g d G 8 g d X N l I G J 5 I G E g Y n J v Y W Q g Y X V k a W V u Y 2 U g K G t p Z H M g d G 8 g c H J v Z m V z c 2 l v b m F s K T o g I F t N a W N y b 3 B s Y X N 0 a W M g b m V 0 I H N h b X B s a W 5 n X S Z x d W 9 0 O y w m c X V v d D t U a G l z I G 1 l d G h v Z C B p c y B l Y X N 5 I H R v I H V z Z S B i e S B h I G J y b 2 F k I G F 1 Z G l l b m N l I C h r a W R z I H R v I H B y b 2 Z l c 3 N p b 2 5 h b C k 6 I C B b S H l k c m 9 t Z X R y a W M g b W V h c 3 V y Z W 1 l b n R z I F 0 m c X V v d D s s J n F 1 b 3 Q 7 V G h p c y B t Z X R o b 2 Q g a X M g c 2 F m Z S B 0 b y B 1 c 2 U g Y n k g Y S B i c m 9 h Z C B h d W R p Z W 5 j Z S A o a 2 l k c y B 0 b y B w c m 9 m Z X N z a W 9 u Y W w p O i A g W 1 Z p c 3 V h b C B j b 3 V u d G l u Z y B m b 3 I g b W F j c m 9 w b G F z d G l j c y B d J n F 1 b 3 Q 7 L C Z x d W 9 0 O 1 R o a X M g b W V 0 a G 9 k I G l z I H N h Z m U g d G 8 g d X N l I G J 5 I G E g Y n J v Y W Q g Y X V k a W V u Y 2 U g K G t p Z H M g d G 8 g c H J v Z m V z c 2 l v b m F s K T o g I F t N Y W N y b 3 B s Y X N 0 a W M g b m V 0 I H N h b X B s a W 5 n X S Z x d W 9 0 O y w m c X V v d D t U a G l z I G 1 l d G h v Z C B p c y B z Y W Z l I H R v I H V z Z S B i e S B h I G J y b 2 F k I G F 1 Z G l l b m N l I C h r a W R z I H R v I H B y b 2 Z l c 3 N p b 2 5 h b C k 6 I C B b T W l j c m 9 w b G F z d G l j I G 5 l d C B z Y W 1 w b G l u Z 1 0 m c X V v d D s s J n F 1 b 3 Q 7 V G h p c y B t Z X R o b 2 Q g a X M g c 2 F m Z S B 0 b y B 1 c 2 U g Y n k g Y S B i c m 9 h Z C B h d W R p Z W 5 j Z S A o a 2 l k c y B 0 b y B w c m 9 m Z X N z a W 9 u Y W w p O i A g W 0 h 5 Z H J v b W V 0 c m l j I G 1 l Y X N 1 c m V t Z W 5 0 c y B d J n F 1 b 3 Q 7 L C Z x d W 9 0 O 1 R o a X M g b W V 0 a G 9 k I G l z I G V h c 3 k g d G 8 g d G V h Y 2 g g d G 8 g b 3 R o Z X J z I C h i c m 9 h Z C B h d W R p Z W 5 j Z S Z x d W 9 0 O y w m c X V v d D s g Z n J v b S B r a W R z I H R v I H B y b 2 Z l c 3 N p b 2 5 h b H M p O i A g W 1 Z p c 3 V h b C B j b 3 V u d G l u Z y B m b 3 I g b W F j c m 9 w b G F z d G l j c y B d J n F 1 b 3 Q 7 L C Z x d W 9 0 O 1 R o a X M g b W V 0 a G 9 k I G l z I G V h c 3 k g d G 8 g d G V h Y 2 g g d G 8 g b 3 R o Z X J z I C h i c m 9 h Z C B h d W R p Z W 5 j Z V 8 x J n F 1 b 3 Q 7 L C Z x d W 9 0 O y B m c m 9 t I G t p Z H M g d G 8 g c H J v Z m V z c 2 l v b m F s c y k 6 I C B b T W F j c m 9 w b G F z d G l j I G 5 l d C B z Y W 1 w b G l u Z 1 0 m c X V v d D s s J n F 1 b 3 Q 7 V G h p c y B t Z X R o b 2 Q g a X M g Z W F z e S B 0 b y B 0 Z W F j a C B 0 b y B v d G h l c n M g K G J y b 2 F k I G F 1 Z G l l b m N l X z I m c X V v d D s s J n F 1 b 3 Q 7 I G Z y b 2 0 g a 2 l k c y B 0 b y B w c m 9 m Z X N z a W 9 u Y W x z K T o g I F t N a W N y b 3 B s Y X N 0 a W M g b m V 0 I H N h b X B s a W 5 n X S Z x d W 9 0 O y w m c X V v d D t U a G l z I G 1 l d G h v Z C B p c y B l Y X N 5 I H R v I H R l Y W N o I H R v I G 9 0 a G V y c y A o Y n J v Y W Q g Y X V k a W V u Y 2 V f M y Z x d W 9 0 O y w m c X V v d D s g Z n J v b S B r a W R z I H R v I H B y b 2 Z l c 3 N p b 2 5 h b H M p O i A g W 0 h 5 Z H J v b W V 0 c m l j I G 1 l Y X N 1 c m V t Z W 5 0 c y B d J n F 1 b 3 Q 7 L C Z x d W 9 0 O 1 R o a X M g b W V 0 a G 9 k I G l z I G V h c 3 k g d G 8 g Y X B w b H k g d W 5 k Z X I g Z G l m Z m V y Z W 5 0 I G N v b m R p d G l v b n M g K G U u Z y 4 6 I G h p Z 2 g g Y W 5 k I G x v d y B m b G 9 3 K T o g W 1 Z p c 3 V h b C B j b 3 V u d G l u Z y B m b 3 I g b W F j c m 9 w b G F z d G l j c y B d J n F 1 b 3 Q 7 L C Z x d W 9 0 O 1 R o a X M g b W V 0 a G 9 k I G l z I G V h c 3 k g d G 8 g Y X B w b H k g d W 5 k Z X I g Z G l m Z m V y Z W 5 0 I G N v b m R p d G l v b n M g K G U u Z y 4 6 I G h p Z 2 g g Y W 5 k I G x v d y B m b G 9 3 K T o g W 0 1 h Y 3 J v c G x h c 3 R p Y y B u Z X Q g c 2 F t c G x p b m d d J n F 1 b 3 Q 7 L C Z x d W 9 0 O 1 R o a X M g b W V 0 a G 9 k I G l z I G V h c 3 k g d G 8 g Y X B w b H k g d W 5 k Z X I g Z G l m Z m V y Z W 5 0 I G N v b m R p d G l v b n M g K G U u Z y 4 6 I G h p Z 2 g g Y W 5 k I G x v d y B m b G 9 3 K T o g W 0 1 p Y 3 J v c G x h c 3 R p Y y B u Z X Q g c 2 F t c G x p b m d d J n F 1 b 3 Q 7 L C Z x d W 9 0 O 1 R o a X M g b W V 0 a G 9 k I G l z I G V h c 3 k g d G 8 g Y X B w b H k g d W 5 k Z X I g Z G l m Z m V y Z W 5 0 I G N v b m R p d G l v b n M g K G U u Z y 4 6 I G h p Z 2 g g Y W 5 k I G x v d y B m b G 9 3 K T o g W 0 h 5 Z H J v b W V 0 c m l j I G 1 l Y X N 1 c m V t Z W 5 0 c y B d J n F 1 b 3 Q 7 L C Z x d W 9 0 O 1 R o a X M g b W V 0 a G 9 k I G l z I G V h c 3 k g d G 8 g Y X B w b H k g d G 8 g b W 9 y Z S B s b 2 N h d G l v b n M 6 I C B b V m l z d W F s I G N v d W 5 0 a W 5 n I G Z v c i B t Y W N y b 3 B s Y X N 0 a W N z I F 0 m c X V v d D s s J n F 1 b 3 Q 7 V G h p c y B t Z X R o b 2 Q g a X M g Z W F z e S B 0 b y B h c H B s e S B 0 b y B t b 3 J l I G x v Y 2 F 0 a W 9 u c z o g I F t N Y W N y b 3 B s Y X N 0 a W M g b m V 0 I H N h b X B s a W 5 n X S Z x d W 9 0 O y w m c X V v d D t U a G l z I G 1 l d G h v Z C B p c y B l Y X N 5 I H R v I G F w c G x 5 I H R v I G 1 v c m U g b G 9 j Y X R p b 2 5 z O i A g W 0 1 p Y 3 J v c G x h c 3 R p Y y B u Z X Q g c 2 F t c G x p b m d d J n F 1 b 3 Q 7 L C Z x d W 9 0 O 1 R o a X M g b W V 0 a G 9 k I G l z I G V h c 3 k g d G 8 g Y X B w b H k g d G 8 g b W 9 y Z S B s b 2 N h d G l v b n M 6 I C B b S H l k c m 9 t Z X R y a W M g b W V h c 3 V y Z W 1 l b n R z I F 0 m c X V v d D s s J n F 1 b 3 Q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J n F 1 b 3 Q 7 L C Z x d W 9 0 O 1 R o Z S B t Y X R l c m l h b H M g Y W 5 k I G V x d W l w b W V u d C B u Z W V k Z W Q g d G 8 g d X N l I H R o a X M g b W V 0 a G 9 k I G F y Z S B l Y X N p b H k g Y W N j Z X N z a W J s Z T o g I F t N Y W N y b 3 B s Y X N 0 a W M g b m V 0 I H N h b X B s a W 5 n X S Z x d W 9 0 O y w m c X V v d D t U a G U g b W F 0 Z X J p Y W x z I G F u Z C B l c X V p c G 1 l b n Q g b m V l Z G V k I H R v I H V z Z S B 0 a G l z I G 1 l d G h v Z C B h c m U g Z W F z a W x 5 I G F j Y 2 V z c 2 l i b G U 6 I C B b T W l j c m 9 w b G F z d G l j I G 5 l d C B z Y W 1 w b G l u Z 1 0 m c X V v d D s s J n F 1 b 3 Q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J n F 1 b 3 Q 7 L C Z x d W 9 0 O 1 R o a X M g b W V 0 a G 9 k I H J l c X V p c m V z I G x v d y B l Z m Z v c n R z O i A g W 1 Z p c 3 V h b C B j b 3 V u d G l u Z y B m b 3 I g b W F j c m 9 w b G F z d G l j c y B d J n F 1 b 3 Q 7 L C Z x d W 9 0 O 1 R o a X M g b W V 0 a G 9 k I H J l c X V p c m V z I G x v d y B l Z m Z v c n R z O i A g W 0 1 h Y 3 J v c G x h c 3 R p Y y B u Z X Q g c 2 F t c G x p b m d d J n F 1 b 3 Q 7 L C Z x d W 9 0 O 1 R o a X M g b W V 0 a G 9 k I H J l c X V p c m V z I G x v d y B l Z m Z v c n R z O i A g W 0 1 p Y 3 J v c G x h c 3 R p Y y B u Z X Q g c 2 F t c G x p b m d d J n F 1 b 3 Q 7 L C Z x d W 9 0 O 1 R o a X M g b W V 0 a G 9 k I H J l c X V p c m V z I G x v d y B l Z m Z v c n R z O i A g W 0 h 5 Z H J v b W V 0 c m l j I G 1 l Y X N 1 c m V t Z W 5 0 c y B d J n F 1 b 3 Q 7 L C Z x d W 9 0 O 1 R o a X M g b W V 0 a G 9 k I H J l c X V p c m V z I C h l e H B l c n Q p I H N 1 c G V y d m l z a W 9 u O i A g W 1 Z p c 3 V h b C B j b 3 V u d G l u Z y B m b 3 I g b W F j c m 9 w b G F z d G l j c y B d J n F 1 b 3 Q 7 L C Z x d W 9 0 O 1 R o a X M g b W V 0 a G 9 k I H J l c X V p c m V z I C h l e H B l c n Q p I H N 1 c G V y d m l z a W 9 u O i A g W 0 1 h Y 3 J v c G x h c 3 R p Y y B u Z X Q g c 2 F t c G x p b m d d J n F 1 b 3 Q 7 L C Z x d W 9 0 O 1 R o a X M g b W V 0 a G 9 k I H J l c X V p c m V z I C h l e H B l c n Q p I H N 1 c G V y d m l z a W 9 u O i A g W 0 1 p Y 3 J v c G x h c 3 R p Y y B u Z X Q g c 2 F t c G x p b m d d J n F 1 b 3 Q 7 L C Z x d W 9 0 O 1 R o a X M g b W V 0 a G 9 k I H J l c X V p c m V z I C h l e H B l c n Q p I H N 1 c G V y d m l z a W 9 u O i A g W 0 h 5 Z H J v b W V 0 c m l j I G 1 l Y X N 1 c m V t Z W 5 0 c y B d J n F 1 b 3 Q 7 L C Z x d W 9 0 O 1 R o a X M g b W V 0 a G 9 k I H J l c X V p c m V z I G F w c H J v d m F s I G F u Z C B j b 2 5 z d W x 0 Y X R p b 2 5 z I G Z y b 2 0 g Y X V 0 a G 9 y a X R p Z X M 6 I C B b V m l z d W F s I G N v d W 5 0 a W 5 n I G Z v c i B t Y W N y b 3 B s Y X N 0 a W N z I F 0 m c X V v d D s s J n F 1 b 3 Q 7 V G h p c y B t Z X R o b 2 Q g c m V x d W l y Z X M g Y X B w c m 9 2 Y W w g Y W 5 k I G N v b n N 1 b H R h d G l v b n M g Z n J v b S B h d X R o b 3 J p d G l l c z o g I F t N Y W N y b 3 B s Y X N 0 a W M g b m V 0 I H N h b X B s a W 5 n X S Z x d W 9 0 O y w m c X V v d D t U a G l z I G 1 l d G h v Z C B y Z X F 1 a X J l c y B h c H B y b 3 Z h b C B h b m Q g Y 2 9 u c 3 V s d G F 0 a W 9 u c y B m c m 9 t I G F 1 d G h v c m l 0 a W V z O i A g W 0 1 p Y 3 J v c G x h c 3 R p Y y B u Z X Q g c 2 F t c G x p b m d d J n F 1 b 3 Q 7 L C Z x d W 9 0 O 1 R o a X M g b W V 0 a G 9 k I H J l c X V p c m V z I G F w c H J v d m F s I G F u Z C B j b 2 5 z d W x 0 Y X R p b 2 5 z I G Z y b 2 0 g Y X V 0 a G 9 y a X R p Z X M 6 I C B b S H l k c m 9 t Z X R y a W M g b W V h c 3 V y Z W 1 l b n R z I F 0 m c X V v d D s s J n F 1 b 3 Q 7 V G h l I G 9 1 d H B 1 d H M g b 2 Y g d G h p c y B t Z X R o b 2 Q g Y X J l I G V h c 3 k g d G 8 g d W 5 k Z X J z d G F u Z C B i e S B h I G J y b 2 F k I G F 1 Z G l l b m N l O i A g W 1 Z p c 3 V h b C B j b 3 V u d G l u Z y B m b 3 I g b W F j c m 9 w b G F z d G l j c y B d J n F 1 b 3 Q 7 L C Z x d W 9 0 O 1 R o Z S B v d X R w d X R z I G 9 m I H R o a X M g b W V 0 a G 9 k I G F y Z S B l Y X N 5 I H R v I H V u Z G V y c 3 R h b m Q g Y n k g Y S B i c m 9 h Z C B h d W R p Z W 5 j Z T o g I F t N Y W N y b 3 B s Y X N 0 a W M g b m V 0 I H N h b X B s a W 5 n X S Z x d W 9 0 O y w m c X V v d D t U a G U g b 3 V 0 c H V 0 c y B v Z i B 0 a G l z I G 1 l d G h v Z C B h c m U g Z W F z e S B 0 b y B 1 b m R l c n N 0 Y W 5 k I G J 5 I G E g Y n J v Y W Q g Y X V k a W V u Y 2 U 6 I C B b T W l j c m 9 w b G F z d G l j I G 5 l d C B z Y W 1 w b G l u Z 1 0 m c X V v d D s s J n F 1 b 3 Q 7 V G h l I G 9 1 d H B 1 d H M g b 2 Y g d G h p c y B t Z X R o b 2 Q g Y X J l I G V h c 3 k g d G 8 g d W 5 k Z X J z d G F u Z C B i e S B h I G J y b 2 F k I G F 1 Z G l l b m N l O i A g W 0 h 5 Z H J v b W V 0 c m l j I G 1 l Y X N 1 c m V t Z W 5 0 c y B d J n F 1 b 3 Q 7 L C Z x d W 9 0 O 0 k g d 2 9 1 b G Q g c m V j b 2 1 t Z W 5 k I H R o a X M g b W V 0 a G 9 k I G Z v c i B j a X R p e m V u L X N j a W V u Y 2 U g c G x h c 3 R p Y y B t b 2 5 p d G 9 y a W 5 n O i A g W 1 Z p c 3 V h b C B j b 3 V u d G l u Z y B m b 3 I g b W F j c m 9 w b G F z d G l j c y B d J n F 1 b 3 Q 7 L C Z x d W 9 0 O 0 k g d 2 9 1 b G Q g c m V j b 2 1 t Z W 5 k I H R o a X M g b W V 0 a G 9 k I G Z v c i B j a X R p e m V u L X N j a W V u Y 2 U g c G x h c 3 R p Y y B t b 2 5 p d G 9 y a W 5 n O i A g W 0 1 h Y 3 J v c G x h c 3 R p Y y B u Z X Q g c 2 F t c G x p b m d d J n F 1 b 3 Q 7 L C Z x d W 9 0 O 0 k g d 2 9 1 b G Q g c m V j b 2 1 t Z W 5 k I H R o a X M g b W V 0 a G 9 k I G Z v c i B j a X R p e m V u L X N j a W V u Y 2 U g c G x h c 3 R p Y y B t b 2 5 p d G 9 y a W 5 n O i A g W 0 1 p Y 3 J v c G x h c 3 R p Y y B u Z X Q g c 2 F t c G x p b m d d J n F 1 b 3 Q 7 L C Z x d W 9 0 O 0 k g d 2 9 1 b G Q g c m V j b 2 1 t Z W 5 k I H R o a X M g b W V 0 a G 9 k I G Z v c i B j a X R p e m V u L X N j a W V u Y 2 U g c G x h c 3 R p Y y B t b 2 5 p d G 9 y a W 5 n O i A g W 0 h 5 Z H J v b W V 0 c m l j I G 1 l Y X N 1 c m V t Z W 5 0 c y B d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V l Z G J h Y 2 t f c 3 V y d m V 5 c 1 9 n a G F u Y S A o M y k v Q X V 0 b 1 J l b W 9 2 Z W R D b 2 x 1 b W 5 z M S 5 7 V G l t Z X N 0 Y W 1 w L D B 9 J n F 1 b 3 Q 7 L C Z x d W 9 0 O 1 N l Y 3 R p b 2 4 x L 2 Z l Z W R i Y W N r X 3 N 1 c n Z l e X N f Z 2 h h b m E g K D M p L 0 F 1 d G 9 S Z W 1 v d m V k Q 2 9 s d W 1 u c z E u e 0 l u Z G l j Y X R l I H l v d X I g Y W d l L D F 9 J n F 1 b 3 Q 7 L C Z x d W 9 0 O 1 N l Y 3 R p b 2 4 x L 2 Z l Z W R i Y W N r X 3 N 1 c n Z l e X N f Z 2 h h b m E g K D M p L 0 F 1 d G 9 S Z W 1 v d m V k Q 2 9 s d W 1 u c z E u e 0 d l b m R l c i w y f S Z x d W 9 0 O y w m c X V v d D t T Z W N 0 a W 9 u M S 9 m Z W V k Y m F j a 1 9 z d X J 2 Z X l z X 2 d o Y W 5 h I C g z K S 9 B d X R v U m V t b 3 Z l Z E N v b H V t b n M x L n t U e X B l I G 9 m I H N 0 d W R p Z X M g a W Y g Y W 5 5 I C w z f S Z x d W 9 0 O y w m c X V v d D t T Z W N 0 a W 9 u M S 9 m Z W V k Y m F j a 1 9 z d X J 2 Z X l z X 2 d o Y W 5 h I C g z K S 9 B d X R v U m V t b 3 Z l Z E N v b H V t b n M x L n t X a G l j a C B t Z W F z d X J l b W V u d H M g Z G l k I H l v d S B k b z 8 g L D R 9 J n F 1 b 3 Q 7 L C Z x d W 9 0 O 1 N l Y 3 R p b 2 4 x L 2 Z l Z W R i Y W N r X 3 N 1 c n Z l e X N f Z 2 h h b m E g K D M p L 0 F 1 d G 9 S Z W 1 v d m V k Q 2 9 s d W 1 u c z E u e 0 R p Z C B 5 b 3 U g c G F y d G l j a X B h d G U g a W 4 g d G h l I H d v c m t z a G 9 w I H R o Y X Q g d G 9 v a y B w b G F j Z S B v b i A x M S B h b m Q g M T I g U 2 V w d G V t Y m V y I D I w M j M / I C w 1 f S Z x d W 9 0 O y w m c X V v d D t T Z W N 0 a W 9 u M S 9 m Z W V k Y m F j a 1 9 z d X J 2 Z X l z X 2 d o Y W 5 h I C g z K S 9 B d X R v U m V t b 3 Z l Z E N v b H V t b n M x L n t B c m U g e W 9 1 I G N 1 c n J l b n R s e S B p b n Z v b H Z l Z C B p b i B D a X R p e m V u L X N j a W V u Y 2 U g c H J v a m V j d H M / I C w 2 f S Z x d W 9 0 O y w m c X V v d D t T Z W N 0 a W 9 u M S 9 m Z W V k Y m F j a 1 9 z d X J 2 Z X l z X 2 d o Y W 5 h I C g z K S 9 B d X R v U m V t b 3 Z l Z E N v b H V t b n M x L n t X a G F 0 I H d v c m s g Z G 8 g e W 9 1 I G R v P y A s N 3 0 m c X V v d D s s J n F 1 b 3 Q 7 U 2 V j d G l v b j E v Z m V l Z G J h Y 2 t f c 3 V y d m V 5 c 1 9 n a G F u Y S A o M y k v Q X V 0 b 1 J l b W 9 2 Z W R D b 2 x 1 b W 5 z M S 5 7 V G h p c y B t Z X R o b 2 Q g a X M g Z W F z e S B 0 b y B 1 c 2 U g Y n k g Y S B i c m 9 h Z C B h d W R p Z W 5 j Z S A o a 2 l k c y B 0 b y B w c m 9 m Z X N z a W 9 u Y W w p O i A g W 1 Z p c 3 V h b C B j b 3 V u d G l u Z y B m b 3 I g b W F j c m 9 w b G F z d G l j c y B d L D h 9 J n F 1 b 3 Q 7 L C Z x d W 9 0 O 1 N l Y 3 R p b 2 4 x L 2 Z l Z W R i Y W N r X 3 N 1 c n Z l e X N f Z 2 h h b m E g K D M p L 0 F 1 d G 9 S Z W 1 v d m V k Q 2 9 s d W 1 u c z E u e 1 R o a X M g b W V 0 a G 9 k I G l z I G V h c 3 k g d G 8 g d X N l I G J 5 I G E g Y n J v Y W Q g Y X V k a W V u Y 2 U g K G t p Z H M g d G 8 g c H J v Z m V z c 2 l v b m F s K T o g I F t N Y W N y b 3 B s Y X N 0 a W M g b m V 0 I H N h b X B s a W 5 n X S w 5 f S Z x d W 9 0 O y w m c X V v d D t T Z W N 0 a W 9 u M S 9 m Z W V k Y m F j a 1 9 z d X J 2 Z X l z X 2 d o Y W 5 h I C g z K S 9 B d X R v U m V t b 3 Z l Z E N v b H V t b n M x L n t U a G l z I G 1 l d G h v Z C B p c y B l Y X N 5 I H R v I H V z Z S B i e S B h I G J y b 2 F k I G F 1 Z G l l b m N l I C h r a W R z I H R v I H B y b 2 Z l c 3 N p b 2 5 h b C k 6 I C B b T W l j c m 9 w b G F z d G l j I G 5 l d C B z Y W 1 w b G l u Z 1 0 s M T B 9 J n F 1 b 3 Q 7 L C Z x d W 9 0 O 1 N l Y 3 R p b 2 4 x L 2 Z l Z W R i Y W N r X 3 N 1 c n Z l e X N f Z 2 h h b m E g K D M p L 0 F 1 d G 9 S Z W 1 v d m V k Q 2 9 s d W 1 u c z E u e 1 R o a X M g b W V 0 a G 9 k I G l z I G V h c 3 k g d G 8 g d X N l I G J 5 I G E g Y n J v Y W Q g Y X V k a W V u Y 2 U g K G t p Z H M g d G 8 g c H J v Z m V z c 2 l v b m F s K T o g I F t I e W R y b 2 1 l d H J p Y y B t Z W F z d X J l b W V u d H M g X S w x M X 0 m c X V v d D s s J n F 1 b 3 Q 7 U 2 V j d G l v b j E v Z m V l Z G J h Y 2 t f c 3 V y d m V 5 c 1 9 n a G F u Y S A o M y k v Q X V 0 b 1 J l b W 9 2 Z W R D b 2 x 1 b W 5 z M S 5 7 V G h p c y B t Z X R o b 2 Q g a X M g c 2 F m Z S B 0 b y B 1 c 2 U g Y n k g Y S B i c m 9 h Z C B h d W R p Z W 5 j Z S A o a 2 l k c y B 0 b y B w c m 9 m Z X N z a W 9 u Y W w p O i A g W 1 Z p c 3 V h b C B j b 3 V u d G l u Z y B m b 3 I g b W F j c m 9 w b G F z d G l j c y B d L D E y f S Z x d W 9 0 O y w m c X V v d D t T Z W N 0 a W 9 u M S 9 m Z W V k Y m F j a 1 9 z d X J 2 Z X l z X 2 d o Y W 5 h I C g z K S 9 B d X R v U m V t b 3 Z l Z E N v b H V t b n M x L n t U a G l z I G 1 l d G h v Z C B p c y B z Y W Z l I H R v I H V z Z S B i e S B h I G J y b 2 F k I G F 1 Z G l l b m N l I C h r a W R z I H R v I H B y b 2 Z l c 3 N p b 2 5 h b C k 6 I C B b T W F j c m 9 w b G F z d G l j I G 5 l d C B z Y W 1 w b G l u Z 1 0 s M T N 9 J n F 1 b 3 Q 7 L C Z x d W 9 0 O 1 N l Y 3 R p b 2 4 x L 2 Z l Z W R i Y W N r X 3 N 1 c n Z l e X N f Z 2 h h b m E g K D M p L 0 F 1 d G 9 S Z W 1 v d m V k Q 2 9 s d W 1 u c z E u e 1 R o a X M g b W V 0 a G 9 k I G l z I H N h Z m U g d G 8 g d X N l I G J 5 I G E g Y n J v Y W Q g Y X V k a W V u Y 2 U g K G t p Z H M g d G 8 g c H J v Z m V z c 2 l v b m F s K T o g I F t N a W N y b 3 B s Y X N 0 a W M g b m V 0 I H N h b X B s a W 5 n X S w x N H 0 m c X V v d D s s J n F 1 b 3 Q 7 U 2 V j d G l v b j E v Z m V l Z G J h Y 2 t f c 3 V y d m V 5 c 1 9 n a G F u Y S A o M y k v Q X V 0 b 1 J l b W 9 2 Z W R D b 2 x 1 b W 5 z M S 5 7 V G h p c y B t Z X R o b 2 Q g a X M g c 2 F m Z S B 0 b y B 1 c 2 U g Y n k g Y S B i c m 9 h Z C B h d W R p Z W 5 j Z S A o a 2 l k c y B 0 b y B w c m 9 m Z X N z a W 9 u Y W w p O i A g W 0 h 5 Z H J v b W V 0 c m l j I G 1 l Y X N 1 c m V t Z W 5 0 c y B d L D E 1 f S Z x d W 9 0 O y w m c X V v d D t T Z W N 0 a W 9 u M S 9 m Z W V k Y m F j a 1 9 z d X J 2 Z X l z X 2 d o Y W 5 h I C g z K S 9 B d X R v U m V t b 3 Z l Z E N v b H V t b n M x L n t U a G l z I G 1 l d G h v Z C B p c y B l Y X N 5 I H R v I H R l Y W N o I H R v I G 9 0 a G V y c y A o Y n J v Y W Q g Y X V k a W V u Y 2 U s M T Z 9 J n F 1 b 3 Q 7 L C Z x d W 9 0 O 1 N l Y 3 R p b 2 4 x L 2 Z l Z W R i Y W N r X 3 N 1 c n Z l e X N f Z 2 h h b m E g K D M p L 0 F 1 d G 9 S Z W 1 v d m V k Q 2 9 s d W 1 u c z E u e y B m c m 9 t I G t p Z H M g d G 8 g c H J v Z m V z c 2 l v b m F s c y k 6 I C B b V m l z d W F s I G N v d W 5 0 a W 5 n I G Z v c i B t Y W N y b 3 B s Y X N 0 a W N z I F 0 s M T d 9 J n F 1 b 3 Q 7 L C Z x d W 9 0 O 1 N l Y 3 R p b 2 4 x L 2 Z l Z W R i Y W N r X 3 N 1 c n Z l e X N f Z 2 h h b m E g K D M p L 0 F 1 d G 9 S Z W 1 v d m V k Q 2 9 s d W 1 u c z E u e 1 R o a X M g b W V 0 a G 9 k I G l z I G V h c 3 k g d G 8 g d G V h Y 2 g g d G 8 g b 3 R o Z X J z I C h i c m 9 h Z C B h d W R p Z W 5 j Z V 8 x L D E 4 f S Z x d W 9 0 O y w m c X V v d D t T Z W N 0 a W 9 u M S 9 m Z W V k Y m F j a 1 9 z d X J 2 Z X l z X 2 d o Y W 5 h I C g z K S 9 B d X R v U m V t b 3 Z l Z E N v b H V t b n M x L n s g Z n J v b S B r a W R z I H R v I H B y b 2 Z l c 3 N p b 2 5 h b H M p O i A g W 0 1 h Y 3 J v c G x h c 3 R p Y y B u Z X Q g c 2 F t c G x p b m d d L D E 5 f S Z x d W 9 0 O y w m c X V v d D t T Z W N 0 a W 9 u M S 9 m Z W V k Y m F j a 1 9 z d X J 2 Z X l z X 2 d o Y W 5 h I C g z K S 9 B d X R v U m V t b 3 Z l Z E N v b H V t b n M x L n t U a G l z I G 1 l d G h v Z C B p c y B l Y X N 5 I H R v I H R l Y W N o I H R v I G 9 0 a G V y c y A o Y n J v Y W Q g Y X V k a W V u Y 2 V f M i w y M H 0 m c X V v d D s s J n F 1 b 3 Q 7 U 2 V j d G l v b j E v Z m V l Z G J h Y 2 t f c 3 V y d m V 5 c 1 9 n a G F u Y S A o M y k v Q X V 0 b 1 J l b W 9 2 Z W R D b 2 x 1 b W 5 z M S 5 7 I G Z y b 2 0 g a 2 l k c y B 0 b y B w c m 9 m Z X N z a W 9 u Y W x z K T o g I F t N a W N y b 3 B s Y X N 0 a W M g b m V 0 I H N h b X B s a W 5 n X S w y M X 0 m c X V v d D s s J n F 1 b 3 Q 7 U 2 V j d G l v b j E v Z m V l Z G J h Y 2 t f c 3 V y d m V 5 c 1 9 n a G F u Y S A o M y k v Q X V 0 b 1 J l b W 9 2 Z W R D b 2 x 1 b W 5 z M S 5 7 V G h p c y B t Z X R o b 2 Q g a X M g Z W F z e S B 0 b y B 0 Z W F j a C B 0 b y B v d G h l c n M g K G J y b 2 F k I G F 1 Z G l l b m N l X z M s M j J 9 J n F 1 b 3 Q 7 L C Z x d W 9 0 O 1 N l Y 3 R p b 2 4 x L 2 Z l Z W R i Y W N r X 3 N 1 c n Z l e X N f Z 2 h h b m E g K D M p L 0 F 1 d G 9 S Z W 1 v d m V k Q 2 9 s d W 1 u c z E u e y B m c m 9 t I G t p Z H M g d G 8 g c H J v Z m V z c 2 l v b m F s c y k 6 I C B b S H l k c m 9 t Z X R y a W M g b W V h c 3 V y Z W 1 l b n R z I F 0 s M j N 9 J n F 1 b 3 Q 7 L C Z x d W 9 0 O 1 N l Y 3 R p b 2 4 x L 2 Z l Z W R i Y W N r X 3 N 1 c n Z l e X N f Z 2 h h b m E g K D M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1 Z p c 3 V h b C B j b 3 V u d G l u Z y B m b 3 I g b W F j c m 9 w b G F z d G l j c y B d L D I 0 f S Z x d W 9 0 O y w m c X V v d D t T Z W N 0 a W 9 u M S 9 m Z W V k Y m F j a 1 9 z d X J 2 Z X l z X 2 d o Y W 5 h I C g z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N Y W N y b 3 B s Y X N 0 a W M g b m V 0 I H N h b X B s a W 5 n X S w y N X 0 m c X V v d D s s J n F 1 b 3 Q 7 U 2 V j d G l v b j E v Z m V l Z G J h Y 2 t f c 3 V y d m V 5 c 1 9 n a G F u Y S A o M y k v Q X V 0 b 1 J l b W 9 2 Z W R D b 2 x 1 b W 5 z M S 5 7 V G h p c y B t Z X R o b 2 Q g a X M g Z W F z e S B 0 b y B h c H B s e S B 1 b m R l c i B k a W Z m Z X J l b n Q g Y 2 9 u Z G l 0 a W 9 u c y A o Z S 5 n L j o g a G l n a C B h b m Q g b G 9 3 I G Z s b 3 c p O i B b T W l j c m 9 w b G F z d G l j I G 5 l d C B z Y W 1 w b G l u Z 1 0 s M j Z 9 J n F 1 b 3 Q 7 L C Z x d W 9 0 O 1 N l Y 3 R p b 2 4 x L 2 Z l Z W R i Y W N r X 3 N 1 c n Z l e X N f Z 2 h h b m E g K D M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0 h 5 Z H J v b W V 0 c m l j I G 1 l Y X N 1 c m V t Z W 5 0 c y B d L D I 3 f S Z x d W 9 0 O y w m c X V v d D t T Z W N 0 a W 9 u M S 9 m Z W V k Y m F j a 1 9 z d X J 2 Z X l z X 2 d o Y W 5 h I C g z K S 9 B d X R v U m V t b 3 Z l Z E N v b H V t b n M x L n t U a G l z I G 1 l d G h v Z C B p c y B l Y X N 5 I H R v I G F w c G x 5 I H R v I G 1 v c m U g b G 9 j Y X R p b 2 5 z O i A g W 1 Z p c 3 V h b C B j b 3 V u d G l u Z y B m b 3 I g b W F j c m 9 w b G F z d G l j c y B d L D I 4 f S Z x d W 9 0 O y w m c X V v d D t T Z W N 0 a W 9 u M S 9 m Z W V k Y m F j a 1 9 z d X J 2 Z X l z X 2 d o Y W 5 h I C g z K S 9 B d X R v U m V t b 3 Z l Z E N v b H V t b n M x L n t U a G l z I G 1 l d G h v Z C B p c y B l Y X N 5 I H R v I G F w c G x 5 I H R v I G 1 v c m U g b G 9 j Y X R p b 2 5 z O i A g W 0 1 h Y 3 J v c G x h c 3 R p Y y B u Z X Q g c 2 F t c G x p b m d d L D I 5 f S Z x d W 9 0 O y w m c X V v d D t T Z W N 0 a W 9 u M S 9 m Z W V k Y m F j a 1 9 z d X J 2 Z X l z X 2 d o Y W 5 h I C g z K S 9 B d X R v U m V t b 3 Z l Z E N v b H V t b n M x L n t U a G l z I G 1 l d G h v Z C B p c y B l Y X N 5 I H R v I G F w c G x 5 I H R v I G 1 v c m U g b G 9 j Y X R p b 2 5 z O i A g W 0 1 p Y 3 J v c G x h c 3 R p Y y B u Z X Q g c 2 F t c G x p b m d d L D M w f S Z x d W 9 0 O y w m c X V v d D t T Z W N 0 a W 9 u M S 9 m Z W V k Y m F j a 1 9 z d X J 2 Z X l z X 2 d o Y W 5 h I C g z K S 9 B d X R v U m V t b 3 Z l Z E N v b H V t b n M x L n t U a G l z I G 1 l d G h v Z C B p c y B l Y X N 5 I H R v I G F w c G x 5 I H R v I G 1 v c m U g b G 9 j Y X R p b 2 5 z O i A g W 0 h 5 Z H J v b W V 0 c m l j I G 1 l Y X N 1 c m V t Z W 5 0 c y B d L D M x f S Z x d W 9 0 O y w m c X V v d D t T Z W N 0 a W 9 u M S 9 m Z W V k Y m F j a 1 9 z d X J 2 Z X l z X 2 d o Y W 5 h I C g z K S 9 B d X R v U m V t b 3 Z l Z E N v b H V t b n M x L n t U a G U g b W F 0 Z X J p Y W x z I G F u Z C B l c X V p c G 1 l b n Q g b m V l Z G V k I H R v I H V z Z S B 0 a G l z I G 1 l d G h v Z C B h c m U g Z W F z a W x 5 I G F j Y 2 V z c 2 l i b G U 6 I C B b V m l z d W F s I G N v d W 5 0 a W 5 n I G Z v c i B t Y W N y b 3 B s Y X N 0 a W N z I F 0 s M z J 9 J n F 1 b 3 Q 7 L C Z x d W 9 0 O 1 N l Y 3 R p b 2 4 x L 2 Z l Z W R i Y W N r X 3 N 1 c n Z l e X N f Z 2 h h b m E g K D M p L 0 F 1 d G 9 S Z W 1 v d m V k Q 2 9 s d W 1 u c z E u e 1 R o Z S B t Y X R l c m l h b H M g Y W 5 k I G V x d W l w b W V u d C B u Z W V k Z W Q g d G 8 g d X N l I H R o a X M g b W V 0 a G 9 k I G F y Z S B l Y X N p b H k g Y W N j Z X N z a W J s Z T o g I F t N Y W N y b 3 B s Y X N 0 a W M g b m V 0 I H N h b X B s a W 5 n X S w z M 3 0 m c X V v d D s s J n F 1 b 3 Q 7 U 2 V j d G l v b j E v Z m V l Z G J h Y 2 t f c 3 V y d m V 5 c 1 9 n a G F u Y S A o M y k v Q X V 0 b 1 J l b W 9 2 Z W R D b 2 x 1 b W 5 z M S 5 7 V G h l I G 1 h d G V y a W F s c y B h b m Q g Z X F 1 a X B t Z W 5 0 I G 5 l Z W R l Z C B 0 b y B 1 c 2 U g d G h p c y B t Z X R o b 2 Q g Y X J l I G V h c 2 l s e S B h Y 2 N l c 3 N p Y m x l O i A g W 0 1 p Y 3 J v c G x h c 3 R p Y y B u Z X Q g c 2 F t c G x p b m d d L D M 0 f S Z x d W 9 0 O y w m c X V v d D t T Z W N 0 a W 9 u M S 9 m Z W V k Y m F j a 1 9 z d X J 2 Z X l z X 2 d o Y W 5 h I C g z K S 9 B d X R v U m V t b 3 Z l Z E N v b H V t b n M x L n t U a G U g b W F 0 Z X J p Y W x z I G F u Z C B l c X V p c G 1 l b n Q g b m V l Z G V k I H R v I H V z Z S B 0 a G l z I G 1 l d G h v Z C B h c m U g Z W F z a W x 5 I G F j Y 2 V z c 2 l i b G U 6 I C B b S H l k c m 9 t Z X R y a W M g b W V h c 3 V y Z W 1 l b n R z I F 0 s M z V 9 J n F 1 b 3 Q 7 L C Z x d W 9 0 O 1 N l Y 3 R p b 2 4 x L 2 Z l Z W R i Y W N r X 3 N 1 c n Z l e X N f Z 2 h h b m E g K D M p L 0 F 1 d G 9 S Z W 1 v d m V k Q 2 9 s d W 1 u c z E u e 1 R o a X M g b W V 0 a G 9 k I H J l c X V p c m V z I G x v d y B l Z m Z v c n R z O i A g W 1 Z p c 3 V h b C B j b 3 V u d G l u Z y B m b 3 I g b W F j c m 9 w b G F z d G l j c y B d L D M 2 f S Z x d W 9 0 O y w m c X V v d D t T Z W N 0 a W 9 u M S 9 m Z W V k Y m F j a 1 9 z d X J 2 Z X l z X 2 d o Y W 5 h I C g z K S 9 B d X R v U m V t b 3 Z l Z E N v b H V t b n M x L n t U a G l z I G 1 l d G h v Z C B y Z X F 1 a X J l c y B s b 3 c g Z W Z m b 3 J 0 c z o g I F t N Y W N y b 3 B s Y X N 0 a W M g b m V 0 I H N h b X B s a W 5 n X S w z N 3 0 m c X V v d D s s J n F 1 b 3 Q 7 U 2 V j d G l v b j E v Z m V l Z G J h Y 2 t f c 3 V y d m V 5 c 1 9 n a G F u Y S A o M y k v Q X V 0 b 1 J l b W 9 2 Z W R D b 2 x 1 b W 5 z M S 5 7 V G h p c y B t Z X R o b 2 Q g c m V x d W l y Z X M g b G 9 3 I G V m Z m 9 y d H M 6 I C B b T W l j c m 9 w b G F z d G l j I G 5 l d C B z Y W 1 w b G l u Z 1 0 s M z h 9 J n F 1 b 3 Q 7 L C Z x d W 9 0 O 1 N l Y 3 R p b 2 4 x L 2 Z l Z W R i Y W N r X 3 N 1 c n Z l e X N f Z 2 h h b m E g K D M p L 0 F 1 d G 9 S Z W 1 v d m V k Q 2 9 s d W 1 u c z E u e 1 R o a X M g b W V 0 a G 9 k I H J l c X V p c m V z I G x v d y B l Z m Z v c n R z O i A g W 0 h 5 Z H J v b W V 0 c m l j I G 1 l Y X N 1 c m V t Z W 5 0 c y B d L D M 5 f S Z x d W 9 0 O y w m c X V v d D t T Z W N 0 a W 9 u M S 9 m Z W V k Y m F j a 1 9 z d X J 2 Z X l z X 2 d o Y W 5 h I C g z K S 9 B d X R v U m V t b 3 Z l Z E N v b H V t b n M x L n t U a G l z I G 1 l d G h v Z C B y Z X F 1 a X J l c y A o Z X h w Z X J 0 K S B z d X B l c n Z p c 2 l v b j o g I F t W a X N 1 Y W w g Y 2 9 1 b n R p b m c g Z m 9 y I G 1 h Y 3 J v c G x h c 3 R p Y 3 M g X S w 0 M H 0 m c X V v d D s s J n F 1 b 3 Q 7 U 2 V j d G l v b j E v Z m V l Z G J h Y 2 t f c 3 V y d m V 5 c 1 9 n a G F u Y S A o M y k v Q X V 0 b 1 J l b W 9 2 Z W R D b 2 x 1 b W 5 z M S 5 7 V G h p c y B t Z X R o b 2 Q g c m V x d W l y Z X M g K G V 4 c G V y d C k g c 3 V w Z X J 2 a X N p b 2 4 6 I C B b T W F j c m 9 w b G F z d G l j I G 5 l d C B z Y W 1 w b G l u Z 1 0 s N D F 9 J n F 1 b 3 Q 7 L C Z x d W 9 0 O 1 N l Y 3 R p b 2 4 x L 2 Z l Z W R i Y W N r X 3 N 1 c n Z l e X N f Z 2 h h b m E g K D M p L 0 F 1 d G 9 S Z W 1 v d m V k Q 2 9 s d W 1 u c z E u e 1 R o a X M g b W V 0 a G 9 k I H J l c X V p c m V z I C h l e H B l c n Q p I H N 1 c G V y d m l z a W 9 u O i A g W 0 1 p Y 3 J v c G x h c 3 R p Y y B u Z X Q g c 2 F t c G x p b m d d L D Q y f S Z x d W 9 0 O y w m c X V v d D t T Z W N 0 a W 9 u M S 9 m Z W V k Y m F j a 1 9 z d X J 2 Z X l z X 2 d o Y W 5 h I C g z K S 9 B d X R v U m V t b 3 Z l Z E N v b H V t b n M x L n t U a G l z I G 1 l d G h v Z C B y Z X F 1 a X J l c y A o Z X h w Z X J 0 K S B z d X B l c n Z p c 2 l v b j o g I F t I e W R y b 2 1 l d H J p Y y B t Z W F z d X J l b W V u d H M g X S w 0 M 3 0 m c X V v d D s s J n F 1 b 3 Q 7 U 2 V j d G l v b j E v Z m V l Z G J h Y 2 t f c 3 V y d m V 5 c 1 9 n a G F u Y S A o M y k v Q X V 0 b 1 J l b W 9 2 Z W R D b 2 x 1 b W 5 z M S 5 7 V G h p c y B t Z X R o b 2 Q g c m V x d W l y Z X M g Y X B w c m 9 2 Y W w g Y W 5 k I G N v b n N 1 b H R h d G l v b n M g Z n J v b S B h d X R o b 3 J p d G l l c z o g I F t W a X N 1 Y W w g Y 2 9 1 b n R p b m c g Z m 9 y I G 1 h Y 3 J v c G x h c 3 R p Y 3 M g X S w 0 N H 0 m c X V v d D s s J n F 1 b 3 Q 7 U 2 V j d G l v b j E v Z m V l Z G J h Y 2 t f c 3 V y d m V 5 c 1 9 n a G F u Y S A o M y k v Q X V 0 b 1 J l b W 9 2 Z W R D b 2 x 1 b W 5 z M S 5 7 V G h p c y B t Z X R o b 2 Q g c m V x d W l y Z X M g Y X B w c m 9 2 Y W w g Y W 5 k I G N v b n N 1 b H R h d G l v b n M g Z n J v b S B h d X R o b 3 J p d G l l c z o g I F t N Y W N y b 3 B s Y X N 0 a W M g b m V 0 I H N h b X B s a W 5 n X S w 0 N X 0 m c X V v d D s s J n F 1 b 3 Q 7 U 2 V j d G l v b j E v Z m V l Z G J h Y 2 t f c 3 V y d m V 5 c 1 9 n a G F u Y S A o M y k v Q X V 0 b 1 J l b W 9 2 Z W R D b 2 x 1 b W 5 z M S 5 7 V G h p c y B t Z X R o b 2 Q g c m V x d W l y Z X M g Y X B w c m 9 2 Y W w g Y W 5 k I G N v b n N 1 b H R h d G l v b n M g Z n J v b S B h d X R o b 3 J p d G l l c z o g I F t N a W N y b 3 B s Y X N 0 a W M g b m V 0 I H N h b X B s a W 5 n X S w 0 N n 0 m c X V v d D s s J n F 1 b 3 Q 7 U 2 V j d G l v b j E v Z m V l Z G J h Y 2 t f c 3 V y d m V 5 c 1 9 n a G F u Y S A o M y k v Q X V 0 b 1 J l b W 9 2 Z W R D b 2 x 1 b W 5 z M S 5 7 V G h p c y B t Z X R o b 2 Q g c m V x d W l y Z X M g Y X B w c m 9 2 Y W w g Y W 5 k I G N v b n N 1 b H R h d G l v b n M g Z n J v b S B h d X R o b 3 J p d G l l c z o g I F t I e W R y b 2 1 l d H J p Y y B t Z W F z d X J l b W V u d H M g X S w 0 N 3 0 m c X V v d D s s J n F 1 b 3 Q 7 U 2 V j d G l v b j E v Z m V l Z G J h Y 2 t f c 3 V y d m V 5 c 1 9 n a G F u Y S A o M y k v Q X V 0 b 1 J l b W 9 2 Z W R D b 2 x 1 b W 5 z M S 5 7 V G h l I G 9 1 d H B 1 d H M g b 2 Y g d G h p c y B t Z X R o b 2 Q g Y X J l I G V h c 3 k g d G 8 g d W 5 k Z X J z d G F u Z C B i e S B h I G J y b 2 F k I G F 1 Z G l l b m N l O i A g W 1 Z p c 3 V h b C B j b 3 V u d G l u Z y B m b 3 I g b W F j c m 9 w b G F z d G l j c y B d L D Q 4 f S Z x d W 9 0 O y w m c X V v d D t T Z W N 0 a W 9 u M S 9 m Z W V k Y m F j a 1 9 z d X J 2 Z X l z X 2 d o Y W 5 h I C g z K S 9 B d X R v U m V t b 3 Z l Z E N v b H V t b n M x L n t U a G U g b 3 V 0 c H V 0 c y B v Z i B 0 a G l z I G 1 l d G h v Z C B h c m U g Z W F z e S B 0 b y B 1 b m R l c n N 0 Y W 5 k I G J 5 I G E g Y n J v Y W Q g Y X V k a W V u Y 2 U 6 I C B b T W F j c m 9 w b G F z d G l j I G 5 l d C B z Y W 1 w b G l u Z 1 0 s N D l 9 J n F 1 b 3 Q 7 L C Z x d W 9 0 O 1 N l Y 3 R p b 2 4 x L 2 Z l Z W R i Y W N r X 3 N 1 c n Z l e X N f Z 2 h h b m E g K D M p L 0 F 1 d G 9 S Z W 1 v d m V k Q 2 9 s d W 1 u c z E u e 1 R o Z S B v d X R w d X R z I G 9 m I H R o a X M g b W V 0 a G 9 k I G F y Z S B l Y X N 5 I H R v I H V u Z G V y c 3 R h b m Q g Y n k g Y S B i c m 9 h Z C B h d W R p Z W 5 j Z T o g I F t N a W N y b 3 B s Y X N 0 a W M g b m V 0 I H N h b X B s a W 5 n X S w 1 M H 0 m c X V v d D s s J n F 1 b 3 Q 7 U 2 V j d G l v b j E v Z m V l Z G J h Y 2 t f c 3 V y d m V 5 c 1 9 n a G F u Y S A o M y k v Q X V 0 b 1 J l b W 9 2 Z W R D b 2 x 1 b W 5 z M S 5 7 V G h l I G 9 1 d H B 1 d H M g b 2 Y g d G h p c y B t Z X R o b 2 Q g Y X J l I G V h c 3 k g d G 8 g d W 5 k Z X J z d G F u Z C B i e S B h I G J y b 2 F k I G F 1 Z G l l b m N l O i A g W 0 h 5 Z H J v b W V 0 c m l j I G 1 l Y X N 1 c m V t Z W 5 0 c y B d L D U x f S Z x d W 9 0 O y w m c X V v d D t T Z W N 0 a W 9 u M S 9 m Z W V k Y m F j a 1 9 z d X J 2 Z X l z X 2 d o Y W 5 h I C g z K S 9 B d X R v U m V t b 3 Z l Z E N v b H V t b n M x L n t J I H d v d W x k I H J l Y 2 9 t b W V u Z C B 0 a G l z I G 1 l d G h v Z C B m b 3 I g Y 2 l 0 a X p l b i 1 z Y 2 l l b m N l I H B s Y X N 0 a W M g b W 9 u a X R v c m l u Z z o g I F t W a X N 1 Y W w g Y 2 9 1 b n R p b m c g Z m 9 y I G 1 h Y 3 J v c G x h c 3 R p Y 3 M g X S w 1 M n 0 m c X V v d D s s J n F 1 b 3 Q 7 U 2 V j d G l v b j E v Z m V l Z G J h Y 2 t f c 3 V y d m V 5 c 1 9 n a G F u Y S A o M y k v Q X V 0 b 1 J l b W 9 2 Z W R D b 2 x 1 b W 5 z M S 5 7 S S B 3 b 3 V s Z C B y Z W N v b W 1 l b m Q g d G h p c y B t Z X R o b 2 Q g Z m 9 y I G N p d G l 6 Z W 4 t c 2 N p Z W 5 j Z S B w b G F z d G l j I G 1 v b m l 0 b 3 J p b m c 6 I C B b T W F j c m 9 w b G F z d G l j I G 5 l d C B z Y W 1 w b G l u Z 1 0 s N T N 9 J n F 1 b 3 Q 7 L C Z x d W 9 0 O 1 N l Y 3 R p b 2 4 x L 2 Z l Z W R i Y W N r X 3 N 1 c n Z l e X N f Z 2 h h b m E g K D M p L 0 F 1 d G 9 S Z W 1 v d m V k Q 2 9 s d W 1 u c z E u e 0 k g d 2 9 1 b G Q g c m V j b 2 1 t Z W 5 k I H R o a X M g b W V 0 a G 9 k I G Z v c i B j a X R p e m V u L X N j a W V u Y 2 U g c G x h c 3 R p Y y B t b 2 5 p d G 9 y a W 5 n O i A g W 0 1 p Y 3 J v c G x h c 3 R p Y y B u Z X Q g c 2 F t c G x p b m d d L D U 0 f S Z x d W 9 0 O y w m c X V v d D t T Z W N 0 a W 9 u M S 9 m Z W V k Y m F j a 1 9 z d X J 2 Z X l z X 2 d o Y W 5 h I C g z K S 9 B d X R v U m V t b 3 Z l Z E N v b H V t b n M x L n t J I H d v d W x k I H J l Y 2 9 t b W V u Z C B 0 a G l z I G 1 l d G h v Z C B m b 3 I g Y 2 l 0 a X p l b i 1 z Y 2 l l b m N l I H B s Y X N 0 a W M g b W 9 u a X R v c m l u Z z o g I F t I e W R y b 2 1 l d H J p Y y B t Z W F z d X J l b W V u d H M g X S w 1 N X 0 m c X V v d D s s J n F 1 b 3 Q 7 U 2 V j d G l v b j E v Z m V l Z G J h Y 2 t f c 3 V y d m V 5 c 1 9 n a G F u Y S A o M y k v Q X V 0 b 1 J l b W 9 2 Z W R D b 2 x 1 b W 5 z M S 5 7 Q 2 9 s d W 1 u M S w 1 N n 0 m c X V v d D t d L C Z x d W 9 0 O 0 N v b H V t b k N v d W 5 0 J n F 1 b 3 Q 7 O j U 3 L C Z x d W 9 0 O 0 t l e U N v b H V t b k 5 h b W V z J n F 1 b 3 Q 7 O l t d L C Z x d W 9 0 O 0 N v b H V t b k l k Z W 5 0 a X R p Z X M m c X V v d D s 6 W y Z x d W 9 0 O 1 N l Y 3 R p b 2 4 x L 2 Z l Z W R i Y W N r X 3 N 1 c n Z l e X N f Z 2 h h b m E g K D M p L 0 F 1 d G 9 S Z W 1 v d m V k Q 2 9 s d W 1 u c z E u e 1 R p b W V z d G F t c C w w f S Z x d W 9 0 O y w m c X V v d D t T Z W N 0 a W 9 u M S 9 m Z W V k Y m F j a 1 9 z d X J 2 Z X l z X 2 d o Y W 5 h I C g z K S 9 B d X R v U m V t b 3 Z l Z E N v b H V t b n M x L n t J b m R p Y 2 F 0 Z S B 5 b 3 V y I G F n Z S w x f S Z x d W 9 0 O y w m c X V v d D t T Z W N 0 a W 9 u M S 9 m Z W V k Y m F j a 1 9 z d X J 2 Z X l z X 2 d o Y W 5 h I C g z K S 9 B d X R v U m V t b 3 Z l Z E N v b H V t b n M x L n t H Z W 5 k Z X I s M n 0 m c X V v d D s s J n F 1 b 3 Q 7 U 2 V j d G l v b j E v Z m V l Z G J h Y 2 t f c 3 V y d m V 5 c 1 9 n a G F u Y S A o M y k v Q X V 0 b 1 J l b W 9 2 Z W R D b 2 x 1 b W 5 z M S 5 7 V H l w Z S B v Z i B z d H V k a W V z I G l m I G F u e S A s M 3 0 m c X V v d D s s J n F 1 b 3 Q 7 U 2 V j d G l v b j E v Z m V l Z G J h Y 2 t f c 3 V y d m V 5 c 1 9 n a G F u Y S A o M y k v Q X V 0 b 1 J l b W 9 2 Z W R D b 2 x 1 b W 5 z M S 5 7 V 2 h p Y 2 g g b W V h c 3 V y Z W 1 l b n R z I G R p Z C B 5 b 3 U g Z G 8 / I C w 0 f S Z x d W 9 0 O y w m c X V v d D t T Z W N 0 a W 9 u M S 9 m Z W V k Y m F j a 1 9 z d X J 2 Z X l z X 2 d o Y W 5 h I C g z K S 9 B d X R v U m V t b 3 Z l Z E N v b H V t b n M x L n t E a W Q g e W 9 1 I H B h c n R p Y 2 l w Y X R l I G l u I H R o Z S B 3 b 3 J r c 2 h v c C B 0 a G F 0 I H R v b 2 s g c G x h Y 2 U g b 2 4 g M T E g Y W 5 k I D E y I F N l c H R l b W J l c i A y M D I z P y A s N X 0 m c X V v d D s s J n F 1 b 3 Q 7 U 2 V j d G l v b j E v Z m V l Z G J h Y 2 t f c 3 V y d m V 5 c 1 9 n a G F u Y S A o M y k v Q X V 0 b 1 J l b W 9 2 Z W R D b 2 x 1 b W 5 z M S 5 7 Q X J l I H l v d S B j d X J y Z W 5 0 b H k g a W 5 2 b 2 x 2 Z W Q g a W 4 g Q 2 l 0 a X p l b i 1 z Y 2 l l b m N l I H B y b 2 p l Y 3 R z P y A s N n 0 m c X V v d D s s J n F 1 b 3 Q 7 U 2 V j d G l v b j E v Z m V l Z G J h Y 2 t f c 3 V y d m V 5 c 1 9 n a G F u Y S A o M y k v Q X V 0 b 1 J l b W 9 2 Z W R D b 2 x 1 b W 5 z M S 5 7 V 2 h h d C B 3 b 3 J r I G R v I H l v d S B k b z 8 g L D d 9 J n F 1 b 3 Q 7 L C Z x d W 9 0 O 1 N l Y 3 R p b 2 4 x L 2 Z l Z W R i Y W N r X 3 N 1 c n Z l e X N f Z 2 h h b m E g K D M p L 0 F 1 d G 9 S Z W 1 v d m V k Q 2 9 s d W 1 u c z E u e 1 R o a X M g b W V 0 a G 9 k I G l z I G V h c 3 k g d G 8 g d X N l I G J 5 I G E g Y n J v Y W Q g Y X V k a W V u Y 2 U g K G t p Z H M g d G 8 g c H J v Z m V z c 2 l v b m F s K T o g I F t W a X N 1 Y W w g Y 2 9 1 b n R p b m c g Z m 9 y I G 1 h Y 3 J v c G x h c 3 R p Y 3 M g X S w 4 f S Z x d W 9 0 O y w m c X V v d D t T Z W N 0 a W 9 u M S 9 m Z W V k Y m F j a 1 9 z d X J 2 Z X l z X 2 d o Y W 5 h I C g z K S 9 B d X R v U m V t b 3 Z l Z E N v b H V t b n M x L n t U a G l z I G 1 l d G h v Z C B p c y B l Y X N 5 I H R v I H V z Z S B i e S B h I G J y b 2 F k I G F 1 Z G l l b m N l I C h r a W R z I H R v I H B y b 2 Z l c 3 N p b 2 5 h b C k 6 I C B b T W F j c m 9 w b G F z d G l j I G 5 l d C B z Y W 1 w b G l u Z 1 0 s O X 0 m c X V v d D s s J n F 1 b 3 Q 7 U 2 V j d G l v b j E v Z m V l Z G J h Y 2 t f c 3 V y d m V 5 c 1 9 n a G F u Y S A o M y k v Q X V 0 b 1 J l b W 9 2 Z W R D b 2 x 1 b W 5 z M S 5 7 V G h p c y B t Z X R o b 2 Q g a X M g Z W F z e S B 0 b y B 1 c 2 U g Y n k g Y S B i c m 9 h Z C B h d W R p Z W 5 j Z S A o a 2 l k c y B 0 b y B w c m 9 m Z X N z a W 9 u Y W w p O i A g W 0 1 p Y 3 J v c G x h c 3 R p Y y B u Z X Q g c 2 F t c G x p b m d d L D E w f S Z x d W 9 0 O y w m c X V v d D t T Z W N 0 a W 9 u M S 9 m Z W V k Y m F j a 1 9 z d X J 2 Z X l z X 2 d o Y W 5 h I C g z K S 9 B d X R v U m V t b 3 Z l Z E N v b H V t b n M x L n t U a G l z I G 1 l d G h v Z C B p c y B l Y X N 5 I H R v I H V z Z S B i e S B h I G J y b 2 F k I G F 1 Z G l l b m N l I C h r a W R z I H R v I H B y b 2 Z l c 3 N p b 2 5 h b C k 6 I C B b S H l k c m 9 t Z X R y a W M g b W V h c 3 V y Z W 1 l b n R z I F 0 s M T F 9 J n F 1 b 3 Q 7 L C Z x d W 9 0 O 1 N l Y 3 R p b 2 4 x L 2 Z l Z W R i Y W N r X 3 N 1 c n Z l e X N f Z 2 h h b m E g K D M p L 0 F 1 d G 9 S Z W 1 v d m V k Q 2 9 s d W 1 u c z E u e 1 R o a X M g b W V 0 a G 9 k I G l z I H N h Z m U g d G 8 g d X N l I G J 5 I G E g Y n J v Y W Q g Y X V k a W V u Y 2 U g K G t p Z H M g d G 8 g c H J v Z m V z c 2 l v b m F s K T o g I F t W a X N 1 Y W w g Y 2 9 1 b n R p b m c g Z m 9 y I G 1 h Y 3 J v c G x h c 3 R p Y 3 M g X S w x M n 0 m c X V v d D s s J n F 1 b 3 Q 7 U 2 V j d G l v b j E v Z m V l Z G J h Y 2 t f c 3 V y d m V 5 c 1 9 n a G F u Y S A o M y k v Q X V 0 b 1 J l b W 9 2 Z W R D b 2 x 1 b W 5 z M S 5 7 V G h p c y B t Z X R o b 2 Q g a X M g c 2 F m Z S B 0 b y B 1 c 2 U g Y n k g Y S B i c m 9 h Z C B h d W R p Z W 5 j Z S A o a 2 l k c y B 0 b y B w c m 9 m Z X N z a W 9 u Y W w p O i A g W 0 1 h Y 3 J v c G x h c 3 R p Y y B u Z X Q g c 2 F t c G x p b m d d L D E z f S Z x d W 9 0 O y w m c X V v d D t T Z W N 0 a W 9 u M S 9 m Z W V k Y m F j a 1 9 z d X J 2 Z X l z X 2 d o Y W 5 h I C g z K S 9 B d X R v U m V t b 3 Z l Z E N v b H V t b n M x L n t U a G l z I G 1 l d G h v Z C B p c y B z Y W Z l I H R v I H V z Z S B i e S B h I G J y b 2 F k I G F 1 Z G l l b m N l I C h r a W R z I H R v I H B y b 2 Z l c 3 N p b 2 5 h b C k 6 I C B b T W l j c m 9 w b G F z d G l j I G 5 l d C B z Y W 1 w b G l u Z 1 0 s M T R 9 J n F 1 b 3 Q 7 L C Z x d W 9 0 O 1 N l Y 3 R p b 2 4 x L 2 Z l Z W R i Y W N r X 3 N 1 c n Z l e X N f Z 2 h h b m E g K D M p L 0 F 1 d G 9 S Z W 1 v d m V k Q 2 9 s d W 1 u c z E u e 1 R o a X M g b W V 0 a G 9 k I G l z I H N h Z m U g d G 8 g d X N l I G J 5 I G E g Y n J v Y W Q g Y X V k a W V u Y 2 U g K G t p Z H M g d G 8 g c H J v Z m V z c 2 l v b m F s K T o g I F t I e W R y b 2 1 l d H J p Y y B t Z W F z d X J l b W V u d H M g X S w x N X 0 m c X V v d D s s J n F 1 b 3 Q 7 U 2 V j d G l v b j E v Z m V l Z G J h Y 2 t f c 3 V y d m V 5 c 1 9 n a G F u Y S A o M y k v Q X V 0 b 1 J l b W 9 2 Z W R D b 2 x 1 b W 5 z M S 5 7 V G h p c y B t Z X R o b 2 Q g a X M g Z W F z e S B 0 b y B 0 Z W F j a C B 0 b y B v d G h l c n M g K G J y b 2 F k I G F 1 Z G l l b m N l L D E 2 f S Z x d W 9 0 O y w m c X V v d D t T Z W N 0 a W 9 u M S 9 m Z W V k Y m F j a 1 9 z d X J 2 Z X l z X 2 d o Y W 5 h I C g z K S 9 B d X R v U m V t b 3 Z l Z E N v b H V t b n M x L n s g Z n J v b S B r a W R z I H R v I H B y b 2 Z l c 3 N p b 2 5 h b H M p O i A g W 1 Z p c 3 V h b C B j b 3 V u d G l u Z y B m b 3 I g b W F j c m 9 w b G F z d G l j c y B d L D E 3 f S Z x d W 9 0 O y w m c X V v d D t T Z W N 0 a W 9 u M S 9 m Z W V k Y m F j a 1 9 z d X J 2 Z X l z X 2 d o Y W 5 h I C g z K S 9 B d X R v U m V t b 3 Z l Z E N v b H V t b n M x L n t U a G l z I G 1 l d G h v Z C B p c y B l Y X N 5 I H R v I H R l Y W N o I H R v I G 9 0 a G V y c y A o Y n J v Y W Q g Y X V k a W V u Y 2 V f M S w x O H 0 m c X V v d D s s J n F 1 b 3 Q 7 U 2 V j d G l v b j E v Z m V l Z G J h Y 2 t f c 3 V y d m V 5 c 1 9 n a G F u Y S A o M y k v Q X V 0 b 1 J l b W 9 2 Z W R D b 2 x 1 b W 5 z M S 5 7 I G Z y b 2 0 g a 2 l k c y B 0 b y B w c m 9 m Z X N z a W 9 u Y W x z K T o g I F t N Y W N y b 3 B s Y X N 0 a W M g b m V 0 I H N h b X B s a W 5 n X S w x O X 0 m c X V v d D s s J n F 1 b 3 Q 7 U 2 V j d G l v b j E v Z m V l Z G J h Y 2 t f c 3 V y d m V 5 c 1 9 n a G F u Y S A o M y k v Q X V 0 b 1 J l b W 9 2 Z W R D b 2 x 1 b W 5 z M S 5 7 V G h p c y B t Z X R o b 2 Q g a X M g Z W F z e S B 0 b y B 0 Z W F j a C B 0 b y B v d G h l c n M g K G J y b 2 F k I G F 1 Z G l l b m N l X z I s M j B 9 J n F 1 b 3 Q 7 L C Z x d W 9 0 O 1 N l Y 3 R p b 2 4 x L 2 Z l Z W R i Y W N r X 3 N 1 c n Z l e X N f Z 2 h h b m E g K D M p L 0 F 1 d G 9 S Z W 1 v d m V k Q 2 9 s d W 1 u c z E u e y B m c m 9 t I G t p Z H M g d G 8 g c H J v Z m V z c 2 l v b m F s c y k 6 I C B b T W l j c m 9 w b G F z d G l j I G 5 l d C B z Y W 1 w b G l u Z 1 0 s M j F 9 J n F 1 b 3 Q 7 L C Z x d W 9 0 O 1 N l Y 3 R p b 2 4 x L 2 Z l Z W R i Y W N r X 3 N 1 c n Z l e X N f Z 2 h h b m E g K D M p L 0 F 1 d G 9 S Z W 1 v d m V k Q 2 9 s d W 1 u c z E u e 1 R o a X M g b W V 0 a G 9 k I G l z I G V h c 3 k g d G 8 g d G V h Y 2 g g d G 8 g b 3 R o Z X J z I C h i c m 9 h Z C B h d W R p Z W 5 j Z V 8 z L D I y f S Z x d W 9 0 O y w m c X V v d D t T Z W N 0 a W 9 u M S 9 m Z W V k Y m F j a 1 9 z d X J 2 Z X l z X 2 d o Y W 5 h I C g z K S 9 B d X R v U m V t b 3 Z l Z E N v b H V t b n M x L n s g Z n J v b S B r a W R z I H R v I H B y b 2 Z l c 3 N p b 2 5 h b H M p O i A g W 0 h 5 Z H J v b W V 0 c m l j I G 1 l Y X N 1 c m V t Z W 5 0 c y B d L D I z f S Z x d W 9 0 O y w m c X V v d D t T Z W N 0 a W 9 u M S 9 m Z W V k Y m F j a 1 9 z d X J 2 Z X l z X 2 d o Y W 5 h I C g z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W a X N 1 Y W w g Y 2 9 1 b n R p b m c g Z m 9 y I G 1 h Y 3 J v c G x h c 3 R p Y 3 M g X S w y N H 0 m c X V v d D s s J n F 1 b 3 Q 7 U 2 V j d G l v b j E v Z m V l Z G J h Y 2 t f c 3 V y d m V 5 c 1 9 n a G F u Y S A o M y k v Q X V 0 b 1 J l b W 9 2 Z W R D b 2 x 1 b W 5 z M S 5 7 V G h p c y B t Z X R o b 2 Q g a X M g Z W F z e S B 0 b y B h c H B s e S B 1 b m R l c i B k a W Z m Z X J l b n Q g Y 2 9 u Z G l 0 a W 9 u c y A o Z S 5 n L j o g a G l n a C B h b m Q g b G 9 3 I G Z s b 3 c p O i B b T W F j c m 9 w b G F z d G l j I G 5 l d C B z Y W 1 w b G l u Z 1 0 s M j V 9 J n F 1 b 3 Q 7 L C Z x d W 9 0 O 1 N l Y 3 R p b 2 4 x L 2 Z l Z W R i Y W N r X 3 N 1 c n Z l e X N f Z 2 h h b m E g K D M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0 1 p Y 3 J v c G x h c 3 R p Y y B u Z X Q g c 2 F t c G x p b m d d L D I 2 f S Z x d W 9 0 O y w m c X V v d D t T Z W N 0 a W 9 u M S 9 m Z W V k Y m F j a 1 9 z d X J 2 Z X l z X 2 d o Y W 5 h I C g z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I e W R y b 2 1 l d H J p Y y B t Z W F z d X J l b W V u d H M g X S w y N 3 0 m c X V v d D s s J n F 1 b 3 Q 7 U 2 V j d G l v b j E v Z m V l Z G J h Y 2 t f c 3 V y d m V 5 c 1 9 n a G F u Y S A o M y k v Q X V 0 b 1 J l b W 9 2 Z W R D b 2 x 1 b W 5 z M S 5 7 V G h p c y B t Z X R o b 2 Q g a X M g Z W F z e S B 0 b y B h c H B s e S B 0 b y B t b 3 J l I G x v Y 2 F 0 a W 9 u c z o g I F t W a X N 1 Y W w g Y 2 9 1 b n R p b m c g Z m 9 y I G 1 h Y 3 J v c G x h c 3 R p Y 3 M g X S w y O H 0 m c X V v d D s s J n F 1 b 3 Q 7 U 2 V j d G l v b j E v Z m V l Z G J h Y 2 t f c 3 V y d m V 5 c 1 9 n a G F u Y S A o M y k v Q X V 0 b 1 J l b W 9 2 Z W R D b 2 x 1 b W 5 z M S 5 7 V G h p c y B t Z X R o b 2 Q g a X M g Z W F z e S B 0 b y B h c H B s e S B 0 b y B t b 3 J l I G x v Y 2 F 0 a W 9 u c z o g I F t N Y W N y b 3 B s Y X N 0 a W M g b m V 0 I H N h b X B s a W 5 n X S w y O X 0 m c X V v d D s s J n F 1 b 3 Q 7 U 2 V j d G l v b j E v Z m V l Z G J h Y 2 t f c 3 V y d m V 5 c 1 9 n a G F u Y S A o M y k v Q X V 0 b 1 J l b W 9 2 Z W R D b 2 x 1 b W 5 z M S 5 7 V G h p c y B t Z X R o b 2 Q g a X M g Z W F z e S B 0 b y B h c H B s e S B 0 b y B t b 3 J l I G x v Y 2 F 0 a W 9 u c z o g I F t N a W N y b 3 B s Y X N 0 a W M g b m V 0 I H N h b X B s a W 5 n X S w z M H 0 m c X V v d D s s J n F 1 b 3 Q 7 U 2 V j d G l v b j E v Z m V l Z G J h Y 2 t f c 3 V y d m V 5 c 1 9 n a G F u Y S A o M y k v Q X V 0 b 1 J l b W 9 2 Z W R D b 2 x 1 b W 5 z M S 5 7 V G h p c y B t Z X R o b 2 Q g a X M g Z W F z e S B 0 b y B h c H B s e S B 0 b y B t b 3 J l I G x v Y 2 F 0 a W 9 u c z o g I F t I e W R y b 2 1 l d H J p Y y B t Z W F z d X J l b W V u d H M g X S w z M X 0 m c X V v d D s s J n F 1 b 3 Q 7 U 2 V j d G l v b j E v Z m V l Z G J h Y 2 t f c 3 V y d m V 5 c 1 9 n a G F u Y S A o M y k v Q X V 0 b 1 J l b W 9 2 Z W R D b 2 x 1 b W 5 z M S 5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L D M y f S Z x d W 9 0 O y w m c X V v d D t T Z W N 0 a W 9 u M S 9 m Z W V k Y m F j a 1 9 z d X J 2 Z X l z X 2 d o Y W 5 h I C g z K S 9 B d X R v U m V t b 3 Z l Z E N v b H V t b n M x L n t U a G U g b W F 0 Z X J p Y W x z I G F u Z C B l c X V p c G 1 l b n Q g b m V l Z G V k I H R v I H V z Z S B 0 a G l z I G 1 l d G h v Z C B h c m U g Z W F z a W x 5 I G F j Y 2 V z c 2 l i b G U 6 I C B b T W F j c m 9 w b G F z d G l j I G 5 l d C B z Y W 1 w b G l u Z 1 0 s M z N 9 J n F 1 b 3 Q 7 L C Z x d W 9 0 O 1 N l Y 3 R p b 2 4 x L 2 Z l Z W R i Y W N r X 3 N 1 c n Z l e X N f Z 2 h h b m E g K D M p L 0 F 1 d G 9 S Z W 1 v d m V k Q 2 9 s d W 1 u c z E u e 1 R o Z S B t Y X R l c m l h b H M g Y W 5 k I G V x d W l w b W V u d C B u Z W V k Z W Q g d G 8 g d X N l I H R o a X M g b W V 0 a G 9 k I G F y Z S B l Y X N p b H k g Y W N j Z X N z a W J s Z T o g I F t N a W N y b 3 B s Y X N 0 a W M g b m V 0 I H N h b X B s a W 5 n X S w z N H 0 m c X V v d D s s J n F 1 b 3 Q 7 U 2 V j d G l v b j E v Z m V l Z G J h Y 2 t f c 3 V y d m V 5 c 1 9 n a G F u Y S A o M y k v Q X V 0 b 1 J l b W 9 2 Z W R D b 2 x 1 b W 5 z M S 5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L D M 1 f S Z x d W 9 0 O y w m c X V v d D t T Z W N 0 a W 9 u M S 9 m Z W V k Y m F j a 1 9 z d X J 2 Z X l z X 2 d o Y W 5 h I C g z K S 9 B d X R v U m V t b 3 Z l Z E N v b H V t b n M x L n t U a G l z I G 1 l d G h v Z C B y Z X F 1 a X J l c y B s b 3 c g Z W Z m b 3 J 0 c z o g I F t W a X N 1 Y W w g Y 2 9 1 b n R p b m c g Z m 9 y I G 1 h Y 3 J v c G x h c 3 R p Y 3 M g X S w z N n 0 m c X V v d D s s J n F 1 b 3 Q 7 U 2 V j d G l v b j E v Z m V l Z G J h Y 2 t f c 3 V y d m V 5 c 1 9 n a G F u Y S A o M y k v Q X V 0 b 1 J l b W 9 2 Z W R D b 2 x 1 b W 5 z M S 5 7 V G h p c y B t Z X R o b 2 Q g c m V x d W l y Z X M g b G 9 3 I G V m Z m 9 y d H M 6 I C B b T W F j c m 9 w b G F z d G l j I G 5 l d C B z Y W 1 w b G l u Z 1 0 s M z d 9 J n F 1 b 3 Q 7 L C Z x d W 9 0 O 1 N l Y 3 R p b 2 4 x L 2 Z l Z W R i Y W N r X 3 N 1 c n Z l e X N f Z 2 h h b m E g K D M p L 0 F 1 d G 9 S Z W 1 v d m V k Q 2 9 s d W 1 u c z E u e 1 R o a X M g b W V 0 a G 9 k I H J l c X V p c m V z I G x v d y B l Z m Z v c n R z O i A g W 0 1 p Y 3 J v c G x h c 3 R p Y y B u Z X Q g c 2 F t c G x p b m d d L D M 4 f S Z x d W 9 0 O y w m c X V v d D t T Z W N 0 a W 9 u M S 9 m Z W V k Y m F j a 1 9 z d X J 2 Z X l z X 2 d o Y W 5 h I C g z K S 9 B d X R v U m V t b 3 Z l Z E N v b H V t b n M x L n t U a G l z I G 1 l d G h v Z C B y Z X F 1 a X J l c y B s b 3 c g Z W Z m b 3 J 0 c z o g I F t I e W R y b 2 1 l d H J p Y y B t Z W F z d X J l b W V u d H M g X S w z O X 0 m c X V v d D s s J n F 1 b 3 Q 7 U 2 V j d G l v b j E v Z m V l Z G J h Y 2 t f c 3 V y d m V 5 c 1 9 n a G F u Y S A o M y k v Q X V 0 b 1 J l b W 9 2 Z W R D b 2 x 1 b W 5 z M S 5 7 V G h p c y B t Z X R o b 2 Q g c m V x d W l y Z X M g K G V 4 c G V y d C k g c 3 V w Z X J 2 a X N p b 2 4 6 I C B b V m l z d W F s I G N v d W 5 0 a W 5 n I G Z v c i B t Y W N y b 3 B s Y X N 0 a W N z I F 0 s N D B 9 J n F 1 b 3 Q 7 L C Z x d W 9 0 O 1 N l Y 3 R p b 2 4 x L 2 Z l Z W R i Y W N r X 3 N 1 c n Z l e X N f Z 2 h h b m E g K D M p L 0 F 1 d G 9 S Z W 1 v d m V k Q 2 9 s d W 1 u c z E u e 1 R o a X M g b W V 0 a G 9 k I H J l c X V p c m V z I C h l e H B l c n Q p I H N 1 c G V y d m l z a W 9 u O i A g W 0 1 h Y 3 J v c G x h c 3 R p Y y B u Z X Q g c 2 F t c G x p b m d d L D Q x f S Z x d W 9 0 O y w m c X V v d D t T Z W N 0 a W 9 u M S 9 m Z W V k Y m F j a 1 9 z d X J 2 Z X l z X 2 d o Y W 5 h I C g z K S 9 B d X R v U m V t b 3 Z l Z E N v b H V t b n M x L n t U a G l z I G 1 l d G h v Z C B y Z X F 1 a X J l c y A o Z X h w Z X J 0 K S B z d X B l c n Z p c 2 l v b j o g I F t N a W N y b 3 B s Y X N 0 a W M g b m V 0 I H N h b X B s a W 5 n X S w 0 M n 0 m c X V v d D s s J n F 1 b 3 Q 7 U 2 V j d G l v b j E v Z m V l Z G J h Y 2 t f c 3 V y d m V 5 c 1 9 n a G F u Y S A o M y k v Q X V 0 b 1 J l b W 9 2 Z W R D b 2 x 1 b W 5 z M S 5 7 V G h p c y B t Z X R o b 2 Q g c m V x d W l y Z X M g K G V 4 c G V y d C k g c 3 V w Z X J 2 a X N p b 2 4 6 I C B b S H l k c m 9 t Z X R y a W M g b W V h c 3 V y Z W 1 l b n R z I F 0 s N D N 9 J n F 1 b 3 Q 7 L C Z x d W 9 0 O 1 N l Y 3 R p b 2 4 x L 2 Z l Z W R i Y W N r X 3 N 1 c n Z l e X N f Z 2 h h b m E g K D M p L 0 F 1 d G 9 S Z W 1 v d m V k Q 2 9 s d W 1 u c z E u e 1 R o a X M g b W V 0 a G 9 k I H J l c X V p c m V z I G F w c H J v d m F s I G F u Z C B j b 2 5 z d W x 0 Y X R p b 2 5 z I G Z y b 2 0 g Y X V 0 a G 9 y a X R p Z X M 6 I C B b V m l z d W F s I G N v d W 5 0 a W 5 n I G Z v c i B t Y W N y b 3 B s Y X N 0 a W N z I F 0 s N D R 9 J n F 1 b 3 Q 7 L C Z x d W 9 0 O 1 N l Y 3 R p b 2 4 x L 2 Z l Z W R i Y W N r X 3 N 1 c n Z l e X N f Z 2 h h b m E g K D M p L 0 F 1 d G 9 S Z W 1 v d m V k Q 2 9 s d W 1 u c z E u e 1 R o a X M g b W V 0 a G 9 k I H J l c X V p c m V z I G F w c H J v d m F s I G F u Z C B j b 2 5 z d W x 0 Y X R p b 2 5 z I G Z y b 2 0 g Y X V 0 a G 9 y a X R p Z X M 6 I C B b T W F j c m 9 w b G F z d G l j I G 5 l d C B z Y W 1 w b G l u Z 1 0 s N D V 9 J n F 1 b 3 Q 7 L C Z x d W 9 0 O 1 N l Y 3 R p b 2 4 x L 2 Z l Z W R i Y W N r X 3 N 1 c n Z l e X N f Z 2 h h b m E g K D M p L 0 F 1 d G 9 S Z W 1 v d m V k Q 2 9 s d W 1 u c z E u e 1 R o a X M g b W V 0 a G 9 k I H J l c X V p c m V z I G F w c H J v d m F s I G F u Z C B j b 2 5 z d W x 0 Y X R p b 2 5 z I G Z y b 2 0 g Y X V 0 a G 9 y a X R p Z X M 6 I C B b T W l j c m 9 w b G F z d G l j I G 5 l d C B z Y W 1 w b G l u Z 1 0 s N D Z 9 J n F 1 b 3 Q 7 L C Z x d W 9 0 O 1 N l Y 3 R p b 2 4 x L 2 Z l Z W R i Y W N r X 3 N 1 c n Z l e X N f Z 2 h h b m E g K D M p L 0 F 1 d G 9 S Z W 1 v d m V k Q 2 9 s d W 1 u c z E u e 1 R o a X M g b W V 0 a G 9 k I H J l c X V p c m V z I G F w c H J v d m F s I G F u Z C B j b 2 5 z d W x 0 Y X R p b 2 5 z I G Z y b 2 0 g Y X V 0 a G 9 y a X R p Z X M 6 I C B b S H l k c m 9 t Z X R y a W M g b W V h c 3 V y Z W 1 l b n R z I F 0 s N D d 9 J n F 1 b 3 Q 7 L C Z x d W 9 0 O 1 N l Y 3 R p b 2 4 x L 2 Z l Z W R i Y W N r X 3 N 1 c n Z l e X N f Z 2 h h b m E g K D M p L 0 F 1 d G 9 S Z W 1 v d m V k Q 2 9 s d W 1 u c z E u e 1 R o Z S B v d X R w d X R z I G 9 m I H R o a X M g b W V 0 a G 9 k I G F y Z S B l Y X N 5 I H R v I H V u Z G V y c 3 R h b m Q g Y n k g Y S B i c m 9 h Z C B h d W R p Z W 5 j Z T o g I F t W a X N 1 Y W w g Y 2 9 1 b n R p b m c g Z m 9 y I G 1 h Y 3 J v c G x h c 3 R p Y 3 M g X S w 0 O H 0 m c X V v d D s s J n F 1 b 3 Q 7 U 2 V j d G l v b j E v Z m V l Z G J h Y 2 t f c 3 V y d m V 5 c 1 9 n a G F u Y S A o M y k v Q X V 0 b 1 J l b W 9 2 Z W R D b 2 x 1 b W 5 z M S 5 7 V G h l I G 9 1 d H B 1 d H M g b 2 Y g d G h p c y B t Z X R o b 2 Q g Y X J l I G V h c 3 k g d G 8 g d W 5 k Z X J z d G F u Z C B i e S B h I G J y b 2 F k I G F 1 Z G l l b m N l O i A g W 0 1 h Y 3 J v c G x h c 3 R p Y y B u Z X Q g c 2 F t c G x p b m d d L D Q 5 f S Z x d W 9 0 O y w m c X V v d D t T Z W N 0 a W 9 u M S 9 m Z W V k Y m F j a 1 9 z d X J 2 Z X l z X 2 d o Y W 5 h I C g z K S 9 B d X R v U m V t b 3 Z l Z E N v b H V t b n M x L n t U a G U g b 3 V 0 c H V 0 c y B v Z i B 0 a G l z I G 1 l d G h v Z C B h c m U g Z W F z e S B 0 b y B 1 b m R l c n N 0 Y W 5 k I G J 5 I G E g Y n J v Y W Q g Y X V k a W V u Y 2 U 6 I C B b T W l j c m 9 w b G F z d G l j I G 5 l d C B z Y W 1 w b G l u Z 1 0 s N T B 9 J n F 1 b 3 Q 7 L C Z x d W 9 0 O 1 N l Y 3 R p b 2 4 x L 2 Z l Z W R i Y W N r X 3 N 1 c n Z l e X N f Z 2 h h b m E g K D M p L 0 F 1 d G 9 S Z W 1 v d m V k Q 2 9 s d W 1 u c z E u e 1 R o Z S B v d X R w d X R z I G 9 m I H R o a X M g b W V 0 a G 9 k I G F y Z S B l Y X N 5 I H R v I H V u Z G V y c 3 R h b m Q g Y n k g Y S B i c m 9 h Z C B h d W R p Z W 5 j Z T o g I F t I e W R y b 2 1 l d H J p Y y B t Z W F z d X J l b W V u d H M g X S w 1 M X 0 m c X V v d D s s J n F 1 b 3 Q 7 U 2 V j d G l v b j E v Z m V l Z G J h Y 2 t f c 3 V y d m V 5 c 1 9 n a G F u Y S A o M y k v Q X V 0 b 1 J l b W 9 2 Z W R D b 2 x 1 b W 5 z M S 5 7 S S B 3 b 3 V s Z C B y Z W N v b W 1 l b m Q g d G h p c y B t Z X R o b 2 Q g Z m 9 y I G N p d G l 6 Z W 4 t c 2 N p Z W 5 j Z S B w b G F z d G l j I G 1 v b m l 0 b 3 J p b m c 6 I C B b V m l z d W F s I G N v d W 5 0 a W 5 n I G Z v c i B t Y W N y b 3 B s Y X N 0 a W N z I F 0 s N T J 9 J n F 1 b 3 Q 7 L C Z x d W 9 0 O 1 N l Y 3 R p b 2 4 x L 2 Z l Z W R i Y W N r X 3 N 1 c n Z l e X N f Z 2 h h b m E g K D M p L 0 F 1 d G 9 S Z W 1 v d m V k Q 2 9 s d W 1 u c z E u e 0 k g d 2 9 1 b G Q g c m V j b 2 1 t Z W 5 k I H R o a X M g b W V 0 a G 9 k I G Z v c i B j a X R p e m V u L X N j a W V u Y 2 U g c G x h c 3 R p Y y B t b 2 5 p d G 9 y a W 5 n O i A g W 0 1 h Y 3 J v c G x h c 3 R p Y y B u Z X Q g c 2 F t c G x p b m d d L D U z f S Z x d W 9 0 O y w m c X V v d D t T Z W N 0 a W 9 u M S 9 m Z W V k Y m F j a 1 9 z d X J 2 Z X l z X 2 d o Y W 5 h I C g z K S 9 B d X R v U m V t b 3 Z l Z E N v b H V t b n M x L n t J I H d v d W x k I H J l Y 2 9 t b W V u Z C B 0 a G l z I G 1 l d G h v Z C B m b 3 I g Y 2 l 0 a X p l b i 1 z Y 2 l l b m N l I H B s Y X N 0 a W M g b W 9 u a X R v c m l u Z z o g I F t N a W N y b 3 B s Y X N 0 a W M g b m V 0 I H N h b X B s a W 5 n X S w 1 N H 0 m c X V v d D s s J n F 1 b 3 Q 7 U 2 V j d G l v b j E v Z m V l Z G J h Y 2 t f c 3 V y d m V 5 c 1 9 n a G F u Y S A o M y k v Q X V 0 b 1 J l b W 9 2 Z W R D b 2 x 1 b W 5 z M S 5 7 S S B 3 b 3 V s Z C B y Z W N v b W 1 l b m Q g d G h p c y B t Z X R o b 2 Q g Z m 9 y I G N p d G l 6 Z W 4 t c 2 N p Z W 5 j Z S B w b G F z d G l j I G 1 v b m l 0 b 3 J p b m c 6 I C B b S H l k c m 9 t Z X R y a W M g b W V h c 3 V y Z W 1 l b n R z I F 0 s N T V 9 J n F 1 b 3 Q 7 L C Z x d W 9 0 O 1 N l Y 3 R p b 2 4 x L 2 Z l Z W R i Y W N r X 3 N 1 c n Z l e X N f Z 2 h h b m E g K D M p L 0 F 1 d G 9 S Z W 1 v d m V k Q 2 9 s d W 1 u c z E u e 0 N v b H V t b j E s N T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Z W V k Y m F j a 1 9 z d X J 2 Z X l z X 2 d o Y W 5 h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X 3 N 1 c n Z l e X N f Z 2 h h b m E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V l Z G J h Y 2 t f c 3 V y d m V 5 c 1 9 n a G F u Y S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X 3 N 1 c n Z l e X N f Z 2 h h b m E l M j A o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Z j g 0 M D Z h M y 0 0 M j U y L T Q 2 Y m M t O D N l M C 1 k O T Q 2 Y j Z k Z D Y x O T Y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d U M T U 6 N D E 6 N T A u O D Y 0 O D Y 1 N V o i I C 8 + P E V u d H J 5 I F R 5 c G U 9 I k Z p b G x D b 2 x 1 b W 5 U e X B l c y I g V m F s d W U 9 I n N C Z 0 1 H Q m d Z R 0 J n W U d C Z 1 l H Q m d Z R 0 J n W U d C Z 1 l H Q m d Z R 0 J n W U d C Z 1 l H Q m d Z R 0 J n W U d C Z 1 l H Q m d Z R 0 J n W U d C Z 1 l H Q m d Z R 0 J n W T 0 i I C 8 + P E V u d H J 5 I F R 5 c G U 9 I k Z p b G x D b 2 x 1 b W 5 O Y W 1 l c y I g V m F s d W U 9 I n N b J n F 1 b 3 Q 7 V G l t Z X N 0 Y W 1 w J n F 1 b 3 Q 7 L C Z x d W 9 0 O 0 l u Z G l j Y X R l I H l v d X I g Y W d l J n F 1 b 3 Q 7 L C Z x d W 9 0 O 0 d l b m R l c i Z x d W 9 0 O y w m c X V v d D t U e X B l I G 9 m I H N 0 d W R p Z X M g a W Y g Y W 5 5 I C Z x d W 9 0 O y w m c X V v d D t X a G l j a C B t Z W F z d X J l b W V u d H M g Z G l k I H l v d S B k b z 8 g J n F 1 b 3 Q 7 L C Z x d W 9 0 O 0 R p Z C B 5 b 3 U g c G F y d G l j a X B h d G U g a W 4 g d G h l I H d v c m t z a G 9 w I H R o Y X Q g d G 9 v a y B w b G F j Z S B v b i A x M S B h b m Q g M T I g U 2 V w d G V t Y m V y I D I w M j M / I C Z x d W 9 0 O y w m c X V v d D t B c m U g e W 9 1 I G N 1 c n J l b n R s e S B p b n Z v b H Z l Z C B p b i B D a X R p e m V u L X N j a W V u Y 2 U g c H J v a m V j d H M / I C Z x d W 9 0 O y w m c X V v d D t X a G F 0 I H d v c m s g Z G 8 g e W 9 1 I G R v P y A m c X V v d D s s J n F 1 b 3 Q 7 V G h p c y B t Z X R o b 2 Q g a X M g Z W F z e S B 0 b y B 1 c 2 U g Y n k g Y S B i c m 9 h Z C B h d W R p Z W 5 j Z S A o a 2 l k c y B 0 b y B w c m 9 m Z X N z a W 9 u Y W w p O i A g W 1 Z p c 3 V h b C B j b 3 V u d G l u Z y B m b 3 I g b W F j c m 9 w b G F z d G l j c y B d J n F 1 b 3 Q 7 L C Z x d W 9 0 O 1 R o a X M g b W V 0 a G 9 k I G l z I G V h c 3 k g d G 8 g d X N l I G J 5 I G E g Y n J v Y W Q g Y X V k a W V u Y 2 U g K G t p Z H M g d G 8 g c H J v Z m V z c 2 l v b m F s K T o g I F t N Y W N y b 3 B s Y X N 0 a W M g b m V 0 I H N h b X B s a W 5 n X S Z x d W 9 0 O y w m c X V v d D t U a G l z I G 1 l d G h v Z C B p c y B l Y X N 5 I H R v I H V z Z S B i e S B h I G J y b 2 F k I G F 1 Z G l l b m N l I C h r a W R z I H R v I H B y b 2 Z l c 3 N p b 2 5 h b C k 6 I C B b T W l j c m 9 w b G F z d G l j I G 5 l d C B z Y W 1 w b G l u Z 1 0 m c X V v d D s s J n F 1 b 3 Q 7 V G h p c y B t Z X R o b 2 Q g a X M g Z W F z e S B 0 b y B 1 c 2 U g Y n k g Y S B i c m 9 h Z C B h d W R p Z W 5 j Z S A o a 2 l k c y B 0 b y B w c m 9 m Z X N z a W 9 u Y W w p O i A g W 0 h 5 Z H J v b W V 0 c m l j I G 1 l Y X N 1 c m V t Z W 5 0 c y B d J n F 1 b 3 Q 7 L C Z x d W 9 0 O 1 R o a X M g b W V 0 a G 9 k I G l z I H N h Z m U g d G 8 g d X N l I G J 5 I G E g Y n J v Y W Q g Y X V k a W V u Y 2 U g K G t p Z H M g d G 8 g c H J v Z m V z c 2 l v b m F s K T o g I F t W a X N 1 Y W w g Y 2 9 1 b n R p b m c g Z m 9 y I G 1 h Y 3 J v c G x h c 3 R p Y 3 M g X S Z x d W 9 0 O y w m c X V v d D t U a G l z I G 1 l d G h v Z C B p c y B z Y W Z l I H R v I H V z Z S B i e S B h I G J y b 2 F k I G F 1 Z G l l b m N l I C h r a W R z I H R v I H B y b 2 Z l c 3 N p b 2 5 h b C k 6 I C B b T W F j c m 9 w b G F z d G l j I G 5 l d C B z Y W 1 w b G l u Z 1 0 m c X V v d D s s J n F 1 b 3 Q 7 V G h p c y B t Z X R o b 2 Q g a X M g c 2 F m Z S B 0 b y B 1 c 2 U g Y n k g Y S B i c m 9 h Z C B h d W R p Z W 5 j Z S A o a 2 l k c y B 0 b y B w c m 9 m Z X N z a W 9 u Y W w p O i A g W 0 1 p Y 3 J v c G x h c 3 R p Y y B u Z X Q g c 2 F t c G x p b m d d J n F 1 b 3 Q 7 L C Z x d W 9 0 O 1 R o a X M g b W V 0 a G 9 k I G l z I H N h Z m U g d G 8 g d X N l I G J 5 I G E g Y n J v Y W Q g Y X V k a W V u Y 2 U g K G t p Z H M g d G 8 g c H J v Z m V z c 2 l v b m F s K T o g I F t I e W R y b 2 1 l d H J p Y y B t Z W F z d X J l b W V u d H M g X S Z x d W 9 0 O y w m c X V v d D t U a G l z I G 1 l d G h v Z C B p c y B l Y X N 5 I H R v I H R l Y W N o I H R v I G 9 0 a G V y c y A o Y n J v Y W Q g Y X V k a W V u Y 2 U g Z n J v b S B r a W R z I H R v I H B y b 2 Z l c 3 N p b 2 5 h b H M p O i A g W 1 Z p c 3 V h b C B j b 3 V u d G l u Z y B m b 3 I g b W F j c m 9 w b G F z d G l j c y B d J n F 1 b 3 Q 7 L C Z x d W 9 0 O 1 R o a X M g b W V 0 a G 9 k I G l z I G V h c 3 k g d G 8 g d G V h Y 2 g g d G 8 g b 3 R o Z X J z I C h i c m 9 h Z C B h d W R p Z W 5 j Z S B m c m 9 t I G t p Z H M g d G 8 g c H J v Z m V z c 2 l v b m F s c y k 6 I C B b T W F j c m 9 w b G F z d G l j I G 5 l d C B z Y W 1 w b G l u Z 1 0 m c X V v d D s s J n F 1 b 3 Q 7 V G h p c y B t Z X R o b 2 Q g a X M g Z W F z e S B 0 b y B 0 Z W F j a C B 0 b y B v d G h l c n M g K G J y b 2 F k I G F 1 Z G l l b m N l I G Z y b 2 0 g a 2 l k c y B 0 b y B w c m 9 m Z X N z a W 9 u Y W x z K T o g I F t N a W N y b 3 B s Y X N 0 a W M g b m V 0 I H N h b X B s a W 5 n X S Z x d W 9 0 O y w m c X V v d D t U a G l z I G 1 l d G h v Z C B p c y B l Y X N 5 I H R v I H R l Y W N o I H R v I G 9 0 a G V y c y A o Y n J v Y W Q g Y X V k a W V u Y 2 U g Z n J v b S B r a W R z I H R v I H B y b 2 Z l c 3 N p b 2 5 h b H M p O i A g W 0 h 5 Z H J v b W V 0 c m l j I G 1 l Y X N 1 c m V t Z W 5 0 c y B d J n F 1 b 3 Q 7 L C Z x d W 9 0 O 1 R o a X M g b W V 0 a G 9 k I G l z I G V h c 3 k g d G 8 g Y X B w b H k g d W 5 k Z X I g Z G l m Z m V y Z W 5 0 I G N v b m R p d G l v b n M g K G U u Z y 4 6 I G h p Z 2 g g Y W 5 k I G x v d y B m b G 9 3 K T o g W 1 Z p c 3 V h b C B j b 3 V u d G l u Z y B m b 3 I g b W F j c m 9 w b G F z d G l j c y B d J n F 1 b 3 Q 7 L C Z x d W 9 0 O 1 R o a X M g b W V 0 a G 9 k I G l z I G V h c 3 k g d G 8 g Y X B w b H k g d W 5 k Z X I g Z G l m Z m V y Z W 5 0 I G N v b m R p d G l v b n M g K G U u Z y 4 6 I G h p Z 2 g g Y W 5 k I G x v d y B m b G 9 3 K T o g W 0 1 h Y 3 J v c G x h c 3 R p Y y B u Z X Q g c 2 F t c G x p b m d d J n F 1 b 3 Q 7 L C Z x d W 9 0 O 1 R o a X M g b W V 0 a G 9 k I G l z I G V h c 3 k g d G 8 g Y X B w b H k g d W 5 k Z X I g Z G l m Z m V y Z W 5 0 I G N v b m R p d G l v b n M g K G U u Z y 4 6 I G h p Z 2 g g Y W 5 k I G x v d y B m b G 9 3 K T o g W 0 1 p Y 3 J v c G x h c 3 R p Y y B u Z X Q g c 2 F t c G x p b m d d J n F 1 b 3 Q 7 L C Z x d W 9 0 O 1 R o a X M g b W V 0 a G 9 k I G l z I G V h c 3 k g d G 8 g Y X B w b H k g d W 5 k Z X I g Z G l m Z m V y Z W 5 0 I G N v b m R p d G l v b n M g K G U u Z y 4 6 I G h p Z 2 g g Y W 5 k I G x v d y B m b G 9 3 K T o g W 0 h 5 Z H J v b W V 0 c m l j I G 1 l Y X N 1 c m V t Z W 5 0 c y B d J n F 1 b 3 Q 7 L C Z x d W 9 0 O 1 R o a X M g b W V 0 a G 9 k I G l z I G V h c 3 k g d G 8 g Y X B w b H k g d G 8 g b W 9 y Z S B s b 2 N h d G l v b n M 6 I C B b V m l z d W F s I G N v d W 5 0 a W 5 n I G Z v c i B t Y W N y b 3 B s Y X N 0 a W N z I F 0 m c X V v d D s s J n F 1 b 3 Q 7 V G h p c y B t Z X R o b 2 Q g a X M g Z W F z e S B 0 b y B h c H B s e S B 0 b y B t b 3 J l I G x v Y 2 F 0 a W 9 u c z o g I F t N Y W N y b 3 B s Y X N 0 a W M g b m V 0 I H N h b X B s a W 5 n X S Z x d W 9 0 O y w m c X V v d D t U a G l z I G 1 l d G h v Z C B p c y B l Y X N 5 I H R v I G F w c G x 5 I H R v I G 1 v c m U g b G 9 j Y X R p b 2 5 z O i A g W 0 1 p Y 3 J v c G x h c 3 R p Y y B u Z X Q g c 2 F t c G x p b m d d J n F 1 b 3 Q 7 L C Z x d W 9 0 O 1 R o a X M g b W V 0 a G 9 k I G l z I G V h c 3 k g d G 8 g Y X B w b H k g d G 8 g b W 9 y Z S B s b 2 N h d G l v b n M 6 I C B b S H l k c m 9 t Z X R y a W M g b W V h c 3 V y Z W 1 l b n R z I F 0 m c X V v d D s s J n F 1 b 3 Q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J n F 1 b 3 Q 7 L C Z x d W 9 0 O 1 R o Z S B t Y X R l c m l h b H M g Y W 5 k I G V x d W l w b W V u d C B u Z W V k Z W Q g d G 8 g d X N l I H R o a X M g b W V 0 a G 9 k I G F y Z S B l Y X N p b H k g Y W N j Z X N z a W J s Z T o g I F t N Y W N y b 3 B s Y X N 0 a W M g b m V 0 I H N h b X B s a W 5 n X S Z x d W 9 0 O y w m c X V v d D t U a G U g b W F 0 Z X J p Y W x z I G F u Z C B l c X V p c G 1 l b n Q g b m V l Z G V k I H R v I H V z Z S B 0 a G l z I G 1 l d G h v Z C B h c m U g Z W F z a W x 5 I G F j Y 2 V z c 2 l i b G U 6 I C B b T W l j c m 9 w b G F z d G l j I G 5 l d C B z Y W 1 w b G l u Z 1 0 m c X V v d D s s J n F 1 b 3 Q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J n F 1 b 3 Q 7 L C Z x d W 9 0 O 1 R o a X M g b W V 0 a G 9 k I H J l c X V p c m V z I G x v d y B l Z m Z v c n R z O i A g W 1 Z p c 3 V h b C B j b 3 V u d G l u Z y B m b 3 I g b W F j c m 9 w b G F z d G l j c y B d J n F 1 b 3 Q 7 L C Z x d W 9 0 O 1 R o a X M g b W V 0 a G 9 k I H J l c X V p c m V z I G x v d y B l Z m Z v c n R z O i A g W 0 1 h Y 3 J v c G x h c 3 R p Y y B u Z X Q g c 2 F t c G x p b m d d J n F 1 b 3 Q 7 L C Z x d W 9 0 O 1 R o a X M g b W V 0 a G 9 k I H J l c X V p c m V z I G x v d y B l Z m Z v c n R z O i A g W 0 1 p Y 3 J v c G x h c 3 R p Y y B u Z X Q g c 2 F t c G x p b m d d J n F 1 b 3 Q 7 L C Z x d W 9 0 O 1 R o a X M g b W V 0 a G 9 k I H J l c X V p c m V z I G x v d y B l Z m Z v c n R z O i A g W 0 h 5 Z H J v b W V 0 c m l j I G 1 l Y X N 1 c m V t Z W 5 0 c y B d J n F 1 b 3 Q 7 L C Z x d W 9 0 O 1 R o a X M g b W V 0 a G 9 k I H J l c X V p c m V z I C h l e H B l c n Q p I H N 1 c G V y d m l z a W 9 u O i A g W 1 Z p c 3 V h b C B j b 3 V u d G l u Z y B m b 3 I g b W F j c m 9 w b G F z d G l j c y B d J n F 1 b 3 Q 7 L C Z x d W 9 0 O 1 R o a X M g b W V 0 a G 9 k I H J l c X V p c m V z I C h l e H B l c n Q p I H N 1 c G V y d m l z a W 9 u O i A g W 0 1 h Y 3 J v c G x h c 3 R p Y y B u Z X Q g c 2 F t c G x p b m d d J n F 1 b 3 Q 7 L C Z x d W 9 0 O 1 R o a X M g b W V 0 a G 9 k I H J l c X V p c m V z I C h l e H B l c n Q p I H N 1 c G V y d m l z a W 9 u O i A g W 0 1 p Y 3 J v c G x h c 3 R p Y y B u Z X Q g c 2 F t c G x p b m d d J n F 1 b 3 Q 7 L C Z x d W 9 0 O 1 R o a X M g b W V 0 a G 9 k I H J l c X V p c m V z I C h l e H B l c n Q p I H N 1 c G V y d m l z a W 9 u O i A g W 0 h 5 Z H J v b W V 0 c m l j I G 1 l Y X N 1 c m V t Z W 5 0 c y B d J n F 1 b 3 Q 7 L C Z x d W 9 0 O 1 R o a X M g b W V 0 a G 9 k I H J l c X V p c m V z I G F w c H J v d m F s I G F u Z C B j b 2 5 z d W x 0 Y X R p b 2 5 z I G Z y b 2 0 g Y X V 0 a G 9 y a X R p Z X M 6 I C B b V m l z d W F s I G N v d W 5 0 a W 5 n I G Z v c i B t Y W N y b 3 B s Y X N 0 a W N z I F 0 m c X V v d D s s J n F 1 b 3 Q 7 V G h p c y B t Z X R o b 2 Q g c m V x d W l y Z X M g Y X B w c m 9 2 Y W w g Y W 5 k I G N v b n N 1 b H R h d G l v b n M g Z n J v b S B h d X R o b 3 J p d G l l c z o g I F t N Y W N y b 3 B s Y X N 0 a W M g b m V 0 I H N h b X B s a W 5 n X S Z x d W 9 0 O y w m c X V v d D t U a G l z I G 1 l d G h v Z C B y Z X F 1 a X J l c y B h c H B y b 3 Z h b C B h b m Q g Y 2 9 u c 3 V s d G F 0 a W 9 u c y B m c m 9 t I G F 1 d G h v c m l 0 a W V z O i A g W 0 1 p Y 3 J v c G x h c 3 R p Y y B u Z X Q g c 2 F t c G x p b m d d J n F 1 b 3 Q 7 L C Z x d W 9 0 O 1 R o a X M g b W V 0 a G 9 k I H J l c X V p c m V z I G F w c H J v d m F s I G F u Z C B j b 2 5 z d W x 0 Y X R p b 2 5 z I G Z y b 2 0 g Y X V 0 a G 9 y a X R p Z X M 6 I C B b S H l k c m 9 t Z X R y a W M g b W V h c 3 V y Z W 1 l b n R z I F 0 m c X V v d D s s J n F 1 b 3 Q 7 V G h l I G 9 1 d H B 1 d H M g b 2 Y g d G h p c y B t Z X R o b 2 Q g Y X J l I G V h c 3 k g d G 8 g d W 5 k Z X J z d G F u Z C B i e S B h I G J y b 2 F k I G F 1 Z G l l b m N l O i A g W 1 Z p c 3 V h b C B j b 3 V u d G l u Z y B m b 3 I g b W F j c m 9 w b G F z d G l j c y B d J n F 1 b 3 Q 7 L C Z x d W 9 0 O 1 R o Z S B v d X R w d X R z I G 9 m I H R o a X M g b W V 0 a G 9 k I G F y Z S B l Y X N 5 I H R v I H V u Z G V y c 3 R h b m Q g Y n k g Y S B i c m 9 h Z C B h d W R p Z W 5 j Z T o g I F t N Y W N y b 3 B s Y X N 0 a W M g b m V 0 I H N h b X B s a W 5 n X S Z x d W 9 0 O y w m c X V v d D t U a G U g b 3 V 0 c H V 0 c y B v Z i B 0 a G l z I G 1 l d G h v Z C B h c m U g Z W F z e S B 0 b y B 1 b m R l c n N 0 Y W 5 k I G J 5 I G E g Y n J v Y W Q g Y X V k a W V u Y 2 U 6 I C B b T W l j c m 9 w b G F z d G l j I G 5 l d C B z Y W 1 w b G l u Z 1 0 m c X V v d D s s J n F 1 b 3 Q 7 V G h l I G 9 1 d H B 1 d H M g b 2 Y g d G h p c y B t Z X R o b 2 Q g Y X J l I G V h c 3 k g d G 8 g d W 5 k Z X J z d G F u Z C B i e S B h I G J y b 2 F k I G F 1 Z G l l b m N l O i A g W 0 h 5 Z H J v b W V 0 c m l j I G 1 l Y X N 1 c m V t Z W 5 0 c y B d J n F 1 b 3 Q 7 L C Z x d W 9 0 O 0 k g d 2 9 1 b G Q g c m V j b 2 1 t Z W 5 k I H R o a X M g b W V 0 a G 9 k I G Z v c i B j a X R p e m V u L X N j a W V u Y 2 U g c G x h c 3 R p Y y B t b 2 5 p d G 9 y a W 5 n O i A g W 1 Z p c 3 V h b C B j b 3 V u d G l u Z y B m b 3 I g b W F j c m 9 w b G F z d G l j c y B d J n F 1 b 3 Q 7 L C Z x d W 9 0 O 0 k g d 2 9 1 b G Q g c m V j b 2 1 t Z W 5 k I H R o a X M g b W V 0 a G 9 k I G Z v c i B j a X R p e m V u L X N j a W V u Y 2 U g c G x h c 3 R p Y y B t b 2 5 p d G 9 y a W 5 n O i A g W 0 1 h Y 3 J v c G x h c 3 R p Y y B u Z X Q g c 2 F t c G x p b m d d J n F 1 b 3 Q 7 L C Z x d W 9 0 O 0 k g d 2 9 1 b G Q g c m V j b 2 1 t Z W 5 k I H R o a X M g b W V 0 a G 9 k I G Z v c i B j a X R p e m V u L X N j a W V u Y 2 U g c G x h c 3 R p Y y B t b 2 5 p d G 9 y a W 5 n O i A g W 0 1 p Y 3 J v c G x h c 3 R p Y y B u Z X Q g c 2 F t c G x p b m d d J n F 1 b 3 Q 7 L C Z x d W 9 0 O 0 k g d 2 9 1 b G Q g c m V j b 2 1 t Z W 5 k I H R o a X M g b W V 0 a G 9 k I G Z v c i B j a X R p e m V u L X N j a W V u Y 2 U g c G x h c 3 R p Y y B t b 2 5 p d G 9 y a W 5 n O i A g W 0 h 5 Z H J v b W V 0 c m l j I G 1 l Y X N 1 c m V t Z W 5 0 c y B d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m V l Z G J h Y 2 t f c 3 V y d m V 5 c 1 9 n a G F u Y S A o N C k v Q X V 0 b 1 J l b W 9 2 Z W R D b 2 x 1 b W 5 z M S 5 7 V G l t Z X N 0 Y W 1 w L D B 9 J n F 1 b 3 Q 7 L C Z x d W 9 0 O 1 N l Y 3 R p b 2 4 x L 2 Z l Z W R i Y W N r X 3 N 1 c n Z l e X N f Z 2 h h b m E g K D Q p L 0 F 1 d G 9 S Z W 1 v d m V k Q 2 9 s d W 1 u c z E u e 0 l u Z G l j Y X R l I H l v d X I g Y W d l L D F 9 J n F 1 b 3 Q 7 L C Z x d W 9 0 O 1 N l Y 3 R p b 2 4 x L 2 Z l Z W R i Y W N r X 3 N 1 c n Z l e X N f Z 2 h h b m E g K D Q p L 0 F 1 d G 9 S Z W 1 v d m V k Q 2 9 s d W 1 u c z E u e 0 d l b m R l c i w y f S Z x d W 9 0 O y w m c X V v d D t T Z W N 0 a W 9 u M S 9 m Z W V k Y m F j a 1 9 z d X J 2 Z X l z X 2 d o Y W 5 h I C g 0 K S 9 B d X R v U m V t b 3 Z l Z E N v b H V t b n M x L n t U e X B l I G 9 m I H N 0 d W R p Z X M g a W Y g Y W 5 5 I C w z f S Z x d W 9 0 O y w m c X V v d D t T Z W N 0 a W 9 u M S 9 m Z W V k Y m F j a 1 9 z d X J 2 Z X l z X 2 d o Y W 5 h I C g 0 K S 9 B d X R v U m V t b 3 Z l Z E N v b H V t b n M x L n t X a G l j a C B t Z W F z d X J l b W V u d H M g Z G l k I H l v d S B k b z 8 g L D R 9 J n F 1 b 3 Q 7 L C Z x d W 9 0 O 1 N l Y 3 R p b 2 4 x L 2 Z l Z W R i Y W N r X 3 N 1 c n Z l e X N f Z 2 h h b m E g K D Q p L 0 F 1 d G 9 S Z W 1 v d m V k Q 2 9 s d W 1 u c z E u e 0 R p Z C B 5 b 3 U g c G F y d G l j a X B h d G U g a W 4 g d G h l I H d v c m t z a G 9 w I H R o Y X Q g d G 9 v a y B w b G F j Z S B v b i A x M S B h b m Q g M T I g U 2 V w d G V t Y m V y I D I w M j M / I C w 1 f S Z x d W 9 0 O y w m c X V v d D t T Z W N 0 a W 9 u M S 9 m Z W V k Y m F j a 1 9 z d X J 2 Z X l z X 2 d o Y W 5 h I C g 0 K S 9 B d X R v U m V t b 3 Z l Z E N v b H V t b n M x L n t B c m U g e W 9 1 I G N 1 c n J l b n R s e S B p b n Z v b H Z l Z C B p b i B D a X R p e m V u L X N j a W V u Y 2 U g c H J v a m V j d H M / I C w 2 f S Z x d W 9 0 O y w m c X V v d D t T Z W N 0 a W 9 u M S 9 m Z W V k Y m F j a 1 9 z d X J 2 Z X l z X 2 d o Y W 5 h I C g 0 K S 9 B d X R v U m V t b 3 Z l Z E N v b H V t b n M x L n t X a G F 0 I H d v c m s g Z G 8 g e W 9 1 I G R v P y A s N 3 0 m c X V v d D s s J n F 1 b 3 Q 7 U 2 V j d G l v b j E v Z m V l Z G J h Y 2 t f c 3 V y d m V 5 c 1 9 n a G F u Y S A o N C k v Q X V 0 b 1 J l b W 9 2 Z W R D b 2 x 1 b W 5 z M S 5 7 V G h p c y B t Z X R o b 2 Q g a X M g Z W F z e S B 0 b y B 1 c 2 U g Y n k g Y S B i c m 9 h Z C B h d W R p Z W 5 j Z S A o a 2 l k c y B 0 b y B w c m 9 m Z X N z a W 9 u Y W w p O i A g W 1 Z p c 3 V h b C B j b 3 V u d G l u Z y B m b 3 I g b W F j c m 9 w b G F z d G l j c y B d L D h 9 J n F 1 b 3 Q 7 L C Z x d W 9 0 O 1 N l Y 3 R p b 2 4 x L 2 Z l Z W R i Y W N r X 3 N 1 c n Z l e X N f Z 2 h h b m E g K D Q p L 0 F 1 d G 9 S Z W 1 v d m V k Q 2 9 s d W 1 u c z E u e 1 R o a X M g b W V 0 a G 9 k I G l z I G V h c 3 k g d G 8 g d X N l I G J 5 I G E g Y n J v Y W Q g Y X V k a W V u Y 2 U g K G t p Z H M g d G 8 g c H J v Z m V z c 2 l v b m F s K T o g I F t N Y W N y b 3 B s Y X N 0 a W M g b m V 0 I H N h b X B s a W 5 n X S w 5 f S Z x d W 9 0 O y w m c X V v d D t T Z W N 0 a W 9 u M S 9 m Z W V k Y m F j a 1 9 z d X J 2 Z X l z X 2 d o Y W 5 h I C g 0 K S 9 B d X R v U m V t b 3 Z l Z E N v b H V t b n M x L n t U a G l z I G 1 l d G h v Z C B p c y B l Y X N 5 I H R v I H V z Z S B i e S B h I G J y b 2 F k I G F 1 Z G l l b m N l I C h r a W R z I H R v I H B y b 2 Z l c 3 N p b 2 5 h b C k 6 I C B b T W l j c m 9 w b G F z d G l j I G 5 l d C B z Y W 1 w b G l u Z 1 0 s M T B 9 J n F 1 b 3 Q 7 L C Z x d W 9 0 O 1 N l Y 3 R p b 2 4 x L 2 Z l Z W R i Y W N r X 3 N 1 c n Z l e X N f Z 2 h h b m E g K D Q p L 0 F 1 d G 9 S Z W 1 v d m V k Q 2 9 s d W 1 u c z E u e 1 R o a X M g b W V 0 a G 9 k I G l z I G V h c 3 k g d G 8 g d X N l I G J 5 I G E g Y n J v Y W Q g Y X V k a W V u Y 2 U g K G t p Z H M g d G 8 g c H J v Z m V z c 2 l v b m F s K T o g I F t I e W R y b 2 1 l d H J p Y y B t Z W F z d X J l b W V u d H M g X S w x M X 0 m c X V v d D s s J n F 1 b 3 Q 7 U 2 V j d G l v b j E v Z m V l Z G J h Y 2 t f c 3 V y d m V 5 c 1 9 n a G F u Y S A o N C k v Q X V 0 b 1 J l b W 9 2 Z W R D b 2 x 1 b W 5 z M S 5 7 V G h p c y B t Z X R o b 2 Q g a X M g c 2 F m Z S B 0 b y B 1 c 2 U g Y n k g Y S B i c m 9 h Z C B h d W R p Z W 5 j Z S A o a 2 l k c y B 0 b y B w c m 9 m Z X N z a W 9 u Y W w p O i A g W 1 Z p c 3 V h b C B j b 3 V u d G l u Z y B m b 3 I g b W F j c m 9 w b G F z d G l j c y B d L D E y f S Z x d W 9 0 O y w m c X V v d D t T Z W N 0 a W 9 u M S 9 m Z W V k Y m F j a 1 9 z d X J 2 Z X l z X 2 d o Y W 5 h I C g 0 K S 9 B d X R v U m V t b 3 Z l Z E N v b H V t b n M x L n t U a G l z I G 1 l d G h v Z C B p c y B z Y W Z l I H R v I H V z Z S B i e S B h I G J y b 2 F k I G F 1 Z G l l b m N l I C h r a W R z I H R v I H B y b 2 Z l c 3 N p b 2 5 h b C k 6 I C B b T W F j c m 9 w b G F z d G l j I G 5 l d C B z Y W 1 w b G l u Z 1 0 s M T N 9 J n F 1 b 3 Q 7 L C Z x d W 9 0 O 1 N l Y 3 R p b 2 4 x L 2 Z l Z W R i Y W N r X 3 N 1 c n Z l e X N f Z 2 h h b m E g K D Q p L 0 F 1 d G 9 S Z W 1 v d m V k Q 2 9 s d W 1 u c z E u e 1 R o a X M g b W V 0 a G 9 k I G l z I H N h Z m U g d G 8 g d X N l I G J 5 I G E g Y n J v Y W Q g Y X V k a W V u Y 2 U g K G t p Z H M g d G 8 g c H J v Z m V z c 2 l v b m F s K T o g I F t N a W N y b 3 B s Y X N 0 a W M g b m V 0 I H N h b X B s a W 5 n X S w x N H 0 m c X V v d D s s J n F 1 b 3 Q 7 U 2 V j d G l v b j E v Z m V l Z G J h Y 2 t f c 3 V y d m V 5 c 1 9 n a G F u Y S A o N C k v Q X V 0 b 1 J l b W 9 2 Z W R D b 2 x 1 b W 5 z M S 5 7 V G h p c y B t Z X R o b 2 Q g a X M g c 2 F m Z S B 0 b y B 1 c 2 U g Y n k g Y S B i c m 9 h Z C B h d W R p Z W 5 j Z S A o a 2 l k c y B 0 b y B w c m 9 m Z X N z a W 9 u Y W w p O i A g W 0 h 5 Z H J v b W V 0 c m l j I G 1 l Y X N 1 c m V t Z W 5 0 c y B d L D E 1 f S Z x d W 9 0 O y w m c X V v d D t T Z W N 0 a W 9 u M S 9 m Z W V k Y m F j a 1 9 z d X J 2 Z X l z X 2 d o Y W 5 h I C g 0 K S 9 B d X R v U m V t b 3 Z l Z E N v b H V t b n M x L n t U a G l z I G 1 l d G h v Z C B p c y B l Y X N 5 I H R v I H R l Y W N o I H R v I G 9 0 a G V y c y A o Y n J v Y W Q g Y X V k a W V u Y 2 U g Z n J v b S B r a W R z I H R v I H B y b 2 Z l c 3 N p b 2 5 h b H M p O i A g W 1 Z p c 3 V h b C B j b 3 V u d G l u Z y B m b 3 I g b W F j c m 9 w b G F z d G l j c y B d L D E 2 f S Z x d W 9 0 O y w m c X V v d D t T Z W N 0 a W 9 u M S 9 m Z W V k Y m F j a 1 9 z d X J 2 Z X l z X 2 d o Y W 5 h I C g 0 K S 9 B d X R v U m V t b 3 Z l Z E N v b H V t b n M x L n t U a G l z I G 1 l d G h v Z C B p c y B l Y X N 5 I H R v I H R l Y W N o I H R v I G 9 0 a G V y c y A o Y n J v Y W Q g Y X V k a W V u Y 2 U g Z n J v b S B r a W R z I H R v I H B y b 2 Z l c 3 N p b 2 5 h b H M p O i A g W 0 1 h Y 3 J v c G x h c 3 R p Y y B u Z X Q g c 2 F t c G x p b m d d L D E 3 f S Z x d W 9 0 O y w m c X V v d D t T Z W N 0 a W 9 u M S 9 m Z W V k Y m F j a 1 9 z d X J 2 Z X l z X 2 d o Y W 5 h I C g 0 K S 9 B d X R v U m V t b 3 Z l Z E N v b H V t b n M x L n t U a G l z I G 1 l d G h v Z C B p c y B l Y X N 5 I H R v I H R l Y W N o I H R v I G 9 0 a G V y c y A o Y n J v Y W Q g Y X V k a W V u Y 2 U g Z n J v b S B r a W R z I H R v I H B y b 2 Z l c 3 N p b 2 5 h b H M p O i A g W 0 1 p Y 3 J v c G x h c 3 R p Y y B u Z X Q g c 2 F t c G x p b m d d L D E 4 f S Z x d W 9 0 O y w m c X V v d D t T Z W N 0 a W 9 u M S 9 m Z W V k Y m F j a 1 9 z d X J 2 Z X l z X 2 d o Y W 5 h I C g 0 K S 9 B d X R v U m V t b 3 Z l Z E N v b H V t b n M x L n t U a G l z I G 1 l d G h v Z C B p c y B l Y X N 5 I H R v I H R l Y W N o I H R v I G 9 0 a G V y c y A o Y n J v Y W Q g Y X V k a W V u Y 2 U g Z n J v b S B r a W R z I H R v I H B y b 2 Z l c 3 N p b 2 5 h b H M p O i A g W 0 h 5 Z H J v b W V 0 c m l j I G 1 l Y X N 1 c m V t Z W 5 0 c y B d L D E 5 f S Z x d W 9 0 O y w m c X V v d D t T Z W N 0 a W 9 u M S 9 m Z W V k Y m F j a 1 9 z d X J 2 Z X l z X 2 d o Y W 5 h I C g 0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W a X N 1 Y W w g Y 2 9 1 b n R p b m c g Z m 9 y I G 1 h Y 3 J v c G x h c 3 R p Y 3 M g X S w y M H 0 m c X V v d D s s J n F 1 b 3 Q 7 U 2 V j d G l v b j E v Z m V l Z G J h Y 2 t f c 3 V y d m V 5 c 1 9 n a G F u Y S A o N C k v Q X V 0 b 1 J l b W 9 2 Z W R D b 2 x 1 b W 5 z M S 5 7 V G h p c y B t Z X R o b 2 Q g a X M g Z W F z e S B 0 b y B h c H B s e S B 1 b m R l c i B k a W Z m Z X J l b n Q g Y 2 9 u Z G l 0 a W 9 u c y A o Z S 5 n L j o g a G l n a C B h b m Q g b G 9 3 I G Z s b 3 c p O i B b T W F j c m 9 w b G F z d G l j I G 5 l d C B z Y W 1 w b G l u Z 1 0 s M j F 9 J n F 1 b 3 Q 7 L C Z x d W 9 0 O 1 N l Y 3 R p b 2 4 x L 2 Z l Z W R i Y W N r X 3 N 1 c n Z l e X N f Z 2 h h b m E g K D Q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0 1 p Y 3 J v c G x h c 3 R p Y y B u Z X Q g c 2 F t c G x p b m d d L D I y f S Z x d W 9 0 O y w m c X V v d D t T Z W N 0 a W 9 u M S 9 m Z W V k Y m F j a 1 9 z d X J 2 Z X l z X 2 d o Y W 5 h I C g 0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I e W R y b 2 1 l d H J p Y y B t Z W F z d X J l b W V u d H M g X S w y M 3 0 m c X V v d D s s J n F 1 b 3 Q 7 U 2 V j d G l v b j E v Z m V l Z G J h Y 2 t f c 3 V y d m V 5 c 1 9 n a G F u Y S A o N C k v Q X V 0 b 1 J l b W 9 2 Z W R D b 2 x 1 b W 5 z M S 5 7 V G h p c y B t Z X R o b 2 Q g a X M g Z W F z e S B 0 b y B h c H B s e S B 0 b y B t b 3 J l I G x v Y 2 F 0 a W 9 u c z o g I F t W a X N 1 Y W w g Y 2 9 1 b n R p b m c g Z m 9 y I G 1 h Y 3 J v c G x h c 3 R p Y 3 M g X S w y N H 0 m c X V v d D s s J n F 1 b 3 Q 7 U 2 V j d G l v b j E v Z m V l Z G J h Y 2 t f c 3 V y d m V 5 c 1 9 n a G F u Y S A o N C k v Q X V 0 b 1 J l b W 9 2 Z W R D b 2 x 1 b W 5 z M S 5 7 V G h p c y B t Z X R o b 2 Q g a X M g Z W F z e S B 0 b y B h c H B s e S B 0 b y B t b 3 J l I G x v Y 2 F 0 a W 9 u c z o g I F t N Y W N y b 3 B s Y X N 0 a W M g b m V 0 I H N h b X B s a W 5 n X S w y N X 0 m c X V v d D s s J n F 1 b 3 Q 7 U 2 V j d G l v b j E v Z m V l Z G J h Y 2 t f c 3 V y d m V 5 c 1 9 n a G F u Y S A o N C k v Q X V 0 b 1 J l b W 9 2 Z W R D b 2 x 1 b W 5 z M S 5 7 V G h p c y B t Z X R o b 2 Q g a X M g Z W F z e S B 0 b y B h c H B s e S B 0 b y B t b 3 J l I G x v Y 2 F 0 a W 9 u c z o g I F t N a W N y b 3 B s Y X N 0 a W M g b m V 0 I H N h b X B s a W 5 n X S w y N n 0 m c X V v d D s s J n F 1 b 3 Q 7 U 2 V j d G l v b j E v Z m V l Z G J h Y 2 t f c 3 V y d m V 5 c 1 9 n a G F u Y S A o N C k v Q X V 0 b 1 J l b W 9 2 Z W R D b 2 x 1 b W 5 z M S 5 7 V G h p c y B t Z X R o b 2 Q g a X M g Z W F z e S B 0 b y B h c H B s e S B 0 b y B t b 3 J l I G x v Y 2 F 0 a W 9 u c z o g I F t I e W R y b 2 1 l d H J p Y y B t Z W F z d X J l b W V u d H M g X S w y N 3 0 m c X V v d D s s J n F 1 b 3 Q 7 U 2 V j d G l v b j E v Z m V l Z G J h Y 2 t f c 3 V y d m V 5 c 1 9 n a G F u Y S A o N C k v Q X V 0 b 1 J l b W 9 2 Z W R D b 2 x 1 b W 5 z M S 5 7 V G h l I G 1 h d G V y a W F s c y B h b m Q g Z X F 1 a X B t Z W 5 0 I G 5 l Z W R l Z C B 0 b y B 1 c 2 U g d G h p c y B t Z X R o b 2 Q g Y X J l I G V h c 2 l s e S B h Y 2 N l c 3 N p Y m x l O i A g W 1 Z p c 3 V h b C B j b 3 V u d G l u Z y B m b 3 I g b W F j c m 9 w b G F z d G l j c y B d L D I 4 f S Z x d W 9 0 O y w m c X V v d D t T Z W N 0 a W 9 u M S 9 m Z W V k Y m F j a 1 9 z d X J 2 Z X l z X 2 d o Y W 5 h I C g 0 K S 9 B d X R v U m V t b 3 Z l Z E N v b H V t b n M x L n t U a G U g b W F 0 Z X J p Y W x z I G F u Z C B l c X V p c G 1 l b n Q g b m V l Z G V k I H R v I H V z Z S B 0 a G l z I G 1 l d G h v Z C B h c m U g Z W F z a W x 5 I G F j Y 2 V z c 2 l i b G U 6 I C B b T W F j c m 9 w b G F z d G l j I G 5 l d C B z Y W 1 w b G l u Z 1 0 s M j l 9 J n F 1 b 3 Q 7 L C Z x d W 9 0 O 1 N l Y 3 R p b 2 4 x L 2 Z l Z W R i Y W N r X 3 N 1 c n Z l e X N f Z 2 h h b m E g K D Q p L 0 F 1 d G 9 S Z W 1 v d m V k Q 2 9 s d W 1 u c z E u e 1 R o Z S B t Y X R l c m l h b H M g Y W 5 k I G V x d W l w b W V u d C B u Z W V k Z W Q g d G 8 g d X N l I H R o a X M g b W V 0 a G 9 k I G F y Z S B l Y X N p b H k g Y W N j Z X N z a W J s Z T o g I F t N a W N y b 3 B s Y X N 0 a W M g b m V 0 I H N h b X B s a W 5 n X S w z M H 0 m c X V v d D s s J n F 1 b 3 Q 7 U 2 V j d G l v b j E v Z m V l Z G J h Y 2 t f c 3 V y d m V 5 c 1 9 n a G F u Y S A o N C k v Q X V 0 b 1 J l b W 9 2 Z W R D b 2 x 1 b W 5 z M S 5 7 V G h l I G 1 h d G V y a W F s c y B h b m Q g Z X F 1 a X B t Z W 5 0 I G 5 l Z W R l Z C B 0 b y B 1 c 2 U g d G h p c y B t Z X R o b 2 Q g Y X J l I G V h c 2 l s e S B h Y 2 N l c 3 N p Y m x l O i A g W 0 h 5 Z H J v b W V 0 c m l j I G 1 l Y X N 1 c m V t Z W 5 0 c y B d L D M x f S Z x d W 9 0 O y w m c X V v d D t T Z W N 0 a W 9 u M S 9 m Z W V k Y m F j a 1 9 z d X J 2 Z X l z X 2 d o Y W 5 h I C g 0 K S 9 B d X R v U m V t b 3 Z l Z E N v b H V t b n M x L n t U a G l z I G 1 l d G h v Z C B y Z X F 1 a X J l c y B s b 3 c g Z W Z m b 3 J 0 c z o g I F t W a X N 1 Y W w g Y 2 9 1 b n R p b m c g Z m 9 y I G 1 h Y 3 J v c G x h c 3 R p Y 3 M g X S w z M n 0 m c X V v d D s s J n F 1 b 3 Q 7 U 2 V j d G l v b j E v Z m V l Z G J h Y 2 t f c 3 V y d m V 5 c 1 9 n a G F u Y S A o N C k v Q X V 0 b 1 J l b W 9 2 Z W R D b 2 x 1 b W 5 z M S 5 7 V G h p c y B t Z X R o b 2 Q g c m V x d W l y Z X M g b G 9 3 I G V m Z m 9 y d H M 6 I C B b T W F j c m 9 w b G F z d G l j I G 5 l d C B z Y W 1 w b G l u Z 1 0 s M z N 9 J n F 1 b 3 Q 7 L C Z x d W 9 0 O 1 N l Y 3 R p b 2 4 x L 2 Z l Z W R i Y W N r X 3 N 1 c n Z l e X N f Z 2 h h b m E g K D Q p L 0 F 1 d G 9 S Z W 1 v d m V k Q 2 9 s d W 1 u c z E u e 1 R o a X M g b W V 0 a G 9 k I H J l c X V p c m V z I G x v d y B l Z m Z v c n R z O i A g W 0 1 p Y 3 J v c G x h c 3 R p Y y B u Z X Q g c 2 F t c G x p b m d d L D M 0 f S Z x d W 9 0 O y w m c X V v d D t T Z W N 0 a W 9 u M S 9 m Z W V k Y m F j a 1 9 z d X J 2 Z X l z X 2 d o Y W 5 h I C g 0 K S 9 B d X R v U m V t b 3 Z l Z E N v b H V t b n M x L n t U a G l z I G 1 l d G h v Z C B y Z X F 1 a X J l c y B s b 3 c g Z W Z m b 3 J 0 c z o g I F t I e W R y b 2 1 l d H J p Y y B t Z W F z d X J l b W V u d H M g X S w z N X 0 m c X V v d D s s J n F 1 b 3 Q 7 U 2 V j d G l v b j E v Z m V l Z G J h Y 2 t f c 3 V y d m V 5 c 1 9 n a G F u Y S A o N C k v Q X V 0 b 1 J l b W 9 2 Z W R D b 2 x 1 b W 5 z M S 5 7 V G h p c y B t Z X R o b 2 Q g c m V x d W l y Z X M g K G V 4 c G V y d C k g c 3 V w Z X J 2 a X N p b 2 4 6 I C B b V m l z d W F s I G N v d W 5 0 a W 5 n I G Z v c i B t Y W N y b 3 B s Y X N 0 a W N z I F 0 s M z Z 9 J n F 1 b 3 Q 7 L C Z x d W 9 0 O 1 N l Y 3 R p b 2 4 x L 2 Z l Z W R i Y W N r X 3 N 1 c n Z l e X N f Z 2 h h b m E g K D Q p L 0 F 1 d G 9 S Z W 1 v d m V k Q 2 9 s d W 1 u c z E u e 1 R o a X M g b W V 0 a G 9 k I H J l c X V p c m V z I C h l e H B l c n Q p I H N 1 c G V y d m l z a W 9 u O i A g W 0 1 h Y 3 J v c G x h c 3 R p Y y B u Z X Q g c 2 F t c G x p b m d d L D M 3 f S Z x d W 9 0 O y w m c X V v d D t T Z W N 0 a W 9 u M S 9 m Z W V k Y m F j a 1 9 z d X J 2 Z X l z X 2 d o Y W 5 h I C g 0 K S 9 B d X R v U m V t b 3 Z l Z E N v b H V t b n M x L n t U a G l z I G 1 l d G h v Z C B y Z X F 1 a X J l c y A o Z X h w Z X J 0 K S B z d X B l c n Z p c 2 l v b j o g I F t N a W N y b 3 B s Y X N 0 a W M g b m V 0 I H N h b X B s a W 5 n X S w z O H 0 m c X V v d D s s J n F 1 b 3 Q 7 U 2 V j d G l v b j E v Z m V l Z G J h Y 2 t f c 3 V y d m V 5 c 1 9 n a G F u Y S A o N C k v Q X V 0 b 1 J l b W 9 2 Z W R D b 2 x 1 b W 5 z M S 5 7 V G h p c y B t Z X R o b 2 Q g c m V x d W l y Z X M g K G V 4 c G V y d C k g c 3 V w Z X J 2 a X N p b 2 4 6 I C B b S H l k c m 9 t Z X R y a W M g b W V h c 3 V y Z W 1 l b n R z I F 0 s M z l 9 J n F 1 b 3 Q 7 L C Z x d W 9 0 O 1 N l Y 3 R p b 2 4 x L 2 Z l Z W R i Y W N r X 3 N 1 c n Z l e X N f Z 2 h h b m E g K D Q p L 0 F 1 d G 9 S Z W 1 v d m V k Q 2 9 s d W 1 u c z E u e 1 R o a X M g b W V 0 a G 9 k I H J l c X V p c m V z I G F w c H J v d m F s I G F u Z C B j b 2 5 z d W x 0 Y X R p b 2 5 z I G Z y b 2 0 g Y X V 0 a G 9 y a X R p Z X M 6 I C B b V m l z d W F s I G N v d W 5 0 a W 5 n I G Z v c i B t Y W N y b 3 B s Y X N 0 a W N z I F 0 s N D B 9 J n F 1 b 3 Q 7 L C Z x d W 9 0 O 1 N l Y 3 R p b 2 4 x L 2 Z l Z W R i Y W N r X 3 N 1 c n Z l e X N f Z 2 h h b m E g K D Q p L 0 F 1 d G 9 S Z W 1 v d m V k Q 2 9 s d W 1 u c z E u e 1 R o a X M g b W V 0 a G 9 k I H J l c X V p c m V z I G F w c H J v d m F s I G F u Z C B j b 2 5 z d W x 0 Y X R p b 2 5 z I G Z y b 2 0 g Y X V 0 a G 9 y a X R p Z X M 6 I C B b T W F j c m 9 w b G F z d G l j I G 5 l d C B z Y W 1 w b G l u Z 1 0 s N D F 9 J n F 1 b 3 Q 7 L C Z x d W 9 0 O 1 N l Y 3 R p b 2 4 x L 2 Z l Z W R i Y W N r X 3 N 1 c n Z l e X N f Z 2 h h b m E g K D Q p L 0 F 1 d G 9 S Z W 1 v d m V k Q 2 9 s d W 1 u c z E u e 1 R o a X M g b W V 0 a G 9 k I H J l c X V p c m V z I G F w c H J v d m F s I G F u Z C B j b 2 5 z d W x 0 Y X R p b 2 5 z I G Z y b 2 0 g Y X V 0 a G 9 y a X R p Z X M 6 I C B b T W l j c m 9 w b G F z d G l j I G 5 l d C B z Y W 1 w b G l u Z 1 0 s N D J 9 J n F 1 b 3 Q 7 L C Z x d W 9 0 O 1 N l Y 3 R p b 2 4 x L 2 Z l Z W R i Y W N r X 3 N 1 c n Z l e X N f Z 2 h h b m E g K D Q p L 0 F 1 d G 9 S Z W 1 v d m V k Q 2 9 s d W 1 u c z E u e 1 R o a X M g b W V 0 a G 9 k I H J l c X V p c m V z I G F w c H J v d m F s I G F u Z C B j b 2 5 z d W x 0 Y X R p b 2 5 z I G Z y b 2 0 g Y X V 0 a G 9 y a X R p Z X M 6 I C B b S H l k c m 9 t Z X R y a W M g b W V h c 3 V y Z W 1 l b n R z I F 0 s N D N 9 J n F 1 b 3 Q 7 L C Z x d W 9 0 O 1 N l Y 3 R p b 2 4 x L 2 Z l Z W R i Y W N r X 3 N 1 c n Z l e X N f Z 2 h h b m E g K D Q p L 0 F 1 d G 9 S Z W 1 v d m V k Q 2 9 s d W 1 u c z E u e 1 R o Z S B v d X R w d X R z I G 9 m I H R o a X M g b W V 0 a G 9 k I G F y Z S B l Y X N 5 I H R v I H V u Z G V y c 3 R h b m Q g Y n k g Y S B i c m 9 h Z C B h d W R p Z W 5 j Z T o g I F t W a X N 1 Y W w g Y 2 9 1 b n R p b m c g Z m 9 y I G 1 h Y 3 J v c G x h c 3 R p Y 3 M g X S w 0 N H 0 m c X V v d D s s J n F 1 b 3 Q 7 U 2 V j d G l v b j E v Z m V l Z G J h Y 2 t f c 3 V y d m V 5 c 1 9 n a G F u Y S A o N C k v Q X V 0 b 1 J l b W 9 2 Z W R D b 2 x 1 b W 5 z M S 5 7 V G h l I G 9 1 d H B 1 d H M g b 2 Y g d G h p c y B t Z X R o b 2 Q g Y X J l I G V h c 3 k g d G 8 g d W 5 k Z X J z d G F u Z C B i e S B h I G J y b 2 F k I G F 1 Z G l l b m N l O i A g W 0 1 h Y 3 J v c G x h c 3 R p Y y B u Z X Q g c 2 F t c G x p b m d d L D Q 1 f S Z x d W 9 0 O y w m c X V v d D t T Z W N 0 a W 9 u M S 9 m Z W V k Y m F j a 1 9 z d X J 2 Z X l z X 2 d o Y W 5 h I C g 0 K S 9 B d X R v U m V t b 3 Z l Z E N v b H V t b n M x L n t U a G U g b 3 V 0 c H V 0 c y B v Z i B 0 a G l z I G 1 l d G h v Z C B h c m U g Z W F z e S B 0 b y B 1 b m R l c n N 0 Y W 5 k I G J 5 I G E g Y n J v Y W Q g Y X V k a W V u Y 2 U 6 I C B b T W l j c m 9 w b G F z d G l j I G 5 l d C B z Y W 1 w b G l u Z 1 0 s N D Z 9 J n F 1 b 3 Q 7 L C Z x d W 9 0 O 1 N l Y 3 R p b 2 4 x L 2 Z l Z W R i Y W N r X 3 N 1 c n Z l e X N f Z 2 h h b m E g K D Q p L 0 F 1 d G 9 S Z W 1 v d m V k Q 2 9 s d W 1 u c z E u e 1 R o Z S B v d X R w d X R z I G 9 m I H R o a X M g b W V 0 a G 9 k I G F y Z S B l Y X N 5 I H R v I H V u Z G V y c 3 R h b m Q g Y n k g Y S B i c m 9 h Z C B h d W R p Z W 5 j Z T o g I F t I e W R y b 2 1 l d H J p Y y B t Z W F z d X J l b W V u d H M g X S w 0 N 3 0 m c X V v d D s s J n F 1 b 3 Q 7 U 2 V j d G l v b j E v Z m V l Z G J h Y 2 t f c 3 V y d m V 5 c 1 9 n a G F u Y S A o N C k v Q X V 0 b 1 J l b W 9 2 Z W R D b 2 x 1 b W 5 z M S 5 7 S S B 3 b 3 V s Z C B y Z W N v b W 1 l b m Q g d G h p c y B t Z X R o b 2 Q g Z m 9 y I G N p d G l 6 Z W 4 t c 2 N p Z W 5 j Z S B w b G F z d G l j I G 1 v b m l 0 b 3 J p b m c 6 I C B b V m l z d W F s I G N v d W 5 0 a W 5 n I G Z v c i B t Y W N y b 3 B s Y X N 0 a W N z I F 0 s N D h 9 J n F 1 b 3 Q 7 L C Z x d W 9 0 O 1 N l Y 3 R p b 2 4 x L 2 Z l Z W R i Y W N r X 3 N 1 c n Z l e X N f Z 2 h h b m E g K D Q p L 0 F 1 d G 9 S Z W 1 v d m V k Q 2 9 s d W 1 u c z E u e 0 k g d 2 9 1 b G Q g c m V j b 2 1 t Z W 5 k I H R o a X M g b W V 0 a G 9 k I G Z v c i B j a X R p e m V u L X N j a W V u Y 2 U g c G x h c 3 R p Y y B t b 2 5 p d G 9 y a W 5 n O i A g W 0 1 h Y 3 J v c G x h c 3 R p Y y B u Z X Q g c 2 F t c G x p b m d d L D Q 5 f S Z x d W 9 0 O y w m c X V v d D t T Z W N 0 a W 9 u M S 9 m Z W V k Y m F j a 1 9 z d X J 2 Z X l z X 2 d o Y W 5 h I C g 0 K S 9 B d X R v U m V t b 3 Z l Z E N v b H V t b n M x L n t J I H d v d W x k I H J l Y 2 9 t b W V u Z C B 0 a G l z I G 1 l d G h v Z C B m b 3 I g Y 2 l 0 a X p l b i 1 z Y 2 l l b m N l I H B s Y X N 0 a W M g b W 9 u a X R v c m l u Z z o g I F t N a W N y b 3 B s Y X N 0 a W M g b m V 0 I H N h b X B s a W 5 n X S w 1 M H 0 m c X V v d D s s J n F 1 b 3 Q 7 U 2 V j d G l v b j E v Z m V l Z G J h Y 2 t f c 3 V y d m V 5 c 1 9 n a G F u Y S A o N C k v Q X V 0 b 1 J l b W 9 2 Z W R D b 2 x 1 b W 5 z M S 5 7 S S B 3 b 3 V s Z C B y Z W N v b W 1 l b m Q g d G h p c y B t Z X R o b 2 Q g Z m 9 y I G N p d G l 6 Z W 4 t c 2 N p Z W 5 j Z S B w b G F z d G l j I G 1 v b m l 0 b 3 J p b m c 6 I C B b S H l k c m 9 t Z X R y a W M g b W V h c 3 V y Z W 1 l b n R z I F 0 s N T F 9 J n F 1 b 3 Q 7 L C Z x d W 9 0 O 1 N l Y 3 R p b 2 4 x L 2 Z l Z W R i Y W N r X 3 N 1 c n Z l e X N f Z 2 h h b m E g K D Q p L 0 F 1 d G 9 S Z W 1 v d m V k Q 2 9 s d W 1 u c z E u e 0 N v b H V t b j E s N T J 9 J n F 1 b 3 Q 7 X S w m c X V v d D t D b 2 x 1 b W 5 D b 3 V u d C Z x d W 9 0 O z o 1 M y w m c X V v d D t L Z X l D b 2 x 1 b W 5 O Y W 1 l c y Z x d W 9 0 O z p b X S w m c X V v d D t D b 2 x 1 b W 5 J Z G V u d G l 0 a W V z J n F 1 b 3 Q 7 O l s m c X V v d D t T Z W N 0 a W 9 u M S 9 m Z W V k Y m F j a 1 9 z d X J 2 Z X l z X 2 d o Y W 5 h I C g 0 K S 9 B d X R v U m V t b 3 Z l Z E N v b H V t b n M x L n t U a W 1 l c 3 R h b X A s M H 0 m c X V v d D s s J n F 1 b 3 Q 7 U 2 V j d G l v b j E v Z m V l Z G J h Y 2 t f c 3 V y d m V 5 c 1 9 n a G F u Y S A o N C k v Q X V 0 b 1 J l b W 9 2 Z W R D b 2 x 1 b W 5 z M S 5 7 S W 5 k a W N h d G U g e W 9 1 c i B h Z 2 U s M X 0 m c X V v d D s s J n F 1 b 3 Q 7 U 2 V j d G l v b j E v Z m V l Z G J h Y 2 t f c 3 V y d m V 5 c 1 9 n a G F u Y S A o N C k v Q X V 0 b 1 J l b W 9 2 Z W R D b 2 x 1 b W 5 z M S 5 7 R 2 V u Z G V y L D J 9 J n F 1 b 3 Q 7 L C Z x d W 9 0 O 1 N l Y 3 R p b 2 4 x L 2 Z l Z W R i Y W N r X 3 N 1 c n Z l e X N f Z 2 h h b m E g K D Q p L 0 F 1 d G 9 S Z W 1 v d m V k Q 2 9 s d W 1 u c z E u e 1 R 5 c G U g b 2 Y g c 3 R 1 Z G l l c y B p Z i B h b n k g L D N 9 J n F 1 b 3 Q 7 L C Z x d W 9 0 O 1 N l Y 3 R p b 2 4 x L 2 Z l Z W R i Y W N r X 3 N 1 c n Z l e X N f Z 2 h h b m E g K D Q p L 0 F 1 d G 9 S Z W 1 v d m V k Q 2 9 s d W 1 u c z E u e 1 d o a W N o I G 1 l Y X N 1 c m V t Z W 5 0 c y B k a W Q g e W 9 1 I G R v P y A s N H 0 m c X V v d D s s J n F 1 b 3 Q 7 U 2 V j d G l v b j E v Z m V l Z G J h Y 2 t f c 3 V y d m V 5 c 1 9 n a G F u Y S A o N C k v Q X V 0 b 1 J l b W 9 2 Z W R D b 2 x 1 b W 5 z M S 5 7 R G l k I H l v d S B w Y X J 0 a W N p c G F 0 Z S B p b i B 0 a G U g d 2 9 y a 3 N o b 3 A g d G h h d C B 0 b 2 9 r I H B s Y W N l I G 9 u I D E x I G F u Z C A x M i B T Z X B 0 Z W 1 i Z X I g M j A y M z 8 g L D V 9 J n F 1 b 3 Q 7 L C Z x d W 9 0 O 1 N l Y 3 R p b 2 4 x L 2 Z l Z W R i Y W N r X 3 N 1 c n Z l e X N f Z 2 h h b m E g K D Q p L 0 F 1 d G 9 S Z W 1 v d m V k Q 2 9 s d W 1 u c z E u e 0 F y Z S B 5 b 3 U g Y 3 V y c m V u d G x 5 I G l u d m 9 s d m V k I G l u I E N p d G l 6 Z W 4 t c 2 N p Z W 5 j Z S B w c m 9 q Z W N 0 c z 8 g L D Z 9 J n F 1 b 3 Q 7 L C Z x d W 9 0 O 1 N l Y 3 R p b 2 4 x L 2 Z l Z W R i Y W N r X 3 N 1 c n Z l e X N f Z 2 h h b m E g K D Q p L 0 F 1 d G 9 S Z W 1 v d m V k Q 2 9 s d W 1 u c z E u e 1 d o Y X Q g d 2 9 y a y B k b y B 5 b 3 U g Z G 8 / I C w 3 f S Z x d W 9 0 O y w m c X V v d D t T Z W N 0 a W 9 u M S 9 m Z W V k Y m F j a 1 9 z d X J 2 Z X l z X 2 d o Y W 5 h I C g 0 K S 9 B d X R v U m V t b 3 Z l Z E N v b H V t b n M x L n t U a G l z I G 1 l d G h v Z C B p c y B l Y X N 5 I H R v I H V z Z S B i e S B h I G J y b 2 F k I G F 1 Z G l l b m N l I C h r a W R z I H R v I H B y b 2 Z l c 3 N p b 2 5 h b C k 6 I C B b V m l z d W F s I G N v d W 5 0 a W 5 n I G Z v c i B t Y W N y b 3 B s Y X N 0 a W N z I F 0 s O H 0 m c X V v d D s s J n F 1 b 3 Q 7 U 2 V j d G l v b j E v Z m V l Z G J h Y 2 t f c 3 V y d m V 5 c 1 9 n a G F u Y S A o N C k v Q X V 0 b 1 J l b W 9 2 Z W R D b 2 x 1 b W 5 z M S 5 7 V G h p c y B t Z X R o b 2 Q g a X M g Z W F z e S B 0 b y B 1 c 2 U g Y n k g Y S B i c m 9 h Z C B h d W R p Z W 5 j Z S A o a 2 l k c y B 0 b y B w c m 9 m Z X N z a W 9 u Y W w p O i A g W 0 1 h Y 3 J v c G x h c 3 R p Y y B u Z X Q g c 2 F t c G x p b m d d L D l 9 J n F 1 b 3 Q 7 L C Z x d W 9 0 O 1 N l Y 3 R p b 2 4 x L 2 Z l Z W R i Y W N r X 3 N 1 c n Z l e X N f Z 2 h h b m E g K D Q p L 0 F 1 d G 9 S Z W 1 v d m V k Q 2 9 s d W 1 u c z E u e 1 R o a X M g b W V 0 a G 9 k I G l z I G V h c 3 k g d G 8 g d X N l I G J 5 I G E g Y n J v Y W Q g Y X V k a W V u Y 2 U g K G t p Z H M g d G 8 g c H J v Z m V z c 2 l v b m F s K T o g I F t N a W N y b 3 B s Y X N 0 a W M g b m V 0 I H N h b X B s a W 5 n X S w x M H 0 m c X V v d D s s J n F 1 b 3 Q 7 U 2 V j d G l v b j E v Z m V l Z G J h Y 2 t f c 3 V y d m V 5 c 1 9 n a G F u Y S A o N C k v Q X V 0 b 1 J l b W 9 2 Z W R D b 2 x 1 b W 5 z M S 5 7 V G h p c y B t Z X R o b 2 Q g a X M g Z W F z e S B 0 b y B 1 c 2 U g Y n k g Y S B i c m 9 h Z C B h d W R p Z W 5 j Z S A o a 2 l k c y B 0 b y B w c m 9 m Z X N z a W 9 u Y W w p O i A g W 0 h 5 Z H J v b W V 0 c m l j I G 1 l Y X N 1 c m V t Z W 5 0 c y B d L D E x f S Z x d W 9 0 O y w m c X V v d D t T Z W N 0 a W 9 u M S 9 m Z W V k Y m F j a 1 9 z d X J 2 Z X l z X 2 d o Y W 5 h I C g 0 K S 9 B d X R v U m V t b 3 Z l Z E N v b H V t b n M x L n t U a G l z I G 1 l d G h v Z C B p c y B z Y W Z l I H R v I H V z Z S B i e S B h I G J y b 2 F k I G F 1 Z G l l b m N l I C h r a W R z I H R v I H B y b 2 Z l c 3 N p b 2 5 h b C k 6 I C B b V m l z d W F s I G N v d W 5 0 a W 5 n I G Z v c i B t Y W N y b 3 B s Y X N 0 a W N z I F 0 s M T J 9 J n F 1 b 3 Q 7 L C Z x d W 9 0 O 1 N l Y 3 R p b 2 4 x L 2 Z l Z W R i Y W N r X 3 N 1 c n Z l e X N f Z 2 h h b m E g K D Q p L 0 F 1 d G 9 S Z W 1 v d m V k Q 2 9 s d W 1 u c z E u e 1 R o a X M g b W V 0 a G 9 k I G l z I H N h Z m U g d G 8 g d X N l I G J 5 I G E g Y n J v Y W Q g Y X V k a W V u Y 2 U g K G t p Z H M g d G 8 g c H J v Z m V z c 2 l v b m F s K T o g I F t N Y W N y b 3 B s Y X N 0 a W M g b m V 0 I H N h b X B s a W 5 n X S w x M 3 0 m c X V v d D s s J n F 1 b 3 Q 7 U 2 V j d G l v b j E v Z m V l Z G J h Y 2 t f c 3 V y d m V 5 c 1 9 n a G F u Y S A o N C k v Q X V 0 b 1 J l b W 9 2 Z W R D b 2 x 1 b W 5 z M S 5 7 V G h p c y B t Z X R o b 2 Q g a X M g c 2 F m Z S B 0 b y B 1 c 2 U g Y n k g Y S B i c m 9 h Z C B h d W R p Z W 5 j Z S A o a 2 l k c y B 0 b y B w c m 9 m Z X N z a W 9 u Y W w p O i A g W 0 1 p Y 3 J v c G x h c 3 R p Y y B u Z X Q g c 2 F t c G x p b m d d L D E 0 f S Z x d W 9 0 O y w m c X V v d D t T Z W N 0 a W 9 u M S 9 m Z W V k Y m F j a 1 9 z d X J 2 Z X l z X 2 d o Y W 5 h I C g 0 K S 9 B d X R v U m V t b 3 Z l Z E N v b H V t b n M x L n t U a G l z I G 1 l d G h v Z C B p c y B z Y W Z l I H R v I H V z Z S B i e S B h I G J y b 2 F k I G F 1 Z G l l b m N l I C h r a W R z I H R v I H B y b 2 Z l c 3 N p b 2 5 h b C k 6 I C B b S H l k c m 9 t Z X R y a W M g b W V h c 3 V y Z W 1 l b n R z I F 0 s M T V 9 J n F 1 b 3 Q 7 L C Z x d W 9 0 O 1 N l Y 3 R p b 2 4 x L 2 Z l Z W R i Y W N r X 3 N 1 c n Z l e X N f Z 2 h h b m E g K D Q p L 0 F 1 d G 9 S Z W 1 v d m V k Q 2 9 s d W 1 u c z E u e 1 R o a X M g b W V 0 a G 9 k I G l z I G V h c 3 k g d G 8 g d G V h Y 2 g g d G 8 g b 3 R o Z X J z I C h i c m 9 h Z C B h d W R p Z W 5 j Z S B m c m 9 t I G t p Z H M g d G 8 g c H J v Z m V z c 2 l v b m F s c y k 6 I C B b V m l z d W F s I G N v d W 5 0 a W 5 n I G Z v c i B t Y W N y b 3 B s Y X N 0 a W N z I F 0 s M T Z 9 J n F 1 b 3 Q 7 L C Z x d W 9 0 O 1 N l Y 3 R p b 2 4 x L 2 Z l Z W R i Y W N r X 3 N 1 c n Z l e X N f Z 2 h h b m E g K D Q p L 0 F 1 d G 9 S Z W 1 v d m V k Q 2 9 s d W 1 u c z E u e 1 R o a X M g b W V 0 a G 9 k I G l z I G V h c 3 k g d G 8 g d G V h Y 2 g g d G 8 g b 3 R o Z X J z I C h i c m 9 h Z C B h d W R p Z W 5 j Z S B m c m 9 t I G t p Z H M g d G 8 g c H J v Z m V z c 2 l v b m F s c y k 6 I C B b T W F j c m 9 w b G F z d G l j I G 5 l d C B z Y W 1 w b G l u Z 1 0 s M T d 9 J n F 1 b 3 Q 7 L C Z x d W 9 0 O 1 N l Y 3 R p b 2 4 x L 2 Z l Z W R i Y W N r X 3 N 1 c n Z l e X N f Z 2 h h b m E g K D Q p L 0 F 1 d G 9 S Z W 1 v d m V k Q 2 9 s d W 1 u c z E u e 1 R o a X M g b W V 0 a G 9 k I G l z I G V h c 3 k g d G 8 g d G V h Y 2 g g d G 8 g b 3 R o Z X J z I C h i c m 9 h Z C B h d W R p Z W 5 j Z S B m c m 9 t I G t p Z H M g d G 8 g c H J v Z m V z c 2 l v b m F s c y k 6 I C B b T W l j c m 9 w b G F z d G l j I G 5 l d C B z Y W 1 w b G l u Z 1 0 s M T h 9 J n F 1 b 3 Q 7 L C Z x d W 9 0 O 1 N l Y 3 R p b 2 4 x L 2 Z l Z W R i Y W N r X 3 N 1 c n Z l e X N f Z 2 h h b m E g K D Q p L 0 F 1 d G 9 S Z W 1 v d m V k Q 2 9 s d W 1 u c z E u e 1 R o a X M g b W V 0 a G 9 k I G l z I G V h c 3 k g d G 8 g d G V h Y 2 g g d G 8 g b 3 R o Z X J z I C h i c m 9 h Z C B h d W R p Z W 5 j Z S B m c m 9 t I G t p Z H M g d G 8 g c H J v Z m V z c 2 l v b m F s c y k 6 I C B b S H l k c m 9 t Z X R y a W M g b W V h c 3 V y Z W 1 l b n R z I F 0 s M T l 9 J n F 1 b 3 Q 7 L C Z x d W 9 0 O 1 N l Y 3 R p b 2 4 x L 2 Z l Z W R i Y W N r X 3 N 1 c n Z l e X N f Z 2 h h b m E g K D Q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1 Z p c 3 V h b C B j b 3 V u d G l u Z y B m b 3 I g b W F j c m 9 w b G F z d G l j c y B d L D I w f S Z x d W 9 0 O y w m c X V v d D t T Z W N 0 a W 9 u M S 9 m Z W V k Y m F j a 1 9 z d X J 2 Z X l z X 2 d o Y W 5 h I C g 0 K S 9 B d X R v U m V t b 3 Z l Z E N v b H V t b n M x L n t U a G l z I G 1 l d G h v Z C B p c y B l Y X N 5 I H R v I G F w c G x 5 I H V u Z G V y I G R p Z m Z l c m V u d C B j b 2 5 k a X R p b 2 5 z I C h l L m c u O i B o a W d o I G F u Z C B s b 3 c g Z m x v d y k 6 I F t N Y W N y b 3 B s Y X N 0 a W M g b m V 0 I H N h b X B s a W 5 n X S w y M X 0 m c X V v d D s s J n F 1 b 3 Q 7 U 2 V j d G l v b j E v Z m V l Z G J h Y 2 t f c 3 V y d m V 5 c 1 9 n a G F u Y S A o N C k v Q X V 0 b 1 J l b W 9 2 Z W R D b 2 x 1 b W 5 z M S 5 7 V G h p c y B t Z X R o b 2 Q g a X M g Z W F z e S B 0 b y B h c H B s e S B 1 b m R l c i B k a W Z m Z X J l b n Q g Y 2 9 u Z G l 0 a W 9 u c y A o Z S 5 n L j o g a G l n a C B h b m Q g b G 9 3 I G Z s b 3 c p O i B b T W l j c m 9 w b G F z d G l j I G 5 l d C B z Y W 1 w b G l u Z 1 0 s M j J 9 J n F 1 b 3 Q 7 L C Z x d W 9 0 O 1 N l Y 3 R p b 2 4 x L 2 Z l Z W R i Y W N r X 3 N 1 c n Z l e X N f Z 2 h h b m E g K D Q p L 0 F 1 d G 9 S Z W 1 v d m V k Q 2 9 s d W 1 u c z E u e 1 R o a X M g b W V 0 a G 9 k I G l z I G V h c 3 k g d G 8 g Y X B w b H k g d W 5 k Z X I g Z G l m Z m V y Z W 5 0 I G N v b m R p d G l v b n M g K G U u Z y 4 6 I G h p Z 2 g g Y W 5 k I G x v d y B m b G 9 3 K T o g W 0 h 5 Z H J v b W V 0 c m l j I G 1 l Y X N 1 c m V t Z W 5 0 c y B d L D I z f S Z x d W 9 0 O y w m c X V v d D t T Z W N 0 a W 9 u M S 9 m Z W V k Y m F j a 1 9 z d X J 2 Z X l z X 2 d o Y W 5 h I C g 0 K S 9 B d X R v U m V t b 3 Z l Z E N v b H V t b n M x L n t U a G l z I G 1 l d G h v Z C B p c y B l Y X N 5 I H R v I G F w c G x 5 I H R v I G 1 v c m U g b G 9 j Y X R p b 2 5 z O i A g W 1 Z p c 3 V h b C B j b 3 V u d G l u Z y B m b 3 I g b W F j c m 9 w b G F z d G l j c y B d L D I 0 f S Z x d W 9 0 O y w m c X V v d D t T Z W N 0 a W 9 u M S 9 m Z W V k Y m F j a 1 9 z d X J 2 Z X l z X 2 d o Y W 5 h I C g 0 K S 9 B d X R v U m V t b 3 Z l Z E N v b H V t b n M x L n t U a G l z I G 1 l d G h v Z C B p c y B l Y X N 5 I H R v I G F w c G x 5 I H R v I G 1 v c m U g b G 9 j Y X R p b 2 5 z O i A g W 0 1 h Y 3 J v c G x h c 3 R p Y y B u Z X Q g c 2 F t c G x p b m d d L D I 1 f S Z x d W 9 0 O y w m c X V v d D t T Z W N 0 a W 9 u M S 9 m Z W V k Y m F j a 1 9 z d X J 2 Z X l z X 2 d o Y W 5 h I C g 0 K S 9 B d X R v U m V t b 3 Z l Z E N v b H V t b n M x L n t U a G l z I G 1 l d G h v Z C B p c y B l Y X N 5 I H R v I G F w c G x 5 I H R v I G 1 v c m U g b G 9 j Y X R p b 2 5 z O i A g W 0 1 p Y 3 J v c G x h c 3 R p Y y B u Z X Q g c 2 F t c G x p b m d d L D I 2 f S Z x d W 9 0 O y w m c X V v d D t T Z W N 0 a W 9 u M S 9 m Z W V k Y m F j a 1 9 z d X J 2 Z X l z X 2 d o Y W 5 h I C g 0 K S 9 B d X R v U m V t b 3 Z l Z E N v b H V t b n M x L n t U a G l z I G 1 l d G h v Z C B p c y B l Y X N 5 I H R v I G F w c G x 5 I H R v I G 1 v c m U g b G 9 j Y X R p b 2 5 z O i A g W 0 h 5 Z H J v b W V 0 c m l j I G 1 l Y X N 1 c m V t Z W 5 0 c y B d L D I 3 f S Z x d W 9 0 O y w m c X V v d D t T Z W N 0 a W 9 u M S 9 m Z W V k Y m F j a 1 9 z d X J 2 Z X l z X 2 d o Y W 5 h I C g 0 K S 9 B d X R v U m V t b 3 Z l Z E N v b H V t b n M x L n t U a G U g b W F 0 Z X J p Y W x z I G F u Z C B l c X V p c G 1 l b n Q g b m V l Z G V k I H R v I H V z Z S B 0 a G l z I G 1 l d G h v Z C B h c m U g Z W F z a W x 5 I G F j Y 2 V z c 2 l i b G U 6 I C B b V m l z d W F s I G N v d W 5 0 a W 5 n I G Z v c i B t Y W N y b 3 B s Y X N 0 a W N z I F 0 s M j h 9 J n F 1 b 3 Q 7 L C Z x d W 9 0 O 1 N l Y 3 R p b 2 4 x L 2 Z l Z W R i Y W N r X 3 N 1 c n Z l e X N f Z 2 h h b m E g K D Q p L 0 F 1 d G 9 S Z W 1 v d m V k Q 2 9 s d W 1 u c z E u e 1 R o Z S B t Y X R l c m l h b H M g Y W 5 k I G V x d W l w b W V u d C B u Z W V k Z W Q g d G 8 g d X N l I H R o a X M g b W V 0 a G 9 k I G F y Z S B l Y X N p b H k g Y W N j Z X N z a W J s Z T o g I F t N Y W N y b 3 B s Y X N 0 a W M g b m V 0 I H N h b X B s a W 5 n X S w y O X 0 m c X V v d D s s J n F 1 b 3 Q 7 U 2 V j d G l v b j E v Z m V l Z G J h Y 2 t f c 3 V y d m V 5 c 1 9 n a G F u Y S A o N C k v Q X V 0 b 1 J l b W 9 2 Z W R D b 2 x 1 b W 5 z M S 5 7 V G h l I G 1 h d G V y a W F s c y B h b m Q g Z X F 1 a X B t Z W 5 0 I G 5 l Z W R l Z C B 0 b y B 1 c 2 U g d G h p c y B t Z X R o b 2 Q g Y X J l I G V h c 2 l s e S B h Y 2 N l c 3 N p Y m x l O i A g W 0 1 p Y 3 J v c G x h c 3 R p Y y B u Z X Q g c 2 F t c G x p b m d d L D M w f S Z x d W 9 0 O y w m c X V v d D t T Z W N 0 a W 9 u M S 9 m Z W V k Y m F j a 1 9 z d X J 2 Z X l z X 2 d o Y W 5 h I C g 0 K S 9 B d X R v U m V t b 3 Z l Z E N v b H V t b n M x L n t U a G U g b W F 0 Z X J p Y W x z I G F u Z C B l c X V p c G 1 l b n Q g b m V l Z G V k I H R v I H V z Z S B 0 a G l z I G 1 l d G h v Z C B h c m U g Z W F z a W x 5 I G F j Y 2 V z c 2 l i b G U 6 I C B b S H l k c m 9 t Z X R y a W M g b W V h c 3 V y Z W 1 l b n R z I F 0 s M z F 9 J n F 1 b 3 Q 7 L C Z x d W 9 0 O 1 N l Y 3 R p b 2 4 x L 2 Z l Z W R i Y W N r X 3 N 1 c n Z l e X N f Z 2 h h b m E g K D Q p L 0 F 1 d G 9 S Z W 1 v d m V k Q 2 9 s d W 1 u c z E u e 1 R o a X M g b W V 0 a G 9 k I H J l c X V p c m V z I G x v d y B l Z m Z v c n R z O i A g W 1 Z p c 3 V h b C B j b 3 V u d G l u Z y B m b 3 I g b W F j c m 9 w b G F z d G l j c y B d L D M y f S Z x d W 9 0 O y w m c X V v d D t T Z W N 0 a W 9 u M S 9 m Z W V k Y m F j a 1 9 z d X J 2 Z X l z X 2 d o Y W 5 h I C g 0 K S 9 B d X R v U m V t b 3 Z l Z E N v b H V t b n M x L n t U a G l z I G 1 l d G h v Z C B y Z X F 1 a X J l c y B s b 3 c g Z W Z m b 3 J 0 c z o g I F t N Y W N y b 3 B s Y X N 0 a W M g b m V 0 I H N h b X B s a W 5 n X S w z M 3 0 m c X V v d D s s J n F 1 b 3 Q 7 U 2 V j d G l v b j E v Z m V l Z G J h Y 2 t f c 3 V y d m V 5 c 1 9 n a G F u Y S A o N C k v Q X V 0 b 1 J l b W 9 2 Z W R D b 2 x 1 b W 5 z M S 5 7 V G h p c y B t Z X R o b 2 Q g c m V x d W l y Z X M g b G 9 3 I G V m Z m 9 y d H M 6 I C B b T W l j c m 9 w b G F z d G l j I G 5 l d C B z Y W 1 w b G l u Z 1 0 s M z R 9 J n F 1 b 3 Q 7 L C Z x d W 9 0 O 1 N l Y 3 R p b 2 4 x L 2 Z l Z W R i Y W N r X 3 N 1 c n Z l e X N f Z 2 h h b m E g K D Q p L 0 F 1 d G 9 S Z W 1 v d m V k Q 2 9 s d W 1 u c z E u e 1 R o a X M g b W V 0 a G 9 k I H J l c X V p c m V z I G x v d y B l Z m Z v c n R z O i A g W 0 h 5 Z H J v b W V 0 c m l j I G 1 l Y X N 1 c m V t Z W 5 0 c y B d L D M 1 f S Z x d W 9 0 O y w m c X V v d D t T Z W N 0 a W 9 u M S 9 m Z W V k Y m F j a 1 9 z d X J 2 Z X l z X 2 d o Y W 5 h I C g 0 K S 9 B d X R v U m V t b 3 Z l Z E N v b H V t b n M x L n t U a G l z I G 1 l d G h v Z C B y Z X F 1 a X J l c y A o Z X h w Z X J 0 K S B z d X B l c n Z p c 2 l v b j o g I F t W a X N 1 Y W w g Y 2 9 1 b n R p b m c g Z m 9 y I G 1 h Y 3 J v c G x h c 3 R p Y 3 M g X S w z N n 0 m c X V v d D s s J n F 1 b 3 Q 7 U 2 V j d G l v b j E v Z m V l Z G J h Y 2 t f c 3 V y d m V 5 c 1 9 n a G F u Y S A o N C k v Q X V 0 b 1 J l b W 9 2 Z W R D b 2 x 1 b W 5 z M S 5 7 V G h p c y B t Z X R o b 2 Q g c m V x d W l y Z X M g K G V 4 c G V y d C k g c 3 V w Z X J 2 a X N p b 2 4 6 I C B b T W F j c m 9 w b G F z d G l j I G 5 l d C B z Y W 1 w b G l u Z 1 0 s M z d 9 J n F 1 b 3 Q 7 L C Z x d W 9 0 O 1 N l Y 3 R p b 2 4 x L 2 Z l Z W R i Y W N r X 3 N 1 c n Z l e X N f Z 2 h h b m E g K D Q p L 0 F 1 d G 9 S Z W 1 v d m V k Q 2 9 s d W 1 u c z E u e 1 R o a X M g b W V 0 a G 9 k I H J l c X V p c m V z I C h l e H B l c n Q p I H N 1 c G V y d m l z a W 9 u O i A g W 0 1 p Y 3 J v c G x h c 3 R p Y y B u Z X Q g c 2 F t c G x p b m d d L D M 4 f S Z x d W 9 0 O y w m c X V v d D t T Z W N 0 a W 9 u M S 9 m Z W V k Y m F j a 1 9 z d X J 2 Z X l z X 2 d o Y W 5 h I C g 0 K S 9 B d X R v U m V t b 3 Z l Z E N v b H V t b n M x L n t U a G l z I G 1 l d G h v Z C B y Z X F 1 a X J l c y A o Z X h w Z X J 0 K S B z d X B l c n Z p c 2 l v b j o g I F t I e W R y b 2 1 l d H J p Y y B t Z W F z d X J l b W V u d H M g X S w z O X 0 m c X V v d D s s J n F 1 b 3 Q 7 U 2 V j d G l v b j E v Z m V l Z G J h Y 2 t f c 3 V y d m V 5 c 1 9 n a G F u Y S A o N C k v Q X V 0 b 1 J l b W 9 2 Z W R D b 2 x 1 b W 5 z M S 5 7 V G h p c y B t Z X R o b 2 Q g c m V x d W l y Z X M g Y X B w c m 9 2 Y W w g Y W 5 k I G N v b n N 1 b H R h d G l v b n M g Z n J v b S B h d X R o b 3 J p d G l l c z o g I F t W a X N 1 Y W w g Y 2 9 1 b n R p b m c g Z m 9 y I G 1 h Y 3 J v c G x h c 3 R p Y 3 M g X S w 0 M H 0 m c X V v d D s s J n F 1 b 3 Q 7 U 2 V j d G l v b j E v Z m V l Z G J h Y 2 t f c 3 V y d m V 5 c 1 9 n a G F u Y S A o N C k v Q X V 0 b 1 J l b W 9 2 Z W R D b 2 x 1 b W 5 z M S 5 7 V G h p c y B t Z X R o b 2 Q g c m V x d W l y Z X M g Y X B w c m 9 2 Y W w g Y W 5 k I G N v b n N 1 b H R h d G l v b n M g Z n J v b S B h d X R o b 3 J p d G l l c z o g I F t N Y W N y b 3 B s Y X N 0 a W M g b m V 0 I H N h b X B s a W 5 n X S w 0 M X 0 m c X V v d D s s J n F 1 b 3 Q 7 U 2 V j d G l v b j E v Z m V l Z G J h Y 2 t f c 3 V y d m V 5 c 1 9 n a G F u Y S A o N C k v Q X V 0 b 1 J l b W 9 2 Z W R D b 2 x 1 b W 5 z M S 5 7 V G h p c y B t Z X R o b 2 Q g c m V x d W l y Z X M g Y X B w c m 9 2 Y W w g Y W 5 k I G N v b n N 1 b H R h d G l v b n M g Z n J v b S B h d X R o b 3 J p d G l l c z o g I F t N a W N y b 3 B s Y X N 0 a W M g b m V 0 I H N h b X B s a W 5 n X S w 0 M n 0 m c X V v d D s s J n F 1 b 3 Q 7 U 2 V j d G l v b j E v Z m V l Z G J h Y 2 t f c 3 V y d m V 5 c 1 9 n a G F u Y S A o N C k v Q X V 0 b 1 J l b W 9 2 Z W R D b 2 x 1 b W 5 z M S 5 7 V G h p c y B t Z X R o b 2 Q g c m V x d W l y Z X M g Y X B w c m 9 2 Y W w g Y W 5 k I G N v b n N 1 b H R h d G l v b n M g Z n J v b S B h d X R o b 3 J p d G l l c z o g I F t I e W R y b 2 1 l d H J p Y y B t Z W F z d X J l b W V u d H M g X S w 0 M 3 0 m c X V v d D s s J n F 1 b 3 Q 7 U 2 V j d G l v b j E v Z m V l Z G J h Y 2 t f c 3 V y d m V 5 c 1 9 n a G F u Y S A o N C k v Q X V 0 b 1 J l b W 9 2 Z W R D b 2 x 1 b W 5 z M S 5 7 V G h l I G 9 1 d H B 1 d H M g b 2 Y g d G h p c y B t Z X R o b 2 Q g Y X J l I G V h c 3 k g d G 8 g d W 5 k Z X J z d G F u Z C B i e S B h I G J y b 2 F k I G F 1 Z G l l b m N l O i A g W 1 Z p c 3 V h b C B j b 3 V u d G l u Z y B m b 3 I g b W F j c m 9 w b G F z d G l j c y B d L D Q 0 f S Z x d W 9 0 O y w m c X V v d D t T Z W N 0 a W 9 u M S 9 m Z W V k Y m F j a 1 9 z d X J 2 Z X l z X 2 d o Y W 5 h I C g 0 K S 9 B d X R v U m V t b 3 Z l Z E N v b H V t b n M x L n t U a G U g b 3 V 0 c H V 0 c y B v Z i B 0 a G l z I G 1 l d G h v Z C B h c m U g Z W F z e S B 0 b y B 1 b m R l c n N 0 Y W 5 k I G J 5 I G E g Y n J v Y W Q g Y X V k a W V u Y 2 U 6 I C B b T W F j c m 9 w b G F z d G l j I G 5 l d C B z Y W 1 w b G l u Z 1 0 s N D V 9 J n F 1 b 3 Q 7 L C Z x d W 9 0 O 1 N l Y 3 R p b 2 4 x L 2 Z l Z W R i Y W N r X 3 N 1 c n Z l e X N f Z 2 h h b m E g K D Q p L 0 F 1 d G 9 S Z W 1 v d m V k Q 2 9 s d W 1 u c z E u e 1 R o Z S B v d X R w d X R z I G 9 m I H R o a X M g b W V 0 a G 9 k I G F y Z S B l Y X N 5 I H R v I H V u Z G V y c 3 R h b m Q g Y n k g Y S B i c m 9 h Z C B h d W R p Z W 5 j Z T o g I F t N a W N y b 3 B s Y X N 0 a W M g b m V 0 I H N h b X B s a W 5 n X S w 0 N n 0 m c X V v d D s s J n F 1 b 3 Q 7 U 2 V j d G l v b j E v Z m V l Z G J h Y 2 t f c 3 V y d m V 5 c 1 9 n a G F u Y S A o N C k v Q X V 0 b 1 J l b W 9 2 Z W R D b 2 x 1 b W 5 z M S 5 7 V G h l I G 9 1 d H B 1 d H M g b 2 Y g d G h p c y B t Z X R o b 2 Q g Y X J l I G V h c 3 k g d G 8 g d W 5 k Z X J z d G F u Z C B i e S B h I G J y b 2 F k I G F 1 Z G l l b m N l O i A g W 0 h 5 Z H J v b W V 0 c m l j I G 1 l Y X N 1 c m V t Z W 5 0 c y B d L D Q 3 f S Z x d W 9 0 O y w m c X V v d D t T Z W N 0 a W 9 u M S 9 m Z W V k Y m F j a 1 9 z d X J 2 Z X l z X 2 d o Y W 5 h I C g 0 K S 9 B d X R v U m V t b 3 Z l Z E N v b H V t b n M x L n t J I H d v d W x k I H J l Y 2 9 t b W V u Z C B 0 a G l z I G 1 l d G h v Z C B m b 3 I g Y 2 l 0 a X p l b i 1 z Y 2 l l b m N l I H B s Y X N 0 a W M g b W 9 u a X R v c m l u Z z o g I F t W a X N 1 Y W w g Y 2 9 1 b n R p b m c g Z m 9 y I G 1 h Y 3 J v c G x h c 3 R p Y 3 M g X S w 0 O H 0 m c X V v d D s s J n F 1 b 3 Q 7 U 2 V j d G l v b j E v Z m V l Z G J h Y 2 t f c 3 V y d m V 5 c 1 9 n a G F u Y S A o N C k v Q X V 0 b 1 J l b W 9 2 Z W R D b 2 x 1 b W 5 z M S 5 7 S S B 3 b 3 V s Z C B y Z W N v b W 1 l b m Q g d G h p c y B t Z X R o b 2 Q g Z m 9 y I G N p d G l 6 Z W 4 t c 2 N p Z W 5 j Z S B w b G F z d G l j I G 1 v b m l 0 b 3 J p b m c 6 I C B b T W F j c m 9 w b G F z d G l j I G 5 l d C B z Y W 1 w b G l u Z 1 0 s N D l 9 J n F 1 b 3 Q 7 L C Z x d W 9 0 O 1 N l Y 3 R p b 2 4 x L 2 Z l Z W R i Y W N r X 3 N 1 c n Z l e X N f Z 2 h h b m E g K D Q p L 0 F 1 d G 9 S Z W 1 v d m V k Q 2 9 s d W 1 u c z E u e 0 k g d 2 9 1 b G Q g c m V j b 2 1 t Z W 5 k I H R o a X M g b W V 0 a G 9 k I G Z v c i B j a X R p e m V u L X N j a W V u Y 2 U g c G x h c 3 R p Y y B t b 2 5 p d G 9 y a W 5 n O i A g W 0 1 p Y 3 J v c G x h c 3 R p Y y B u Z X Q g c 2 F t c G x p b m d d L D U w f S Z x d W 9 0 O y w m c X V v d D t T Z W N 0 a W 9 u M S 9 m Z W V k Y m F j a 1 9 z d X J 2 Z X l z X 2 d o Y W 5 h I C g 0 K S 9 B d X R v U m V t b 3 Z l Z E N v b H V t b n M x L n t J I H d v d W x k I H J l Y 2 9 t b W V u Z C B 0 a G l z I G 1 l d G h v Z C B m b 3 I g Y 2 l 0 a X p l b i 1 z Y 2 l l b m N l I H B s Y X N 0 a W M g b W 9 u a X R v c m l u Z z o g I F t I e W R y b 2 1 l d H J p Y y B t Z W F z d X J l b W V u d H M g X S w 1 M X 0 m c X V v d D s s J n F 1 b 3 Q 7 U 2 V j d G l v b j E v Z m V l Z G J h Y 2 t f c 3 V y d m V 5 c 1 9 n a G F u Y S A o N C k v Q X V 0 b 1 J l b W 9 2 Z W R D b 2 x 1 b W 5 z M S 5 7 Q 2 9 s d W 1 u M S w 1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Z l Z W R i Y W N r X 3 N 1 c n Z l e X N f Z 2 h h b m E l M j A o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V l Z G J h Y 2 t f c 3 V y d m V 5 c 1 9 n a G F u Y S U y M C g 0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W V k Y m F j a 1 9 z d X J 2 Z X l z X 2 d o Y W 5 h J T I w K D Q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c Z g B Z a A m N P t y S I H r d / s L E A A A A A A g A A A A A A A 2 Y A A M A A A A A Q A A A A T z + X c T W Z q Z T e F K F w J x d B i Q A A A A A E g A A A o A A A A B A A A A B 5 c d h l 3 k j S z f s i x 0 Y U P + e N U A A A A K p n n G + h K 9 1 l 8 7 A r U O b p d J 3 6 7 X V d a z i H W z 1 Q d / Z E w 7 O P W Q I t Z u 4 A 8 8 Z o Q 3 T L H Q 9 k i 1 b 7 U 6 8 B h m a m D W L D s h w v s s n f r l I l V B 4 2 k + Q n V z W K c w f r F A A A A M S h B 9 q x 2 L J l A q A r h q G U p 3 R y 4 r r 6 < / D a t a M a s h u p > 
</file>

<file path=customXml/itemProps1.xml><?xml version="1.0" encoding="utf-8"?>
<ds:datastoreItem xmlns:ds="http://schemas.openxmlformats.org/officeDocument/2006/customXml" ds:itemID="{30443E08-5E66-4728-ABF2-B381BA2E34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Survey results</vt:lpstr>
      <vt:lpstr>Macro - net</vt:lpstr>
      <vt:lpstr>Macro - visual counting</vt:lpstr>
      <vt:lpstr>Hydrometric</vt:lpstr>
      <vt:lpstr>Micro - 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Schreyers, Louise</dc:creator>
  <cp:lastModifiedBy>Schreyers, Louise</cp:lastModifiedBy>
  <dcterms:created xsi:type="dcterms:W3CDTF">2025-07-07T12:54:16Z</dcterms:created>
  <dcterms:modified xsi:type="dcterms:W3CDTF">2025-07-08T12:28:34Z</dcterms:modified>
</cp:coreProperties>
</file>