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wyang3\Desktop\CNP Catalysis\datesets\"/>
    </mc:Choice>
  </mc:AlternateContent>
  <bookViews>
    <workbookView xWindow="0" yWindow="0" windowWidth="28800" windowHeight="11685" firstSheet="1" activeTab="6"/>
  </bookViews>
  <sheets>
    <sheet name="Figure 2B- Mn3+KOtBu" sheetId="1" r:id="rId1"/>
    <sheet name="Figure 2B- Mn4+KOtBu" sheetId="2" r:id="rId2"/>
    <sheet name="Figure 2B- Mn4+KBHEt3" sheetId="3" r:id="rId3"/>
    <sheet name="Figure 2C-50ppm" sheetId="4" r:id="rId4"/>
    <sheet name="Figure 2C-25ppm" sheetId="5" r:id="rId5"/>
    <sheet name="Figure 2C-10ppm" sheetId="6" r:id="rId6"/>
    <sheet name="Figure 2C-5ppm" sheetId="7" r:id="rId7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" i="7" l="1"/>
  <c r="H4" i="7"/>
  <c r="I4" i="7"/>
  <c r="G5" i="7"/>
  <c r="I5" i="7" s="1"/>
  <c r="H5" i="7"/>
  <c r="G6" i="7"/>
  <c r="H6" i="7"/>
  <c r="I6" i="7" s="1"/>
  <c r="G7" i="7"/>
  <c r="H7" i="7"/>
  <c r="I7" i="7"/>
  <c r="G8" i="7"/>
  <c r="H8" i="7"/>
  <c r="I8" i="7"/>
  <c r="G9" i="7"/>
  <c r="I9" i="7" s="1"/>
  <c r="H9" i="7"/>
  <c r="G10" i="7"/>
  <c r="H10" i="7"/>
  <c r="I10" i="7" s="1"/>
  <c r="G11" i="7"/>
  <c r="H11" i="7"/>
  <c r="I11" i="7"/>
  <c r="G12" i="7"/>
  <c r="H12" i="7"/>
  <c r="I12" i="7"/>
  <c r="G13" i="7"/>
  <c r="I13" i="7" s="1"/>
  <c r="H13" i="7"/>
  <c r="G14" i="7"/>
  <c r="H14" i="7"/>
  <c r="I14" i="7" s="1"/>
  <c r="G15" i="7"/>
  <c r="H15" i="7"/>
  <c r="I15" i="7"/>
  <c r="G16" i="7"/>
  <c r="H16" i="7"/>
  <c r="I16" i="7"/>
  <c r="G17" i="7"/>
  <c r="I17" i="7" s="1"/>
  <c r="H17" i="7"/>
  <c r="G18" i="7"/>
  <c r="H18" i="7"/>
  <c r="I18" i="7" s="1"/>
  <c r="G19" i="7"/>
  <c r="H19" i="7"/>
  <c r="I19" i="7"/>
  <c r="G20" i="7"/>
  <c r="H20" i="7"/>
  <c r="I20" i="7"/>
  <c r="G21" i="7"/>
  <c r="I21" i="7" s="1"/>
  <c r="H21" i="7"/>
  <c r="G22" i="7"/>
  <c r="H22" i="7"/>
  <c r="I22" i="7" s="1"/>
  <c r="G23" i="7"/>
  <c r="H23" i="7"/>
  <c r="I23" i="7"/>
  <c r="G24" i="7"/>
  <c r="H24" i="7"/>
  <c r="I24" i="7"/>
  <c r="G25" i="7"/>
  <c r="I25" i="7" s="1"/>
  <c r="H25" i="7"/>
  <c r="G26" i="7"/>
  <c r="H26" i="7"/>
  <c r="I26" i="7" s="1"/>
  <c r="G27" i="7"/>
  <c r="H27" i="7"/>
  <c r="I27" i="7"/>
  <c r="G28" i="7"/>
  <c r="H28" i="7"/>
  <c r="I28" i="7"/>
  <c r="G29" i="7"/>
  <c r="I29" i="7" s="1"/>
  <c r="H29" i="7"/>
  <c r="H3" i="7"/>
  <c r="G3" i="7"/>
  <c r="G4" i="6"/>
  <c r="H4" i="6"/>
  <c r="I4" i="6"/>
  <c r="G5" i="6"/>
  <c r="H5" i="6"/>
  <c r="I5" i="6" s="1"/>
  <c r="G6" i="6"/>
  <c r="H6" i="6"/>
  <c r="I6" i="6" s="1"/>
  <c r="G7" i="6"/>
  <c r="H7" i="6"/>
  <c r="I7" i="6"/>
  <c r="G8" i="6"/>
  <c r="H8" i="6"/>
  <c r="I8" i="6"/>
  <c r="G9" i="6"/>
  <c r="H9" i="6"/>
  <c r="I9" i="6" s="1"/>
  <c r="G10" i="6"/>
  <c r="H10" i="6"/>
  <c r="I10" i="6" s="1"/>
  <c r="G11" i="6"/>
  <c r="H11" i="6"/>
  <c r="I11" i="6"/>
  <c r="G12" i="6"/>
  <c r="H12" i="6"/>
  <c r="I12" i="6"/>
  <c r="G13" i="6"/>
  <c r="H13" i="6"/>
  <c r="I13" i="6" s="1"/>
  <c r="G14" i="6"/>
  <c r="H14" i="6"/>
  <c r="I14" i="6" s="1"/>
  <c r="G15" i="6"/>
  <c r="H15" i="6"/>
  <c r="I15" i="6"/>
  <c r="G16" i="6"/>
  <c r="H16" i="6"/>
  <c r="I16" i="6"/>
  <c r="G17" i="6"/>
  <c r="H17" i="6"/>
  <c r="I17" i="6" s="1"/>
  <c r="G18" i="6"/>
  <c r="H18" i="6"/>
  <c r="I18" i="6" s="1"/>
  <c r="G19" i="6"/>
  <c r="H19" i="6"/>
  <c r="I19" i="6"/>
  <c r="G20" i="6"/>
  <c r="H20" i="6"/>
  <c r="I20" i="6"/>
  <c r="G21" i="6"/>
  <c r="H21" i="6"/>
  <c r="I21" i="6" s="1"/>
  <c r="G22" i="6"/>
  <c r="H22" i="6"/>
  <c r="I22" i="6" s="1"/>
  <c r="G23" i="6"/>
  <c r="H23" i="6"/>
  <c r="I23" i="6"/>
  <c r="G24" i="6"/>
  <c r="H24" i="6"/>
  <c r="I24" i="6"/>
  <c r="G25" i="6"/>
  <c r="H25" i="6"/>
  <c r="I25" i="6" s="1"/>
  <c r="G26" i="6"/>
  <c r="H26" i="6"/>
  <c r="I26" i="6" s="1"/>
  <c r="G27" i="6"/>
  <c r="H27" i="6"/>
  <c r="I27" i="6"/>
  <c r="H3" i="6"/>
  <c r="I3" i="6" s="1"/>
  <c r="G3" i="6"/>
  <c r="G4" i="5"/>
  <c r="H4" i="5"/>
  <c r="I4" i="5"/>
  <c r="G5" i="5"/>
  <c r="I5" i="5" s="1"/>
  <c r="H5" i="5"/>
  <c r="G6" i="5"/>
  <c r="H6" i="5"/>
  <c r="I6" i="5" s="1"/>
  <c r="G7" i="5"/>
  <c r="H7" i="5"/>
  <c r="I7" i="5"/>
  <c r="G8" i="5"/>
  <c r="H8" i="5"/>
  <c r="I8" i="5"/>
  <c r="G9" i="5"/>
  <c r="I9" i="5" s="1"/>
  <c r="H9" i="5"/>
  <c r="G10" i="5"/>
  <c r="H10" i="5"/>
  <c r="I10" i="5" s="1"/>
  <c r="G11" i="5"/>
  <c r="H11" i="5"/>
  <c r="I11" i="5"/>
  <c r="G12" i="5"/>
  <c r="H12" i="5"/>
  <c r="I12" i="5"/>
  <c r="G13" i="5"/>
  <c r="I13" i="5" s="1"/>
  <c r="H13" i="5"/>
  <c r="G14" i="5"/>
  <c r="H14" i="5"/>
  <c r="I14" i="5" s="1"/>
  <c r="G15" i="5"/>
  <c r="H15" i="5"/>
  <c r="I15" i="5"/>
  <c r="G16" i="5"/>
  <c r="H16" i="5"/>
  <c r="I16" i="5"/>
  <c r="G17" i="5"/>
  <c r="I17" i="5" s="1"/>
  <c r="H17" i="5"/>
  <c r="G18" i="5"/>
  <c r="H18" i="5"/>
  <c r="I18" i="5" s="1"/>
  <c r="H3" i="5"/>
  <c r="I3" i="5" s="1"/>
  <c r="G3" i="5"/>
  <c r="G4" i="4"/>
  <c r="H4" i="4"/>
  <c r="I4" i="4"/>
  <c r="G5" i="4"/>
  <c r="I5" i="4" s="1"/>
  <c r="H5" i="4"/>
  <c r="G6" i="4"/>
  <c r="H6" i="4"/>
  <c r="I6" i="4" s="1"/>
  <c r="G7" i="4"/>
  <c r="H7" i="4"/>
  <c r="I7" i="4"/>
  <c r="G8" i="4"/>
  <c r="H8" i="4"/>
  <c r="I8" i="4"/>
  <c r="G9" i="4"/>
  <c r="I9" i="4" s="1"/>
  <c r="H9" i="4"/>
  <c r="G10" i="4"/>
  <c r="H10" i="4"/>
  <c r="I10" i="4" s="1"/>
  <c r="G11" i="4"/>
  <c r="H11" i="4"/>
  <c r="I11" i="4"/>
  <c r="G12" i="4"/>
  <c r="H12" i="4"/>
  <c r="I12" i="4"/>
  <c r="G13" i="4"/>
  <c r="I13" i="4" s="1"/>
  <c r="H13" i="4"/>
  <c r="G14" i="4"/>
  <c r="H14" i="4"/>
  <c r="I14" i="4" s="1"/>
  <c r="G15" i="4"/>
  <c r="H15" i="4"/>
  <c r="I15" i="4"/>
  <c r="G16" i="4"/>
  <c r="H16" i="4"/>
  <c r="I16" i="4"/>
  <c r="G17" i="4"/>
  <c r="I17" i="4" s="1"/>
  <c r="H17" i="4"/>
  <c r="H3" i="4"/>
  <c r="I3" i="4" s="1"/>
  <c r="G3" i="4"/>
  <c r="G4" i="3"/>
  <c r="H4" i="3"/>
  <c r="I4" i="3" s="1"/>
  <c r="G5" i="3"/>
  <c r="H5" i="3"/>
  <c r="G6" i="3"/>
  <c r="H6" i="3"/>
  <c r="G7" i="3"/>
  <c r="H7" i="3"/>
  <c r="I7" i="3"/>
  <c r="G8" i="3"/>
  <c r="H8" i="3"/>
  <c r="I8" i="3" s="1"/>
  <c r="G9" i="3"/>
  <c r="H9" i="3"/>
  <c r="G10" i="3"/>
  <c r="H10" i="3"/>
  <c r="I10" i="3" s="1"/>
  <c r="G11" i="3"/>
  <c r="I11" i="3" s="1"/>
  <c r="H11" i="3"/>
  <c r="G12" i="3"/>
  <c r="H12" i="3"/>
  <c r="I12" i="3" s="1"/>
  <c r="G13" i="3"/>
  <c r="H13" i="3"/>
  <c r="I13" i="3" s="1"/>
  <c r="G14" i="3"/>
  <c r="H14" i="3"/>
  <c r="G15" i="3"/>
  <c r="H15" i="3"/>
  <c r="I15" i="3"/>
  <c r="G16" i="3"/>
  <c r="H16" i="3"/>
  <c r="I16" i="3"/>
  <c r="G17" i="3"/>
  <c r="H17" i="3"/>
  <c r="G18" i="3"/>
  <c r="H18" i="3"/>
  <c r="I18" i="3" s="1"/>
  <c r="G19" i="3"/>
  <c r="I19" i="3" s="1"/>
  <c r="H19" i="3"/>
  <c r="G20" i="3"/>
  <c r="H20" i="3"/>
  <c r="I20" i="3" s="1"/>
  <c r="G21" i="3"/>
  <c r="H21" i="3"/>
  <c r="I21" i="3" s="1"/>
  <c r="G22" i="3"/>
  <c r="H22" i="3"/>
  <c r="G23" i="3"/>
  <c r="H23" i="3"/>
  <c r="I23" i="3"/>
  <c r="G24" i="3"/>
  <c r="H24" i="3"/>
  <c r="I24" i="3"/>
  <c r="G25" i="3"/>
  <c r="H25" i="3"/>
  <c r="G26" i="3"/>
  <c r="H26" i="3"/>
  <c r="I26" i="3"/>
  <c r="G27" i="3"/>
  <c r="H27" i="3"/>
  <c r="I27" i="3"/>
  <c r="G28" i="3"/>
  <c r="H28" i="3"/>
  <c r="H3" i="3"/>
  <c r="G3" i="3"/>
  <c r="G23" i="2"/>
  <c r="H23" i="2"/>
  <c r="I23" i="2" s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" i="1"/>
  <c r="H27" i="2"/>
  <c r="G27" i="2"/>
  <c r="I27" i="2" s="1"/>
  <c r="H26" i="2"/>
  <c r="I26" i="2" s="1"/>
  <c r="G26" i="2"/>
  <c r="H25" i="2"/>
  <c r="G25" i="2"/>
  <c r="H24" i="2"/>
  <c r="G24" i="2"/>
  <c r="H22" i="2"/>
  <c r="G22" i="2"/>
  <c r="H21" i="2"/>
  <c r="I21" i="2" s="1"/>
  <c r="G21" i="2"/>
  <c r="H20" i="2"/>
  <c r="G20" i="2"/>
  <c r="H19" i="2"/>
  <c r="G19" i="2"/>
  <c r="H18" i="2"/>
  <c r="G18" i="2"/>
  <c r="H17" i="2"/>
  <c r="I17" i="2" s="1"/>
  <c r="G17" i="2"/>
  <c r="H16" i="2"/>
  <c r="G16" i="2"/>
  <c r="H15" i="2"/>
  <c r="G15" i="2"/>
  <c r="H14" i="2"/>
  <c r="G14" i="2"/>
  <c r="H13" i="2"/>
  <c r="I13" i="2" s="1"/>
  <c r="G13" i="2"/>
  <c r="H12" i="2"/>
  <c r="G12" i="2"/>
  <c r="H11" i="2"/>
  <c r="G11" i="2"/>
  <c r="H10" i="2"/>
  <c r="G10" i="2"/>
  <c r="H9" i="2"/>
  <c r="I9" i="2" s="1"/>
  <c r="G9" i="2"/>
  <c r="H8" i="2"/>
  <c r="G8" i="2"/>
  <c r="H7" i="2"/>
  <c r="G7" i="2"/>
  <c r="H6" i="2"/>
  <c r="G6" i="2"/>
  <c r="H5" i="2"/>
  <c r="I5" i="2" s="1"/>
  <c r="G5" i="2"/>
  <c r="H4" i="2"/>
  <c r="G4" i="2"/>
  <c r="H3" i="2"/>
  <c r="I3" i="2" s="1"/>
  <c r="G3" i="2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" i="1"/>
  <c r="I3" i="7" l="1"/>
  <c r="I28" i="3"/>
  <c r="I25" i="3"/>
  <c r="I22" i="3"/>
  <c r="I17" i="3"/>
  <c r="I14" i="3"/>
  <c r="I9" i="3"/>
  <c r="I6" i="3"/>
  <c r="I5" i="3"/>
  <c r="I3" i="3"/>
  <c r="I4" i="2"/>
  <c r="I8" i="2"/>
  <c r="I12" i="2"/>
  <c r="I16" i="2"/>
  <c r="I22" i="2"/>
  <c r="I7" i="2"/>
  <c r="I11" i="2"/>
  <c r="I15" i="2"/>
  <c r="I19" i="2"/>
  <c r="I24" i="2"/>
  <c r="I6" i="2"/>
  <c r="I10" i="2"/>
  <c r="I14" i="2"/>
  <c r="I18" i="2"/>
  <c r="I20" i="2"/>
  <c r="I25" i="2"/>
</calcChain>
</file>

<file path=xl/sharedStrings.xml><?xml version="1.0" encoding="utf-8"?>
<sst xmlns="http://schemas.openxmlformats.org/spreadsheetml/2006/main" count="70" uniqueCount="9">
  <si>
    <t>time/min</t>
  </si>
  <si>
    <t>Acetophenone</t>
  </si>
  <si>
    <t>n-Dodecane</t>
  </si>
  <si>
    <t>(R)-1-Phenylethanol</t>
  </si>
  <si>
    <t>(S)-1-Phenylethanol</t>
  </si>
  <si>
    <t>Phenylethanol</t>
  </si>
  <si>
    <t>yield/%</t>
  </si>
  <si>
    <t>molar amount (mmol)</t>
  </si>
  <si>
    <t>GC areas (a.u.)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</si>
</sst>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30"/>
  <sheetViews>
    <sheetView workbookViewId="0">
      <selection activeCell="B23" sqref="B23:I25"/>
    </sheetView>
  </sheetViews>
  <sheetFormatPr defaultRowHeight="15" x14ac:dyDescent="0.25"/>
  <cols>
    <col min="3" max="3" width="14.42578125" customWidth="1"/>
    <col min="4" max="4" width="13.7109375" customWidth="1"/>
    <col min="5" max="5" width="19.28515625" customWidth="1"/>
    <col min="6" max="6" width="18.5703125" customWidth="1"/>
    <col min="7" max="7" width="15" customWidth="1"/>
    <col min="8" max="8" width="14.7109375" customWidth="1"/>
  </cols>
  <sheetData>
    <row r="1" spans="2:9" x14ac:dyDescent="0.25">
      <c r="C1" s="1" t="s">
        <v>8</v>
      </c>
      <c r="D1" s="1"/>
      <c r="E1" s="1"/>
      <c r="F1" s="1"/>
      <c r="G1" s="1" t="s">
        <v>7</v>
      </c>
      <c r="H1" s="1"/>
    </row>
    <row r="2" spans="2:9" x14ac:dyDescent="0.25">
      <c r="B2" t="s">
        <v>0</v>
      </c>
      <c r="C2" t="s">
        <v>1</v>
      </c>
      <c r="D2" t="s">
        <v>2</v>
      </c>
      <c r="E2" t="s">
        <v>3</v>
      </c>
      <c r="F2" t="s">
        <v>4</v>
      </c>
      <c r="G2" t="s">
        <v>1</v>
      </c>
      <c r="H2" t="s">
        <v>5</v>
      </c>
      <c r="I2" t="s">
        <v>6</v>
      </c>
    </row>
    <row r="3" spans="2:9" x14ac:dyDescent="0.25">
      <c r="B3">
        <v>0</v>
      </c>
      <c r="C3">
        <v>5337353</v>
      </c>
      <c r="D3">
        <v>457488</v>
      </c>
      <c r="E3">
        <v>0</v>
      </c>
      <c r="F3">
        <v>0</v>
      </c>
      <c r="G3">
        <f>1.25*C3/(D3*2/1.7892)</f>
        <v>13.046232889715139</v>
      </c>
      <c r="H3">
        <f>1.25*SUM(E3:F3)/(D3*2/1.72)</f>
        <v>0</v>
      </c>
      <c r="I3">
        <f>100*H3/SUM(G3:H3)</f>
        <v>0</v>
      </c>
    </row>
    <row r="4" spans="2:9" x14ac:dyDescent="0.25">
      <c r="B4">
        <v>1.35883</v>
      </c>
      <c r="C4">
        <v>3762721</v>
      </c>
      <c r="D4">
        <v>326610</v>
      </c>
      <c r="E4">
        <v>0</v>
      </c>
      <c r="F4">
        <v>0</v>
      </c>
      <c r="G4">
        <f t="shared" ref="G4:G30" si="0">1.25*C4/(D4*2/1.7892)</f>
        <v>12.882835057867181</v>
      </c>
      <c r="H4">
        <f t="shared" ref="H4:H30" si="1">1.25*SUM(E4:F4)/(D4*2/1.72)</f>
        <v>0</v>
      </c>
      <c r="I4">
        <f t="shared" ref="I4:I30" si="2">100*H4/SUM(G4:H4)</f>
        <v>0</v>
      </c>
    </row>
    <row r="5" spans="2:9" x14ac:dyDescent="0.25">
      <c r="B5">
        <v>5.3588300000000002</v>
      </c>
      <c r="C5">
        <v>3509560</v>
      </c>
      <c r="D5">
        <v>305487</v>
      </c>
      <c r="E5">
        <v>0</v>
      </c>
      <c r="F5">
        <v>0</v>
      </c>
      <c r="G5">
        <f t="shared" si="0"/>
        <v>12.846914827799544</v>
      </c>
      <c r="H5">
        <f t="shared" si="1"/>
        <v>0</v>
      </c>
      <c r="I5">
        <f t="shared" si="2"/>
        <v>0</v>
      </c>
    </row>
    <row r="6" spans="2:9" x14ac:dyDescent="0.25">
      <c r="B6">
        <v>10.359</v>
      </c>
      <c r="C6">
        <v>3422711</v>
      </c>
      <c r="D6">
        <v>299711</v>
      </c>
      <c r="E6">
        <v>1577</v>
      </c>
      <c r="F6">
        <v>1799</v>
      </c>
      <c r="G6">
        <f t="shared" si="0"/>
        <v>12.770457459852992</v>
      </c>
      <c r="H6">
        <f t="shared" si="1"/>
        <v>1.2108998335062775E-2</v>
      </c>
      <c r="I6">
        <f t="shared" si="2"/>
        <v>9.4730572101240154E-2</v>
      </c>
    </row>
    <row r="7" spans="2:9" x14ac:dyDescent="0.25">
      <c r="B7">
        <v>15.358829999999999</v>
      </c>
      <c r="C7">
        <v>3399329</v>
      </c>
      <c r="D7">
        <v>296363</v>
      </c>
      <c r="E7">
        <v>3877</v>
      </c>
      <c r="F7">
        <v>4016</v>
      </c>
      <c r="G7">
        <f t="shared" si="0"/>
        <v>12.826498767558704</v>
      </c>
      <c r="H7">
        <f t="shared" si="1"/>
        <v>2.8630345218532676E-2</v>
      </c>
      <c r="I7">
        <f t="shared" si="2"/>
        <v>0.22271534550419886</v>
      </c>
    </row>
    <row r="8" spans="2:9" x14ac:dyDescent="0.25">
      <c r="B8">
        <v>20.359000000000002</v>
      </c>
      <c r="C8">
        <v>3376938</v>
      </c>
      <c r="D8">
        <v>295692</v>
      </c>
      <c r="E8">
        <v>6433</v>
      </c>
      <c r="F8">
        <v>6661</v>
      </c>
      <c r="G8">
        <f t="shared" si="0"/>
        <v>12.770926905360984</v>
      </c>
      <c r="H8">
        <f t="shared" si="1"/>
        <v>4.7603756611609378E-2</v>
      </c>
      <c r="I8">
        <f t="shared" si="2"/>
        <v>0.37136671797205678</v>
      </c>
    </row>
    <row r="9" spans="2:9" x14ac:dyDescent="0.25">
      <c r="B9">
        <v>25.358830000000001</v>
      </c>
      <c r="C9">
        <v>3280893</v>
      </c>
      <c r="D9">
        <v>288340</v>
      </c>
      <c r="E9">
        <v>10764</v>
      </c>
      <c r="F9">
        <v>11077</v>
      </c>
      <c r="G9">
        <f t="shared" si="0"/>
        <v>12.724070878997017</v>
      </c>
      <c r="H9">
        <f t="shared" si="1"/>
        <v>8.1428435180689457E-2</v>
      </c>
      <c r="I9">
        <f t="shared" si="2"/>
        <v>0.63588645146023581</v>
      </c>
    </row>
    <row r="10" spans="2:9" x14ac:dyDescent="0.25">
      <c r="B10">
        <v>30.358830000000001</v>
      </c>
      <c r="C10">
        <v>3227926</v>
      </c>
      <c r="D10">
        <v>283206</v>
      </c>
      <c r="E10">
        <v>17082</v>
      </c>
      <c r="F10">
        <v>16570</v>
      </c>
      <c r="G10">
        <f t="shared" si="0"/>
        <v>12.745592429185823</v>
      </c>
      <c r="H10">
        <f t="shared" si="1"/>
        <v>0.12773705359349732</v>
      </c>
      <c r="I10">
        <f t="shared" si="2"/>
        <v>0.99226119990458905</v>
      </c>
    </row>
    <row r="11" spans="2:9" x14ac:dyDescent="0.25">
      <c r="B11">
        <v>35.359000000000002</v>
      </c>
      <c r="C11">
        <v>3313728</v>
      </c>
      <c r="D11">
        <v>292994</v>
      </c>
      <c r="E11">
        <v>25412</v>
      </c>
      <c r="F11">
        <v>24577</v>
      </c>
      <c r="G11">
        <f t="shared" si="0"/>
        <v>12.647277200215704</v>
      </c>
      <c r="H11">
        <f t="shared" si="1"/>
        <v>0.18341049646067836</v>
      </c>
      <c r="I11">
        <f t="shared" si="2"/>
        <v>1.4294673894072598</v>
      </c>
    </row>
    <row r="12" spans="2:9" x14ac:dyDescent="0.25">
      <c r="B12">
        <v>40.359000000000002</v>
      </c>
      <c r="C12">
        <v>3189807</v>
      </c>
      <c r="D12">
        <v>284150</v>
      </c>
      <c r="E12">
        <v>31280</v>
      </c>
      <c r="F12">
        <v>30060</v>
      </c>
      <c r="G12">
        <f t="shared" si="0"/>
        <v>12.55323483283477</v>
      </c>
      <c r="H12">
        <f t="shared" si="1"/>
        <v>0.23206229104346293</v>
      </c>
      <c r="I12">
        <f t="shared" si="2"/>
        <v>1.8150715528546921</v>
      </c>
    </row>
    <row r="13" spans="2:9" x14ac:dyDescent="0.25">
      <c r="B13">
        <v>50.358829999999998</v>
      </c>
      <c r="C13">
        <v>3205841</v>
      </c>
      <c r="D13">
        <v>288999</v>
      </c>
      <c r="E13">
        <v>49528</v>
      </c>
      <c r="F13">
        <v>48039</v>
      </c>
      <c r="G13">
        <f t="shared" si="0"/>
        <v>12.404650875089533</v>
      </c>
      <c r="H13">
        <f t="shared" si="1"/>
        <v>0.3629234876245247</v>
      </c>
      <c r="I13">
        <f t="shared" si="2"/>
        <v>2.8425406213759188</v>
      </c>
    </row>
    <row r="14" spans="2:9" x14ac:dyDescent="0.25">
      <c r="B14">
        <v>60.358829999999998</v>
      </c>
      <c r="C14">
        <v>3216736</v>
      </c>
      <c r="D14">
        <v>295841</v>
      </c>
      <c r="E14">
        <v>67837</v>
      </c>
      <c r="F14">
        <v>66970</v>
      </c>
      <c r="G14">
        <f t="shared" si="0"/>
        <v>12.158946974895297</v>
      </c>
      <c r="H14">
        <f t="shared" si="1"/>
        <v>0.48984936165034593</v>
      </c>
      <c r="I14">
        <f t="shared" si="2"/>
        <v>3.8726954614254039</v>
      </c>
    </row>
    <row r="15" spans="2:9" x14ac:dyDescent="0.25">
      <c r="B15">
        <v>90.358829999999998</v>
      </c>
      <c r="C15">
        <v>3083099</v>
      </c>
      <c r="D15">
        <v>296238</v>
      </c>
      <c r="E15">
        <v>129096</v>
      </c>
      <c r="F15">
        <v>130712</v>
      </c>
      <c r="G15">
        <f t="shared" si="0"/>
        <v>11.638194481295443</v>
      </c>
      <c r="H15">
        <f t="shared" si="1"/>
        <v>0.94280139617469727</v>
      </c>
      <c r="I15">
        <f t="shared" si="2"/>
        <v>7.4938534704001611</v>
      </c>
    </row>
    <row r="16" spans="2:9" x14ac:dyDescent="0.25">
      <c r="B16">
        <v>120.35883</v>
      </c>
      <c r="C16">
        <v>3339034</v>
      </c>
      <c r="D16">
        <v>337083</v>
      </c>
      <c r="E16">
        <v>204752</v>
      </c>
      <c r="F16">
        <v>211872</v>
      </c>
      <c r="G16">
        <f t="shared" si="0"/>
        <v>11.077018925605859</v>
      </c>
      <c r="H16">
        <f t="shared" si="1"/>
        <v>1.3286662335389205</v>
      </c>
      <c r="I16">
        <f t="shared" si="2"/>
        <v>10.710139879372177</v>
      </c>
    </row>
    <row r="17" spans="2:9" x14ac:dyDescent="0.25">
      <c r="B17">
        <v>150.35883000000001</v>
      </c>
      <c r="C17">
        <v>3549270</v>
      </c>
      <c r="D17">
        <v>371914</v>
      </c>
      <c r="E17">
        <v>286079</v>
      </c>
      <c r="F17">
        <v>293172</v>
      </c>
      <c r="G17">
        <f t="shared" si="0"/>
        <v>10.671744482595438</v>
      </c>
      <c r="H17">
        <f t="shared" si="1"/>
        <v>1.6742978887592292</v>
      </c>
      <c r="I17">
        <f t="shared" si="2"/>
        <v>13.561413758338796</v>
      </c>
    </row>
    <row r="18" spans="2:9" x14ac:dyDescent="0.25">
      <c r="B18">
        <v>180.35866999999999</v>
      </c>
      <c r="C18">
        <v>3015955</v>
      </c>
      <c r="D18">
        <v>326076</v>
      </c>
      <c r="E18">
        <v>300134</v>
      </c>
      <c r="F18">
        <v>307333</v>
      </c>
      <c r="G18">
        <f t="shared" si="0"/>
        <v>10.342962005023368</v>
      </c>
      <c r="H18">
        <f t="shared" si="1"/>
        <v>2.0026835001656056</v>
      </c>
      <c r="I18">
        <f t="shared" si="2"/>
        <v>16.221780378546118</v>
      </c>
    </row>
    <row r="19" spans="2:9" x14ac:dyDescent="0.25">
      <c r="B19">
        <v>240.35900000000001</v>
      </c>
      <c r="C19">
        <v>2746257</v>
      </c>
      <c r="D19">
        <v>317788</v>
      </c>
      <c r="E19">
        <v>376586</v>
      </c>
      <c r="F19">
        <v>385614</v>
      </c>
      <c r="G19">
        <f t="shared" si="0"/>
        <v>9.6636811026533405</v>
      </c>
      <c r="H19">
        <f t="shared" si="1"/>
        <v>2.5783383891147555</v>
      </c>
      <c r="I19">
        <f t="shared" si="2"/>
        <v>21.061381178558882</v>
      </c>
    </row>
    <row r="20" spans="2:9" x14ac:dyDescent="0.25">
      <c r="B20">
        <v>300.35899999999998</v>
      </c>
      <c r="C20">
        <v>2514096</v>
      </c>
      <c r="D20">
        <v>310303</v>
      </c>
      <c r="E20">
        <v>442060</v>
      </c>
      <c r="F20">
        <v>449578</v>
      </c>
      <c r="G20">
        <f t="shared" si="0"/>
        <v>9.0601375172009284</v>
      </c>
      <c r="H20">
        <f t="shared" si="1"/>
        <v>3.0889512831007115</v>
      </c>
      <c r="I20">
        <f t="shared" si="2"/>
        <v>25.425374148421881</v>
      </c>
    </row>
    <row r="21" spans="2:9" x14ac:dyDescent="0.25">
      <c r="B21">
        <v>302.23532999999998</v>
      </c>
      <c r="C21">
        <v>2637527</v>
      </c>
      <c r="D21">
        <v>326667</v>
      </c>
      <c r="E21">
        <v>463707</v>
      </c>
      <c r="F21">
        <v>473049</v>
      </c>
      <c r="G21">
        <f t="shared" si="0"/>
        <v>9.0288108922848025</v>
      </c>
      <c r="H21">
        <f t="shared" si="1"/>
        <v>3.0826887931747011</v>
      </c>
      <c r="I21">
        <f t="shared" si="2"/>
        <v>25.452577081561852</v>
      </c>
    </row>
    <row r="22" spans="2:9" x14ac:dyDescent="0.25">
      <c r="B22">
        <v>400.35883000000001</v>
      </c>
      <c r="C22">
        <v>2579409</v>
      </c>
      <c r="D22">
        <v>320218</v>
      </c>
      <c r="E22">
        <v>453051</v>
      </c>
      <c r="F22">
        <v>461107</v>
      </c>
      <c r="G22">
        <f t="shared" si="0"/>
        <v>9.0076888689892503</v>
      </c>
      <c r="H22">
        <f t="shared" si="1"/>
        <v>3.0689088371047224</v>
      </c>
      <c r="I22">
        <f t="shared" si="2"/>
        <v>25.412031697935255</v>
      </c>
    </row>
    <row r="23" spans="2:9" x14ac:dyDescent="0.25">
      <c r="B23">
        <v>500.35883000000001</v>
      </c>
      <c r="C23">
        <v>2440460</v>
      </c>
      <c r="D23">
        <v>302379</v>
      </c>
      <c r="E23">
        <v>434649</v>
      </c>
      <c r="F23">
        <v>438774</v>
      </c>
      <c r="G23">
        <f t="shared" si="0"/>
        <v>9.0252444614209324</v>
      </c>
      <c r="H23">
        <f t="shared" si="1"/>
        <v>3.1051419741450301</v>
      </c>
      <c r="I23">
        <f t="shared" si="2"/>
        <v>25.598046613262365</v>
      </c>
    </row>
    <row r="24" spans="2:9" x14ac:dyDescent="0.25">
      <c r="B24">
        <v>600.35900000000004</v>
      </c>
      <c r="C24">
        <v>2136876</v>
      </c>
      <c r="D24">
        <v>290782</v>
      </c>
      <c r="E24">
        <v>515579</v>
      </c>
      <c r="F24">
        <v>522451</v>
      </c>
      <c r="G24">
        <f t="shared" si="0"/>
        <v>8.2177080665240627</v>
      </c>
      <c r="H24">
        <f t="shared" si="1"/>
        <v>3.8375217516902693</v>
      </c>
      <c r="I24">
        <f t="shared" si="2"/>
        <v>31.832837777112555</v>
      </c>
    </row>
    <row r="25" spans="2:9" x14ac:dyDescent="0.25">
      <c r="B25">
        <v>700.35900000000004</v>
      </c>
      <c r="C25">
        <v>2005340</v>
      </c>
      <c r="D25">
        <v>298433</v>
      </c>
      <c r="E25">
        <v>626580</v>
      </c>
      <c r="F25">
        <v>636484</v>
      </c>
      <c r="G25">
        <f t="shared" si="0"/>
        <v>7.5141537799103979</v>
      </c>
      <c r="H25">
        <f t="shared" si="1"/>
        <v>4.5497441636816296</v>
      </c>
      <c r="I25">
        <f t="shared" si="2"/>
        <v>37.713715624544996</v>
      </c>
    </row>
    <row r="26" spans="2:9" x14ac:dyDescent="0.25">
      <c r="B26">
        <v>800.35883000000001</v>
      </c>
      <c r="C26">
        <v>1611468</v>
      </c>
      <c r="D26">
        <v>295030</v>
      </c>
      <c r="E26">
        <v>788220</v>
      </c>
      <c r="F26">
        <v>799835</v>
      </c>
      <c r="G26">
        <f t="shared" si="0"/>
        <v>6.1079350947361277</v>
      </c>
      <c r="H26">
        <f t="shared" si="1"/>
        <v>5.7863916381384941</v>
      </c>
      <c r="I26">
        <f t="shared" si="2"/>
        <v>48.64833267229443</v>
      </c>
    </row>
    <row r="27" spans="2:9" x14ac:dyDescent="0.25">
      <c r="B27">
        <v>900.35900000000004</v>
      </c>
      <c r="C27">
        <v>1768317</v>
      </c>
      <c r="D27">
        <v>291459</v>
      </c>
      <c r="E27">
        <v>697347</v>
      </c>
      <c r="F27">
        <v>707955</v>
      </c>
      <c r="G27">
        <f t="shared" si="0"/>
        <v>6.7845579832840981</v>
      </c>
      <c r="H27">
        <f t="shared" si="1"/>
        <v>5.1832321184111656</v>
      </c>
      <c r="I27">
        <f t="shared" si="2"/>
        <v>43.309851479405111</v>
      </c>
    </row>
    <row r="28" spans="2:9" x14ac:dyDescent="0.25">
      <c r="B28">
        <v>1000.35883</v>
      </c>
      <c r="C28">
        <v>1404760</v>
      </c>
      <c r="D28">
        <v>288151</v>
      </c>
      <c r="E28">
        <v>849183</v>
      </c>
      <c r="F28">
        <v>859346</v>
      </c>
      <c r="G28">
        <f t="shared" si="0"/>
        <v>5.4515614035696558</v>
      </c>
      <c r="H28">
        <f t="shared" si="1"/>
        <v>6.3739798751349124</v>
      </c>
      <c r="I28">
        <f t="shared" si="2"/>
        <v>53.900110996298949</v>
      </c>
    </row>
    <row r="29" spans="2:9" x14ac:dyDescent="0.25">
      <c r="B29">
        <v>1265</v>
      </c>
      <c r="C29">
        <v>1301952</v>
      </c>
      <c r="D29">
        <v>298804</v>
      </c>
      <c r="E29">
        <v>973337</v>
      </c>
      <c r="F29">
        <v>986976</v>
      </c>
      <c r="G29">
        <f t="shared" si="0"/>
        <v>4.8724509176583979</v>
      </c>
      <c r="H29">
        <f t="shared" si="1"/>
        <v>7.0525711670526494</v>
      </c>
      <c r="I29">
        <f t="shared" si="2"/>
        <v>59.14094847752677</v>
      </c>
    </row>
    <row r="30" spans="2:9" x14ac:dyDescent="0.25">
      <c r="C30">
        <v>1100549</v>
      </c>
      <c r="D30">
        <v>287190</v>
      </c>
      <c r="E30">
        <v>1013450</v>
      </c>
      <c r="F30">
        <v>1026640</v>
      </c>
      <c r="G30">
        <f t="shared" si="0"/>
        <v>4.2852777577561891</v>
      </c>
      <c r="H30">
        <f t="shared" si="1"/>
        <v>7.6363966363731333</v>
      </c>
      <c r="I30">
        <f t="shared" si="2"/>
        <v>64.054732447093002</v>
      </c>
    </row>
  </sheetData>
  <mergeCells count="2">
    <mergeCell ref="C1:F1"/>
    <mergeCell ref="G1:H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27"/>
  <sheetViews>
    <sheetView workbookViewId="0">
      <selection activeCell="B1" sqref="B1:I3"/>
    </sheetView>
  </sheetViews>
  <sheetFormatPr defaultRowHeight="15" x14ac:dyDescent="0.25"/>
  <cols>
    <col min="2" max="2" width="11.85546875" customWidth="1"/>
    <col min="7" max="7" width="11" customWidth="1"/>
    <col min="8" max="8" width="15.42578125" customWidth="1"/>
  </cols>
  <sheetData>
    <row r="1" spans="2:9" x14ac:dyDescent="0.25">
      <c r="C1" s="1" t="s">
        <v>8</v>
      </c>
      <c r="D1" s="1"/>
      <c r="E1" s="1"/>
      <c r="F1" s="1"/>
      <c r="G1" s="1" t="s">
        <v>7</v>
      </c>
      <c r="H1" s="1"/>
    </row>
    <row r="2" spans="2:9" x14ac:dyDescent="0.25">
      <c r="B2" t="s">
        <v>0</v>
      </c>
      <c r="C2" t="s">
        <v>1</v>
      </c>
      <c r="D2" t="s">
        <v>2</v>
      </c>
      <c r="E2" t="s">
        <v>3</v>
      </c>
      <c r="F2" t="s">
        <v>4</v>
      </c>
      <c r="G2" t="s">
        <v>1</v>
      </c>
      <c r="H2" t="s">
        <v>5</v>
      </c>
      <c r="I2" t="s">
        <v>6</v>
      </c>
    </row>
    <row r="3" spans="2:9" x14ac:dyDescent="0.25">
      <c r="B3">
        <v>1.1919999999999999</v>
      </c>
      <c r="C3">
        <v>4225496</v>
      </c>
      <c r="D3">
        <v>416801</v>
      </c>
      <c r="E3">
        <v>0</v>
      </c>
      <c r="F3">
        <v>0</v>
      </c>
      <c r="G3">
        <f>1.25*C3/(D3*2/1.7892)</f>
        <v>11.336731202660262</v>
      </c>
      <c r="H3">
        <f>1.25*SUM(E3:F3)/(D3*2/1.72)</f>
        <v>0</v>
      </c>
      <c r="I3">
        <f>100*H3/SUM(G3:H3)</f>
        <v>0</v>
      </c>
    </row>
    <row r="4" spans="2:9" x14ac:dyDescent="0.25">
      <c r="B4">
        <v>3.2753299999999999</v>
      </c>
      <c r="C4">
        <v>3349241</v>
      </c>
      <c r="D4">
        <v>330399</v>
      </c>
      <c r="E4">
        <v>0</v>
      </c>
      <c r="F4">
        <v>0</v>
      </c>
      <c r="G4">
        <f t="shared" ref="G4:G27" si="0">1.25*C4/(D4*2/1.7892)</f>
        <v>11.335654006973385</v>
      </c>
      <c r="H4">
        <f t="shared" ref="H4:H27" si="1">1.25*SUM(E4:F4)/(D4*2/1.72)</f>
        <v>0</v>
      </c>
      <c r="I4">
        <f t="shared" ref="I4:I27" si="2">100*H4/SUM(G4:H4)</f>
        <v>0</v>
      </c>
    </row>
    <row r="5" spans="2:9" x14ac:dyDescent="0.25">
      <c r="B5">
        <v>5.2755000000000001</v>
      </c>
      <c r="C5">
        <v>3265862</v>
      </c>
      <c r="D5">
        <v>321887</v>
      </c>
      <c r="E5">
        <v>0</v>
      </c>
      <c r="F5">
        <v>0</v>
      </c>
      <c r="G5">
        <f t="shared" si="0"/>
        <v>11.345752333893572</v>
      </c>
      <c r="H5">
        <f t="shared" si="1"/>
        <v>0</v>
      </c>
      <c r="I5">
        <f t="shared" si="2"/>
        <v>0</v>
      </c>
    </row>
    <row r="6" spans="2:9" x14ac:dyDescent="0.25">
      <c r="B6">
        <v>7.2755000000000001</v>
      </c>
      <c r="C6">
        <v>3236952</v>
      </c>
      <c r="D6">
        <v>319176</v>
      </c>
      <c r="E6">
        <v>0</v>
      </c>
      <c r="F6">
        <v>0</v>
      </c>
      <c r="G6">
        <f t="shared" si="0"/>
        <v>11.34083256259869</v>
      </c>
      <c r="H6">
        <f t="shared" si="1"/>
        <v>0</v>
      </c>
      <c r="I6">
        <f t="shared" si="2"/>
        <v>0</v>
      </c>
    </row>
    <row r="7" spans="2:9" x14ac:dyDescent="0.25">
      <c r="B7">
        <v>10.275499999999999</v>
      </c>
      <c r="C7">
        <v>3172056</v>
      </c>
      <c r="D7">
        <v>314031</v>
      </c>
      <c r="E7">
        <v>0</v>
      </c>
      <c r="F7">
        <v>0</v>
      </c>
      <c r="G7">
        <f t="shared" si="0"/>
        <v>11.295546051186028</v>
      </c>
      <c r="H7">
        <f t="shared" si="1"/>
        <v>0</v>
      </c>
      <c r="I7">
        <f t="shared" si="2"/>
        <v>0</v>
      </c>
    </row>
    <row r="8" spans="2:9" x14ac:dyDescent="0.25">
      <c r="B8">
        <v>15.27567</v>
      </c>
      <c r="C8">
        <v>3155961</v>
      </c>
      <c r="D8">
        <v>313517</v>
      </c>
      <c r="E8">
        <v>0</v>
      </c>
      <c r="F8">
        <v>0</v>
      </c>
      <c r="G8">
        <f t="shared" si="0"/>
        <v>11.256657177282252</v>
      </c>
      <c r="H8">
        <f t="shared" si="1"/>
        <v>0</v>
      </c>
      <c r="I8">
        <f t="shared" si="2"/>
        <v>0</v>
      </c>
    </row>
    <row r="9" spans="2:9" x14ac:dyDescent="0.25">
      <c r="B9">
        <v>20.275670000000002</v>
      </c>
      <c r="C9">
        <v>3096440</v>
      </c>
      <c r="D9">
        <v>311042</v>
      </c>
      <c r="E9">
        <v>0</v>
      </c>
      <c r="F9">
        <v>0</v>
      </c>
      <c r="G9">
        <f t="shared" si="0"/>
        <v>11.132239472482816</v>
      </c>
      <c r="H9">
        <f t="shared" si="1"/>
        <v>0</v>
      </c>
      <c r="I9">
        <f t="shared" si="2"/>
        <v>0</v>
      </c>
    </row>
    <row r="10" spans="2:9" x14ac:dyDescent="0.25">
      <c r="B10">
        <v>25.275670000000002</v>
      </c>
      <c r="C10">
        <v>2997287</v>
      </c>
      <c r="D10">
        <v>300923</v>
      </c>
      <c r="E10">
        <v>16857</v>
      </c>
      <c r="F10">
        <v>15822</v>
      </c>
      <c r="G10">
        <f t="shared" si="0"/>
        <v>11.138119013003326</v>
      </c>
      <c r="H10">
        <f t="shared" si="1"/>
        <v>0.11674057815454451</v>
      </c>
      <c r="I10">
        <f t="shared" si="2"/>
        <v>1.037245975474089</v>
      </c>
    </row>
    <row r="11" spans="2:9" x14ac:dyDescent="0.25">
      <c r="B11">
        <v>30.275500000000001</v>
      </c>
      <c r="C11">
        <v>3004094</v>
      </c>
      <c r="D11">
        <v>305326</v>
      </c>
      <c r="E11">
        <v>25300</v>
      </c>
      <c r="F11">
        <v>24338</v>
      </c>
      <c r="G11">
        <f t="shared" si="0"/>
        <v>11.002430567655555</v>
      </c>
      <c r="H11">
        <f t="shared" si="1"/>
        <v>0.17476680662636002</v>
      </c>
      <c r="I11">
        <f t="shared" si="2"/>
        <v>1.5636013284375594</v>
      </c>
    </row>
    <row r="12" spans="2:9" x14ac:dyDescent="0.25">
      <c r="B12">
        <v>35.275669999999998</v>
      </c>
      <c r="C12">
        <v>2906282</v>
      </c>
      <c r="D12">
        <v>294097</v>
      </c>
      <c r="E12">
        <v>34519</v>
      </c>
      <c r="F12">
        <v>33994</v>
      </c>
      <c r="G12">
        <f t="shared" si="0"/>
        <v>11.050605230587188</v>
      </c>
      <c r="H12">
        <f t="shared" si="1"/>
        <v>0.25043259536819484</v>
      </c>
      <c r="I12">
        <f t="shared" si="2"/>
        <v>2.2160141327287648</v>
      </c>
    </row>
    <row r="13" spans="2:9" x14ac:dyDescent="0.25">
      <c r="B13">
        <v>40.275329999999997</v>
      </c>
      <c r="C13">
        <v>2915136</v>
      </c>
      <c r="D13">
        <v>297985</v>
      </c>
      <c r="E13">
        <v>44959</v>
      </c>
      <c r="F13">
        <v>44305</v>
      </c>
      <c r="G13">
        <f t="shared" si="0"/>
        <v>10.939647405070726</v>
      </c>
      <c r="H13">
        <f t="shared" si="1"/>
        <v>0.32202560531570379</v>
      </c>
      <c r="I13">
        <f t="shared" si="2"/>
        <v>2.8594828230113376</v>
      </c>
    </row>
    <row r="14" spans="2:9" x14ac:dyDescent="0.25">
      <c r="B14">
        <v>50.275500000000001</v>
      </c>
      <c r="C14">
        <v>3003048</v>
      </c>
      <c r="D14">
        <v>315741</v>
      </c>
      <c r="E14">
        <v>67612</v>
      </c>
      <c r="F14">
        <v>68661</v>
      </c>
      <c r="G14">
        <f t="shared" si="0"/>
        <v>10.635800944444972</v>
      </c>
      <c r="H14">
        <f t="shared" si="1"/>
        <v>0.46396722313541794</v>
      </c>
      <c r="I14">
        <f t="shared" si="2"/>
        <v>4.1799721951900635</v>
      </c>
    </row>
    <row r="15" spans="2:9" x14ac:dyDescent="0.25">
      <c r="B15">
        <v>60.275500000000001</v>
      </c>
      <c r="C15">
        <v>2935328</v>
      </c>
      <c r="D15">
        <v>314290</v>
      </c>
      <c r="E15">
        <v>88053</v>
      </c>
      <c r="F15">
        <v>89099</v>
      </c>
      <c r="G15">
        <f t="shared" si="0"/>
        <v>10.443954742435331</v>
      </c>
      <c r="H15">
        <f t="shared" si="1"/>
        <v>0.60593210092589644</v>
      </c>
      <c r="I15">
        <f t="shared" si="2"/>
        <v>5.4836045790816446</v>
      </c>
    </row>
    <row r="16" spans="2:9" x14ac:dyDescent="0.25">
      <c r="B16">
        <v>150.27549999999999</v>
      </c>
      <c r="C16">
        <v>2726977</v>
      </c>
      <c r="D16">
        <v>333883</v>
      </c>
      <c r="E16">
        <v>249304</v>
      </c>
      <c r="F16">
        <v>253930</v>
      </c>
      <c r="G16">
        <f t="shared" si="0"/>
        <v>9.133265336210588</v>
      </c>
      <c r="H16">
        <f t="shared" si="1"/>
        <v>1.6202578448139018</v>
      </c>
      <c r="I16">
        <f t="shared" si="2"/>
        <v>15.067227898601505</v>
      </c>
    </row>
    <row r="17" spans="2:9" x14ac:dyDescent="0.25">
      <c r="B17">
        <v>180.27533</v>
      </c>
      <c r="C17">
        <v>2819624</v>
      </c>
      <c r="D17">
        <v>357604</v>
      </c>
      <c r="E17">
        <v>312549</v>
      </c>
      <c r="F17">
        <v>317582</v>
      </c>
      <c r="G17">
        <f t="shared" si="0"/>
        <v>8.8171400152123578</v>
      </c>
      <c r="H17">
        <f t="shared" si="1"/>
        <v>1.8942484563931052</v>
      </c>
      <c r="I17">
        <f t="shared" si="2"/>
        <v>17.684434295465227</v>
      </c>
    </row>
    <row r="18" spans="2:9" x14ac:dyDescent="0.25">
      <c r="B18">
        <v>240.27549999999999</v>
      </c>
      <c r="C18">
        <v>2603013</v>
      </c>
      <c r="D18">
        <v>352872</v>
      </c>
      <c r="E18">
        <v>388158</v>
      </c>
      <c r="F18">
        <v>394837</v>
      </c>
      <c r="G18">
        <f t="shared" si="0"/>
        <v>8.2489381057437257</v>
      </c>
      <c r="H18">
        <f t="shared" si="1"/>
        <v>2.3853397974336303</v>
      </c>
      <c r="I18">
        <f t="shared" si="2"/>
        <v>22.430670132486647</v>
      </c>
    </row>
    <row r="19" spans="2:9" x14ac:dyDescent="0.25">
      <c r="B19">
        <v>270.27566999999999</v>
      </c>
      <c r="C19">
        <v>2452482</v>
      </c>
      <c r="D19">
        <v>342676</v>
      </c>
      <c r="E19">
        <v>412027</v>
      </c>
      <c r="F19">
        <v>420041</v>
      </c>
      <c r="G19">
        <f t="shared" si="0"/>
        <v>8.0031516549160138</v>
      </c>
      <c r="H19">
        <f t="shared" si="1"/>
        <v>2.6102589618181606</v>
      </c>
      <c r="I19">
        <f t="shared" si="2"/>
        <v>24.59396942301057</v>
      </c>
    </row>
    <row r="20" spans="2:9" x14ac:dyDescent="0.25">
      <c r="B20">
        <v>300.27566999999999</v>
      </c>
      <c r="C20">
        <v>2411549</v>
      </c>
      <c r="D20">
        <v>343961</v>
      </c>
      <c r="E20">
        <v>450721</v>
      </c>
      <c r="F20">
        <v>458728</v>
      </c>
      <c r="G20">
        <f t="shared" si="0"/>
        <v>7.8401756863423469</v>
      </c>
      <c r="H20">
        <f t="shared" si="1"/>
        <v>2.8423503682103495</v>
      </c>
      <c r="I20">
        <f t="shared" si="2"/>
        <v>26.607474240598666</v>
      </c>
    </row>
    <row r="21" spans="2:9" x14ac:dyDescent="0.25">
      <c r="B21">
        <v>400.27550000000002</v>
      </c>
      <c r="C21">
        <v>2217114</v>
      </c>
      <c r="D21">
        <v>350334</v>
      </c>
      <c r="E21">
        <v>554613</v>
      </c>
      <c r="F21">
        <v>563995</v>
      </c>
      <c r="G21">
        <f t="shared" si="0"/>
        <v>7.0769258207881611</v>
      </c>
      <c r="H21">
        <f t="shared" si="1"/>
        <v>3.4324490343500771</v>
      </c>
      <c r="I21">
        <f t="shared" si="2"/>
        <v>32.660829798757113</v>
      </c>
    </row>
    <row r="22" spans="2:9" x14ac:dyDescent="0.25">
      <c r="B22">
        <v>500.27550000000002</v>
      </c>
      <c r="C22">
        <v>1944617</v>
      </c>
      <c r="D22">
        <v>336906</v>
      </c>
      <c r="E22">
        <v>617052</v>
      </c>
      <c r="F22">
        <v>628839</v>
      </c>
      <c r="G22">
        <f t="shared" si="0"/>
        <v>6.4545242894160388</v>
      </c>
      <c r="H22">
        <f t="shared" si="1"/>
        <v>3.9753902423821477</v>
      </c>
      <c r="I22">
        <f t="shared" si="2"/>
        <v>38.115271513128732</v>
      </c>
    </row>
    <row r="23" spans="2:9" x14ac:dyDescent="0.25">
      <c r="B23">
        <v>700.27549999999997</v>
      </c>
      <c r="C23">
        <v>1784116</v>
      </c>
      <c r="D23">
        <v>334890</v>
      </c>
      <c r="E23">
        <v>696634</v>
      </c>
      <c r="F23">
        <v>705971</v>
      </c>
      <c r="G23">
        <f t="shared" ref="G23" si="3">1.25*C23/(D23*2/1.7892)</f>
        <v>5.9574418973394243</v>
      </c>
      <c r="H23">
        <f t="shared" ref="H23" si="4">1.25*SUM(E23:F23)/(D23*2/1.72)</f>
        <v>4.5023750335931201</v>
      </c>
      <c r="I23">
        <f t="shared" ref="I23" si="5">100*H23/SUM(G23:H23)</f>
        <v>43.044491727941853</v>
      </c>
    </row>
    <row r="24" spans="2:9" x14ac:dyDescent="0.25">
      <c r="B24">
        <v>800.27566999999999</v>
      </c>
      <c r="C24">
        <v>1646637</v>
      </c>
      <c r="D24">
        <v>334576</v>
      </c>
      <c r="E24">
        <v>771531</v>
      </c>
      <c r="F24">
        <v>782841</v>
      </c>
      <c r="G24">
        <f t="shared" si="0"/>
        <v>5.5035382850234322</v>
      </c>
      <c r="H24">
        <f t="shared" si="1"/>
        <v>4.9942312060637946</v>
      </c>
      <c r="I24">
        <f t="shared" si="2"/>
        <v>47.574212886880183</v>
      </c>
    </row>
    <row r="25" spans="2:9" x14ac:dyDescent="0.25">
      <c r="B25">
        <v>900.27549999999997</v>
      </c>
      <c r="C25">
        <v>1474512</v>
      </c>
      <c r="D25">
        <v>326096</v>
      </c>
      <c r="E25">
        <v>815340</v>
      </c>
      <c r="F25">
        <v>826015</v>
      </c>
      <c r="G25">
        <f t="shared" si="0"/>
        <v>5.0564037706687603</v>
      </c>
      <c r="H25">
        <f t="shared" si="1"/>
        <v>5.4108502557529077</v>
      </c>
      <c r="I25">
        <f t="shared" si="2"/>
        <v>51.693120679929265</v>
      </c>
    </row>
    <row r="26" spans="2:9" x14ac:dyDescent="0.25">
      <c r="B26">
        <v>1000.27567</v>
      </c>
      <c r="C26">
        <v>1302604</v>
      </c>
      <c r="D26">
        <v>312549</v>
      </c>
      <c r="E26">
        <v>836746</v>
      </c>
      <c r="F26">
        <v>848673</v>
      </c>
      <c r="G26">
        <f t="shared" si="0"/>
        <v>4.6605073860418686</v>
      </c>
      <c r="H26">
        <f t="shared" si="1"/>
        <v>5.7969324009995225</v>
      </c>
      <c r="I26">
        <f t="shared" si="2"/>
        <v>55.433571878491165</v>
      </c>
    </row>
    <row r="27" spans="2:9" x14ac:dyDescent="0.25">
      <c r="B27">
        <v>1309</v>
      </c>
      <c r="C27">
        <v>1237681</v>
      </c>
      <c r="D27">
        <v>322400</v>
      </c>
      <c r="E27">
        <v>912979</v>
      </c>
      <c r="F27">
        <v>924013</v>
      </c>
      <c r="G27">
        <f t="shared" si="0"/>
        <v>4.2929180466811419</v>
      </c>
      <c r="H27">
        <f t="shared" si="1"/>
        <v>6.1252059553349874</v>
      </c>
      <c r="I27">
        <f t="shared" si="2"/>
        <v>58.793751678801577</v>
      </c>
    </row>
  </sheetData>
  <mergeCells count="2">
    <mergeCell ref="C1:F1"/>
    <mergeCell ref="G1:H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28"/>
  <sheetViews>
    <sheetView workbookViewId="0">
      <selection activeCell="B1" sqref="B1:I3"/>
    </sheetView>
  </sheetViews>
  <sheetFormatPr defaultRowHeight="15" x14ac:dyDescent="0.25"/>
  <sheetData>
    <row r="1" spans="2:9" x14ac:dyDescent="0.25">
      <c r="C1" s="1" t="s">
        <v>8</v>
      </c>
      <c r="D1" s="1"/>
      <c r="E1" s="1"/>
      <c r="F1" s="1"/>
      <c r="G1" s="1" t="s">
        <v>7</v>
      </c>
      <c r="H1" s="1"/>
    </row>
    <row r="2" spans="2:9" x14ac:dyDescent="0.25">
      <c r="B2" t="s">
        <v>0</v>
      </c>
      <c r="C2" t="s">
        <v>1</v>
      </c>
      <c r="D2" t="s">
        <v>2</v>
      </c>
      <c r="E2" t="s">
        <v>3</v>
      </c>
      <c r="F2" t="s">
        <v>4</v>
      </c>
      <c r="G2" t="s">
        <v>1</v>
      </c>
      <c r="H2" t="s">
        <v>5</v>
      </c>
      <c r="I2" t="s">
        <v>6</v>
      </c>
    </row>
    <row r="3" spans="2:9" x14ac:dyDescent="0.25">
      <c r="B3">
        <v>71.52</v>
      </c>
      <c r="C3">
        <v>4487780</v>
      </c>
      <c r="D3">
        <v>399053</v>
      </c>
      <c r="E3">
        <v>21893</v>
      </c>
      <c r="F3">
        <v>24585</v>
      </c>
      <c r="G3">
        <f>1.25*C3/(D3*2/1.7892)</f>
        <v>12.575923461294614</v>
      </c>
      <c r="H3">
        <f>1.25*SUM(E3:F3)/(D3*2/1.72)</f>
        <v>0.12520605032414239</v>
      </c>
      <c r="I3">
        <f>100*H3/SUM(G3:H3)</f>
        <v>0.98578673817636642</v>
      </c>
    </row>
    <row r="4" spans="2:9" x14ac:dyDescent="0.25">
      <c r="B4">
        <v>191.53</v>
      </c>
      <c r="C4">
        <v>4889796</v>
      </c>
      <c r="D4">
        <v>433682</v>
      </c>
      <c r="E4">
        <v>30686</v>
      </c>
      <c r="F4">
        <v>33943</v>
      </c>
      <c r="G4">
        <f t="shared" ref="G4:G28" si="0">1.25*C4/(D4*2/1.7892)</f>
        <v>12.608349843894834</v>
      </c>
      <c r="H4">
        <f t="shared" ref="H4:H28" si="1">1.25*SUM(E4:F4)/(D4*2/1.72)</f>
        <v>0.16020073463966686</v>
      </c>
      <c r="I4">
        <f t="shared" ref="I4:I28" si="2">100*H4/SUM(G4:H4)</f>
        <v>1.2546508991316834</v>
      </c>
    </row>
    <row r="5" spans="2:9" x14ac:dyDescent="0.25">
      <c r="B5">
        <v>311.52999999999997</v>
      </c>
      <c r="C5">
        <v>4576406</v>
      </c>
      <c r="D5">
        <v>412702</v>
      </c>
      <c r="E5">
        <v>39713</v>
      </c>
      <c r="F5">
        <v>39057</v>
      </c>
      <c r="G5">
        <f t="shared" si="0"/>
        <v>12.400148314037732</v>
      </c>
      <c r="H5">
        <f t="shared" si="1"/>
        <v>0.20517891844478583</v>
      </c>
      <c r="I5">
        <f t="shared" si="2"/>
        <v>1.6277159224876188</v>
      </c>
    </row>
    <row r="6" spans="2:9" x14ac:dyDescent="0.25">
      <c r="B6">
        <v>431.54</v>
      </c>
      <c r="C6">
        <v>4442135</v>
      </c>
      <c r="D6">
        <v>401953</v>
      </c>
      <c r="E6">
        <v>49134</v>
      </c>
      <c r="F6">
        <v>52295</v>
      </c>
      <c r="G6">
        <f t="shared" si="0"/>
        <v>12.358204724806134</v>
      </c>
      <c r="H6">
        <f t="shared" si="1"/>
        <v>0.27126598134607777</v>
      </c>
      <c r="I6">
        <f t="shared" si="2"/>
        <v>2.1478808388536472</v>
      </c>
    </row>
    <row r="7" spans="2:9" x14ac:dyDescent="0.25">
      <c r="B7">
        <v>551.53</v>
      </c>
      <c r="C7">
        <v>4308812</v>
      </c>
      <c r="D7">
        <v>389034</v>
      </c>
      <c r="E7">
        <v>61448</v>
      </c>
      <c r="F7">
        <v>63614</v>
      </c>
      <c r="G7">
        <f t="shared" si="0"/>
        <v>12.385367394623605</v>
      </c>
      <c r="H7">
        <f t="shared" si="1"/>
        <v>0.34557814998174963</v>
      </c>
      <c r="I7">
        <f t="shared" si="2"/>
        <v>2.7144735539944702</v>
      </c>
    </row>
    <row r="8" spans="2:9" x14ac:dyDescent="0.25">
      <c r="B8">
        <v>671.53</v>
      </c>
      <c r="C8">
        <v>4657937</v>
      </c>
      <c r="D8">
        <v>427904</v>
      </c>
      <c r="E8">
        <v>80019</v>
      </c>
      <c r="F8">
        <v>85957</v>
      </c>
      <c r="G8">
        <f t="shared" si="0"/>
        <v>12.172679036068837</v>
      </c>
      <c r="H8">
        <f t="shared" si="1"/>
        <v>0.41697249850433743</v>
      </c>
      <c r="I8">
        <f t="shared" si="2"/>
        <v>3.3120257328748535</v>
      </c>
    </row>
    <row r="9" spans="2:9" x14ac:dyDescent="0.25">
      <c r="B9">
        <v>911.54</v>
      </c>
      <c r="C9">
        <v>4330190</v>
      </c>
      <c r="D9">
        <v>402082</v>
      </c>
      <c r="E9">
        <v>108896</v>
      </c>
      <c r="F9">
        <v>113737</v>
      </c>
      <c r="G9">
        <f t="shared" si="0"/>
        <v>12.042904102894434</v>
      </c>
      <c r="H9">
        <f t="shared" si="1"/>
        <v>0.59522802562661348</v>
      </c>
      <c r="I9">
        <f t="shared" si="2"/>
        <v>4.709778467051593</v>
      </c>
    </row>
    <row r="10" spans="2:9" x14ac:dyDescent="0.25">
      <c r="B10">
        <v>1151.54</v>
      </c>
      <c r="C10">
        <v>4215812</v>
      </c>
      <c r="D10">
        <v>397441</v>
      </c>
      <c r="E10">
        <v>134521</v>
      </c>
      <c r="F10">
        <v>149474</v>
      </c>
      <c r="G10">
        <f t="shared" si="0"/>
        <v>11.861714742565562</v>
      </c>
      <c r="H10">
        <f t="shared" si="1"/>
        <v>0.76815080728963536</v>
      </c>
      <c r="I10">
        <f t="shared" si="2"/>
        <v>6.0820188802282411</v>
      </c>
    </row>
    <row r="11" spans="2:9" x14ac:dyDescent="0.25">
      <c r="B11">
        <v>1391.53</v>
      </c>
      <c r="C11">
        <v>4148951</v>
      </c>
      <c r="D11">
        <v>394491</v>
      </c>
      <c r="E11">
        <v>162742</v>
      </c>
      <c r="F11">
        <v>170988</v>
      </c>
      <c r="G11">
        <f t="shared" si="0"/>
        <v>11.760887968927047</v>
      </c>
      <c r="H11">
        <f t="shared" si="1"/>
        <v>0.90942442286389291</v>
      </c>
      <c r="I11">
        <f t="shared" si="2"/>
        <v>7.1776006363750469</v>
      </c>
    </row>
    <row r="12" spans="2:9" x14ac:dyDescent="0.25">
      <c r="B12">
        <v>1631.52</v>
      </c>
      <c r="C12">
        <v>3756788</v>
      </c>
      <c r="D12">
        <v>358033</v>
      </c>
      <c r="E12">
        <v>177682</v>
      </c>
      <c r="F12">
        <v>186278</v>
      </c>
      <c r="G12">
        <f t="shared" si="0"/>
        <v>11.733633997424818</v>
      </c>
      <c r="H12">
        <f t="shared" si="1"/>
        <v>1.0927959154603069</v>
      </c>
      <c r="I12">
        <f t="shared" si="2"/>
        <v>8.5198759349435988</v>
      </c>
    </row>
    <row r="13" spans="2:9" x14ac:dyDescent="0.25">
      <c r="B13">
        <v>1871.62</v>
      </c>
      <c r="C13">
        <v>3923018</v>
      </c>
      <c r="D13">
        <v>383638</v>
      </c>
      <c r="E13">
        <v>216286</v>
      </c>
      <c r="F13">
        <v>235622</v>
      </c>
      <c r="G13">
        <f t="shared" si="0"/>
        <v>11.435037401143784</v>
      </c>
      <c r="H13">
        <f t="shared" si="1"/>
        <v>1.2663007835511602</v>
      </c>
      <c r="I13">
        <f t="shared" si="2"/>
        <v>9.969821802532957</v>
      </c>
    </row>
    <row r="14" spans="2:9" x14ac:dyDescent="0.25">
      <c r="B14">
        <v>2411.5300000000002</v>
      </c>
      <c r="C14">
        <v>3426231</v>
      </c>
      <c r="D14">
        <v>340899</v>
      </c>
      <c r="E14">
        <v>243271</v>
      </c>
      <c r="F14">
        <v>261571</v>
      </c>
      <c r="G14">
        <f t="shared" si="0"/>
        <v>11.239055602245825</v>
      </c>
      <c r="H14">
        <f t="shared" si="1"/>
        <v>1.5919822293406551</v>
      </c>
      <c r="I14">
        <f t="shared" si="2"/>
        <v>12.407275625215862</v>
      </c>
    </row>
    <row r="15" spans="2:9" x14ac:dyDescent="0.25">
      <c r="B15">
        <v>3011.52</v>
      </c>
      <c r="C15">
        <v>2989500</v>
      </c>
      <c r="D15">
        <v>304369</v>
      </c>
      <c r="E15">
        <v>259771</v>
      </c>
      <c r="F15">
        <v>275575</v>
      </c>
      <c r="G15">
        <f t="shared" si="0"/>
        <v>10.983406243737043</v>
      </c>
      <c r="H15">
        <f t="shared" si="1"/>
        <v>1.8907870052469207</v>
      </c>
      <c r="I15">
        <f t="shared" si="2"/>
        <v>14.686644581757713</v>
      </c>
    </row>
    <row r="16" spans="2:9" x14ac:dyDescent="0.25">
      <c r="B16">
        <v>3611.53</v>
      </c>
      <c r="C16">
        <v>3932658</v>
      </c>
      <c r="D16">
        <v>416648</v>
      </c>
      <c r="E16">
        <v>398916</v>
      </c>
      <c r="F16">
        <v>422636</v>
      </c>
      <c r="G16">
        <f t="shared" si="0"/>
        <v>10.554940401729997</v>
      </c>
      <c r="H16">
        <f t="shared" si="1"/>
        <v>2.1196991225206889</v>
      </c>
      <c r="I16">
        <f t="shared" si="2"/>
        <v>16.723940104687149</v>
      </c>
    </row>
    <row r="17" spans="2:9" x14ac:dyDescent="0.25">
      <c r="B17">
        <v>5411.54</v>
      </c>
      <c r="C17">
        <v>2976326</v>
      </c>
      <c r="D17">
        <v>335491</v>
      </c>
      <c r="E17">
        <v>430344</v>
      </c>
      <c r="F17">
        <v>465955</v>
      </c>
      <c r="G17">
        <f t="shared" si="0"/>
        <v>9.9206135172031438</v>
      </c>
      <c r="H17">
        <f t="shared" si="1"/>
        <v>2.8719739873796915</v>
      </c>
      <c r="I17">
        <f t="shared" si="2"/>
        <v>22.450297770883576</v>
      </c>
    </row>
    <row r="18" spans="2:9" x14ac:dyDescent="0.25">
      <c r="B18">
        <v>7211.53</v>
      </c>
      <c r="C18">
        <v>3060294</v>
      </c>
      <c r="D18">
        <v>362568</v>
      </c>
      <c r="E18">
        <v>560436</v>
      </c>
      <c r="F18">
        <v>596855</v>
      </c>
      <c r="G18">
        <f t="shared" si="0"/>
        <v>9.4387087815251203</v>
      </c>
      <c r="H18">
        <f t="shared" si="1"/>
        <v>3.4313227449747354</v>
      </c>
      <c r="I18">
        <f t="shared" si="2"/>
        <v>26.661339079935576</v>
      </c>
    </row>
    <row r="19" spans="2:9" x14ac:dyDescent="0.25">
      <c r="B19">
        <v>9011.5400000000009</v>
      </c>
      <c r="C19">
        <v>2766752</v>
      </c>
      <c r="D19">
        <v>346894</v>
      </c>
      <c r="E19">
        <v>609611</v>
      </c>
      <c r="F19">
        <v>656966</v>
      </c>
      <c r="G19">
        <f t="shared" si="0"/>
        <v>8.9189216994240308</v>
      </c>
      <c r="H19">
        <f t="shared" si="1"/>
        <v>3.9250326468604237</v>
      </c>
      <c r="I19">
        <f t="shared" si="2"/>
        <v>30.559378685395835</v>
      </c>
    </row>
    <row r="20" spans="2:9" x14ac:dyDescent="0.25">
      <c r="B20">
        <v>10811.54</v>
      </c>
      <c r="C20">
        <v>2959241</v>
      </c>
      <c r="D20">
        <v>388750</v>
      </c>
      <c r="E20">
        <v>762511</v>
      </c>
      <c r="F20">
        <v>810386</v>
      </c>
      <c r="G20">
        <f t="shared" si="0"/>
        <v>8.5123376160771702</v>
      </c>
      <c r="H20">
        <f t="shared" si="1"/>
        <v>4.3494900964630219</v>
      </c>
      <c r="I20">
        <f t="shared" si="2"/>
        <v>33.817045241729524</v>
      </c>
    </row>
    <row r="21" spans="2:9" x14ac:dyDescent="0.25">
      <c r="B21">
        <v>14411.54</v>
      </c>
      <c r="C21">
        <v>2497830</v>
      </c>
      <c r="D21">
        <v>358320</v>
      </c>
      <c r="E21">
        <v>824674</v>
      </c>
      <c r="F21">
        <v>883983</v>
      </c>
      <c r="G21">
        <f t="shared" si="0"/>
        <v>7.7952623283657063</v>
      </c>
      <c r="H21">
        <f t="shared" si="1"/>
        <v>5.1261617409019866</v>
      </c>
      <c r="I21">
        <f t="shared" si="2"/>
        <v>39.671801756696823</v>
      </c>
    </row>
    <row r="22" spans="2:9" x14ac:dyDescent="0.25">
      <c r="B22">
        <v>18011.54</v>
      </c>
      <c r="C22">
        <v>2668563</v>
      </c>
      <c r="D22">
        <v>414671</v>
      </c>
      <c r="E22">
        <v>1086016</v>
      </c>
      <c r="F22">
        <v>1152453</v>
      </c>
      <c r="G22">
        <f t="shared" si="0"/>
        <v>7.196357051132102</v>
      </c>
      <c r="H22">
        <f t="shared" si="1"/>
        <v>5.8030442808877405</v>
      </c>
      <c r="I22">
        <f t="shared" si="2"/>
        <v>44.640857933925069</v>
      </c>
    </row>
    <row r="23" spans="2:9" x14ac:dyDescent="0.25">
      <c r="B23">
        <v>21611.54</v>
      </c>
      <c r="C23">
        <v>1981898</v>
      </c>
      <c r="D23">
        <v>337644</v>
      </c>
      <c r="E23">
        <v>973405</v>
      </c>
      <c r="F23">
        <v>1025483</v>
      </c>
      <c r="G23">
        <f t="shared" si="0"/>
        <v>6.56388811440452</v>
      </c>
      <c r="H23">
        <f t="shared" si="1"/>
        <v>6.3641130895262465</v>
      </c>
      <c r="I23">
        <f t="shared" si="2"/>
        <v>49.227355328457378</v>
      </c>
    </row>
    <row r="24" spans="2:9" x14ac:dyDescent="0.25">
      <c r="B24">
        <v>26411.52</v>
      </c>
      <c r="C24">
        <v>2081156</v>
      </c>
      <c r="D24">
        <v>395532</v>
      </c>
      <c r="E24">
        <v>1280889</v>
      </c>
      <c r="F24">
        <v>1348652</v>
      </c>
      <c r="G24">
        <f t="shared" si="0"/>
        <v>5.8838543961044865</v>
      </c>
      <c r="H24">
        <f t="shared" si="1"/>
        <v>7.1467203032877231</v>
      </c>
      <c r="I24">
        <f t="shared" si="2"/>
        <v>54.845779776858734</v>
      </c>
    </row>
    <row r="25" spans="2:9" x14ac:dyDescent="0.25">
      <c r="B25">
        <v>37211.54</v>
      </c>
      <c r="C25">
        <v>1491142</v>
      </c>
      <c r="D25">
        <v>383350</v>
      </c>
      <c r="E25">
        <v>1480781</v>
      </c>
      <c r="F25">
        <v>1555548</v>
      </c>
      <c r="G25">
        <f t="shared" si="0"/>
        <v>4.3497314242859</v>
      </c>
      <c r="H25">
        <f t="shared" si="1"/>
        <v>8.5145524325029349</v>
      </c>
      <c r="I25">
        <f t="shared" si="2"/>
        <v>66.187535406485708</v>
      </c>
    </row>
    <row r="26" spans="2:9" x14ac:dyDescent="0.25">
      <c r="B26">
        <v>48611.54</v>
      </c>
      <c r="C26">
        <v>1167047</v>
      </c>
      <c r="D26">
        <v>436059</v>
      </c>
      <c r="E26">
        <v>1985373</v>
      </c>
      <c r="F26">
        <v>2067673</v>
      </c>
      <c r="G26">
        <f t="shared" si="0"/>
        <v>2.9928296577986004</v>
      </c>
      <c r="H26">
        <f t="shared" si="1"/>
        <v>9.9918232395157531</v>
      </c>
      <c r="I26">
        <f t="shared" si="2"/>
        <v>76.951023015658635</v>
      </c>
    </row>
    <row r="27" spans="2:9" x14ac:dyDescent="0.25">
      <c r="B27">
        <v>54011.519999999997</v>
      </c>
      <c r="C27">
        <v>838059</v>
      </c>
      <c r="D27">
        <v>398014</v>
      </c>
      <c r="E27">
        <v>1921277</v>
      </c>
      <c r="F27">
        <v>2001348</v>
      </c>
      <c r="G27">
        <f t="shared" si="0"/>
        <v>2.3545892273889861</v>
      </c>
      <c r="H27">
        <f t="shared" si="1"/>
        <v>10.594657160300894</v>
      </c>
      <c r="I27">
        <f t="shared" si="2"/>
        <v>81.81678564995596</v>
      </c>
    </row>
    <row r="28" spans="2:9" x14ac:dyDescent="0.25">
      <c r="B28">
        <v>57611.54</v>
      </c>
      <c r="C28">
        <v>667880</v>
      </c>
      <c r="D28">
        <v>382222</v>
      </c>
      <c r="E28">
        <v>1923067</v>
      </c>
      <c r="F28">
        <v>1996279</v>
      </c>
      <c r="G28">
        <f t="shared" si="0"/>
        <v>1.9539869761552187</v>
      </c>
      <c r="H28">
        <f t="shared" si="1"/>
        <v>11.023167033818043</v>
      </c>
      <c r="I28">
        <f t="shared" si="2"/>
        <v>84.942869795229896</v>
      </c>
    </row>
  </sheetData>
  <mergeCells count="2">
    <mergeCell ref="C1:F1"/>
    <mergeCell ref="G1:H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17"/>
  <sheetViews>
    <sheetView workbookViewId="0">
      <selection activeCell="B1" sqref="B1:I3"/>
    </sheetView>
  </sheetViews>
  <sheetFormatPr defaultRowHeight="15" x14ac:dyDescent="0.25"/>
  <sheetData>
    <row r="1" spans="2:9" x14ac:dyDescent="0.25">
      <c r="C1" s="1" t="s">
        <v>8</v>
      </c>
      <c r="D1" s="1"/>
      <c r="E1" s="1"/>
      <c r="F1" s="1"/>
      <c r="G1" s="1" t="s">
        <v>7</v>
      </c>
      <c r="H1" s="1"/>
    </row>
    <row r="2" spans="2:9" x14ac:dyDescent="0.25">
      <c r="B2" t="s">
        <v>0</v>
      </c>
      <c r="C2" t="s">
        <v>1</v>
      </c>
      <c r="D2" t="s">
        <v>2</v>
      </c>
      <c r="E2" t="s">
        <v>3</v>
      </c>
      <c r="F2" t="s">
        <v>4</v>
      </c>
      <c r="G2" t="s">
        <v>1</v>
      </c>
      <c r="H2" t="s">
        <v>5</v>
      </c>
      <c r="I2" t="s">
        <v>6</v>
      </c>
    </row>
    <row r="3" spans="2:9" x14ac:dyDescent="0.25">
      <c r="B3">
        <v>1.1919999999999999</v>
      </c>
      <c r="C3">
        <v>4507810</v>
      </c>
      <c r="D3">
        <v>441697</v>
      </c>
      <c r="E3">
        <v>236219</v>
      </c>
      <c r="F3">
        <v>243959</v>
      </c>
      <c r="G3">
        <f>1.25*C3/(D3*2/1.7892)</f>
        <v>11.41248080131855</v>
      </c>
      <c r="H3">
        <f>1.25*SUM(E3:F3)/(D3*2/1.72)</f>
        <v>1.1686548697410215</v>
      </c>
      <c r="I3">
        <f>100*H3/SUM(G3:H3)</f>
        <v>9.288945770049061</v>
      </c>
    </row>
    <row r="4" spans="2:9" x14ac:dyDescent="0.25">
      <c r="B4">
        <v>3.19217</v>
      </c>
      <c r="C4">
        <v>4326404</v>
      </c>
      <c r="D4">
        <v>458747</v>
      </c>
      <c r="E4">
        <v>419640</v>
      </c>
      <c r="F4">
        <v>444170</v>
      </c>
      <c r="G4">
        <f t="shared" ref="G4:G17" si="0">1.25*C4/(D4*2/1.7892)</f>
        <v>10.546120787710873</v>
      </c>
      <c r="H4">
        <f t="shared" ref="H4:H17" si="1">1.25*SUM(E4:F4)/(D4*2/1.72)</f>
        <v>2.0242001582571656</v>
      </c>
      <c r="I4">
        <f t="shared" ref="I4:I17" si="2">100*H4/SUM(G4:H4)</f>
        <v>16.103010949027777</v>
      </c>
    </row>
    <row r="5" spans="2:9" x14ac:dyDescent="0.25">
      <c r="B5">
        <v>5.19217</v>
      </c>
      <c r="C5">
        <v>3771319</v>
      </c>
      <c r="D5">
        <v>432981</v>
      </c>
      <c r="E5">
        <v>523986</v>
      </c>
      <c r="F5">
        <v>560244</v>
      </c>
      <c r="G5">
        <f t="shared" si="0"/>
        <v>9.7400982300609016</v>
      </c>
      <c r="H5">
        <f t="shared" si="1"/>
        <v>2.6919131555426219</v>
      </c>
      <c r="I5">
        <f t="shared" si="2"/>
        <v>21.653078267446748</v>
      </c>
    </row>
    <row r="6" spans="2:9" x14ac:dyDescent="0.25">
      <c r="B6">
        <v>7.1923300000000001</v>
      </c>
      <c r="C6">
        <v>3406270</v>
      </c>
      <c r="D6">
        <v>419742</v>
      </c>
      <c r="E6">
        <v>645679</v>
      </c>
      <c r="F6">
        <v>685925</v>
      </c>
      <c r="G6">
        <f t="shared" si="0"/>
        <v>9.0747683755735657</v>
      </c>
      <c r="H6">
        <f t="shared" si="1"/>
        <v>3.4103670826364767</v>
      </c>
      <c r="I6">
        <f t="shared" si="2"/>
        <v>27.315419156256485</v>
      </c>
    </row>
    <row r="7" spans="2:9" x14ac:dyDescent="0.25">
      <c r="B7">
        <v>9.1921700000000008</v>
      </c>
      <c r="C7">
        <v>2978636</v>
      </c>
      <c r="D7">
        <v>398762</v>
      </c>
      <c r="E7">
        <v>735858</v>
      </c>
      <c r="F7">
        <v>783405</v>
      </c>
      <c r="G7">
        <f t="shared" si="0"/>
        <v>8.3530018080960566</v>
      </c>
      <c r="H7">
        <f t="shared" si="1"/>
        <v>4.0956954900416784</v>
      </c>
      <c r="I7">
        <f t="shared" si="2"/>
        <v>32.900595073947017</v>
      </c>
    </row>
    <row r="8" spans="2:9" x14ac:dyDescent="0.25">
      <c r="B8">
        <v>13.192170000000001</v>
      </c>
      <c r="C8">
        <v>2554182</v>
      </c>
      <c r="D8">
        <v>408484</v>
      </c>
      <c r="E8">
        <v>1023713</v>
      </c>
      <c r="F8">
        <v>1076048</v>
      </c>
      <c r="G8">
        <f t="shared" si="0"/>
        <v>6.9922298584522276</v>
      </c>
      <c r="H8">
        <f t="shared" si="1"/>
        <v>5.5259032789533986</v>
      </c>
      <c r="I8">
        <f t="shared" si="2"/>
        <v>44.143189869433179</v>
      </c>
    </row>
    <row r="9" spans="2:9" x14ac:dyDescent="0.25">
      <c r="B9">
        <v>17.192329999999998</v>
      </c>
      <c r="C9">
        <v>2110384</v>
      </c>
      <c r="D9">
        <v>420895</v>
      </c>
      <c r="E9">
        <v>1323942</v>
      </c>
      <c r="F9">
        <v>1389709</v>
      </c>
      <c r="G9">
        <f t="shared" si="0"/>
        <v>5.6069492581285116</v>
      </c>
      <c r="H9">
        <f t="shared" si="1"/>
        <v>6.9308849594316868</v>
      </c>
      <c r="I9">
        <f t="shared" si="2"/>
        <v>55.279762351016338</v>
      </c>
    </row>
    <row r="10" spans="2:9" x14ac:dyDescent="0.25">
      <c r="B10">
        <v>21.192170000000001</v>
      </c>
      <c r="C10">
        <v>1579441</v>
      </c>
      <c r="D10">
        <v>415723</v>
      </c>
      <c r="E10">
        <v>1560273</v>
      </c>
      <c r="F10">
        <v>1637637</v>
      </c>
      <c r="G10">
        <f t="shared" si="0"/>
        <v>4.2485258170705009</v>
      </c>
      <c r="H10">
        <f t="shared" si="1"/>
        <v>8.2693361926090212</v>
      </c>
      <c r="I10">
        <f t="shared" si="2"/>
        <v>66.060291974897154</v>
      </c>
    </row>
    <row r="11" spans="2:9" x14ac:dyDescent="0.25">
      <c r="B11">
        <v>25.192170000000001</v>
      </c>
      <c r="C11">
        <v>1107387</v>
      </c>
      <c r="D11">
        <v>410143</v>
      </c>
      <c r="E11">
        <v>1785353</v>
      </c>
      <c r="F11">
        <v>1872280</v>
      </c>
      <c r="G11">
        <f t="shared" si="0"/>
        <v>3.0192774538392704</v>
      </c>
      <c r="H11">
        <f t="shared" si="1"/>
        <v>9.5867916190206834</v>
      </c>
      <c r="I11">
        <f t="shared" si="2"/>
        <v>76.049017053701704</v>
      </c>
    </row>
    <row r="12" spans="2:9" x14ac:dyDescent="0.25">
      <c r="B12">
        <v>30.192329999999998</v>
      </c>
      <c r="C12">
        <v>578291</v>
      </c>
      <c r="D12">
        <v>393585</v>
      </c>
      <c r="E12">
        <v>1961371</v>
      </c>
      <c r="F12">
        <v>2050499</v>
      </c>
      <c r="G12">
        <f t="shared" si="0"/>
        <v>1.6430349498837606</v>
      </c>
      <c r="H12">
        <f t="shared" si="1"/>
        <v>10.957633675063835</v>
      </c>
      <c r="I12">
        <f t="shared" si="2"/>
        <v>86.960732015198161</v>
      </c>
    </row>
    <row r="13" spans="2:9" x14ac:dyDescent="0.25">
      <c r="B13">
        <v>35.192329999999998</v>
      </c>
      <c r="C13">
        <v>268568</v>
      </c>
      <c r="D13">
        <v>423189</v>
      </c>
      <c r="E13">
        <v>2302136</v>
      </c>
      <c r="F13">
        <v>2407561</v>
      </c>
      <c r="G13">
        <f t="shared" si="0"/>
        <v>0.70967384785521359</v>
      </c>
      <c r="H13">
        <f t="shared" si="1"/>
        <v>11.963742618546323</v>
      </c>
      <c r="I13">
        <f t="shared" si="2"/>
        <v>94.40029569187891</v>
      </c>
    </row>
    <row r="14" spans="2:9" x14ac:dyDescent="0.25">
      <c r="B14">
        <v>40.192169999999997</v>
      </c>
      <c r="C14">
        <v>90431</v>
      </c>
      <c r="D14">
        <v>408973</v>
      </c>
      <c r="E14">
        <v>2304152</v>
      </c>
      <c r="F14">
        <v>2412000</v>
      </c>
      <c r="G14">
        <f t="shared" si="0"/>
        <v>0.24726440559645746</v>
      </c>
      <c r="H14">
        <f t="shared" si="1"/>
        <v>12.396572389864367</v>
      </c>
      <c r="I14">
        <f t="shared" si="2"/>
        <v>98.044387873740789</v>
      </c>
    </row>
    <row r="15" spans="2:9" x14ac:dyDescent="0.25">
      <c r="B15">
        <v>45.192169999999997</v>
      </c>
      <c r="C15">
        <v>37001</v>
      </c>
      <c r="D15">
        <v>446076</v>
      </c>
      <c r="E15">
        <v>2554194</v>
      </c>
      <c r="F15">
        <v>2669146</v>
      </c>
      <c r="G15">
        <f t="shared" si="0"/>
        <v>9.2756320111371152E-2</v>
      </c>
      <c r="H15">
        <f t="shared" si="1"/>
        <v>12.587744016714639</v>
      </c>
      <c r="I15">
        <f t="shared" si="2"/>
        <v>99.268512143468072</v>
      </c>
    </row>
    <row r="16" spans="2:9" x14ac:dyDescent="0.25">
      <c r="B16">
        <v>50.192329999999998</v>
      </c>
      <c r="C16">
        <v>18023</v>
      </c>
      <c r="D16">
        <v>430733</v>
      </c>
      <c r="E16">
        <v>2483823</v>
      </c>
      <c r="F16">
        <v>2586619</v>
      </c>
      <c r="G16">
        <f t="shared" si="0"/>
        <v>4.6790516979195923E-2</v>
      </c>
      <c r="H16">
        <f t="shared" si="1"/>
        <v>12.654533434865682</v>
      </c>
      <c r="I16">
        <f t="shared" si="2"/>
        <v>99.631609136523139</v>
      </c>
    </row>
    <row r="17" spans="2:9" x14ac:dyDescent="0.25">
      <c r="B17">
        <v>55.192169999999997</v>
      </c>
      <c r="C17">
        <v>11342</v>
      </c>
      <c r="D17">
        <v>406316</v>
      </c>
      <c r="E17">
        <v>2345544</v>
      </c>
      <c r="F17">
        <v>2443618</v>
      </c>
      <c r="G17">
        <f t="shared" si="0"/>
        <v>3.1215092440366608E-2</v>
      </c>
      <c r="H17">
        <f t="shared" si="1"/>
        <v>12.670800928341487</v>
      </c>
      <c r="I17">
        <f t="shared" si="2"/>
        <v>99.754250881204257</v>
      </c>
    </row>
  </sheetData>
  <mergeCells count="2">
    <mergeCell ref="C1:F1"/>
    <mergeCell ref="G1:H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18"/>
  <sheetViews>
    <sheetView workbookViewId="0">
      <selection activeCell="B1" sqref="B1:I3"/>
    </sheetView>
  </sheetViews>
  <sheetFormatPr defaultRowHeight="15" x14ac:dyDescent="0.25"/>
  <cols>
    <col min="6" max="6" width="17.7109375" customWidth="1"/>
    <col min="7" max="7" width="15.5703125" customWidth="1"/>
    <col min="8" max="8" width="14" customWidth="1"/>
  </cols>
  <sheetData>
    <row r="1" spans="2:9" x14ac:dyDescent="0.25">
      <c r="C1" s="1" t="s">
        <v>8</v>
      </c>
      <c r="D1" s="1"/>
      <c r="E1" s="1"/>
      <c r="F1" s="1"/>
      <c r="G1" s="1" t="s">
        <v>7</v>
      </c>
      <c r="H1" s="1"/>
    </row>
    <row r="2" spans="2:9" x14ac:dyDescent="0.25">
      <c r="B2" t="s">
        <v>0</v>
      </c>
      <c r="C2" t="s">
        <v>1</v>
      </c>
      <c r="D2" t="s">
        <v>2</v>
      </c>
      <c r="E2" t="s">
        <v>3</v>
      </c>
      <c r="F2" t="s">
        <v>4</v>
      </c>
      <c r="G2" t="s">
        <v>1</v>
      </c>
      <c r="H2" t="s">
        <v>5</v>
      </c>
      <c r="I2" t="s">
        <v>6</v>
      </c>
    </row>
    <row r="3" spans="2:9" x14ac:dyDescent="0.25">
      <c r="B3">
        <v>1.1919999999999999</v>
      </c>
      <c r="C3">
        <v>4355174</v>
      </c>
      <c r="D3">
        <v>407409</v>
      </c>
      <c r="E3">
        <v>135160</v>
      </c>
      <c r="F3">
        <v>143609</v>
      </c>
      <c r="G3">
        <f>1.25*C3/(D3*2/1.7892)</f>
        <v>11.954015069622908</v>
      </c>
      <c r="H3">
        <f>1.25*SUM(E3:F3)/(D3*2/1.72)</f>
        <v>0.73556714505570575</v>
      </c>
      <c r="I3">
        <f>100*H3/SUM(G3:H3)</f>
        <v>5.7966222418642106</v>
      </c>
    </row>
    <row r="4" spans="2:9" x14ac:dyDescent="0.25">
      <c r="B4">
        <v>3.19217</v>
      </c>
      <c r="C4">
        <v>4064056</v>
      </c>
      <c r="D4">
        <v>406221</v>
      </c>
      <c r="E4">
        <v>237366</v>
      </c>
      <c r="F4">
        <v>247511</v>
      </c>
      <c r="G4">
        <f t="shared" ref="G4:G18" si="0">1.25*C4/(D4*2/1.7892)</f>
        <v>11.18758169075454</v>
      </c>
      <c r="H4">
        <f t="shared" ref="H4:H18" si="1">1.25*SUM(E4:F4)/(D4*2/1.72)</f>
        <v>1.2831507356832856</v>
      </c>
      <c r="I4">
        <f t="shared" ref="I4:I18" si="2">100*H4/SUM(G4:H4)</f>
        <v>10.289297306732514</v>
      </c>
    </row>
    <row r="5" spans="2:9" x14ac:dyDescent="0.25">
      <c r="B5">
        <v>5.19217</v>
      </c>
      <c r="C5">
        <v>3638081</v>
      </c>
      <c r="D5">
        <v>383369</v>
      </c>
      <c r="E5">
        <v>298469</v>
      </c>
      <c r="F5">
        <v>316742</v>
      </c>
      <c r="G5">
        <f t="shared" si="0"/>
        <v>10.611927616082676</v>
      </c>
      <c r="H5">
        <f t="shared" si="1"/>
        <v>1.7251051206539914</v>
      </c>
      <c r="I5">
        <f t="shared" si="2"/>
        <v>13.983144549151191</v>
      </c>
    </row>
    <row r="6" spans="2:9" x14ac:dyDescent="0.25">
      <c r="B6">
        <v>7.19217</v>
      </c>
      <c r="C6">
        <v>3931752</v>
      </c>
      <c r="D6">
        <v>427947</v>
      </c>
      <c r="E6">
        <v>413167</v>
      </c>
      <c r="F6">
        <v>436251</v>
      </c>
      <c r="G6">
        <f t="shared" si="0"/>
        <v>10.273892968054454</v>
      </c>
      <c r="H6">
        <f t="shared" si="1"/>
        <v>2.1337323313400955</v>
      </c>
      <c r="I6">
        <f t="shared" si="2"/>
        <v>17.19694365241844</v>
      </c>
    </row>
    <row r="7" spans="2:9" x14ac:dyDescent="0.25">
      <c r="B7">
        <v>9.1923300000000001</v>
      </c>
      <c r="C7">
        <v>3123690</v>
      </c>
      <c r="D7">
        <v>361140</v>
      </c>
      <c r="E7">
        <v>413806</v>
      </c>
      <c r="F7">
        <v>439408</v>
      </c>
      <c r="G7">
        <f t="shared" si="0"/>
        <v>9.6723330079747463</v>
      </c>
      <c r="H7">
        <f t="shared" si="1"/>
        <v>2.5397492662125489</v>
      </c>
      <c r="I7">
        <f t="shared" si="2"/>
        <v>20.79702059967957</v>
      </c>
    </row>
    <row r="8" spans="2:9" x14ac:dyDescent="0.25">
      <c r="B8">
        <v>13.192</v>
      </c>
      <c r="C8">
        <v>2333426</v>
      </c>
      <c r="D8">
        <v>294471</v>
      </c>
      <c r="E8">
        <v>448355</v>
      </c>
      <c r="F8">
        <v>476644</v>
      </c>
      <c r="G8">
        <f t="shared" si="0"/>
        <v>8.8611565298450437</v>
      </c>
      <c r="H8">
        <f t="shared" si="1"/>
        <v>3.3768144401316258</v>
      </c>
      <c r="I8">
        <f t="shared" si="2"/>
        <v>27.592927360392846</v>
      </c>
    </row>
    <row r="9" spans="2:9" x14ac:dyDescent="0.25">
      <c r="B9">
        <v>17.192170000000001</v>
      </c>
      <c r="C9">
        <v>3280576</v>
      </c>
      <c r="D9">
        <v>450349</v>
      </c>
      <c r="E9">
        <v>862237</v>
      </c>
      <c r="F9">
        <v>910992</v>
      </c>
      <c r="G9">
        <f t="shared" si="0"/>
        <v>8.1459137513350761</v>
      </c>
      <c r="H9">
        <f t="shared" si="1"/>
        <v>4.2327643116782765</v>
      </c>
      <c r="I9">
        <f t="shared" si="2"/>
        <v>34.193993010655056</v>
      </c>
    </row>
    <row r="10" spans="2:9" x14ac:dyDescent="0.25">
      <c r="B10">
        <v>21.192329999999998</v>
      </c>
      <c r="C10">
        <v>2130766</v>
      </c>
      <c r="D10">
        <v>328984</v>
      </c>
      <c r="E10">
        <v>754155</v>
      </c>
      <c r="F10">
        <v>797911</v>
      </c>
      <c r="G10">
        <f t="shared" si="0"/>
        <v>7.2426898557376642</v>
      </c>
      <c r="H10">
        <f t="shared" si="1"/>
        <v>5.0715869160810252</v>
      </c>
      <c r="I10">
        <f t="shared" si="2"/>
        <v>41.184610432724625</v>
      </c>
    </row>
    <row r="11" spans="2:9" x14ac:dyDescent="0.25">
      <c r="B11">
        <v>25.192170000000001</v>
      </c>
      <c r="C11">
        <v>2072002</v>
      </c>
      <c r="D11">
        <v>362387</v>
      </c>
      <c r="E11">
        <v>974128</v>
      </c>
      <c r="F11">
        <v>1026473</v>
      </c>
      <c r="G11">
        <f t="shared" si="0"/>
        <v>6.3937620182291299</v>
      </c>
      <c r="H11">
        <f t="shared" si="1"/>
        <v>5.9346667374933428</v>
      </c>
      <c r="I11">
        <f t="shared" si="2"/>
        <v>48.138062482120077</v>
      </c>
    </row>
    <row r="12" spans="2:9" x14ac:dyDescent="0.25">
      <c r="B12">
        <v>35.192169999999997</v>
      </c>
      <c r="C12">
        <v>1588193</v>
      </c>
      <c r="D12">
        <v>416855</v>
      </c>
      <c r="E12">
        <v>1540599</v>
      </c>
      <c r="F12">
        <v>1616740</v>
      </c>
      <c r="G12">
        <f t="shared" si="0"/>
        <v>4.2604666424776001</v>
      </c>
      <c r="H12">
        <f t="shared" si="1"/>
        <v>8.1422543210468863</v>
      </c>
      <c r="I12">
        <f t="shared" si="2"/>
        <v>65.648935785886593</v>
      </c>
    </row>
    <row r="13" spans="2:9" x14ac:dyDescent="0.25">
      <c r="B13">
        <v>45.192329999999998</v>
      </c>
      <c r="C13">
        <v>677840</v>
      </c>
      <c r="D13">
        <v>329332</v>
      </c>
      <c r="E13">
        <v>1514575</v>
      </c>
      <c r="F13">
        <v>1579405</v>
      </c>
      <c r="G13">
        <f t="shared" si="0"/>
        <v>2.3016122939768988</v>
      </c>
      <c r="H13">
        <f t="shared" si="1"/>
        <v>10.099317709788298</v>
      </c>
      <c r="I13">
        <f t="shared" si="2"/>
        <v>81.440002537889669</v>
      </c>
    </row>
    <row r="14" spans="2:9" x14ac:dyDescent="0.25">
      <c r="B14">
        <v>55.192169999999997</v>
      </c>
      <c r="C14">
        <v>249575</v>
      </c>
      <c r="D14">
        <v>303501</v>
      </c>
      <c r="E14">
        <v>1664667</v>
      </c>
      <c r="F14">
        <v>1732840</v>
      </c>
      <c r="G14">
        <f t="shared" si="0"/>
        <v>0.91955955252206745</v>
      </c>
      <c r="H14">
        <f t="shared" si="1"/>
        <v>12.033963726643405</v>
      </c>
      <c r="I14">
        <f t="shared" si="2"/>
        <v>92.901085421283867</v>
      </c>
    </row>
    <row r="15" spans="2:9" x14ac:dyDescent="0.25">
      <c r="B15">
        <v>65.192329999999998</v>
      </c>
      <c r="C15">
        <v>75443</v>
      </c>
      <c r="D15">
        <v>393452</v>
      </c>
      <c r="E15">
        <v>2330391</v>
      </c>
      <c r="F15">
        <v>2431865</v>
      </c>
      <c r="G15">
        <f t="shared" si="0"/>
        <v>0.21442039880341185</v>
      </c>
      <c r="H15">
        <f t="shared" si="1"/>
        <v>13.011562274432459</v>
      </c>
      <c r="I15">
        <f t="shared" si="2"/>
        <v>98.378794195479216</v>
      </c>
    </row>
    <row r="16" spans="2:9" x14ac:dyDescent="0.25">
      <c r="B16">
        <v>85.192170000000004</v>
      </c>
      <c r="C16">
        <v>15802</v>
      </c>
      <c r="D16">
        <v>391713</v>
      </c>
      <c r="E16">
        <v>2292162</v>
      </c>
      <c r="F16">
        <v>2394886</v>
      </c>
      <c r="G16">
        <f t="shared" si="0"/>
        <v>4.5111054522060788E-2</v>
      </c>
      <c r="H16">
        <f t="shared" si="1"/>
        <v>12.862929236456283</v>
      </c>
      <c r="I16">
        <f t="shared" si="2"/>
        <v>99.650519726425188</v>
      </c>
    </row>
    <row r="17" spans="2:9" x14ac:dyDescent="0.25">
      <c r="B17">
        <v>105.19233</v>
      </c>
      <c r="C17">
        <v>14659</v>
      </c>
      <c r="D17">
        <v>379218</v>
      </c>
      <c r="E17">
        <v>2210069</v>
      </c>
      <c r="F17">
        <v>2309548</v>
      </c>
      <c r="G17">
        <f t="shared" si="0"/>
        <v>4.3226921586000666E-2</v>
      </c>
      <c r="H17">
        <f t="shared" si="1"/>
        <v>12.812124622248943</v>
      </c>
      <c r="I17">
        <f t="shared" si="2"/>
        <v>99.663743761198575</v>
      </c>
    </row>
    <row r="18" spans="2:9" x14ac:dyDescent="0.25">
      <c r="B18">
        <v>125.19217</v>
      </c>
      <c r="C18">
        <v>19594</v>
      </c>
      <c r="D18">
        <v>353785</v>
      </c>
      <c r="E18">
        <v>2041733</v>
      </c>
      <c r="F18">
        <v>2133779</v>
      </c>
      <c r="G18">
        <f t="shared" si="0"/>
        <v>6.193306810633576E-2</v>
      </c>
      <c r="H18">
        <f t="shared" si="1"/>
        <v>12.687579744760235</v>
      </c>
      <c r="I18">
        <f t="shared" si="2"/>
        <v>99.514231884658102</v>
      </c>
    </row>
  </sheetData>
  <mergeCells count="2">
    <mergeCell ref="C1:F1"/>
    <mergeCell ref="G1:H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27"/>
  <sheetViews>
    <sheetView workbookViewId="0">
      <selection activeCell="B1" sqref="B1:I3"/>
    </sheetView>
  </sheetViews>
  <sheetFormatPr defaultRowHeight="15" x14ac:dyDescent="0.25"/>
  <sheetData>
    <row r="1" spans="2:9" x14ac:dyDescent="0.25">
      <c r="C1" s="1" t="s">
        <v>8</v>
      </c>
      <c r="D1" s="1"/>
      <c r="E1" s="1"/>
      <c r="F1" s="1"/>
      <c r="G1" s="1" t="s">
        <v>7</v>
      </c>
      <c r="H1" s="1"/>
    </row>
    <row r="2" spans="2:9" x14ac:dyDescent="0.25">
      <c r="B2" t="s">
        <v>0</v>
      </c>
      <c r="C2" t="s">
        <v>1</v>
      </c>
      <c r="D2" t="s">
        <v>2</v>
      </c>
      <c r="E2" t="s">
        <v>3</v>
      </c>
      <c r="F2" t="s">
        <v>4</v>
      </c>
      <c r="G2" t="s">
        <v>1</v>
      </c>
      <c r="H2" t="s">
        <v>5</v>
      </c>
      <c r="I2" t="s">
        <v>6</v>
      </c>
    </row>
    <row r="3" spans="2:9" x14ac:dyDescent="0.25">
      <c r="B3">
        <v>1.1919999999999999</v>
      </c>
      <c r="C3">
        <v>4838570</v>
      </c>
      <c r="D3">
        <v>447115</v>
      </c>
      <c r="E3">
        <v>58062</v>
      </c>
      <c r="F3">
        <v>63954</v>
      </c>
      <c r="G3">
        <f>1.25*C3/(D3*2/1.7892)</f>
        <v>12.101430062735538</v>
      </c>
      <c r="H3">
        <f>1.25*SUM(E3:F3)/(D3*2/1.72)</f>
        <v>0.29336345235565792</v>
      </c>
      <c r="I3">
        <f>100*H3/SUM(G3:H3)</f>
        <v>2.366828071790589</v>
      </c>
    </row>
    <row r="4" spans="2:9" x14ac:dyDescent="0.25">
      <c r="B4">
        <v>3.19217</v>
      </c>
      <c r="C4">
        <v>4375529</v>
      </c>
      <c r="D4">
        <v>412415</v>
      </c>
      <c r="E4">
        <v>81168</v>
      </c>
      <c r="F4">
        <v>91640</v>
      </c>
      <c r="G4">
        <f t="shared" ref="G4:G29" si="0">1.25*C4/(D4*2/1.7892)</f>
        <v>11.864106068523212</v>
      </c>
      <c r="H4">
        <f t="shared" ref="H4:H29" si="1">1.25*SUM(E4:F4)/(D4*2/1.72)</f>
        <v>0.45044093934507717</v>
      </c>
      <c r="I4">
        <f t="shared" ref="I4:I29" si="2">100*H4/SUM(G4:H4)</f>
        <v>3.657795443529277</v>
      </c>
    </row>
    <row r="5" spans="2:9" x14ac:dyDescent="0.25">
      <c r="B5">
        <v>5.19217</v>
      </c>
      <c r="C5">
        <v>4196184</v>
      </c>
      <c r="D5">
        <v>403979</v>
      </c>
      <c r="E5">
        <v>100874</v>
      </c>
      <c r="F5">
        <v>111186</v>
      </c>
      <c r="G5">
        <f t="shared" si="0"/>
        <v>11.615412578376599</v>
      </c>
      <c r="H5">
        <f t="shared" si="1"/>
        <v>0.5642978966728468</v>
      </c>
      <c r="I5">
        <f t="shared" si="2"/>
        <v>4.6330977885626297</v>
      </c>
    </row>
    <row r="6" spans="2:9" x14ac:dyDescent="0.25">
      <c r="B6">
        <v>7.19217</v>
      </c>
      <c r="C6">
        <v>3978218</v>
      </c>
      <c r="D6">
        <v>385067</v>
      </c>
      <c r="E6">
        <v>118175</v>
      </c>
      <c r="F6">
        <v>132756</v>
      </c>
      <c r="G6">
        <f t="shared" si="0"/>
        <v>11.552904503631835</v>
      </c>
      <c r="H6">
        <f t="shared" si="1"/>
        <v>0.70052958316344949</v>
      </c>
      <c r="I6">
        <f t="shared" si="2"/>
        <v>5.7170061731377331</v>
      </c>
    </row>
    <row r="7" spans="2:9" x14ac:dyDescent="0.25">
      <c r="B7">
        <v>9.1923300000000001</v>
      </c>
      <c r="C7">
        <v>4150529</v>
      </c>
      <c r="D7">
        <v>402446</v>
      </c>
      <c r="E7">
        <v>145824</v>
      </c>
      <c r="F7">
        <v>160686</v>
      </c>
      <c r="G7">
        <f t="shared" si="0"/>
        <v>11.532799566277214</v>
      </c>
      <c r="H7">
        <f t="shared" si="1"/>
        <v>0.81873903579610674</v>
      </c>
      <c r="I7">
        <f t="shared" si="2"/>
        <v>6.6286400599409836</v>
      </c>
    </row>
    <row r="8" spans="2:9" x14ac:dyDescent="0.25">
      <c r="B8">
        <v>13.192</v>
      </c>
      <c r="C8">
        <v>3414697</v>
      </c>
      <c r="D8">
        <v>338798</v>
      </c>
      <c r="E8">
        <v>161052</v>
      </c>
      <c r="F8">
        <v>180623</v>
      </c>
      <c r="G8">
        <f t="shared" si="0"/>
        <v>11.270683180685836</v>
      </c>
      <c r="H8">
        <f t="shared" si="1"/>
        <v>1.0841286695907295</v>
      </c>
      <c r="I8">
        <f t="shared" si="2"/>
        <v>8.7749508671510945</v>
      </c>
    </row>
    <row r="9" spans="2:9" x14ac:dyDescent="0.25">
      <c r="B9">
        <v>17.192170000000001</v>
      </c>
      <c r="C9">
        <v>4176550</v>
      </c>
      <c r="D9">
        <v>429646</v>
      </c>
      <c r="E9">
        <v>257514</v>
      </c>
      <c r="F9">
        <v>279541</v>
      </c>
      <c r="G9">
        <f t="shared" si="0"/>
        <v>10.870407352797418</v>
      </c>
      <c r="H9">
        <f t="shared" si="1"/>
        <v>1.3437437448504117</v>
      </c>
      <c r="I9">
        <f t="shared" si="2"/>
        <v>11.0015320271352</v>
      </c>
    </row>
    <row r="10" spans="2:9" x14ac:dyDescent="0.25">
      <c r="B10">
        <v>21.192329999999998</v>
      </c>
      <c r="C10">
        <v>4147207</v>
      </c>
      <c r="D10">
        <v>439120</v>
      </c>
      <c r="E10">
        <v>302146</v>
      </c>
      <c r="F10">
        <v>346599</v>
      </c>
      <c r="G10">
        <f t="shared" si="0"/>
        <v>10.561154645085626</v>
      </c>
      <c r="H10">
        <f t="shared" si="1"/>
        <v>1.5881783453270175</v>
      </c>
      <c r="I10">
        <f t="shared" si="2"/>
        <v>13.072144343893532</v>
      </c>
    </row>
    <row r="11" spans="2:9" x14ac:dyDescent="0.25">
      <c r="B11">
        <v>25.192170000000001</v>
      </c>
      <c r="C11">
        <v>4042547</v>
      </c>
      <c r="D11">
        <v>441551</v>
      </c>
      <c r="E11">
        <v>351938</v>
      </c>
      <c r="F11">
        <v>405183</v>
      </c>
      <c r="G11">
        <f t="shared" si="0"/>
        <v>10.237952541722247</v>
      </c>
      <c r="H11">
        <f t="shared" si="1"/>
        <v>1.8432866758313309</v>
      </c>
      <c r="I11">
        <f t="shared" si="2"/>
        <v>15.2574304890272</v>
      </c>
    </row>
    <row r="12" spans="2:9" x14ac:dyDescent="0.25">
      <c r="B12">
        <v>35.192169999999997</v>
      </c>
      <c r="C12">
        <v>3746197</v>
      </c>
      <c r="D12">
        <v>436553</v>
      </c>
      <c r="E12">
        <v>465968</v>
      </c>
      <c r="F12">
        <v>509804</v>
      </c>
      <c r="G12">
        <f t="shared" si="0"/>
        <v>9.5960508695393223</v>
      </c>
      <c r="H12">
        <f t="shared" si="1"/>
        <v>2.4028122587635408</v>
      </c>
      <c r="I12">
        <f t="shared" si="2"/>
        <v>20.025332675858252</v>
      </c>
    </row>
    <row r="13" spans="2:9" x14ac:dyDescent="0.25">
      <c r="B13">
        <v>45.192329999999998</v>
      </c>
      <c r="C13">
        <v>3527223</v>
      </c>
      <c r="D13">
        <v>440247</v>
      </c>
      <c r="E13">
        <v>591036</v>
      </c>
      <c r="F13">
        <v>642917</v>
      </c>
      <c r="G13">
        <f t="shared" si="0"/>
        <v>8.9593276495921614</v>
      </c>
      <c r="H13">
        <f t="shared" si="1"/>
        <v>3.0130801004890433</v>
      </c>
      <c r="I13">
        <f t="shared" si="2"/>
        <v>25.166868380911993</v>
      </c>
    </row>
    <row r="14" spans="2:9" x14ac:dyDescent="0.25">
      <c r="B14">
        <v>55.192169999999997</v>
      </c>
      <c r="C14">
        <v>3228565</v>
      </c>
      <c r="D14">
        <v>434422</v>
      </c>
      <c r="E14">
        <v>697717</v>
      </c>
      <c r="F14">
        <v>760836</v>
      </c>
      <c r="G14">
        <f t="shared" si="0"/>
        <v>8.3106813449825285</v>
      </c>
      <c r="H14">
        <f t="shared" si="1"/>
        <v>3.6092658175690917</v>
      </c>
      <c r="I14">
        <f t="shared" si="2"/>
        <v>30.279209868548453</v>
      </c>
    </row>
    <row r="15" spans="2:9" x14ac:dyDescent="0.25">
      <c r="B15">
        <v>65.192329999999998</v>
      </c>
      <c r="C15">
        <v>2841012</v>
      </c>
      <c r="D15">
        <v>414126</v>
      </c>
      <c r="E15">
        <v>768623</v>
      </c>
      <c r="F15">
        <v>831536</v>
      </c>
      <c r="G15">
        <f t="shared" si="0"/>
        <v>7.6714856565393141</v>
      </c>
      <c r="H15">
        <f t="shared" si="1"/>
        <v>4.1537380531529049</v>
      </c>
      <c r="I15">
        <f t="shared" si="2"/>
        <v>35.126084335710352</v>
      </c>
    </row>
    <row r="16" spans="2:9" x14ac:dyDescent="0.25">
      <c r="B16">
        <v>85.192170000000004</v>
      </c>
      <c r="C16">
        <v>2249062</v>
      </c>
      <c r="D16">
        <v>382398</v>
      </c>
      <c r="E16">
        <v>896375</v>
      </c>
      <c r="F16">
        <v>958468</v>
      </c>
      <c r="G16">
        <f t="shared" si="0"/>
        <v>6.5769527599516726</v>
      </c>
      <c r="H16">
        <f t="shared" si="1"/>
        <v>5.2143479437653957</v>
      </c>
      <c r="I16">
        <f t="shared" si="2"/>
        <v>44.221991066020685</v>
      </c>
    </row>
    <row r="17" spans="2:9" x14ac:dyDescent="0.25">
      <c r="B17">
        <v>105.19233</v>
      </c>
      <c r="C17">
        <v>1913378</v>
      </c>
      <c r="D17">
        <v>384410</v>
      </c>
      <c r="E17">
        <v>1069156</v>
      </c>
      <c r="F17">
        <v>1142279</v>
      </c>
      <c r="G17">
        <f t="shared" si="0"/>
        <v>5.5660231224473868</v>
      </c>
      <c r="H17">
        <f t="shared" si="1"/>
        <v>6.1842632215603128</v>
      </c>
      <c r="I17">
        <f t="shared" si="2"/>
        <v>52.630744821926015</v>
      </c>
    </row>
    <row r="18" spans="2:9" x14ac:dyDescent="0.25">
      <c r="B18">
        <v>125.19217</v>
      </c>
      <c r="C18">
        <v>1574368</v>
      </c>
      <c r="D18">
        <v>375035</v>
      </c>
      <c r="E18">
        <v>1198086</v>
      </c>
      <c r="F18">
        <v>1279487</v>
      </c>
      <c r="G18">
        <f t="shared" si="0"/>
        <v>4.694327238791046</v>
      </c>
      <c r="H18">
        <f t="shared" si="1"/>
        <v>7.1017131067767005</v>
      </c>
      <c r="I18">
        <f t="shared" si="2"/>
        <v>60.204211741655357</v>
      </c>
    </row>
    <row r="19" spans="2:9" x14ac:dyDescent="0.25">
      <c r="B19">
        <v>145.19217</v>
      </c>
      <c r="C19">
        <v>1388233</v>
      </c>
      <c r="D19">
        <v>401451</v>
      </c>
      <c r="E19">
        <v>1433639</v>
      </c>
      <c r="F19">
        <v>1521032</v>
      </c>
      <c r="G19">
        <f t="shared" si="0"/>
        <v>3.866951514007936</v>
      </c>
      <c r="H19">
        <f t="shared" si="1"/>
        <v>7.9119776137062807</v>
      </c>
      <c r="I19">
        <f t="shared" si="2"/>
        <v>67.170602080374806</v>
      </c>
    </row>
    <row r="20" spans="2:9" x14ac:dyDescent="0.25">
      <c r="B20">
        <v>175.19217</v>
      </c>
      <c r="C20">
        <v>1011262</v>
      </c>
      <c r="D20">
        <v>402835</v>
      </c>
      <c r="E20">
        <v>1651862</v>
      </c>
      <c r="F20">
        <v>1745723</v>
      </c>
      <c r="G20">
        <f t="shared" si="0"/>
        <v>2.8072132051584395</v>
      </c>
      <c r="H20">
        <f t="shared" si="1"/>
        <v>9.0667491032308511</v>
      </c>
      <c r="I20">
        <f t="shared" si="2"/>
        <v>76.358243926923492</v>
      </c>
    </row>
    <row r="21" spans="2:9" x14ac:dyDescent="0.25">
      <c r="B21">
        <v>205.19200000000001</v>
      </c>
      <c r="C21">
        <v>685971</v>
      </c>
      <c r="D21">
        <v>400043</v>
      </c>
      <c r="E21">
        <v>1809541</v>
      </c>
      <c r="F21">
        <v>1908369</v>
      </c>
      <c r="G21">
        <f t="shared" si="0"/>
        <v>1.9175115443839787</v>
      </c>
      <c r="H21">
        <f t="shared" si="1"/>
        <v>9.9908091130203509</v>
      </c>
      <c r="I21">
        <f t="shared" si="2"/>
        <v>83.897716566846796</v>
      </c>
    </row>
    <row r="22" spans="2:9" x14ac:dyDescent="0.25">
      <c r="B22">
        <v>235.19233</v>
      </c>
      <c r="C22">
        <v>442298</v>
      </c>
      <c r="D22">
        <v>402205</v>
      </c>
      <c r="E22">
        <v>1941788</v>
      </c>
      <c r="F22">
        <v>2047341</v>
      </c>
      <c r="G22">
        <f t="shared" si="0"/>
        <v>1.2297205119279968</v>
      </c>
      <c r="H22">
        <f t="shared" si="1"/>
        <v>10.66200985815691</v>
      </c>
      <c r="I22">
        <f t="shared" si="2"/>
        <v>89.659027966009816</v>
      </c>
    </row>
    <row r="23" spans="2:9" x14ac:dyDescent="0.25">
      <c r="B23">
        <v>275.19216999999998</v>
      </c>
      <c r="C23">
        <v>205135</v>
      </c>
      <c r="D23">
        <v>382675</v>
      </c>
      <c r="E23">
        <v>1992501</v>
      </c>
      <c r="F23">
        <v>2057560</v>
      </c>
      <c r="G23">
        <f t="shared" si="0"/>
        <v>0.59944395048017252</v>
      </c>
      <c r="H23">
        <f t="shared" si="1"/>
        <v>11.377319069706669</v>
      </c>
      <c r="I23">
        <f t="shared" si="2"/>
        <v>94.994941876450184</v>
      </c>
    </row>
    <row r="24" spans="2:9" x14ac:dyDescent="0.25">
      <c r="B24">
        <v>315.19216999999998</v>
      </c>
      <c r="C24">
        <v>101462</v>
      </c>
      <c r="D24">
        <v>406598</v>
      </c>
      <c r="E24">
        <v>2175811</v>
      </c>
      <c r="F24">
        <v>2242461</v>
      </c>
      <c r="G24">
        <f t="shared" si="0"/>
        <v>0.27904682634936717</v>
      </c>
      <c r="H24">
        <f t="shared" si="1"/>
        <v>11.681420961244275</v>
      </c>
      <c r="I24">
        <f t="shared" si="2"/>
        <v>97.666923808458264</v>
      </c>
    </row>
    <row r="25" spans="2:9" x14ac:dyDescent="0.25">
      <c r="B25">
        <v>355.19200000000001</v>
      </c>
      <c r="C25">
        <v>47740</v>
      </c>
      <c r="D25">
        <v>412033</v>
      </c>
      <c r="E25">
        <v>2232020</v>
      </c>
      <c r="F25">
        <v>2300139</v>
      </c>
      <c r="G25">
        <f t="shared" si="0"/>
        <v>0.12956548383260563</v>
      </c>
      <c r="H25">
        <f t="shared" si="1"/>
        <v>11.82446776107739</v>
      </c>
      <c r="I25">
        <f t="shared" si="2"/>
        <v>98.916135824803945</v>
      </c>
    </row>
    <row r="26" spans="2:9" x14ac:dyDescent="0.25">
      <c r="B26">
        <v>395.19233000000003</v>
      </c>
      <c r="C26">
        <v>42510</v>
      </c>
      <c r="D26">
        <v>450691</v>
      </c>
      <c r="E26">
        <v>2420521</v>
      </c>
      <c r="F26">
        <v>2539483</v>
      </c>
      <c r="G26">
        <f t="shared" si="0"/>
        <v>0.105475386684003</v>
      </c>
      <c r="H26">
        <f t="shared" si="1"/>
        <v>11.830731698658283</v>
      </c>
      <c r="I26">
        <f t="shared" si="2"/>
        <v>99.116340844877541</v>
      </c>
    </row>
    <row r="27" spans="2:9" x14ac:dyDescent="0.25">
      <c r="B27">
        <v>455.19233000000003</v>
      </c>
      <c r="C27">
        <v>31330</v>
      </c>
      <c r="D27">
        <v>539180</v>
      </c>
      <c r="E27">
        <v>2928199</v>
      </c>
      <c r="F27">
        <v>3059520</v>
      </c>
      <c r="G27">
        <f t="shared" si="0"/>
        <v>6.4977878445046183E-2</v>
      </c>
      <c r="H27">
        <f t="shared" si="1"/>
        <v>11.938124420416187</v>
      </c>
      <c r="I27">
        <f t="shared" si="2"/>
        <v>99.458657630109428</v>
      </c>
    </row>
  </sheetData>
  <mergeCells count="2">
    <mergeCell ref="C1:F1"/>
    <mergeCell ref="G1:H1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29"/>
  <sheetViews>
    <sheetView tabSelected="1" workbookViewId="0">
      <selection activeCell="L22" sqref="L22"/>
    </sheetView>
  </sheetViews>
  <sheetFormatPr defaultRowHeight="15" x14ac:dyDescent="0.25"/>
  <sheetData>
    <row r="1" spans="2:9" x14ac:dyDescent="0.25">
      <c r="C1" s="1" t="s">
        <v>8</v>
      </c>
      <c r="D1" s="1"/>
      <c r="E1" s="1"/>
      <c r="F1" s="1"/>
      <c r="G1" s="1" t="s">
        <v>7</v>
      </c>
      <c r="H1" s="1"/>
    </row>
    <row r="2" spans="2:9" x14ac:dyDescent="0.25">
      <c r="B2" t="s">
        <v>0</v>
      </c>
      <c r="C2" t="s">
        <v>1</v>
      </c>
      <c r="D2" t="s">
        <v>2</v>
      </c>
      <c r="E2" t="s">
        <v>3</v>
      </c>
      <c r="F2" t="s">
        <v>4</v>
      </c>
      <c r="G2" t="s">
        <v>1</v>
      </c>
      <c r="H2" t="s">
        <v>5</v>
      </c>
      <c r="I2" t="s">
        <v>6</v>
      </c>
    </row>
    <row r="3" spans="2:9" x14ac:dyDescent="0.25">
      <c r="B3">
        <v>1.19217</v>
      </c>
      <c r="C3">
        <v>4804554</v>
      </c>
      <c r="D3">
        <v>430791</v>
      </c>
      <c r="E3">
        <v>38419</v>
      </c>
      <c r="F3">
        <v>42638</v>
      </c>
      <c r="G3">
        <f>1.25*C3/(D3*2/1.7892)</f>
        <v>12.471691633529947</v>
      </c>
      <c r="H3">
        <f>1.25*SUM(E3:F3)/(D3*2/1.72)</f>
        <v>0.2022704165128798</v>
      </c>
      <c r="I3">
        <f>100*H3/SUM(G3:H3)</f>
        <v>1.5959525183539296</v>
      </c>
    </row>
    <row r="4" spans="2:9" x14ac:dyDescent="0.25">
      <c r="B4">
        <v>3.19217</v>
      </c>
      <c r="C4">
        <v>4426349</v>
      </c>
      <c r="D4">
        <v>400695</v>
      </c>
      <c r="E4">
        <v>52282</v>
      </c>
      <c r="F4">
        <v>55438</v>
      </c>
      <c r="G4">
        <f t="shared" ref="G4:G29" si="0">1.25*C4/(D4*2/1.7892)</f>
        <v>12.35294867480253</v>
      </c>
      <c r="H4">
        <f t="shared" ref="H4:H29" si="1">1.25*SUM(E4:F4)/(D4*2/1.72)</f>
        <v>0.28899537054368035</v>
      </c>
      <c r="I4">
        <f t="shared" ref="I4:I29" si="2">100*H4/SUM(G4:H4)</f>
        <v>2.2860041897596135</v>
      </c>
    </row>
    <row r="5" spans="2:9" x14ac:dyDescent="0.25">
      <c r="B5">
        <v>5.1923300000000001</v>
      </c>
      <c r="C5">
        <v>4399617</v>
      </c>
      <c r="D5">
        <v>401361</v>
      </c>
      <c r="E5">
        <v>67661</v>
      </c>
      <c r="F5">
        <v>71515</v>
      </c>
      <c r="G5">
        <f t="shared" si="0"/>
        <v>12.257971527502672</v>
      </c>
      <c r="H5">
        <f t="shared" si="1"/>
        <v>0.37276715973898805</v>
      </c>
      <c r="I5">
        <f t="shared" si="2"/>
        <v>2.9512696681431709</v>
      </c>
    </row>
    <row r="6" spans="2:9" x14ac:dyDescent="0.25">
      <c r="B6">
        <v>7.1923300000000001</v>
      </c>
      <c r="C6">
        <v>4529935</v>
      </c>
      <c r="D6">
        <v>419200</v>
      </c>
      <c r="E6">
        <v>83919</v>
      </c>
      <c r="F6">
        <v>90458</v>
      </c>
      <c r="G6">
        <f t="shared" si="0"/>
        <v>12.083969021350189</v>
      </c>
      <c r="H6">
        <f t="shared" si="1"/>
        <v>0.44717384303435115</v>
      </c>
      <c r="I6">
        <f t="shared" si="2"/>
        <v>3.5685000791531065</v>
      </c>
    </row>
    <row r="7" spans="2:9" x14ac:dyDescent="0.25">
      <c r="B7">
        <v>9.1921700000000008</v>
      </c>
      <c r="C7">
        <v>4185414</v>
      </c>
      <c r="D7">
        <v>390419</v>
      </c>
      <c r="E7">
        <v>90985</v>
      </c>
      <c r="F7">
        <v>98241</v>
      </c>
      <c r="G7">
        <f t="shared" si="0"/>
        <v>11.987990352672385</v>
      </c>
      <c r="H7">
        <f t="shared" si="1"/>
        <v>0.52102471959612617</v>
      </c>
      <c r="I7">
        <f t="shared" si="2"/>
        <v>4.1651937949231224</v>
      </c>
    </row>
    <row r="8" spans="2:9" x14ac:dyDescent="0.25">
      <c r="B8">
        <v>11.192170000000001</v>
      </c>
      <c r="C8">
        <v>4125445</v>
      </c>
      <c r="D8">
        <v>389972</v>
      </c>
      <c r="E8">
        <v>102833</v>
      </c>
      <c r="F8">
        <v>110926</v>
      </c>
      <c r="G8">
        <f t="shared" si="0"/>
        <v>11.829769499476885</v>
      </c>
      <c r="H8">
        <f t="shared" si="1"/>
        <v>0.58924980511421332</v>
      </c>
      <c r="I8">
        <f t="shared" si="2"/>
        <v>4.744737009116152</v>
      </c>
    </row>
    <row r="9" spans="2:9" x14ac:dyDescent="0.25">
      <c r="B9">
        <v>15.19233</v>
      </c>
      <c r="C9">
        <v>4270080</v>
      </c>
      <c r="D9">
        <v>408995</v>
      </c>
      <c r="E9">
        <v>135129</v>
      </c>
      <c r="F9">
        <v>143419</v>
      </c>
      <c r="G9">
        <f t="shared" si="0"/>
        <v>11.675000819080918</v>
      </c>
      <c r="H9">
        <f t="shared" si="1"/>
        <v>0.73213388916734923</v>
      </c>
      <c r="I9">
        <f t="shared" si="2"/>
        <v>5.9009102938217195</v>
      </c>
    </row>
    <row r="10" spans="2:9" x14ac:dyDescent="0.25">
      <c r="B10">
        <v>19.192329999999998</v>
      </c>
      <c r="C10">
        <v>4412169</v>
      </c>
      <c r="D10">
        <v>429226</v>
      </c>
      <c r="E10">
        <v>171316</v>
      </c>
      <c r="F10">
        <v>183395</v>
      </c>
      <c r="G10">
        <f t="shared" si="0"/>
        <v>11.494895426302227</v>
      </c>
      <c r="H10">
        <f t="shared" si="1"/>
        <v>0.88837657784011215</v>
      </c>
      <c r="I10">
        <f t="shared" si="2"/>
        <v>7.1740052026874679</v>
      </c>
    </row>
    <row r="11" spans="2:9" x14ac:dyDescent="0.25">
      <c r="B11">
        <v>23.192170000000001</v>
      </c>
      <c r="C11">
        <v>4399562</v>
      </c>
      <c r="D11">
        <v>435167</v>
      </c>
      <c r="E11">
        <v>202328</v>
      </c>
      <c r="F11">
        <v>213820</v>
      </c>
      <c r="G11">
        <f t="shared" si="0"/>
        <v>11.305568222084855</v>
      </c>
      <c r="H11">
        <f t="shared" si="1"/>
        <v>1.0280170601171503</v>
      </c>
      <c r="I11">
        <f t="shared" si="2"/>
        <v>8.3351031885321412</v>
      </c>
    </row>
    <row r="12" spans="2:9" x14ac:dyDescent="0.25">
      <c r="B12">
        <v>27.192329999999998</v>
      </c>
      <c r="C12">
        <v>3841852</v>
      </c>
      <c r="D12">
        <v>314406</v>
      </c>
      <c r="E12">
        <v>195290</v>
      </c>
      <c r="F12">
        <v>204812</v>
      </c>
      <c r="G12">
        <f t="shared" si="0"/>
        <v>13.66434164424343</v>
      </c>
      <c r="H12">
        <f t="shared" si="1"/>
        <v>1.3680071309071709</v>
      </c>
      <c r="I12">
        <f t="shared" si="2"/>
        <v>9.1004217063441946</v>
      </c>
    </row>
    <row r="13" spans="2:9" x14ac:dyDescent="0.25">
      <c r="B13">
        <v>31.192170000000001</v>
      </c>
      <c r="C13">
        <v>3323883</v>
      </c>
      <c r="D13">
        <v>281499</v>
      </c>
      <c r="E13">
        <v>192986</v>
      </c>
      <c r="F13">
        <v>205716</v>
      </c>
      <c r="G13">
        <f t="shared" si="0"/>
        <v>13.204068805750641</v>
      </c>
      <c r="H13">
        <f t="shared" si="1"/>
        <v>1.5225796539241703</v>
      </c>
      <c r="I13">
        <f t="shared" si="2"/>
        <v>10.338942075607822</v>
      </c>
    </row>
    <row r="14" spans="2:9" x14ac:dyDescent="0.25">
      <c r="B14">
        <v>40.192169999999997</v>
      </c>
      <c r="C14">
        <v>3708253</v>
      </c>
      <c r="D14">
        <v>328104</v>
      </c>
      <c r="E14">
        <v>278729</v>
      </c>
      <c r="F14">
        <v>293246</v>
      </c>
      <c r="G14">
        <f t="shared" si="0"/>
        <v>12.638535090245774</v>
      </c>
      <c r="H14">
        <f t="shared" si="1"/>
        <v>1.8740189848340769</v>
      </c>
      <c r="I14">
        <f t="shared" si="2"/>
        <v>12.913088730894295</v>
      </c>
    </row>
    <row r="15" spans="2:9" x14ac:dyDescent="0.25">
      <c r="B15">
        <v>50.192329999999998</v>
      </c>
      <c r="C15">
        <v>3559779</v>
      </c>
      <c r="D15">
        <v>329568</v>
      </c>
      <c r="E15">
        <v>336973</v>
      </c>
      <c r="F15">
        <v>357686</v>
      </c>
      <c r="G15">
        <f t="shared" si="0"/>
        <v>12.078608562572821</v>
      </c>
      <c r="H15">
        <f t="shared" si="1"/>
        <v>2.2658705487183219</v>
      </c>
      <c r="I15">
        <f t="shared" si="2"/>
        <v>15.79611592124499</v>
      </c>
    </row>
    <row r="16" spans="2:9" x14ac:dyDescent="0.25">
      <c r="B16">
        <v>60.192</v>
      </c>
      <c r="C16">
        <v>3178980</v>
      </c>
      <c r="D16">
        <v>306865</v>
      </c>
      <c r="E16">
        <v>371237</v>
      </c>
      <c r="F16">
        <v>392552</v>
      </c>
      <c r="G16">
        <f t="shared" si="0"/>
        <v>11.584554722760823</v>
      </c>
      <c r="H16">
        <f t="shared" si="1"/>
        <v>2.6756820588858292</v>
      </c>
      <c r="I16">
        <f t="shared" si="2"/>
        <v>18.763237243925087</v>
      </c>
    </row>
    <row r="17" spans="2:9" x14ac:dyDescent="0.25">
      <c r="B17">
        <v>90.192170000000004</v>
      </c>
      <c r="C17">
        <v>3097914</v>
      </c>
      <c r="D17">
        <v>348810</v>
      </c>
      <c r="E17">
        <v>572610</v>
      </c>
      <c r="F17">
        <v>602535</v>
      </c>
      <c r="G17">
        <f t="shared" si="0"/>
        <v>9.9316026791089698</v>
      </c>
      <c r="H17">
        <f t="shared" si="1"/>
        <v>3.6216876666379973</v>
      </c>
      <c r="I17">
        <f t="shared" si="2"/>
        <v>26.721833401691164</v>
      </c>
    </row>
    <row r="18" spans="2:9" x14ac:dyDescent="0.25">
      <c r="B18">
        <v>120.19233</v>
      </c>
      <c r="C18">
        <v>2986831</v>
      </c>
      <c r="D18">
        <v>380480</v>
      </c>
      <c r="E18">
        <v>788615</v>
      </c>
      <c r="F18">
        <v>827248</v>
      </c>
      <c r="G18">
        <f t="shared" si="0"/>
        <v>8.7784476601923878</v>
      </c>
      <c r="H18">
        <f t="shared" si="1"/>
        <v>4.5654245295416311</v>
      </c>
      <c r="I18">
        <f t="shared" si="2"/>
        <v>34.213641022835915</v>
      </c>
    </row>
    <row r="19" spans="2:9" x14ac:dyDescent="0.25">
      <c r="B19">
        <v>150.19217</v>
      </c>
      <c r="C19">
        <v>2703287</v>
      </c>
      <c r="D19">
        <v>396238</v>
      </c>
      <c r="E19">
        <v>972122</v>
      </c>
      <c r="F19">
        <v>1024181</v>
      </c>
      <c r="G19">
        <f t="shared" si="0"/>
        <v>7.6291286745592286</v>
      </c>
      <c r="H19">
        <f t="shared" si="1"/>
        <v>5.4160018095185221</v>
      </c>
      <c r="I19">
        <f t="shared" si="2"/>
        <v>41.517421509344267</v>
      </c>
    </row>
    <row r="20" spans="2:9" x14ac:dyDescent="0.25">
      <c r="B20">
        <v>180.19217</v>
      </c>
      <c r="C20">
        <v>2436907</v>
      </c>
      <c r="D20">
        <v>411279</v>
      </c>
      <c r="E20">
        <v>1169263</v>
      </c>
      <c r="F20">
        <v>1229935</v>
      </c>
      <c r="G20">
        <f t="shared" si="0"/>
        <v>6.625845843697344</v>
      </c>
      <c r="H20">
        <f t="shared" si="1"/>
        <v>6.271017606053312</v>
      </c>
      <c r="I20">
        <f t="shared" si="2"/>
        <v>48.62436227604281</v>
      </c>
    </row>
    <row r="21" spans="2:9" x14ac:dyDescent="0.25">
      <c r="B21">
        <v>240.19217</v>
      </c>
      <c r="C21">
        <v>1827958</v>
      </c>
      <c r="D21">
        <v>419880</v>
      </c>
      <c r="E21">
        <v>1539463</v>
      </c>
      <c r="F21">
        <v>1604618</v>
      </c>
      <c r="G21">
        <f t="shared" si="0"/>
        <v>4.8683291261789083</v>
      </c>
      <c r="H21">
        <f t="shared" si="1"/>
        <v>8.0496500785938832</v>
      </c>
      <c r="I21">
        <f t="shared" si="2"/>
        <v>62.313539532714124</v>
      </c>
    </row>
    <row r="22" spans="2:9" x14ac:dyDescent="0.25">
      <c r="B22">
        <v>300.19216999999998</v>
      </c>
      <c r="C22">
        <v>1277055</v>
      </c>
      <c r="D22">
        <v>445333</v>
      </c>
      <c r="E22">
        <v>1920086</v>
      </c>
      <c r="F22">
        <v>2007434</v>
      </c>
      <c r="G22">
        <f t="shared" si="0"/>
        <v>3.2067391227463493</v>
      </c>
      <c r="H22">
        <f t="shared" si="1"/>
        <v>9.4807346412684428</v>
      </c>
      <c r="I22">
        <f t="shared" si="2"/>
        <v>74.72515661989739</v>
      </c>
    </row>
    <row r="23" spans="2:9" x14ac:dyDescent="0.25">
      <c r="B23">
        <v>360.19216999999998</v>
      </c>
      <c r="C23">
        <v>737639</v>
      </c>
      <c r="D23">
        <v>451278</v>
      </c>
      <c r="E23">
        <v>2238102</v>
      </c>
      <c r="F23">
        <v>2332429</v>
      </c>
      <c r="G23">
        <f t="shared" si="0"/>
        <v>1.8278418441625783</v>
      </c>
      <c r="H23">
        <f t="shared" si="1"/>
        <v>10.88757002335589</v>
      </c>
      <c r="I23">
        <f t="shared" si="2"/>
        <v>85.624989082486564</v>
      </c>
    </row>
    <row r="24" spans="2:9" x14ac:dyDescent="0.25">
      <c r="B24">
        <v>440.19216999999998</v>
      </c>
      <c r="C24">
        <v>180521</v>
      </c>
      <c r="D24">
        <v>512984</v>
      </c>
      <c r="E24">
        <v>2831968</v>
      </c>
      <c r="F24">
        <v>2937962</v>
      </c>
      <c r="G24">
        <f t="shared" si="0"/>
        <v>0.39351638306457898</v>
      </c>
      <c r="H24">
        <f t="shared" si="1"/>
        <v>12.091361036601532</v>
      </c>
      <c r="I24">
        <f t="shared" si="2"/>
        <v>96.848055693004127</v>
      </c>
    </row>
    <row r="25" spans="2:9" x14ac:dyDescent="0.25">
      <c r="B25">
        <v>530.19232999999997</v>
      </c>
      <c r="C25">
        <v>54782</v>
      </c>
      <c r="D25">
        <v>527797</v>
      </c>
      <c r="E25">
        <v>2938410</v>
      </c>
      <c r="F25">
        <v>3059049</v>
      </c>
      <c r="G25">
        <f t="shared" si="0"/>
        <v>0.11606729765421174</v>
      </c>
      <c r="H25">
        <f t="shared" si="1"/>
        <v>12.215432116893426</v>
      </c>
      <c r="I25">
        <f t="shared" si="2"/>
        <v>99.058773846128673</v>
      </c>
    </row>
    <row r="26" spans="2:9" x14ac:dyDescent="0.25">
      <c r="B26">
        <v>620.19217000000003</v>
      </c>
      <c r="C26">
        <v>44266</v>
      </c>
      <c r="D26">
        <v>519786</v>
      </c>
      <c r="E26">
        <v>2890534</v>
      </c>
      <c r="F26">
        <v>3004603</v>
      </c>
      <c r="G26">
        <f t="shared" si="0"/>
        <v>9.5232373515254348E-2</v>
      </c>
      <c r="H26">
        <f t="shared" si="1"/>
        <v>12.192079576979758</v>
      </c>
      <c r="I26">
        <f t="shared" si="2"/>
        <v>99.224953562675552</v>
      </c>
    </row>
    <row r="27" spans="2:9" x14ac:dyDescent="0.25">
      <c r="B27">
        <v>810.19217000000003</v>
      </c>
      <c r="C27">
        <v>43071</v>
      </c>
      <c r="D27">
        <v>546497</v>
      </c>
      <c r="E27">
        <v>2995700</v>
      </c>
      <c r="F27">
        <v>3119606</v>
      </c>
      <c r="G27">
        <f t="shared" si="0"/>
        <v>8.813249798260557E-2</v>
      </c>
      <c r="H27">
        <f t="shared" si="1"/>
        <v>12.029258989527847</v>
      </c>
      <c r="I27">
        <f t="shared" si="2"/>
        <v>99.272677637976429</v>
      </c>
    </row>
    <row r="28" spans="2:9" x14ac:dyDescent="0.25">
      <c r="B28">
        <v>900.19232999999997</v>
      </c>
      <c r="C28">
        <v>35841</v>
      </c>
      <c r="D28">
        <v>542683</v>
      </c>
      <c r="E28">
        <v>2963251</v>
      </c>
      <c r="F28">
        <v>3085746</v>
      </c>
      <c r="G28">
        <f t="shared" si="0"/>
        <v>7.3853793559039066E-2</v>
      </c>
      <c r="H28">
        <f t="shared" si="1"/>
        <v>11.982449745062956</v>
      </c>
      <c r="I28">
        <f t="shared" si="2"/>
        <v>99.38742589449204</v>
      </c>
    </row>
    <row r="29" spans="2:9" x14ac:dyDescent="0.25">
      <c r="B29">
        <v>960.19232999999997</v>
      </c>
      <c r="C29">
        <v>16782</v>
      </c>
      <c r="D29">
        <v>461805</v>
      </c>
      <c r="E29">
        <v>2514372</v>
      </c>
      <c r="F29">
        <v>2619486</v>
      </c>
      <c r="G29">
        <f t="shared" si="0"/>
        <v>4.0637220255302559E-2</v>
      </c>
      <c r="H29">
        <f t="shared" si="1"/>
        <v>11.950709390327086</v>
      </c>
      <c r="I29">
        <f t="shared" si="2"/>
        <v>99.661112120473277</v>
      </c>
    </row>
  </sheetData>
  <mergeCells count="2">
    <mergeCell ref="C1:F1"/>
    <mergeCell ref="G1:H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Figure 2B- Mn3+KOtBu</vt:lpstr>
      <vt:lpstr>Figure 2B- Mn4+KOtBu</vt:lpstr>
      <vt:lpstr>Figure 2B- Mn4+KBHEt3</vt:lpstr>
      <vt:lpstr>Figure 2C-50ppm</vt:lpstr>
      <vt:lpstr>Figure 2C-25ppm</vt:lpstr>
      <vt:lpstr>Figure 2C-10ppm</vt:lpstr>
      <vt:lpstr>Figure 2C-5ppm</vt:lpstr>
    </vt:vector>
  </TitlesOfParts>
  <Company>TU Delft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Wenjun Yang</dc:creator>
  <cp:lastModifiedBy>Wenjun Yang</cp:lastModifiedBy>
  <dcterms:created xsi:type="dcterms:W3CDTF">2020-10-29T11:31:36Z</dcterms:created>
  <dcterms:modified xsi:type="dcterms:W3CDTF">2020-10-29T12:26:50Z</dcterms:modified>
</cp:coreProperties>
</file>