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iveeur-my.sharepoint.com/personal/41603jvh_eur_nl/Documents/Documents/"/>
    </mc:Choice>
  </mc:AlternateContent>
  <xr:revisionPtr revIDLastSave="143" documentId="8_{DDAC4B2E-A136-451C-8178-9169F64ADACB}" xr6:coauthVersionLast="47" xr6:coauthVersionMax="47" xr10:uidLastSave="{E39F9D8B-3310-4407-A3A0-FDC37D8E75C4}"/>
  <bookViews>
    <workbookView xWindow="28680" yWindow="-120" windowWidth="29040" windowHeight="15840" activeTab="1" xr2:uid="{00000000-000D-0000-FFFF-FFFF00000000}"/>
  </bookViews>
  <sheets>
    <sheet name="Graphs Bottom 10 " sheetId="6" r:id="rId1"/>
    <sheet name="Graphs Top 10" sheetId="5" r:id="rId2"/>
    <sheet name="Overview" sheetId="1" r:id="rId3"/>
    <sheet name="Coagg 2017 NL sbi 2l_gem_co" sheetId="7" r:id="rId4"/>
    <sheet name="Coagg 2011 NL sbi 2l_gem_corrid" sheetId="2" r:id="rId5"/>
    <sheet name="Coagg 2000 NL sbi 2l_gem_corrid" sheetId="3" r:id="rId6"/>
    <sheet name="Sheet2" sheetId="4" r:id="rId7"/>
  </sheets>
  <definedNames>
    <definedName name="_xlnm._FilterDatabase" localSheetId="0" hidden="1">'Graphs Bottom 10 '!$A$2:$J$32</definedName>
    <definedName name="_xlnm._FilterDatabase" localSheetId="1" hidden="1">'Graphs Top 10'!$C$2:$J$32</definedName>
    <definedName name="_xlnm._FilterDatabase" localSheetId="2" hidden="1">Overview!$B$1:$I$1</definedName>
    <definedName name="_xlnm._FilterDatabase" localSheetId="6" hidden="1">Sheet2!$A$1:$B$110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G45" i="1" s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2" i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C78" i="1"/>
  <c r="C77" i="1"/>
  <c r="C4" i="1"/>
  <c r="C72" i="1"/>
  <c r="C3" i="1"/>
  <c r="C39" i="1"/>
  <c r="C33" i="1"/>
  <c r="C79" i="1"/>
  <c r="C69" i="1"/>
  <c r="C68" i="1"/>
  <c r="C73" i="1"/>
  <c r="C76" i="1"/>
  <c r="C75" i="1"/>
  <c r="C25" i="1"/>
  <c r="C2" i="1"/>
  <c r="C11" i="1"/>
  <c r="C80" i="1"/>
  <c r="C67" i="1"/>
  <c r="C74" i="1"/>
  <c r="C62" i="1"/>
  <c r="C57" i="1"/>
  <c r="C82" i="1"/>
  <c r="C70" i="1"/>
  <c r="C71" i="1"/>
  <c r="C81" i="1"/>
  <c r="C49" i="1"/>
  <c r="C64" i="1"/>
  <c r="C42" i="1"/>
  <c r="C40" i="1"/>
  <c r="C7" i="1"/>
  <c r="C41" i="1"/>
  <c r="C46" i="1"/>
  <c r="C13" i="1"/>
  <c r="C55" i="1"/>
  <c r="C48" i="1"/>
  <c r="C26" i="1"/>
  <c r="C51" i="1"/>
  <c r="C47" i="1"/>
  <c r="C63" i="1"/>
  <c r="C45" i="1"/>
  <c r="C23" i="1"/>
  <c r="C5" i="1"/>
  <c r="C6" i="1"/>
  <c r="C50" i="1"/>
  <c r="C44" i="1"/>
  <c r="C17" i="1"/>
  <c r="C32" i="1"/>
  <c r="C9" i="1"/>
  <c r="C12" i="1"/>
  <c r="C35" i="1"/>
  <c r="C54" i="1"/>
  <c r="C18" i="1"/>
  <c r="C10" i="1"/>
  <c r="C20" i="1"/>
  <c r="C24" i="1"/>
  <c r="C19" i="1"/>
  <c r="C56" i="1"/>
  <c r="C38" i="1"/>
  <c r="C83" i="1"/>
  <c r="C29" i="1"/>
  <c r="C28" i="1"/>
  <c r="C66" i="1"/>
  <c r="C31" i="1"/>
  <c r="C22" i="1"/>
  <c r="C34" i="1"/>
  <c r="C27" i="1"/>
  <c r="C58" i="1"/>
  <c r="C36" i="1"/>
  <c r="C21" i="1"/>
  <c r="C43" i="1"/>
  <c r="C52" i="1"/>
  <c r="C61" i="1"/>
  <c r="C37" i="1"/>
  <c r="C30" i="1"/>
  <c r="C15" i="1"/>
  <c r="C14" i="1"/>
  <c r="C53" i="1"/>
  <c r="C16" i="1"/>
  <c r="C59" i="1"/>
  <c r="C60" i="1"/>
  <c r="C8" i="1"/>
  <c r="C65" i="1"/>
  <c r="F78" i="1"/>
  <c r="F77" i="1"/>
  <c r="F4" i="1"/>
  <c r="I4" i="1" s="1"/>
  <c r="F72" i="1"/>
  <c r="F3" i="1"/>
  <c r="I3" i="1" s="1"/>
  <c r="F39" i="1"/>
  <c r="F33" i="1"/>
  <c r="I33" i="1" s="1"/>
  <c r="F79" i="1"/>
  <c r="F69" i="1"/>
  <c r="F68" i="1"/>
  <c r="F73" i="1"/>
  <c r="I73" i="1" s="1"/>
  <c r="F76" i="1"/>
  <c r="I76" i="1" s="1"/>
  <c r="F75" i="1"/>
  <c r="F25" i="1"/>
  <c r="F2" i="1"/>
  <c r="F11" i="1"/>
  <c r="F80" i="1"/>
  <c r="F67" i="1"/>
  <c r="F74" i="1"/>
  <c r="F62" i="1"/>
  <c r="F57" i="1"/>
  <c r="I57" i="1" s="1"/>
  <c r="F82" i="1"/>
  <c r="F70" i="1"/>
  <c r="F71" i="1"/>
  <c r="F81" i="1"/>
  <c r="I81" i="1" s="1"/>
  <c r="F49" i="1"/>
  <c r="F64" i="1"/>
  <c r="I64" i="1" s="1"/>
  <c r="F42" i="1"/>
  <c r="F40" i="1"/>
  <c r="F7" i="1"/>
  <c r="I7" i="1" s="1"/>
  <c r="F41" i="1"/>
  <c r="F46" i="1"/>
  <c r="F13" i="1"/>
  <c r="F55" i="1"/>
  <c r="F48" i="1"/>
  <c r="I48" i="1" s="1"/>
  <c r="F26" i="1"/>
  <c r="F51" i="1"/>
  <c r="I51" i="1" s="1"/>
  <c r="F47" i="1"/>
  <c r="F63" i="1"/>
  <c r="I63" i="1" s="1"/>
  <c r="F45" i="1"/>
  <c r="F23" i="1"/>
  <c r="F5" i="1"/>
  <c r="F6" i="1"/>
  <c r="I6" i="1" s="1"/>
  <c r="F50" i="1"/>
  <c r="F44" i="1"/>
  <c r="I44" i="1" s="1"/>
  <c r="F17" i="1"/>
  <c r="F32" i="1"/>
  <c r="F9" i="1"/>
  <c r="I9" i="1" s="1"/>
  <c r="F12" i="1"/>
  <c r="I12" i="1" s="1"/>
  <c r="F35" i="1"/>
  <c r="F54" i="1"/>
  <c r="I54" i="1" s="1"/>
  <c r="F18" i="1"/>
  <c r="F10" i="1"/>
  <c r="F20" i="1"/>
  <c r="I20" i="1" s="1"/>
  <c r="F24" i="1"/>
  <c r="F19" i="1"/>
  <c r="F56" i="1"/>
  <c r="I56" i="1" s="1"/>
  <c r="F38" i="1"/>
  <c r="F83" i="1"/>
  <c r="F29" i="1"/>
  <c r="F28" i="1"/>
  <c r="I28" i="1" s="1"/>
  <c r="F66" i="1"/>
  <c r="F31" i="1"/>
  <c r="F22" i="1"/>
  <c r="I22" i="1" s="1"/>
  <c r="F34" i="1"/>
  <c r="F27" i="1"/>
  <c r="I27" i="1" s="1"/>
  <c r="F58" i="1"/>
  <c r="F36" i="1"/>
  <c r="I36" i="1" s="1"/>
  <c r="F21" i="1"/>
  <c r="F43" i="1"/>
  <c r="F52" i="1"/>
  <c r="F61" i="1"/>
  <c r="F37" i="1"/>
  <c r="F30" i="1"/>
  <c r="I30" i="1" s="1"/>
  <c r="F15" i="1"/>
  <c r="I15" i="1" s="1"/>
  <c r="F14" i="1"/>
  <c r="I14" i="1" s="1"/>
  <c r="F53" i="1"/>
  <c r="F16" i="1"/>
  <c r="F59" i="1"/>
  <c r="F60" i="1"/>
  <c r="F8" i="1"/>
  <c r="I8" i="1" s="1"/>
  <c r="F65" i="1"/>
  <c r="E78" i="1"/>
  <c r="E77" i="1"/>
  <c r="E4" i="1"/>
  <c r="G4" i="1" s="1"/>
  <c r="E72" i="1"/>
  <c r="E3" i="1"/>
  <c r="G3" i="1" s="1"/>
  <c r="E39" i="1"/>
  <c r="E33" i="1"/>
  <c r="E79" i="1"/>
  <c r="G79" i="1" s="1"/>
  <c r="E69" i="1"/>
  <c r="G69" i="1" s="1"/>
  <c r="E68" i="1"/>
  <c r="G68" i="1" s="1"/>
  <c r="E73" i="1"/>
  <c r="G73" i="1" s="1"/>
  <c r="E76" i="1"/>
  <c r="E75" i="1"/>
  <c r="E25" i="1"/>
  <c r="G25" i="1" s="1"/>
  <c r="E2" i="1"/>
  <c r="E11" i="1"/>
  <c r="G11" i="1" s="1"/>
  <c r="E80" i="1"/>
  <c r="G80" i="1" s="1"/>
  <c r="E67" i="1"/>
  <c r="G67" i="1" s="1"/>
  <c r="E74" i="1"/>
  <c r="E62" i="1"/>
  <c r="E57" i="1"/>
  <c r="G57" i="1" s="1"/>
  <c r="E82" i="1"/>
  <c r="E70" i="1"/>
  <c r="G70" i="1" s="1"/>
  <c r="E71" i="1"/>
  <c r="G71" i="1" s="1"/>
  <c r="E81" i="1"/>
  <c r="G81" i="1" s="1"/>
  <c r="E49" i="1"/>
  <c r="G49" i="1" s="1"/>
  <c r="E64" i="1"/>
  <c r="E42" i="1"/>
  <c r="E40" i="1"/>
  <c r="E7" i="1"/>
  <c r="E41" i="1"/>
  <c r="G41" i="1" s="1"/>
  <c r="E46" i="1"/>
  <c r="E13" i="1"/>
  <c r="H13" i="1" s="1"/>
  <c r="E55" i="1"/>
  <c r="G55" i="1" s="1"/>
  <c r="E48" i="1"/>
  <c r="E26" i="1"/>
  <c r="E51" i="1"/>
  <c r="E47" i="1"/>
  <c r="G47" i="1" s="1"/>
  <c r="E63" i="1"/>
  <c r="G63" i="1" s="1"/>
  <c r="E45" i="1"/>
  <c r="E23" i="1"/>
  <c r="E5" i="1"/>
  <c r="E6" i="1"/>
  <c r="G6" i="1" s="1"/>
  <c r="E50" i="1"/>
  <c r="E44" i="1"/>
  <c r="G44" i="1" s="1"/>
  <c r="E17" i="1"/>
  <c r="G17" i="1" s="1"/>
  <c r="E32" i="1"/>
  <c r="G32" i="1" s="1"/>
  <c r="E9" i="1"/>
  <c r="G9" i="1" s="1"/>
  <c r="E12" i="1"/>
  <c r="G12" i="1" s="1"/>
  <c r="E35" i="1"/>
  <c r="G35" i="1" s="1"/>
  <c r="E54" i="1"/>
  <c r="G54" i="1" s="1"/>
  <c r="E18" i="1"/>
  <c r="E10" i="1"/>
  <c r="E20" i="1"/>
  <c r="G20" i="1" s="1"/>
  <c r="E24" i="1"/>
  <c r="G24" i="1" s="1"/>
  <c r="E19" i="1"/>
  <c r="G19" i="1" s="1"/>
  <c r="E56" i="1"/>
  <c r="G56" i="1" s="1"/>
  <c r="E38" i="1"/>
  <c r="G38" i="1" s="1"/>
  <c r="E83" i="1"/>
  <c r="E29" i="1"/>
  <c r="E28" i="1"/>
  <c r="G28" i="1" s="1"/>
  <c r="E66" i="1"/>
  <c r="E31" i="1"/>
  <c r="G31" i="1" s="1"/>
  <c r="E22" i="1"/>
  <c r="G22" i="1" s="1"/>
  <c r="E34" i="1"/>
  <c r="G34" i="1" s="1"/>
  <c r="E27" i="1"/>
  <c r="G27" i="1" s="1"/>
  <c r="E58" i="1"/>
  <c r="E36" i="1"/>
  <c r="E21" i="1"/>
  <c r="E43" i="1"/>
  <c r="E52" i="1"/>
  <c r="G52" i="1" s="1"/>
  <c r="E61" i="1"/>
  <c r="E37" i="1"/>
  <c r="G37" i="1" s="1"/>
  <c r="E30" i="1"/>
  <c r="G30" i="1" s="1"/>
  <c r="E15" i="1"/>
  <c r="E14" i="1"/>
  <c r="E53" i="1"/>
  <c r="E16" i="1"/>
  <c r="E59" i="1"/>
  <c r="G59" i="1" s="1"/>
  <c r="E60" i="1"/>
  <c r="E8" i="1"/>
  <c r="H8" i="1" s="1"/>
  <c r="E65" i="1"/>
  <c r="G65" i="1" s="1"/>
  <c r="G78" i="1"/>
  <c r="G39" i="1"/>
  <c r="H57" i="1"/>
  <c r="G46" i="1"/>
  <c r="I13" i="1"/>
  <c r="G51" i="1"/>
  <c r="I47" i="1"/>
  <c r="G23" i="1"/>
  <c r="I29" i="1"/>
  <c r="G61" i="1" l="1"/>
  <c r="I69" i="1"/>
  <c r="G53" i="1"/>
  <c r="G21" i="1"/>
  <c r="G40" i="1"/>
  <c r="I24" i="1"/>
  <c r="I66" i="1"/>
  <c r="G48" i="1"/>
  <c r="G74" i="1"/>
  <c r="I53" i="1"/>
  <c r="I21" i="1"/>
  <c r="I10" i="1"/>
  <c r="I40" i="1"/>
  <c r="G5" i="1"/>
  <c r="G77" i="1"/>
  <c r="I18" i="1"/>
  <c r="I50" i="1"/>
  <c r="I26" i="1"/>
  <c r="I42" i="1"/>
  <c r="I72" i="1"/>
  <c r="H9" i="1"/>
  <c r="I34" i="1"/>
  <c r="I74" i="1"/>
  <c r="I58" i="1"/>
  <c r="I62" i="1"/>
  <c r="H15" i="1"/>
  <c r="H58" i="1"/>
  <c r="H83" i="1"/>
  <c r="H64" i="1"/>
  <c r="I83" i="1"/>
  <c r="G66" i="1"/>
  <c r="H34" i="1"/>
  <c r="G60" i="1"/>
  <c r="I38" i="1"/>
  <c r="I35" i="1"/>
  <c r="I67" i="1"/>
  <c r="I68" i="1"/>
  <c r="G16" i="1"/>
  <c r="G43" i="1"/>
  <c r="G82" i="1"/>
  <c r="I60" i="1"/>
  <c r="I46" i="1"/>
  <c r="G75" i="1"/>
  <c r="G50" i="1"/>
  <c r="G42" i="1"/>
  <c r="G62" i="1"/>
  <c r="I82" i="1"/>
  <c r="I75" i="1"/>
  <c r="A3" i="1"/>
  <c r="A70" i="1"/>
  <c r="A25" i="1"/>
  <c r="A2" i="1"/>
  <c r="A76" i="1"/>
  <c r="A68" i="1"/>
  <c r="A50" i="1"/>
  <c r="A18" i="1"/>
  <c r="A55" i="1"/>
  <c r="A83" i="1"/>
  <c r="A75" i="1"/>
  <c r="A67" i="1"/>
  <c r="A49" i="1"/>
  <c r="A17" i="1"/>
  <c r="A57" i="1"/>
  <c r="I2" i="1"/>
  <c r="A69" i="1"/>
  <c r="A82" i="1"/>
  <c r="A74" i="1"/>
  <c r="A66" i="1"/>
  <c r="A42" i="1"/>
  <c r="A10" i="1"/>
  <c r="A26" i="1"/>
  <c r="A81" i="1"/>
  <c r="A73" i="1"/>
  <c r="A65" i="1"/>
  <c r="A41" i="1"/>
  <c r="A9" i="1"/>
  <c r="A78" i="1"/>
  <c r="A77" i="1"/>
  <c r="A80" i="1"/>
  <c r="A72" i="1"/>
  <c r="A63" i="1"/>
  <c r="A34" i="1"/>
  <c r="G2" i="1"/>
  <c r="A79" i="1"/>
  <c r="A71" i="1"/>
  <c r="A58" i="1"/>
  <c r="A33" i="1"/>
  <c r="A64" i="1"/>
  <c r="A56" i="1"/>
  <c r="A48" i="1"/>
  <c r="A40" i="1"/>
  <c r="A32" i="1"/>
  <c r="A24" i="1"/>
  <c r="A16" i="1"/>
  <c r="A8" i="1"/>
  <c r="A47" i="1"/>
  <c r="A39" i="1"/>
  <c r="A31" i="1"/>
  <c r="A23" i="1"/>
  <c r="A15" i="1"/>
  <c r="A7" i="1"/>
  <c r="A62" i="1"/>
  <c r="A54" i="1"/>
  <c r="A46" i="1"/>
  <c r="A38" i="1"/>
  <c r="A30" i="1"/>
  <c r="A22" i="1"/>
  <c r="A14" i="1"/>
  <c r="A6" i="1"/>
  <c r="A61" i="1"/>
  <c r="A53" i="1"/>
  <c r="A45" i="1"/>
  <c r="A37" i="1"/>
  <c r="A29" i="1"/>
  <c r="A21" i="1"/>
  <c r="A13" i="1"/>
  <c r="A5" i="1"/>
  <c r="A60" i="1"/>
  <c r="A52" i="1"/>
  <c r="A44" i="1"/>
  <c r="A36" i="1"/>
  <c r="A28" i="1"/>
  <c r="A20" i="1"/>
  <c r="A12" i="1"/>
  <c r="A4" i="1"/>
  <c r="F3" i="5" s="1"/>
  <c r="A59" i="1"/>
  <c r="A51" i="1"/>
  <c r="A43" i="1"/>
  <c r="A35" i="1"/>
  <c r="A27" i="1"/>
  <c r="A19" i="1"/>
  <c r="A11" i="1"/>
  <c r="H78" i="1"/>
  <c r="I78" i="1"/>
  <c r="H10" i="1"/>
  <c r="H53" i="1"/>
  <c r="H51" i="1"/>
  <c r="H72" i="1"/>
  <c r="A23" i="5"/>
  <c r="A24" i="5" s="1"/>
  <c r="H63" i="1"/>
  <c r="H33" i="1"/>
  <c r="G8" i="1"/>
  <c r="G64" i="1"/>
  <c r="G58" i="1"/>
  <c r="H3" i="1"/>
  <c r="H73" i="1"/>
  <c r="H5" i="1"/>
  <c r="H55" i="1"/>
  <c r="H49" i="1"/>
  <c r="H77" i="1"/>
  <c r="H66" i="1"/>
  <c r="H7" i="1"/>
  <c r="H24" i="1"/>
  <c r="G33" i="1"/>
  <c r="I55" i="1"/>
  <c r="H68" i="1"/>
  <c r="I49" i="1"/>
  <c r="H61" i="1"/>
  <c r="H19" i="1"/>
  <c r="H45" i="1"/>
  <c r="H71" i="1"/>
  <c r="H11" i="1"/>
  <c r="H79" i="1"/>
  <c r="G10" i="1"/>
  <c r="H44" i="1"/>
  <c r="H40" i="1"/>
  <c r="H74" i="1"/>
  <c r="H82" i="1"/>
  <c r="H75" i="1"/>
  <c r="H21" i="1"/>
  <c r="G13" i="1"/>
  <c r="H67" i="1"/>
  <c r="G72" i="1"/>
  <c r="G83" i="1"/>
  <c r="H28" i="1"/>
  <c r="G7" i="1"/>
  <c r="H14" i="1"/>
  <c r="H36" i="1"/>
  <c r="H29" i="1"/>
  <c r="H18" i="1"/>
  <c r="H26" i="1"/>
  <c r="H76" i="1"/>
  <c r="G14" i="1"/>
  <c r="G26" i="1"/>
  <c r="H4" i="1"/>
  <c r="H50" i="1"/>
  <c r="H37" i="1"/>
  <c r="H12" i="1"/>
  <c r="H23" i="1"/>
  <c r="H80" i="1"/>
  <c r="G18" i="1"/>
  <c r="H6" i="1"/>
  <c r="G15" i="1"/>
  <c r="H48" i="1"/>
  <c r="H81" i="1"/>
  <c r="I77" i="1"/>
  <c r="H42" i="1"/>
  <c r="H59" i="1"/>
  <c r="H52" i="1"/>
  <c r="H31" i="1"/>
  <c r="H32" i="1"/>
  <c r="H41" i="1"/>
  <c r="H70" i="1"/>
  <c r="H2" i="1"/>
  <c r="G36" i="1"/>
  <c r="G29" i="1"/>
  <c r="H54" i="1"/>
  <c r="I5" i="1"/>
  <c r="I71" i="1"/>
  <c r="H16" i="1"/>
  <c r="H43" i="1"/>
  <c r="H17" i="1"/>
  <c r="H47" i="1"/>
  <c r="H25" i="1"/>
  <c r="H39" i="1"/>
  <c r="I61" i="1"/>
  <c r="G76" i="1"/>
  <c r="H62" i="1"/>
  <c r="H69" i="1"/>
  <c r="I23" i="1"/>
  <c r="I11" i="1"/>
  <c r="I52" i="1"/>
  <c r="H56" i="1"/>
  <c r="I70" i="1"/>
  <c r="I16" i="1"/>
  <c r="H22" i="1"/>
  <c r="H20" i="1"/>
  <c r="I80" i="1"/>
  <c r="I25" i="1"/>
  <c r="I31" i="1"/>
  <c r="I45" i="1"/>
  <c r="I79" i="1"/>
  <c r="I32" i="1"/>
  <c r="I39" i="1"/>
  <c r="H46" i="1"/>
  <c r="I37" i="1"/>
  <c r="I43" i="1"/>
  <c r="I19" i="1"/>
  <c r="I17" i="1"/>
  <c r="I41" i="1"/>
  <c r="H60" i="1"/>
  <c r="I59" i="1"/>
  <c r="H30" i="1"/>
  <c r="H27" i="1"/>
  <c r="H38" i="1"/>
  <c r="H35" i="1"/>
  <c r="H65" i="1"/>
  <c r="I65" i="1"/>
  <c r="G3" i="5" l="1"/>
  <c r="B3" i="5"/>
  <c r="G4" i="5"/>
  <c r="E22" i="5"/>
  <c r="B4" i="5"/>
  <c r="C3" i="5"/>
  <c r="G20" i="5"/>
  <c r="E21" i="5"/>
  <c r="B16" i="5"/>
  <c r="E3" i="5"/>
  <c r="G11" i="5"/>
  <c r="E5" i="5"/>
  <c r="F5" i="5"/>
  <c r="B18" i="5"/>
  <c r="F13" i="5"/>
  <c r="E4" i="5"/>
  <c r="C4" i="5"/>
  <c r="G22" i="5"/>
  <c r="F4" i="5"/>
  <c r="C20" i="5"/>
  <c r="G5" i="5"/>
  <c r="E7" i="5"/>
  <c r="B5" i="5"/>
  <c r="C5" i="5"/>
  <c r="B15" i="5"/>
  <c r="C9" i="5"/>
  <c r="E11" i="5"/>
  <c r="G9" i="5"/>
  <c r="B19" i="5"/>
  <c r="E16" i="5"/>
  <c r="C13" i="5"/>
  <c r="B22" i="5"/>
  <c r="C6" i="5"/>
  <c r="G21" i="5"/>
  <c r="F12" i="5"/>
  <c r="C11" i="5"/>
  <c r="G18" i="5"/>
  <c r="G8" i="5"/>
  <c r="C17" i="5"/>
  <c r="E17" i="5"/>
  <c r="C10" i="5"/>
  <c r="G7" i="5"/>
  <c r="B13" i="5"/>
  <c r="C7" i="5"/>
  <c r="E6" i="5"/>
  <c r="F14" i="5"/>
  <c r="B21" i="5"/>
  <c r="E15" i="5"/>
  <c r="F7" i="5"/>
  <c r="C15" i="5"/>
  <c r="F21" i="5"/>
  <c r="F11" i="5"/>
  <c r="C21" i="5"/>
  <c r="G19" i="5"/>
  <c r="G6" i="5"/>
  <c r="C14" i="5"/>
  <c r="F18" i="5"/>
  <c r="E13" i="5"/>
  <c r="E10" i="5"/>
  <c r="E14" i="5"/>
  <c r="F9" i="5"/>
  <c r="G13" i="5"/>
  <c r="F20" i="5"/>
  <c r="G12" i="5"/>
  <c r="C8" i="5"/>
  <c r="G16" i="5"/>
  <c r="B6" i="5"/>
  <c r="E12" i="5"/>
  <c r="C22" i="5"/>
  <c r="F8" i="5"/>
  <c r="B17" i="5"/>
  <c r="F10" i="5"/>
  <c r="A3" i="6"/>
  <c r="G17" i="5"/>
  <c r="C19" i="5"/>
  <c r="F22" i="5"/>
  <c r="B8" i="5"/>
  <c r="B7" i="5"/>
  <c r="F15" i="5"/>
  <c r="E8" i="5"/>
  <c r="C12" i="5"/>
  <c r="F19" i="5"/>
  <c r="F6" i="5"/>
  <c r="B10" i="5"/>
  <c r="F17" i="5"/>
  <c r="E19" i="5"/>
  <c r="G15" i="5"/>
  <c r="B12" i="5"/>
  <c r="G14" i="5"/>
  <c r="C18" i="5"/>
  <c r="B11" i="5"/>
  <c r="E18" i="5"/>
  <c r="G10" i="5"/>
  <c r="C16" i="5"/>
  <c r="E9" i="5"/>
  <c r="B14" i="5"/>
  <c r="E20" i="5"/>
  <c r="F16" i="5"/>
  <c r="B9" i="5"/>
  <c r="B20" i="5"/>
  <c r="E24" i="5"/>
  <c r="F24" i="5"/>
  <c r="G24" i="5"/>
  <c r="E23" i="5"/>
  <c r="B23" i="5"/>
  <c r="F23" i="5"/>
  <c r="C23" i="5"/>
  <c r="G23" i="5"/>
  <c r="B24" i="5"/>
  <c r="A25" i="5"/>
  <c r="C24" i="5"/>
  <c r="A4" i="6" l="1"/>
  <c r="E3" i="6"/>
  <c r="F3" i="6"/>
  <c r="G3" i="6"/>
  <c r="C3" i="6"/>
  <c r="B3" i="6"/>
  <c r="G25" i="5"/>
  <c r="E25" i="5"/>
  <c r="F25" i="5"/>
  <c r="A26" i="5"/>
  <c r="B25" i="5"/>
  <c r="C25" i="5"/>
  <c r="B4" i="6" l="1"/>
  <c r="C4" i="6"/>
  <c r="A5" i="6"/>
  <c r="E4" i="6"/>
  <c r="G4" i="6"/>
  <c r="F4" i="6"/>
  <c r="F26" i="5"/>
  <c r="E26" i="5"/>
  <c r="G26" i="5"/>
  <c r="B26" i="5"/>
  <c r="A27" i="5"/>
  <c r="C26" i="5"/>
  <c r="A6" i="6" l="1"/>
  <c r="B5" i="6"/>
  <c r="G5" i="6"/>
  <c r="E5" i="6"/>
  <c r="F5" i="6"/>
  <c r="C5" i="6"/>
  <c r="F27" i="5"/>
  <c r="E27" i="5"/>
  <c r="G27" i="5"/>
  <c r="C27" i="5"/>
  <c r="A28" i="5"/>
  <c r="B27" i="5"/>
  <c r="G6" i="6" l="1"/>
  <c r="E6" i="6"/>
  <c r="B6" i="6"/>
  <c r="F6" i="6"/>
  <c r="C6" i="6"/>
  <c r="A7" i="6"/>
  <c r="F28" i="5"/>
  <c r="G28" i="5"/>
  <c r="E28" i="5"/>
  <c r="B28" i="5"/>
  <c r="A29" i="5"/>
  <c r="C28" i="5"/>
  <c r="E7" i="6" l="1"/>
  <c r="F7" i="6"/>
  <c r="C7" i="6"/>
  <c r="G7" i="6"/>
  <c r="A8" i="6"/>
  <c r="B7" i="6"/>
  <c r="E29" i="5"/>
  <c r="G29" i="5"/>
  <c r="F29" i="5"/>
  <c r="A30" i="5"/>
  <c r="B29" i="5"/>
  <c r="C29" i="5"/>
  <c r="G8" i="6" l="1"/>
  <c r="C8" i="6"/>
  <c r="E8" i="6"/>
  <c r="F8" i="6"/>
  <c r="A9" i="6"/>
  <c r="B8" i="6"/>
  <c r="E30" i="5"/>
  <c r="F30" i="5"/>
  <c r="G30" i="5"/>
  <c r="B30" i="5"/>
  <c r="A31" i="5"/>
  <c r="C30" i="5"/>
  <c r="F9" i="6" l="1"/>
  <c r="C9" i="6"/>
  <c r="E9" i="6"/>
  <c r="G9" i="6"/>
  <c r="A10" i="6"/>
  <c r="B9" i="6"/>
  <c r="E31" i="5"/>
  <c r="G31" i="5"/>
  <c r="F31" i="5"/>
  <c r="A32" i="5"/>
  <c r="B31" i="5"/>
  <c r="C31" i="5"/>
  <c r="E10" i="6" l="1"/>
  <c r="G10" i="6"/>
  <c r="C10" i="6"/>
  <c r="B10" i="6"/>
  <c r="F10" i="6"/>
  <c r="A11" i="6"/>
  <c r="F32" i="5"/>
  <c r="G32" i="5"/>
  <c r="B32" i="5"/>
  <c r="C32" i="5"/>
  <c r="E32" i="5"/>
  <c r="E11" i="6" l="1"/>
  <c r="C11" i="6"/>
  <c r="F11" i="6"/>
  <c r="G11" i="6"/>
  <c r="B11" i="6"/>
  <c r="A12" i="6"/>
  <c r="G12" i="6" l="1"/>
  <c r="F12" i="6"/>
  <c r="C12" i="6"/>
  <c r="B12" i="6"/>
  <c r="E12" i="6"/>
  <c r="A13" i="6"/>
  <c r="G13" i="6" l="1"/>
  <c r="F13" i="6"/>
  <c r="E13" i="6"/>
  <c r="C13" i="6"/>
  <c r="B13" i="6"/>
  <c r="A14" i="6"/>
  <c r="F14" i="6" l="1"/>
  <c r="C14" i="6"/>
  <c r="G14" i="6"/>
  <c r="E14" i="6"/>
  <c r="A15" i="6"/>
  <c r="B14" i="6"/>
  <c r="E15" i="6" l="1"/>
  <c r="A16" i="6"/>
  <c r="B15" i="6"/>
  <c r="C15" i="6"/>
  <c r="F15" i="6"/>
  <c r="G15" i="6"/>
  <c r="G16" i="6" l="1"/>
  <c r="C16" i="6"/>
  <c r="F16" i="6"/>
  <c r="E16" i="6"/>
  <c r="A17" i="6"/>
  <c r="B16" i="6"/>
  <c r="G17" i="6" l="1"/>
  <c r="B17" i="6"/>
  <c r="E17" i="6"/>
  <c r="C17" i="6"/>
  <c r="A18" i="6"/>
  <c r="F17" i="6"/>
  <c r="G18" i="6" l="1"/>
  <c r="F18" i="6"/>
  <c r="C18" i="6"/>
  <c r="E18" i="6"/>
  <c r="A19" i="6"/>
  <c r="B18" i="6"/>
  <c r="E19" i="6" l="1"/>
  <c r="C19" i="6"/>
  <c r="F19" i="6"/>
  <c r="A20" i="6"/>
  <c r="B19" i="6"/>
  <c r="G19" i="6"/>
  <c r="G20" i="6" l="1"/>
  <c r="B20" i="6"/>
  <c r="E20" i="6"/>
  <c r="C20" i="6"/>
  <c r="A21" i="6"/>
  <c r="F20" i="6"/>
  <c r="C21" i="6" l="1"/>
  <c r="G21" i="6"/>
  <c r="A22" i="6"/>
  <c r="F21" i="6"/>
  <c r="E21" i="6"/>
  <c r="B21" i="6"/>
  <c r="G22" i="6" l="1"/>
  <c r="E22" i="6"/>
  <c r="C22" i="6"/>
  <c r="A23" i="6"/>
  <c r="B22" i="6"/>
  <c r="F22" i="6"/>
  <c r="E23" i="6" l="1"/>
  <c r="C23" i="6"/>
  <c r="G23" i="6"/>
  <c r="A24" i="6"/>
  <c r="B23" i="6"/>
  <c r="F23" i="6"/>
  <c r="G24" i="6" l="1"/>
  <c r="F24" i="6"/>
  <c r="A25" i="6"/>
  <c r="E24" i="6"/>
  <c r="C24" i="6"/>
  <c r="B24" i="6"/>
  <c r="G25" i="6" l="1"/>
  <c r="C25" i="6"/>
  <c r="A26" i="6"/>
  <c r="B25" i="6"/>
  <c r="F25" i="6"/>
  <c r="E25" i="6"/>
  <c r="E26" i="6" l="1"/>
  <c r="G26" i="6"/>
  <c r="F26" i="6"/>
  <c r="A27" i="6"/>
  <c r="C26" i="6"/>
  <c r="B26" i="6"/>
  <c r="E27" i="6" l="1"/>
  <c r="F27" i="6"/>
  <c r="G27" i="6"/>
  <c r="A28" i="6"/>
  <c r="C27" i="6"/>
  <c r="B27" i="6"/>
  <c r="G28" i="6" l="1"/>
  <c r="F28" i="6"/>
  <c r="A29" i="6"/>
  <c r="B28" i="6"/>
  <c r="E28" i="6"/>
  <c r="C28" i="6"/>
  <c r="G29" i="6" l="1"/>
  <c r="E29" i="6"/>
  <c r="F29" i="6"/>
  <c r="C29" i="6"/>
  <c r="A30" i="6"/>
  <c r="B29" i="6"/>
  <c r="E30" i="6" l="1"/>
  <c r="F30" i="6"/>
  <c r="G30" i="6"/>
  <c r="C30" i="6"/>
  <c r="A31" i="6"/>
  <c r="B30" i="6"/>
  <c r="E31" i="6" l="1"/>
  <c r="C31" i="6"/>
  <c r="G31" i="6"/>
  <c r="F31" i="6"/>
  <c r="A32" i="6"/>
  <c r="B31" i="6"/>
  <c r="B32" i="6" l="1"/>
  <c r="E32" i="6"/>
  <c r="C32" i="6"/>
  <c r="G32" i="6"/>
  <c r="F32" i="6"/>
</calcChain>
</file>

<file path=xl/sharedStrings.xml><?xml version="1.0" encoding="utf-8"?>
<sst xmlns="http://schemas.openxmlformats.org/spreadsheetml/2006/main" count="381" uniqueCount="166">
  <si>
    <t>i</t>
  </si>
  <si>
    <t>j</t>
  </si>
  <si>
    <t>2017-2011</t>
  </si>
  <si>
    <t>2011-2000</t>
  </si>
  <si>
    <t>2017-2000</t>
  </si>
  <si>
    <t>Code</t>
  </si>
  <si>
    <t xml:space="preserve">Standaard Bedrijfsindeling 2008 - update 2019 </t>
  </si>
  <si>
    <t xml:space="preserve">Landbouw, jacht en dienstverlening voor de landbouw en jacht </t>
  </si>
  <si>
    <t>Bosbouw, exploitatie van bossen en dienstverlening voor de bosbouw</t>
  </si>
  <si>
    <t xml:space="preserve">Visserij en kweken van vis en schaaldieren </t>
  </si>
  <si>
    <t>Winning van aardolie en aardgas</t>
  </si>
  <si>
    <t>Winning van delfstoffen (geen olie en gas)</t>
  </si>
  <si>
    <t xml:space="preserve">Dienstverlening voor de winning van delfstoffen </t>
  </si>
  <si>
    <t>Vervaardiging van voedingsmiddelen</t>
  </si>
  <si>
    <t>Vervaardiging van dranken</t>
  </si>
  <si>
    <t>Vervaardiging van tabaksproducten</t>
  </si>
  <si>
    <t>Vervaardiging van textiel</t>
  </si>
  <si>
    <t>Vervaardiging van kleding</t>
  </si>
  <si>
    <t>Vervaardiging van leer, lederwaren en schoenen</t>
  </si>
  <si>
    <t xml:space="preserve">Primaire houtbewerking en vervaardiging van artikelen van hout, kurk, riet en vlechtwerk ( geen meubels) </t>
  </si>
  <si>
    <t xml:space="preserve">Vervaardiging van papier, karton en papier- en kartonwaren </t>
  </si>
  <si>
    <t>Drukkerijen, reproductie van opgenomen media</t>
  </si>
  <si>
    <t>Vervaardiging van cokesovenproducten en aardolieverwerking</t>
  </si>
  <si>
    <t>Vervaardiging van chemische producten</t>
  </si>
  <si>
    <t>Vervaardiging van farmaceutische grondstoffen en producten</t>
  </si>
  <si>
    <t>Vervaardiging van producten van rubber en kunststof</t>
  </si>
  <si>
    <t>Vervaardiging van overige niet-metaalhoudende minerale producten</t>
  </si>
  <si>
    <t>Vervaardiging van metalen in primaire vorm</t>
  </si>
  <si>
    <t>Vervaardiging van producten van metaal (geen machines en apparaten)</t>
  </si>
  <si>
    <t>Vervaardiging van computers en van elektronische en optische apparatuur</t>
  </si>
  <si>
    <t>Vervaardiging van elektrische apparatuur</t>
  </si>
  <si>
    <t>Vervaardiging van overige machines en apparaten</t>
  </si>
  <si>
    <t>Vervaardiging van auto's, aanhangwagens en opleggers</t>
  </si>
  <si>
    <t>Vervaardiging van overige transportmiddelen</t>
  </si>
  <si>
    <t>Vervaardiging van meubels</t>
  </si>
  <si>
    <t>Vervaardiging van overige goederen</t>
  </si>
  <si>
    <t>Reparatie en installatie van machines en apparaten</t>
  </si>
  <si>
    <t>Productie en distributie van en handel in elektriciteit, aardgas, stoom en gekoelde lucht</t>
  </si>
  <si>
    <t>Winning en distributie van water</t>
  </si>
  <si>
    <t>Afvalwaterinzameling en -behandeling</t>
  </si>
  <si>
    <t>Afvalinzameling en -behandeling; voorbereiding tot recycling</t>
  </si>
  <si>
    <t>Sanering en overig afvalbeheer</t>
  </si>
  <si>
    <t>Algemene burgerlijke en utiliteitsbouw en projectontwikkeling</t>
  </si>
  <si>
    <t xml:space="preserve">Grond-, water- en wegenbouw (geen grondverzet) </t>
  </si>
  <si>
    <t>Gespecialiseerde werkzaamheden in de bouw</t>
  </si>
  <si>
    <t>Groothandel en handelsbemiddeling (niet in auto's en motorfietsen)</t>
  </si>
  <si>
    <t>Detailhandel (niet in auto's)</t>
  </si>
  <si>
    <t>Vervoer over water</t>
  </si>
  <si>
    <t>Luchtvaart</t>
  </si>
  <si>
    <t>Eet- en drinkgelegenheden</t>
  </si>
  <si>
    <t>Uitgeverijen</t>
  </si>
  <si>
    <t>Productie en distributie van films en televisieprogramma´s; maken en uitgeven van geluidsopnamen</t>
  </si>
  <si>
    <t>Verzorgen en uitzenden van radio- en televisieprogramma's</t>
  </si>
  <si>
    <t>Dienstverlenende activiteiten op het gebied van informatie</t>
  </si>
  <si>
    <t>Financiële instellingen (geen verzekeringen en pensioenfondsen)</t>
  </si>
  <si>
    <t>Architecten, ingenieurs en technisch ontwerp en advies; keuring en controle</t>
  </si>
  <si>
    <t>Veterinaire dienstverlening</t>
  </si>
  <si>
    <t>Verhuur en lease van auto's, consumentenartikelen, machines en overige roerende goederen</t>
  </si>
  <si>
    <t>Arbeidsbemiddeling, uitzendbureaus en personeelsbeheer</t>
  </si>
  <si>
    <t>Reisbemiddeling, reisorganisatie, toeristische informatie en reserveringsbureaus</t>
  </si>
  <si>
    <t>Facility management, reiniging en landschapsverzorging</t>
  </si>
  <si>
    <t>Openbaar bestuur, overheidsdiensten en verplichte sociale verzekeringen</t>
  </si>
  <si>
    <t>Onderwijs</t>
  </si>
  <si>
    <t>Gezondheidszorg</t>
  </si>
  <si>
    <t>Maatschappelijke dienstverlening zonder overnachting</t>
  </si>
  <si>
    <t>Kunst</t>
  </si>
  <si>
    <t>Loterijen en kansspelen</t>
  </si>
  <si>
    <t>Sport en recreatie</t>
  </si>
  <si>
    <t>Levensbeschouwelijke en politieke organisaties, belangen- en ideële organisaties, hobbyclubs </t>
  </si>
  <si>
    <t>Reparatie van computers en consumentenartikelen</t>
  </si>
  <si>
    <t>Wellness en overige dienstverlening; uitvaartbranche</t>
  </si>
  <si>
    <t>Huishoudens als werkgever van huishoudelijk personeel</t>
  </si>
  <si>
    <t xml:space="preserve">Niet-gespecificeerde productie van goederen en diensten door particuliere huishoudens voor eigen </t>
  </si>
  <si>
    <t>Handel in en reparatie van auto’s, motorfietsen en aanhangers</t>
  </si>
  <si>
    <t>Vervoer over land</t>
  </si>
  <si>
    <t>Logiesverstrekking</t>
  </si>
  <si>
    <t>Telecommunicatie</t>
  </si>
  <si>
    <t>Dienstverlenende activiteiten op het gebied van informatietechnologie</t>
  </si>
  <si>
    <t>Verzekeringen en pensioenfondsen (geen verplichte sociale verzekeringen)</t>
  </si>
  <si>
    <t>Overige financiële dienstverlening</t>
  </si>
  <si>
    <t>Verhuur van en handel in onroerend goed</t>
  </si>
  <si>
    <t>Rechtskundige dienstverlening, accountancy, belastingadvisering en administratie </t>
  </si>
  <si>
    <t>Holdings (geen financiële), concerndiensten binnen eigen concern en managementadvisering</t>
  </si>
  <si>
    <t xml:space="preserve">Speur- en ontwikkelingswerk </t>
  </si>
  <si>
    <t>Reclame en marktonderzoek</t>
  </si>
  <si>
    <t>Industrieel ontwerp en vormgeving, fotografie, vertaling en overige consultancy</t>
  </si>
  <si>
    <t>Beveiliging en opsporing</t>
  </si>
  <si>
    <t>Overige zakelijke dienstverlening</t>
  </si>
  <si>
    <t>Verpleging, verzorging en begeleiding met overnachting</t>
  </si>
  <si>
    <t>Culturele uitleencentra, openbare archieven, musea, dieren- en plantentuinen, natuurbehoud</t>
  </si>
  <si>
    <t>Extraterritoriale organisaties en lichamen</t>
  </si>
  <si>
    <t>Sector</t>
  </si>
  <si>
    <t>Rank</t>
  </si>
  <si>
    <t>Top x</t>
  </si>
  <si>
    <t>SBI</t>
  </si>
  <si>
    <t>Col index</t>
  </si>
  <si>
    <t>Description</t>
  </si>
  <si>
    <t>First Nature</t>
  </si>
  <si>
    <t>Yes</t>
  </si>
  <si>
    <t>No</t>
  </si>
  <si>
    <t>Commercial (non-(semi)public)</t>
  </si>
  <si>
    <t>NO</t>
  </si>
  <si>
    <t>Translation</t>
  </si>
  <si>
    <t>Waterborne transport</t>
  </si>
  <si>
    <t>Air transport</t>
  </si>
  <si>
    <t>TV and radio productions</t>
  </si>
  <si>
    <t>Insurance and pensionfunds</t>
  </si>
  <si>
    <t>Chemical industry</t>
  </si>
  <si>
    <t>Telecommunications</t>
  </si>
  <si>
    <t>Waste &amp; recycling</t>
  </si>
  <si>
    <t>Publishing</t>
  </si>
  <si>
    <t>Printing and reproduction of media</t>
  </si>
  <si>
    <t>Civil engineering</t>
  </si>
  <si>
    <t>Security services</t>
  </si>
  <si>
    <t>Industrial design, photography and interpreters</t>
  </si>
  <si>
    <t>Art</t>
  </si>
  <si>
    <t>Leasing of cars, consumables, machines and other goods</t>
  </si>
  <si>
    <t>Research and development</t>
  </si>
  <si>
    <t>Forrestry</t>
  </si>
  <si>
    <t>Woodworking &amp; craft</t>
  </si>
  <si>
    <t>Car manufacturing</t>
  </si>
  <si>
    <t>Computer and optical equipment manufacturing</t>
  </si>
  <si>
    <t>Tabacco manufacturing</t>
  </si>
  <si>
    <t>Paper manufacturing</t>
  </si>
  <si>
    <t>Non-ferro mineral products manufacturing</t>
  </si>
  <si>
    <t>Other machine manufacturing</t>
  </si>
  <si>
    <t>Textile manufacturing</t>
  </si>
  <si>
    <t>Clothing manufacturing</t>
  </si>
  <si>
    <t>Nursing and care homes</t>
  </si>
  <si>
    <t>Personal services</t>
  </si>
  <si>
    <t>Facility management, cleaning and landscaping</t>
  </si>
  <si>
    <t>Metal semi-finished product manufacturing</t>
  </si>
  <si>
    <t>Holdings</t>
  </si>
  <si>
    <t>Information services</t>
  </si>
  <si>
    <t>Same sector</t>
  </si>
  <si>
    <t>Oil and gas</t>
  </si>
  <si>
    <t>Mining services</t>
  </si>
  <si>
    <t>Cokes products and petroleum manufacturing</t>
  </si>
  <si>
    <t>Energy distribution</t>
  </si>
  <si>
    <t>Loteries and casino's</t>
  </si>
  <si>
    <t>Public services</t>
  </si>
  <si>
    <t>coagg2017</t>
  </si>
  <si>
    <t>coagg2000</t>
  </si>
  <si>
    <t>coagg2011</t>
  </si>
  <si>
    <t>Agricultural services</t>
  </si>
  <si>
    <t>Lodging</t>
  </si>
  <si>
    <t>Veterinairy services</t>
  </si>
  <si>
    <t>Electronics manufacturing</t>
  </si>
  <si>
    <t>Food processing</t>
  </si>
  <si>
    <t>Other business services</t>
  </si>
  <si>
    <t>Repair</t>
  </si>
  <si>
    <t>Car sales and repair</t>
  </si>
  <si>
    <t>Restaurant industry</t>
  </si>
  <si>
    <t>Education</t>
  </si>
  <si>
    <t>Health care</t>
  </si>
  <si>
    <t>Pharmaceutical semi-finished products manufacturing</t>
  </si>
  <si>
    <t>Other financial services</t>
  </si>
  <si>
    <t>Information technology services</t>
  </si>
  <si>
    <t>Care services</t>
  </si>
  <si>
    <t xml:space="preserve">Water </t>
  </si>
  <si>
    <t>Legal services</t>
  </si>
  <si>
    <t>Architects and engineering</t>
  </si>
  <si>
    <t>Beverages</t>
  </si>
  <si>
    <t>Travel agencies</t>
  </si>
  <si>
    <t>Public venues and nature preservation</t>
  </si>
  <si>
    <t>Non governemental organisations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</si>
</sst>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/>
              <a:t>Top 10 - Non-colocated</a:t>
            </a:r>
            <a:r>
              <a:rPr lang="nl-NL" sz="1100" baseline="0"/>
              <a:t> sectors (excl. natural advantage &amp; (semi-)public functions)</a:t>
            </a:r>
            <a:endParaRPr lang="nl-NL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6.460707881811803E-2"/>
          <c:y val="8.8745406824146986E-2"/>
          <c:w val="0.91400249473766271"/>
          <c:h val="0.73637165354330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'Graphs Bottom 10 '!$E$2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'Graphs Bottom 10 '!$D$3:$D$15</c:f>
              <c:strCache>
                <c:ptCount val="10"/>
                <c:pt idx="0">
                  <c:v>Research and development</c:v>
                </c:pt>
                <c:pt idx="1">
                  <c:v>Car manufacturing</c:v>
                </c:pt>
                <c:pt idx="2">
                  <c:v>Pharmaceutical semi-finished products manufacturing</c:v>
                </c:pt>
                <c:pt idx="3">
                  <c:v>Tabacco manufacturing</c:v>
                </c:pt>
                <c:pt idx="4">
                  <c:v>Other financial services</c:v>
                </c:pt>
                <c:pt idx="5">
                  <c:v>Other machine manufacturing</c:v>
                </c:pt>
                <c:pt idx="6">
                  <c:v>Information technology services</c:v>
                </c:pt>
                <c:pt idx="7">
                  <c:v>Computer and optical equipment manufacturing</c:v>
                </c:pt>
                <c:pt idx="8">
                  <c:v>Legal services</c:v>
                </c:pt>
                <c:pt idx="9">
                  <c:v>Facility management, cleaning and landscaping</c:v>
                </c:pt>
              </c:strCache>
            </c:strRef>
          </c:cat>
          <c:val>
            <c:numRef>
              <c:f>'Graphs Bottom 10 '!$E$3:$E$15</c:f>
              <c:numCache>
                <c:formatCode>0.00000</c:formatCode>
                <c:ptCount val="10"/>
                <c:pt idx="0">
                  <c:v>-1.2875620000000001E-2</c:v>
                </c:pt>
                <c:pt idx="1">
                  <c:v>-8.9088706000000004E-3</c:v>
                </c:pt>
                <c:pt idx="2">
                  <c:v>-4.3474059000000002E-3</c:v>
                </c:pt>
                <c:pt idx="3">
                  <c:v>-4.1886251000000001E-3</c:v>
                </c:pt>
                <c:pt idx="4">
                  <c:v>-3.7119733E-3</c:v>
                </c:pt>
                <c:pt idx="5">
                  <c:v>-3.6463072000000002E-3</c:v>
                </c:pt>
                <c:pt idx="6">
                  <c:v>-3.1429044999999999E-3</c:v>
                </c:pt>
                <c:pt idx="7">
                  <c:v>-3.0567441000000002E-3</c:v>
                </c:pt>
                <c:pt idx="8">
                  <c:v>-3.0145545000000002E-3</c:v>
                </c:pt>
                <c:pt idx="9">
                  <c:v>-2.5463663000000001E-3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F-4411-AFA4-1265B63A666D}"/>
            </c:ext>
          </c:extLst>
        </c:ser>
        <c:ser>
          <c:idx val="1"/>
          <c:order val="1"/>
          <c:tx>
            <c:strRef>
              <c:f>'Graphs Bottom 10 '!$F$2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'Graphs Bottom 10 '!$D$3:$D$15</c:f>
              <c:strCache>
                <c:ptCount val="10"/>
                <c:pt idx="0">
                  <c:v>Research and development</c:v>
                </c:pt>
                <c:pt idx="1">
                  <c:v>Car manufacturing</c:v>
                </c:pt>
                <c:pt idx="2">
                  <c:v>Pharmaceutical semi-finished products manufacturing</c:v>
                </c:pt>
                <c:pt idx="3">
                  <c:v>Tabacco manufacturing</c:v>
                </c:pt>
                <c:pt idx="4">
                  <c:v>Other financial services</c:v>
                </c:pt>
                <c:pt idx="5">
                  <c:v>Other machine manufacturing</c:v>
                </c:pt>
                <c:pt idx="6">
                  <c:v>Information technology services</c:v>
                </c:pt>
                <c:pt idx="7">
                  <c:v>Computer and optical equipment manufacturing</c:v>
                </c:pt>
                <c:pt idx="8">
                  <c:v>Legal services</c:v>
                </c:pt>
                <c:pt idx="9">
                  <c:v>Facility management, cleaning and landscaping</c:v>
                </c:pt>
              </c:strCache>
            </c:strRef>
          </c:cat>
          <c:val>
            <c:numRef>
              <c:f>'Graphs Bottom 10 '!$F$3:$F$15</c:f>
              <c:numCache>
                <c:formatCode>0.00000</c:formatCode>
                <c:ptCount val="10"/>
                <c:pt idx="0">
                  <c:v>-1.0230794E-2</c:v>
                </c:pt>
                <c:pt idx="1">
                  <c:v>-8.5761575000000007E-3</c:v>
                </c:pt>
                <c:pt idx="2">
                  <c:v>-5.4844784999999998E-3</c:v>
                </c:pt>
                <c:pt idx="3">
                  <c:v>-3.5555088E-3</c:v>
                </c:pt>
                <c:pt idx="4">
                  <c:v>-2.7905386000000002E-3</c:v>
                </c:pt>
                <c:pt idx="5">
                  <c:v>-2.7368597000000001E-3</c:v>
                </c:pt>
                <c:pt idx="6">
                  <c:v>-4.3759005999999996E-3</c:v>
                </c:pt>
                <c:pt idx="7">
                  <c:v>-3.8949428E-3</c:v>
                </c:pt>
                <c:pt idx="8">
                  <c:v>-2.6184060000000002E-3</c:v>
                </c:pt>
                <c:pt idx="9">
                  <c:v>-1.0888361E-3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8F-4411-AFA4-1265B63A666D}"/>
            </c:ext>
          </c:extLst>
        </c:ser>
        <c:ser>
          <c:idx val="2"/>
          <c:order val="2"/>
          <c:tx>
            <c:strRef>
              <c:f>'Graphs Bottom 10 '!$G$2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'Graphs Bottom 10 '!$D$3:$D$15</c:f>
              <c:strCache>
                <c:ptCount val="10"/>
                <c:pt idx="0">
                  <c:v>Research and development</c:v>
                </c:pt>
                <c:pt idx="1">
                  <c:v>Car manufacturing</c:v>
                </c:pt>
                <c:pt idx="2">
                  <c:v>Pharmaceutical semi-finished products manufacturing</c:v>
                </c:pt>
                <c:pt idx="3">
                  <c:v>Tabacco manufacturing</c:v>
                </c:pt>
                <c:pt idx="4">
                  <c:v>Other financial services</c:v>
                </c:pt>
                <c:pt idx="5">
                  <c:v>Other machine manufacturing</c:v>
                </c:pt>
                <c:pt idx="6">
                  <c:v>Information technology services</c:v>
                </c:pt>
                <c:pt idx="7">
                  <c:v>Computer and optical equipment manufacturing</c:v>
                </c:pt>
                <c:pt idx="8">
                  <c:v>Legal services</c:v>
                </c:pt>
                <c:pt idx="9">
                  <c:v>Facility management, cleaning and landscaping</c:v>
                </c:pt>
              </c:strCache>
            </c:strRef>
          </c:cat>
          <c:val>
            <c:numRef>
              <c:f>'Graphs Bottom 10 '!$G$3:$G$15</c:f>
              <c:numCache>
                <c:formatCode>000,000</c:formatCode>
                <c:ptCount val="10"/>
                <c:pt idx="0">
                  <c:v>-5.8623827E-3</c:v>
                </c:pt>
                <c:pt idx="1">
                  <c:v>-1.0362231E-2</c:v>
                </c:pt>
                <c:pt idx="2">
                  <c:v>-7.0625026999999998E-3</c:v>
                </c:pt>
                <c:pt idx="3">
                  <c:v>-4.8582531000000003E-3</c:v>
                </c:pt>
                <c:pt idx="4">
                  <c:v>-7.7472482000000005E-4</c:v>
                </c:pt>
                <c:pt idx="5">
                  <c:v>-1.3561267000000001E-3</c:v>
                </c:pt>
                <c:pt idx="6">
                  <c:v>-2.4645142000000002E-3</c:v>
                </c:pt>
                <c:pt idx="7">
                  <c:v>-7.4792210999999999E-3</c:v>
                </c:pt>
                <c:pt idx="8">
                  <c:v>-1.2128706E-3</c:v>
                </c:pt>
                <c:pt idx="9">
                  <c:v>2.0210025999999998E-3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8F-4411-AFA4-1265B63A6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30654288"/>
        <c:axId val="1030664688"/>
      </c:barChart>
      <c:catAx>
        <c:axId val="103065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30664688"/>
        <c:crosses val="autoZero"/>
        <c:auto val="1"/>
        <c:lblAlgn val="ctr"/>
        <c:lblOffset val="100"/>
        <c:noMultiLvlLbl val="0"/>
      </c:catAx>
      <c:valAx>
        <c:axId val="103066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3065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/>
              <a:t>Top 10 - Colocated</a:t>
            </a:r>
            <a:r>
              <a:rPr lang="nl-NL" sz="1100" baseline="0"/>
              <a:t> sectors (excl. natural advantage &amp; (semi-)public functions)</a:t>
            </a:r>
            <a:endParaRPr lang="nl-NL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6.460707881811803E-2"/>
          <c:y val="8.8745406824146986E-2"/>
          <c:w val="0.91400249473766271"/>
          <c:h val="0.603038276465441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'Graphs Top 10'!$E$2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'Graphs Top 10'!$D$6:$D$21</c:f>
              <c:strCache>
                <c:ptCount val="10"/>
                <c:pt idx="0">
                  <c:v>Loteries and casino's</c:v>
                </c:pt>
                <c:pt idx="1">
                  <c:v>Insurance and pensionfunds</c:v>
                </c:pt>
                <c:pt idx="2">
                  <c:v>Waste &amp; recycling</c:v>
                </c:pt>
                <c:pt idx="3">
                  <c:v>Agricultural services</c:v>
                </c:pt>
                <c:pt idx="4">
                  <c:v>Lodging</c:v>
                </c:pt>
                <c:pt idx="5">
                  <c:v>Printing and reproduction of media</c:v>
                </c:pt>
                <c:pt idx="6">
                  <c:v>Non governemental organisations</c:v>
                </c:pt>
                <c:pt idx="7">
                  <c:v>Civil engineering</c:v>
                </c:pt>
                <c:pt idx="8">
                  <c:v>Leasing of cars, consumables, machines and other goods</c:v>
                </c:pt>
                <c:pt idx="9">
                  <c:v>Telecommunications</c:v>
                </c:pt>
              </c:strCache>
            </c:strRef>
          </c:cat>
          <c:val>
            <c:numRef>
              <c:f>'Graphs Top 10'!$E$6:$E$21</c:f>
              <c:numCache>
                <c:formatCode>0.00000</c:formatCode>
                <c:ptCount val="10"/>
                <c:pt idx="0">
                  <c:v>6.4130756000000001E-3</c:v>
                </c:pt>
                <c:pt idx="1">
                  <c:v>4.8665912E-3</c:v>
                </c:pt>
                <c:pt idx="2">
                  <c:v>3.1284111999999998E-3</c:v>
                </c:pt>
                <c:pt idx="3">
                  <c:v>2.9832646E-3</c:v>
                </c:pt>
                <c:pt idx="4">
                  <c:v>2.6088489999999999E-3</c:v>
                </c:pt>
                <c:pt idx="5">
                  <c:v>2.4884718000000002E-3</c:v>
                </c:pt>
                <c:pt idx="6">
                  <c:v>2.4815881999999999E-3</c:v>
                </c:pt>
                <c:pt idx="7">
                  <c:v>2.0582072999999999E-3</c:v>
                </c:pt>
                <c:pt idx="8">
                  <c:v>2.0517793000000002E-3</c:v>
                </c:pt>
                <c:pt idx="9">
                  <c:v>1.7451764999999999E-3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34-4E42-9076-2C66B26A06B3}"/>
            </c:ext>
          </c:extLst>
        </c:ser>
        <c:ser>
          <c:idx val="1"/>
          <c:order val="1"/>
          <c:tx>
            <c:strRef>
              <c:f>'Graphs Top 10'!$F$2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'Graphs Top 10'!$D$6:$D$21</c:f>
              <c:strCache>
                <c:ptCount val="10"/>
                <c:pt idx="0">
                  <c:v>Loteries and casino's</c:v>
                </c:pt>
                <c:pt idx="1">
                  <c:v>Insurance and pensionfunds</c:v>
                </c:pt>
                <c:pt idx="2">
                  <c:v>Waste &amp; recycling</c:v>
                </c:pt>
                <c:pt idx="3">
                  <c:v>Agricultural services</c:v>
                </c:pt>
                <c:pt idx="4">
                  <c:v>Lodging</c:v>
                </c:pt>
                <c:pt idx="5">
                  <c:v>Printing and reproduction of media</c:v>
                </c:pt>
                <c:pt idx="6">
                  <c:v>Non governemental organisations</c:v>
                </c:pt>
                <c:pt idx="7">
                  <c:v>Civil engineering</c:v>
                </c:pt>
                <c:pt idx="8">
                  <c:v>Leasing of cars, consumables, machines and other goods</c:v>
                </c:pt>
                <c:pt idx="9">
                  <c:v>Telecommunications</c:v>
                </c:pt>
              </c:strCache>
            </c:strRef>
          </c:cat>
          <c:val>
            <c:numRef>
              <c:f>'Graphs Top 10'!$F$6:$F$21</c:f>
              <c:numCache>
                <c:formatCode>0.00000</c:formatCode>
                <c:ptCount val="10"/>
                <c:pt idx="0">
                  <c:v>4.3882838999999996E-3</c:v>
                </c:pt>
                <c:pt idx="1">
                  <c:v>-1.3690174000000001E-3</c:v>
                </c:pt>
                <c:pt idx="2">
                  <c:v>3.34198E-3</c:v>
                </c:pt>
                <c:pt idx="3">
                  <c:v>3.3860208999999999E-3</c:v>
                </c:pt>
                <c:pt idx="4">
                  <c:v>1.4551105000000001E-3</c:v>
                </c:pt>
                <c:pt idx="5">
                  <c:v>2.8467135000000002E-4</c:v>
                </c:pt>
                <c:pt idx="6">
                  <c:v>1.6790929E-3</c:v>
                </c:pt>
                <c:pt idx="7">
                  <c:v>-5.5746175000000002E-4</c:v>
                </c:pt>
                <c:pt idx="8">
                  <c:v>1.3438689000000001E-3</c:v>
                </c:pt>
                <c:pt idx="9">
                  <c:v>1.4387117999999999E-3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34-4E42-9076-2C66B26A06B3}"/>
            </c:ext>
          </c:extLst>
        </c:ser>
        <c:ser>
          <c:idx val="2"/>
          <c:order val="2"/>
          <c:tx>
            <c:strRef>
              <c:f>'Graphs Top 10'!$G$2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'Graphs Top 10'!$D$6:$D$21</c:f>
              <c:strCache>
                <c:ptCount val="10"/>
                <c:pt idx="0">
                  <c:v>Loteries and casino's</c:v>
                </c:pt>
                <c:pt idx="1">
                  <c:v>Insurance and pensionfunds</c:v>
                </c:pt>
                <c:pt idx="2">
                  <c:v>Waste &amp; recycling</c:v>
                </c:pt>
                <c:pt idx="3">
                  <c:v>Agricultural services</c:v>
                </c:pt>
                <c:pt idx="4">
                  <c:v>Lodging</c:v>
                </c:pt>
                <c:pt idx="5">
                  <c:v>Printing and reproduction of media</c:v>
                </c:pt>
                <c:pt idx="6">
                  <c:v>Non governemental organisations</c:v>
                </c:pt>
                <c:pt idx="7">
                  <c:v>Civil engineering</c:v>
                </c:pt>
                <c:pt idx="8">
                  <c:v>Leasing of cars, consumables, machines and other goods</c:v>
                </c:pt>
                <c:pt idx="9">
                  <c:v>Telecommunications</c:v>
                </c:pt>
              </c:strCache>
            </c:strRef>
          </c:cat>
          <c:val>
            <c:numRef>
              <c:f>'Graphs Top 10'!$G$6:$G$21</c:f>
              <c:numCache>
                <c:formatCode>0.00000</c:formatCode>
                <c:ptCount val="10"/>
                <c:pt idx="0">
                  <c:v>5.3475047000000001E-3</c:v>
                </c:pt>
                <c:pt idx="1">
                  <c:v>-5.8680922000000002E-3</c:v>
                </c:pt>
                <c:pt idx="2">
                  <c:v>5.4008648999999999E-3</c:v>
                </c:pt>
                <c:pt idx="3">
                  <c:v>1.5514896000000001E-3</c:v>
                </c:pt>
                <c:pt idx="4">
                  <c:v>8.6903233999999999E-4</c:v>
                </c:pt>
                <c:pt idx="5">
                  <c:v>-2.1481777000000001E-3</c:v>
                </c:pt>
                <c:pt idx="6">
                  <c:v>4.1699272999999999E-4</c:v>
                </c:pt>
                <c:pt idx="7">
                  <c:v>-2.2214979000000001E-3</c:v>
                </c:pt>
                <c:pt idx="8">
                  <c:v>3.4875345999999998E-3</c:v>
                </c:pt>
                <c:pt idx="9">
                  <c:v>6.7646301000000005E-4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34-4E42-9076-2C66B26A0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30654288"/>
        <c:axId val="1030664688"/>
      </c:barChart>
      <c:catAx>
        <c:axId val="103065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30664688"/>
        <c:crosses val="autoZero"/>
        <c:auto val="1"/>
        <c:lblAlgn val="ctr"/>
        <c:lblOffset val="100"/>
        <c:noMultiLvlLbl val="0"/>
      </c:catAx>
      <c:valAx>
        <c:axId val="103066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3065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0</xdr:row>
      <xdr:rowOff>180975</xdr:rowOff>
    </xdr:from>
    <xdr:to>
      <xdr:col>23</xdr:col>
      <xdr:colOff>504825</xdr:colOff>
      <xdr:row>30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261962-AE66-49C9-BCBD-088418FA3A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23</xdr:col>
      <xdr:colOff>381000</xdr:colOff>
      <xdr:row>35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CD2587-CBE4-42F1-80DC-DD78353192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35117-8E1B-4397-86D6-56C74DBD02E5}">
  <sheetPr codeName="Sheet1" filterMode="1"/>
  <dimension ref="A1:J32"/>
  <sheetViews>
    <sheetView topLeftCell="E1" workbookViewId="0">
      <selection activeCell="J3" sqref="J3"/>
    </sheetView>
  </sheetViews>
  <sheetFormatPr defaultRowHeight="15" x14ac:dyDescent="0.25"/>
  <cols>
    <col min="2" max="2" width="6" customWidth="1"/>
    <col min="3" max="3" width="87.7109375" bestFit="1" customWidth="1"/>
    <col min="4" max="4" width="87.7109375" customWidth="1"/>
    <col min="5" max="5" width="12.85546875" customWidth="1"/>
    <col min="6" max="6" width="10.7109375" bestFit="1" customWidth="1"/>
    <col min="7" max="7" width="9.5703125" bestFit="1" customWidth="1"/>
    <col min="8" max="8" width="11.42578125" bestFit="1" customWidth="1"/>
    <col min="9" max="9" width="11.5703125" bestFit="1" customWidth="1"/>
  </cols>
  <sheetData>
    <row r="1" spans="1:10" x14ac:dyDescent="0.25">
      <c r="A1" t="s">
        <v>95</v>
      </c>
      <c r="B1">
        <v>2</v>
      </c>
      <c r="C1">
        <v>3</v>
      </c>
      <c r="E1">
        <v>4</v>
      </c>
      <c r="F1">
        <v>5</v>
      </c>
      <c r="G1">
        <v>6</v>
      </c>
    </row>
    <row r="2" spans="1:10" x14ac:dyDescent="0.25">
      <c r="A2" t="s">
        <v>93</v>
      </c>
      <c r="B2" t="s">
        <v>94</v>
      </c>
      <c r="C2" t="s">
        <v>96</v>
      </c>
      <c r="D2" t="s">
        <v>102</v>
      </c>
      <c r="E2" s="3">
        <v>2017</v>
      </c>
      <c r="F2" s="3">
        <v>2011</v>
      </c>
      <c r="G2" s="3">
        <v>2000</v>
      </c>
      <c r="H2" s="3" t="s">
        <v>97</v>
      </c>
      <c r="I2" s="3" t="s">
        <v>100</v>
      </c>
      <c r="J2" s="3" t="s">
        <v>134</v>
      </c>
    </row>
    <row r="3" spans="1:10" x14ac:dyDescent="0.25">
      <c r="A3">
        <f>MAX(Overview!A:A)</f>
        <v>82</v>
      </c>
      <c r="B3">
        <f>VLOOKUP($A3,Overview!$A$2:$I$83,B$1,FALSE)</f>
        <v>72</v>
      </c>
      <c r="C3" t="str">
        <f>VLOOKUP($A3,Overview!$A$2:$I$83,C$1,FALSE)</f>
        <v xml:space="preserve">Speur- en ontwikkelingswerk </v>
      </c>
      <c r="D3" t="s">
        <v>117</v>
      </c>
      <c r="E3" s="4">
        <f>VLOOKUP($A3,Overview!$A$2:$I$83,E$1,FALSE)</f>
        <v>-1.2875620000000001E-2</v>
      </c>
      <c r="F3" s="4">
        <f>VLOOKUP($A3,Overview!$A$2:$I$83,F$1,FALSE)</f>
        <v>-1.0230794E-2</v>
      </c>
      <c r="G3" s="4">
        <f>VLOOKUP($A3,Overview!$A$2:$I$83,G$1,FALSE)</f>
        <v>-5.8623827E-3</v>
      </c>
      <c r="H3" s="3" t="s">
        <v>99</v>
      </c>
      <c r="I3" s="3" t="s">
        <v>98</v>
      </c>
      <c r="J3" s="3" t="s">
        <v>99</v>
      </c>
    </row>
    <row r="4" spans="1:10" x14ac:dyDescent="0.25">
      <c r="A4">
        <f>A3-1</f>
        <v>81</v>
      </c>
      <c r="B4">
        <f>VLOOKUP($A4,Overview!$A$2:$I$83,B$1,FALSE)</f>
        <v>29</v>
      </c>
      <c r="C4" t="str">
        <f>VLOOKUP($A4,Overview!$A$2:$I$83,C$1,FALSE)</f>
        <v>Vervaardiging van auto's, aanhangwagens en opleggers</v>
      </c>
      <c r="D4" t="s">
        <v>120</v>
      </c>
      <c r="E4" s="4">
        <f>VLOOKUP($A4,Overview!$A$2:$I$83,E$1,FALSE)</f>
        <v>-8.9088706000000004E-3</v>
      </c>
      <c r="F4" s="4">
        <f>VLOOKUP($A4,Overview!$A$2:$I$83,F$1,FALSE)</f>
        <v>-8.5761575000000007E-3</v>
      </c>
      <c r="G4" s="4">
        <f>VLOOKUP($A4,Overview!$A$2:$I$83,G$1,FALSE)</f>
        <v>-1.0362231E-2</v>
      </c>
      <c r="H4" s="3" t="s">
        <v>99</v>
      </c>
      <c r="I4" s="3" t="s">
        <v>98</v>
      </c>
      <c r="J4" s="3" t="s">
        <v>99</v>
      </c>
    </row>
    <row r="5" spans="1:10" hidden="1" x14ac:dyDescent="0.25">
      <c r="A5">
        <f t="shared" ref="A5:A32" si="0">A4-1</f>
        <v>80</v>
      </c>
      <c r="B5">
        <f>VLOOKUP($A5,Overview!$A$2:$I$83,B$1,FALSE)</f>
        <v>86</v>
      </c>
      <c r="C5" t="str">
        <f>VLOOKUP($A5,Overview!$A$2:$I$83,C$1,FALSE)</f>
        <v>Gezondheidszorg</v>
      </c>
      <c r="D5" t="s">
        <v>154</v>
      </c>
      <c r="E5" s="4">
        <f>VLOOKUP($A5,Overview!$A$2:$I$83,E$1,FALSE)</f>
        <v>-4.8096114999999998E-3</v>
      </c>
      <c r="F5" s="4">
        <f>VLOOKUP($A5,Overview!$A$2:$I$83,F$1,FALSE)</f>
        <v>-2.920209E-3</v>
      </c>
      <c r="G5" s="4">
        <f>VLOOKUP($A5,Overview!$A$2:$I$83,G$1,FALSE)</f>
        <v>-1.7222282E-3</v>
      </c>
      <c r="H5" s="3" t="s">
        <v>99</v>
      </c>
      <c r="I5" s="3" t="s">
        <v>99</v>
      </c>
      <c r="J5" s="3" t="s">
        <v>99</v>
      </c>
    </row>
    <row r="6" spans="1:10" x14ac:dyDescent="0.25">
      <c r="A6">
        <f t="shared" si="0"/>
        <v>79</v>
      </c>
      <c r="B6">
        <f>VLOOKUP($A6,Overview!$A$2:$I$83,B$1,FALSE)</f>
        <v>21</v>
      </c>
      <c r="C6" t="str">
        <f>VLOOKUP($A6,Overview!$A$2:$I$83,C$1,FALSE)</f>
        <v>Vervaardiging van farmaceutische grondstoffen en producten</v>
      </c>
      <c r="D6" t="s">
        <v>155</v>
      </c>
      <c r="E6" s="4">
        <f>VLOOKUP($A6,Overview!$A$2:$I$83,E$1,FALSE)</f>
        <v>-4.3474059000000002E-3</v>
      </c>
      <c r="F6" s="4">
        <f>VLOOKUP($A6,Overview!$A$2:$I$83,F$1,FALSE)</f>
        <v>-5.4844784999999998E-3</v>
      </c>
      <c r="G6" s="4">
        <f>VLOOKUP($A6,Overview!$A$2:$I$83,G$1,FALSE)</f>
        <v>-7.0625026999999998E-3</v>
      </c>
      <c r="H6" s="3" t="s">
        <v>99</v>
      </c>
      <c r="I6" s="3" t="s">
        <v>98</v>
      </c>
      <c r="J6" s="3" t="s">
        <v>99</v>
      </c>
    </row>
    <row r="7" spans="1:10" x14ac:dyDescent="0.25">
      <c r="A7">
        <f t="shared" si="0"/>
        <v>78</v>
      </c>
      <c r="B7">
        <f>VLOOKUP($A7,Overview!$A$2:$I$83,B$1,FALSE)</f>
        <v>12</v>
      </c>
      <c r="C7" t="str">
        <f>VLOOKUP($A7,Overview!$A$2:$I$83,C$1,FALSE)</f>
        <v>Vervaardiging van tabaksproducten</v>
      </c>
      <c r="D7" t="s">
        <v>122</v>
      </c>
      <c r="E7" s="4">
        <f>VLOOKUP($A7,Overview!$A$2:$I$83,E$1,FALSE)</f>
        <v>-4.1886251000000001E-3</v>
      </c>
      <c r="F7" s="4">
        <f>VLOOKUP($A7,Overview!$A$2:$I$83,F$1,FALSE)</f>
        <v>-3.5555088E-3</v>
      </c>
      <c r="G7" s="4">
        <f>VLOOKUP($A7,Overview!$A$2:$I$83,G$1,FALSE)</f>
        <v>-4.8582531000000003E-3</v>
      </c>
      <c r="H7" s="3" t="s">
        <v>99</v>
      </c>
      <c r="I7" s="3" t="s">
        <v>98</v>
      </c>
      <c r="J7" s="3" t="s">
        <v>99</v>
      </c>
    </row>
    <row r="8" spans="1:10" hidden="1" x14ac:dyDescent="0.25">
      <c r="A8">
        <f t="shared" si="0"/>
        <v>77</v>
      </c>
      <c r="B8">
        <f>VLOOKUP($A8,Overview!$A$2:$I$83,B$1,FALSE)</f>
        <v>88</v>
      </c>
      <c r="C8" t="str">
        <f>VLOOKUP($A8,Overview!$A$2:$I$83,C$1,FALSE)</f>
        <v>Maatschappelijke dienstverlening zonder overnachting</v>
      </c>
      <c r="D8" t="s">
        <v>158</v>
      </c>
      <c r="E8" s="4">
        <f>VLOOKUP($A8,Overview!$A$2:$I$83,E$1,FALSE)</f>
        <v>-4.101688E-3</v>
      </c>
      <c r="F8" s="4">
        <f>VLOOKUP($A8,Overview!$A$2:$I$83,F$1,FALSE)</f>
        <v>-6.0990224999999997E-3</v>
      </c>
      <c r="G8" s="4">
        <f>VLOOKUP($A8,Overview!$A$2:$I$83,G$1,FALSE)</f>
        <v>-8.6419628999999994E-3</v>
      </c>
      <c r="H8" s="3" t="s">
        <v>99</v>
      </c>
      <c r="I8" s="3" t="s">
        <v>99</v>
      </c>
      <c r="J8" s="3" t="s">
        <v>99</v>
      </c>
    </row>
    <row r="9" spans="1:10" hidden="1" x14ac:dyDescent="0.25">
      <c r="A9">
        <f t="shared" si="0"/>
        <v>76</v>
      </c>
      <c r="B9">
        <f>VLOOKUP($A9,Overview!$A$2:$I$83,B$1,FALSE)</f>
        <v>36</v>
      </c>
      <c r="C9" t="str">
        <f>VLOOKUP($A9,Overview!$A$2:$I$83,C$1,FALSE)</f>
        <v>Winning en distributie van water</v>
      </c>
      <c r="D9" t="s">
        <v>159</v>
      </c>
      <c r="E9" s="4">
        <f>VLOOKUP($A9,Overview!$A$2:$I$83,E$1,FALSE)</f>
        <v>-3.8146413999999998E-3</v>
      </c>
      <c r="F9" s="4">
        <f>VLOOKUP($A9,Overview!$A$2:$I$83,F$1,FALSE)</f>
        <v>-4.7950511999999999E-3</v>
      </c>
      <c r="G9" s="4">
        <f>VLOOKUP($A9,Overview!$A$2:$I$83,G$1,FALSE)</f>
        <v>5.9209247E-3</v>
      </c>
      <c r="H9" s="3" t="s">
        <v>98</v>
      </c>
      <c r="I9" s="3" t="s">
        <v>98</v>
      </c>
      <c r="J9" s="3" t="s">
        <v>99</v>
      </c>
    </row>
    <row r="10" spans="1:10" x14ac:dyDescent="0.25">
      <c r="A10">
        <f t="shared" si="0"/>
        <v>75</v>
      </c>
      <c r="B10">
        <f>VLOOKUP($A10,Overview!$A$2:$I$83,B$1,FALSE)</f>
        <v>66</v>
      </c>
      <c r="C10" t="str">
        <f>VLOOKUP($A10,Overview!$A$2:$I$83,C$1,FALSE)</f>
        <v>Overige financiële dienstverlening</v>
      </c>
      <c r="D10" t="s">
        <v>156</v>
      </c>
      <c r="E10" s="4">
        <f>VLOOKUP($A10,Overview!$A$2:$I$83,E$1,FALSE)</f>
        <v>-3.7119733E-3</v>
      </c>
      <c r="F10" s="4">
        <f>VLOOKUP($A10,Overview!$A$2:$I$83,F$1,FALSE)</f>
        <v>-2.7905386000000002E-3</v>
      </c>
      <c r="G10" s="4">
        <f>VLOOKUP($A10,Overview!$A$2:$I$83,G$1,FALSE)</f>
        <v>-7.7472482000000005E-4</v>
      </c>
      <c r="H10" s="3" t="s">
        <v>99</v>
      </c>
      <c r="I10" s="3" t="s">
        <v>98</v>
      </c>
      <c r="J10" s="3" t="s">
        <v>99</v>
      </c>
    </row>
    <row r="11" spans="1:10" x14ac:dyDescent="0.25">
      <c r="A11">
        <f t="shared" si="0"/>
        <v>74</v>
      </c>
      <c r="B11">
        <f>VLOOKUP($A11,Overview!$A$2:$I$83,B$1,FALSE)</f>
        <v>28</v>
      </c>
      <c r="C11" t="str">
        <f>VLOOKUP($A11,Overview!$A$2:$I$83,C$1,FALSE)</f>
        <v>Vervaardiging van overige machines en apparaten</v>
      </c>
      <c r="D11" t="s">
        <v>125</v>
      </c>
      <c r="E11" s="4">
        <f>VLOOKUP($A11,Overview!$A$2:$I$83,E$1,FALSE)</f>
        <v>-3.6463072000000002E-3</v>
      </c>
      <c r="F11" s="4">
        <f>VLOOKUP($A11,Overview!$A$2:$I$83,F$1,FALSE)</f>
        <v>-2.7368597000000001E-3</v>
      </c>
      <c r="G11" s="4">
        <f>VLOOKUP($A11,Overview!$A$2:$I$83,G$1,FALSE)</f>
        <v>-1.3561267000000001E-3</v>
      </c>
      <c r="H11" s="3" t="s">
        <v>99</v>
      </c>
      <c r="I11" s="3" t="s">
        <v>98</v>
      </c>
      <c r="J11" s="3" t="s">
        <v>99</v>
      </c>
    </row>
    <row r="12" spans="1:10" x14ac:dyDescent="0.25">
      <c r="A12">
        <f t="shared" si="0"/>
        <v>73</v>
      </c>
      <c r="B12">
        <f>VLOOKUP($A12,Overview!$A$2:$I$83,B$1,FALSE)</f>
        <v>62</v>
      </c>
      <c r="C12" t="str">
        <f>VLOOKUP($A12,Overview!$A$2:$I$83,C$1,FALSE)</f>
        <v>Dienstverlenende activiteiten op het gebied van informatietechnologie</v>
      </c>
      <c r="D12" t="s">
        <v>157</v>
      </c>
      <c r="E12" s="4">
        <f>VLOOKUP($A12,Overview!$A$2:$I$83,E$1,FALSE)</f>
        <v>-3.1429044999999999E-3</v>
      </c>
      <c r="F12" s="4">
        <f>VLOOKUP($A12,Overview!$A$2:$I$83,F$1,FALSE)</f>
        <v>-4.3759005999999996E-3</v>
      </c>
      <c r="G12" s="4">
        <f>VLOOKUP($A12,Overview!$A$2:$I$83,G$1,FALSE)</f>
        <v>-2.4645142000000002E-3</v>
      </c>
      <c r="H12" s="3" t="s">
        <v>99</v>
      </c>
      <c r="I12" s="3" t="s">
        <v>98</v>
      </c>
      <c r="J12" s="3" t="s">
        <v>99</v>
      </c>
    </row>
    <row r="13" spans="1:10" x14ac:dyDescent="0.25">
      <c r="A13">
        <f t="shared" si="0"/>
        <v>72</v>
      </c>
      <c r="B13">
        <f>VLOOKUP($A13,Overview!$A$2:$I$83,B$1,FALSE)</f>
        <v>26</v>
      </c>
      <c r="C13" t="str">
        <f>VLOOKUP($A13,Overview!$A$2:$I$83,C$1,FALSE)</f>
        <v>Vervaardiging van computers en van elektronische en optische apparatuur</v>
      </c>
      <c r="D13" t="s">
        <v>121</v>
      </c>
      <c r="E13" s="4">
        <f>VLOOKUP($A13,Overview!$A$2:$I$83,E$1,FALSE)</f>
        <v>-3.0567441000000002E-3</v>
      </c>
      <c r="F13" s="4">
        <f>VLOOKUP($A13,Overview!$A$2:$I$83,F$1,FALSE)</f>
        <v>-3.8949428E-3</v>
      </c>
      <c r="G13" s="4">
        <f>VLOOKUP($A13,Overview!$A$2:$I$83,G$1,FALSE)</f>
        <v>-7.4792210999999999E-3</v>
      </c>
      <c r="H13" s="3" t="s">
        <v>99</v>
      </c>
      <c r="I13" s="3" t="s">
        <v>98</v>
      </c>
      <c r="J13" s="3" t="s">
        <v>99</v>
      </c>
    </row>
    <row r="14" spans="1:10" x14ac:dyDescent="0.25">
      <c r="A14">
        <f t="shared" si="0"/>
        <v>71</v>
      </c>
      <c r="B14">
        <f>VLOOKUP($A14,Overview!$A$2:$I$83,B$1,FALSE)</f>
        <v>69</v>
      </c>
      <c r="C14" t="str">
        <f>VLOOKUP($A14,Overview!$A$2:$I$83,C$1,FALSE)</f>
        <v>Rechtskundige dienstverlening, accountancy, belastingadvisering en administratie </v>
      </c>
      <c r="D14" t="s">
        <v>160</v>
      </c>
      <c r="E14" s="4">
        <f>VLOOKUP($A14,Overview!$A$2:$I$83,E$1,FALSE)</f>
        <v>-3.0145545000000002E-3</v>
      </c>
      <c r="F14" s="4">
        <f>VLOOKUP($A14,Overview!$A$2:$I$83,F$1,FALSE)</f>
        <v>-2.6184060000000002E-3</v>
      </c>
      <c r="G14" s="4">
        <f>VLOOKUP($A14,Overview!$A$2:$I$83,G$1,FALSE)</f>
        <v>-1.2128706E-3</v>
      </c>
      <c r="H14" s="3" t="s">
        <v>99</v>
      </c>
      <c r="I14" s="3" t="s">
        <v>98</v>
      </c>
      <c r="J14" s="3" t="s">
        <v>99</v>
      </c>
    </row>
    <row r="15" spans="1:10" x14ac:dyDescent="0.25">
      <c r="A15">
        <f t="shared" si="0"/>
        <v>70</v>
      </c>
      <c r="B15">
        <f>VLOOKUP($A15,Overview!$A$2:$I$83,B$1,FALSE)</f>
        <v>81</v>
      </c>
      <c r="C15" t="str">
        <f>VLOOKUP($A15,Overview!$A$2:$I$83,C$1,FALSE)</f>
        <v>Facility management, reiniging en landschapsverzorging</v>
      </c>
      <c r="D15" t="s">
        <v>130</v>
      </c>
      <c r="E15" s="4">
        <f>VLOOKUP($A15,Overview!$A$2:$I$83,E$1,FALSE)</f>
        <v>-2.5463663000000001E-3</v>
      </c>
      <c r="F15" s="4">
        <f>VLOOKUP($A15,Overview!$A$2:$I$83,F$1,FALSE)</f>
        <v>-1.0888361E-3</v>
      </c>
      <c r="G15" s="4">
        <f>VLOOKUP($A15,Overview!$A$2:$I$83,G$1,FALSE)</f>
        <v>2.0210025999999998E-3</v>
      </c>
      <c r="H15" s="3" t="s">
        <v>99</v>
      </c>
      <c r="I15" s="3" t="s">
        <v>98</v>
      </c>
      <c r="J15" s="3" t="s">
        <v>99</v>
      </c>
    </row>
    <row r="16" spans="1:10" hidden="1" x14ac:dyDescent="0.25">
      <c r="A16">
        <f t="shared" si="0"/>
        <v>69</v>
      </c>
      <c r="B16">
        <f>VLOOKUP($A16,Overview!$A$2:$I$83,B$1,FALSE)</f>
        <v>87</v>
      </c>
      <c r="C16" t="str">
        <f>VLOOKUP($A16,Overview!$A$2:$I$83,C$1,FALSE)</f>
        <v>Verpleging, verzorging en begeleiding met overnachting</v>
      </c>
      <c r="D16" t="s">
        <v>128</v>
      </c>
      <c r="E16" s="4">
        <f>VLOOKUP($A16,Overview!$A$2:$I$83,E$1,FALSE)</f>
        <v>-2.4073368000000002E-3</v>
      </c>
      <c r="F16" s="4">
        <f>VLOOKUP($A16,Overview!$A$2:$I$83,F$1,FALSE)</f>
        <v>-2.3861071000000002E-3</v>
      </c>
      <c r="G16" s="4">
        <f>VLOOKUP($A16,Overview!$A$2:$I$83,G$1,FALSE)</f>
        <v>-9.5552047999999997E-3</v>
      </c>
      <c r="H16" s="3" t="s">
        <v>99</v>
      </c>
      <c r="I16" s="3" t="s">
        <v>99</v>
      </c>
      <c r="J16" s="3" t="s">
        <v>99</v>
      </c>
    </row>
    <row r="17" spans="1:10" x14ac:dyDescent="0.25">
      <c r="A17">
        <f t="shared" si="0"/>
        <v>68</v>
      </c>
      <c r="B17">
        <f>VLOOKUP($A17,Overview!$A$2:$I$83,B$1,FALSE)</f>
        <v>70</v>
      </c>
      <c r="C17" t="str">
        <f>VLOOKUP($A17,Overview!$A$2:$I$83,C$1,FALSE)</f>
        <v>Holdings (geen financiële), concerndiensten binnen eigen concern en managementadvisering</v>
      </c>
      <c r="D17" t="s">
        <v>132</v>
      </c>
      <c r="E17" s="4">
        <f>VLOOKUP($A17,Overview!$A$2:$I$83,E$1,FALSE)</f>
        <v>-2.2744042999999999E-3</v>
      </c>
      <c r="F17" s="4">
        <f>VLOOKUP($A17,Overview!$A$2:$I$83,F$1,FALSE)</f>
        <v>-1.8124040999999999E-3</v>
      </c>
      <c r="G17" s="4">
        <f>VLOOKUP($A17,Overview!$A$2:$I$83,G$1,FALSE)</f>
        <v>-2.3315143999999999E-3</v>
      </c>
      <c r="H17" s="3" t="s">
        <v>99</v>
      </c>
      <c r="I17" s="3" t="s">
        <v>98</v>
      </c>
      <c r="J17" s="3" t="s">
        <v>99</v>
      </c>
    </row>
    <row r="18" spans="1:10" x14ac:dyDescent="0.25">
      <c r="A18">
        <f t="shared" si="0"/>
        <v>67</v>
      </c>
      <c r="B18">
        <f>VLOOKUP($A18,Overview!$A$2:$I$83,B$1,FALSE)</f>
        <v>23</v>
      </c>
      <c r="C18" t="str">
        <f>VLOOKUP($A18,Overview!$A$2:$I$83,C$1,FALSE)</f>
        <v>Vervaardiging van overige niet-metaalhoudende minerale producten</v>
      </c>
      <c r="D18" t="s">
        <v>124</v>
      </c>
      <c r="E18" s="4">
        <f>VLOOKUP($A18,Overview!$A$2:$I$83,E$1,FALSE)</f>
        <v>-2.2411719E-3</v>
      </c>
      <c r="F18" s="4">
        <f>VLOOKUP($A18,Overview!$A$2:$I$83,F$1,FALSE)</f>
        <v>-2.2882788999999998E-3</v>
      </c>
      <c r="G18" s="4">
        <f>VLOOKUP($A18,Overview!$A$2:$I$83,G$1,FALSE)</f>
        <v>-3.4007837999999999E-3</v>
      </c>
      <c r="H18" s="3" t="s">
        <v>99</v>
      </c>
      <c r="I18" s="3" t="s">
        <v>98</v>
      </c>
      <c r="J18" s="3" t="s">
        <v>99</v>
      </c>
    </row>
    <row r="19" spans="1:10" x14ac:dyDescent="0.25">
      <c r="A19">
        <f t="shared" si="0"/>
        <v>66</v>
      </c>
      <c r="B19">
        <f>VLOOKUP($A19,Overview!$A$2:$I$83,B$1,FALSE)</f>
        <v>13</v>
      </c>
      <c r="C19" t="str">
        <f>VLOOKUP($A19,Overview!$A$2:$I$83,C$1,FALSE)</f>
        <v>Vervaardiging van textiel</v>
      </c>
      <c r="D19" t="s">
        <v>126</v>
      </c>
      <c r="E19" s="4">
        <f>VLOOKUP($A19,Overview!$A$2:$I$83,E$1,FALSE)</f>
        <v>-2.1790975999999998E-3</v>
      </c>
      <c r="F19" s="4">
        <f>VLOOKUP($A19,Overview!$A$2:$I$83,F$1,FALSE)</f>
        <v>-3.0549509000000002E-3</v>
      </c>
      <c r="G19" s="4">
        <f>VLOOKUP($A19,Overview!$A$2:$I$83,G$1,FALSE)</f>
        <v>-4.1470513999999998E-3</v>
      </c>
      <c r="H19" s="3" t="s">
        <v>99</v>
      </c>
      <c r="I19" s="3" t="s">
        <v>98</v>
      </c>
      <c r="J19" s="3" t="s">
        <v>99</v>
      </c>
    </row>
    <row r="20" spans="1:10" x14ac:dyDescent="0.25">
      <c r="A20">
        <f t="shared" si="0"/>
        <v>65</v>
      </c>
      <c r="B20">
        <f>VLOOKUP($A20,Overview!$A$2:$I$83,B$1,FALSE)</f>
        <v>63</v>
      </c>
      <c r="C20" t="str">
        <f>VLOOKUP($A20,Overview!$A$2:$I$83,C$1,FALSE)</f>
        <v>Dienstverlenende activiteiten op het gebied van informatie</v>
      </c>
      <c r="D20" t="s">
        <v>133</v>
      </c>
      <c r="E20" s="4">
        <f>VLOOKUP($A20,Overview!$A$2:$I$83,E$1,FALSE)</f>
        <v>-2.1767528E-3</v>
      </c>
      <c r="F20" s="4">
        <f>VLOOKUP($A20,Overview!$A$2:$I$83,F$1,FALSE)</f>
        <v>-4.2797863000000004E-3</v>
      </c>
      <c r="G20" s="4">
        <f>VLOOKUP($A20,Overview!$A$2:$I$83,G$1,FALSE)</f>
        <v>-1.4315472999999999E-3</v>
      </c>
      <c r="H20" s="3" t="s">
        <v>99</v>
      </c>
      <c r="I20" s="3" t="s">
        <v>98</v>
      </c>
      <c r="J20" s="3" t="s">
        <v>99</v>
      </c>
    </row>
    <row r="21" spans="1:10" x14ac:dyDescent="0.25">
      <c r="A21">
        <f t="shared" si="0"/>
        <v>64</v>
      </c>
      <c r="B21">
        <f>VLOOKUP($A21,Overview!$A$2:$I$83,B$1,FALSE)</f>
        <v>71</v>
      </c>
      <c r="C21" t="str">
        <f>VLOOKUP($A21,Overview!$A$2:$I$83,C$1,FALSE)</f>
        <v>Architecten, ingenieurs en technisch ontwerp en advies; keuring en controle</v>
      </c>
      <c r="D21" t="s">
        <v>161</v>
      </c>
      <c r="E21" s="4">
        <f>VLOOKUP($A21,Overview!$A$2:$I$83,E$1,FALSE)</f>
        <v>-2.1692615000000002E-3</v>
      </c>
      <c r="F21" s="4">
        <f>VLOOKUP($A21,Overview!$A$2:$I$83,F$1,FALSE)</f>
        <v>-9.6535245999999995E-4</v>
      </c>
      <c r="G21" s="4">
        <f>VLOOKUP($A21,Overview!$A$2:$I$83,G$1,FALSE)</f>
        <v>-1.3224526E-3</v>
      </c>
      <c r="H21" s="3" t="s">
        <v>99</v>
      </c>
      <c r="I21" s="3" t="s">
        <v>98</v>
      </c>
      <c r="J21" s="3" t="s">
        <v>99</v>
      </c>
    </row>
    <row r="22" spans="1:10" x14ac:dyDescent="0.25">
      <c r="A22">
        <f t="shared" si="0"/>
        <v>63</v>
      </c>
      <c r="B22">
        <f>VLOOKUP($A22,Overview!$A$2:$I$83,B$1,FALSE)</f>
        <v>11</v>
      </c>
      <c r="C22" t="str">
        <f>VLOOKUP($A22,Overview!$A$2:$I$83,C$1,FALSE)</f>
        <v>Vervaardiging van dranken</v>
      </c>
      <c r="D22" t="s">
        <v>162</v>
      </c>
      <c r="E22" s="4">
        <f>VLOOKUP($A22,Overview!$A$2:$I$83,E$1,FALSE)</f>
        <v>-2.0420213999999999E-3</v>
      </c>
      <c r="F22" s="4">
        <f>VLOOKUP($A22,Overview!$A$2:$I$83,F$1,FALSE)</f>
        <v>1.6779180000000001E-4</v>
      </c>
      <c r="G22" s="4">
        <f>VLOOKUP($A22,Overview!$A$2:$I$83,G$1,FALSE)</f>
        <v>-1.1418585000000001E-3</v>
      </c>
      <c r="H22" s="3" t="s">
        <v>99</v>
      </c>
      <c r="I22" s="3" t="s">
        <v>98</v>
      </c>
      <c r="J22" s="3" t="s">
        <v>99</v>
      </c>
    </row>
    <row r="23" spans="1:10" x14ac:dyDescent="0.25">
      <c r="A23">
        <f t="shared" si="0"/>
        <v>62</v>
      </c>
      <c r="B23">
        <f>VLOOKUP($A23,Overview!$A$2:$I$83,B$1,FALSE)</f>
        <v>96</v>
      </c>
      <c r="C23" t="str">
        <f>VLOOKUP($A23,Overview!$A$2:$I$83,C$1,FALSE)</f>
        <v>Wellness en overige dienstverlening; uitvaartbranche</v>
      </c>
      <c r="D23" t="s">
        <v>129</v>
      </c>
      <c r="E23" s="4">
        <f>VLOOKUP($A23,Overview!$A$2:$I$83,E$1,FALSE)</f>
        <v>-1.9863022000000002E-3</v>
      </c>
      <c r="F23" s="4">
        <f>VLOOKUP($A23,Overview!$A$2:$I$83,F$1,FALSE)</f>
        <v>-9.5327233E-4</v>
      </c>
      <c r="G23" s="4">
        <f>VLOOKUP($A23,Overview!$A$2:$I$83,G$1,FALSE)</f>
        <v>-9.7383367000000005E-4</v>
      </c>
      <c r="H23" s="3" t="s">
        <v>99</v>
      </c>
      <c r="I23" s="3" t="s">
        <v>98</v>
      </c>
      <c r="J23" s="3" t="s">
        <v>99</v>
      </c>
    </row>
    <row r="24" spans="1:10" x14ac:dyDescent="0.25">
      <c r="A24">
        <f t="shared" si="0"/>
        <v>61</v>
      </c>
      <c r="B24">
        <f>VLOOKUP($A24,Overview!$A$2:$I$83,B$1,FALSE)</f>
        <v>58</v>
      </c>
      <c r="C24" t="str">
        <f>VLOOKUP($A24,Overview!$A$2:$I$83,C$1,FALSE)</f>
        <v>Uitgeverijen</v>
      </c>
      <c r="D24" t="s">
        <v>110</v>
      </c>
      <c r="E24" s="4">
        <f>VLOOKUP($A24,Overview!$A$2:$I$83,E$1,FALSE)</f>
        <v>-1.9156492E-3</v>
      </c>
      <c r="F24" s="4">
        <f>VLOOKUP($A24,Overview!$A$2:$I$83,F$1,FALSE)</f>
        <v>-1.8487856999999999E-3</v>
      </c>
      <c r="G24" s="4">
        <f>VLOOKUP($A24,Overview!$A$2:$I$83,G$1,FALSE)</f>
        <v>-4.4926391999999999E-6</v>
      </c>
      <c r="H24" s="3" t="s">
        <v>99</v>
      </c>
      <c r="I24" s="3" t="s">
        <v>98</v>
      </c>
      <c r="J24" s="3" t="s">
        <v>99</v>
      </c>
    </row>
    <row r="25" spans="1:10" hidden="1" x14ac:dyDescent="0.25">
      <c r="A25">
        <f t="shared" si="0"/>
        <v>60</v>
      </c>
      <c r="B25">
        <f>VLOOKUP($A25,Overview!$A$2:$I$83,B$1,FALSE)</f>
        <v>60</v>
      </c>
      <c r="C25" t="str">
        <f>VLOOKUP($A25,Overview!$A$2:$I$83,C$1,FALSE)</f>
        <v>Verzorgen en uitzenden van radio- en televisieprogramma's</v>
      </c>
      <c r="D25" t="s">
        <v>105</v>
      </c>
      <c r="E25" s="4">
        <f>VLOOKUP($A25,Overview!$A$2:$I$83,E$1,FALSE)</f>
        <v>-1.8796262E-3</v>
      </c>
      <c r="F25" s="4">
        <f>VLOOKUP($A25,Overview!$A$2:$I$83,F$1,FALSE)</f>
        <v>-1.1841521E-3</v>
      </c>
      <c r="G25" s="4">
        <f>VLOOKUP($A25,Overview!$A$2:$I$83,G$1,FALSE)</f>
        <v>1.0877675000000001E-3</v>
      </c>
      <c r="H25" s="3" t="s">
        <v>99</v>
      </c>
      <c r="I25" s="3" t="s">
        <v>99</v>
      </c>
      <c r="J25" s="3" t="s">
        <v>99</v>
      </c>
    </row>
    <row r="26" spans="1:10" x14ac:dyDescent="0.25">
      <c r="A26">
        <f t="shared" si="0"/>
        <v>59</v>
      </c>
      <c r="B26">
        <f>VLOOKUP($A26,Overview!$A$2:$I$83,B$1,FALSE)</f>
        <v>17</v>
      </c>
      <c r="C26" t="str">
        <f>VLOOKUP($A26,Overview!$A$2:$I$83,C$1,FALSE)</f>
        <v xml:space="preserve">Vervaardiging van papier, karton en papier- en kartonwaren </v>
      </c>
      <c r="D26" t="s">
        <v>123</v>
      </c>
      <c r="E26" s="4">
        <f>VLOOKUP($A26,Overview!$A$2:$I$83,E$1,FALSE)</f>
        <v>-1.7444682E-3</v>
      </c>
      <c r="F26" s="4">
        <f>VLOOKUP($A26,Overview!$A$2:$I$83,F$1,FALSE)</f>
        <v>-2.0559554000000001E-3</v>
      </c>
      <c r="G26" s="4">
        <f>VLOOKUP($A26,Overview!$A$2:$I$83,G$1,FALSE)</f>
        <v>-2.9469593E-3</v>
      </c>
      <c r="H26" s="3" t="s">
        <v>99</v>
      </c>
      <c r="I26" s="3" t="s">
        <v>98</v>
      </c>
      <c r="J26" s="3" t="s">
        <v>99</v>
      </c>
    </row>
    <row r="27" spans="1:10" x14ac:dyDescent="0.25">
      <c r="A27">
        <f t="shared" si="0"/>
        <v>58</v>
      </c>
      <c r="B27">
        <f>VLOOKUP($A27,Overview!$A$2:$I$83,B$1,FALSE)</f>
        <v>79</v>
      </c>
      <c r="C27" t="str">
        <f>VLOOKUP($A27,Overview!$A$2:$I$83,C$1,FALSE)</f>
        <v>Reisbemiddeling, reisorganisatie, toeristische informatie en reserveringsbureaus</v>
      </c>
      <c r="D27" t="s">
        <v>163</v>
      </c>
      <c r="E27" s="4">
        <f>VLOOKUP($A27,Overview!$A$2:$I$83,E$1,FALSE)</f>
        <v>-1.6035629000000001E-3</v>
      </c>
      <c r="F27" s="4">
        <f>VLOOKUP($A27,Overview!$A$2:$I$83,F$1,FALSE)</f>
        <v>-4.5984364000000003E-4</v>
      </c>
      <c r="G27" s="4">
        <f>VLOOKUP($A27,Overview!$A$2:$I$83,G$1,FALSE)</f>
        <v>1.3234528E-3</v>
      </c>
      <c r="H27" s="3" t="s">
        <v>99</v>
      </c>
      <c r="I27" s="3" t="s">
        <v>98</v>
      </c>
      <c r="J27" s="3" t="s">
        <v>99</v>
      </c>
    </row>
    <row r="28" spans="1:10" x14ac:dyDescent="0.25">
      <c r="A28">
        <f t="shared" si="0"/>
        <v>57</v>
      </c>
      <c r="B28">
        <f>VLOOKUP($A28,Overview!$A$2:$I$83,B$1,FALSE)</f>
        <v>80</v>
      </c>
      <c r="C28" t="str">
        <f>VLOOKUP($A28,Overview!$A$2:$I$83,C$1,FALSE)</f>
        <v>Beveiliging en opsporing</v>
      </c>
      <c r="D28" t="s">
        <v>113</v>
      </c>
      <c r="E28" s="4">
        <f>VLOOKUP($A28,Overview!$A$2:$I$83,E$1,FALSE)</f>
        <v>-1.4353794E-3</v>
      </c>
      <c r="F28" s="4">
        <f>VLOOKUP($A28,Overview!$A$2:$I$83,F$1,FALSE)</f>
        <v>-7.1414438E-4</v>
      </c>
      <c r="G28" s="4">
        <f>VLOOKUP($A28,Overview!$A$2:$I$83,G$1,FALSE)</f>
        <v>-5.3265459000000001E-5</v>
      </c>
      <c r="H28" s="3" t="s">
        <v>99</v>
      </c>
      <c r="I28" s="3" t="s">
        <v>98</v>
      </c>
      <c r="J28" s="3" t="s">
        <v>99</v>
      </c>
    </row>
    <row r="29" spans="1:10" x14ac:dyDescent="0.25">
      <c r="A29">
        <f t="shared" si="0"/>
        <v>56</v>
      </c>
      <c r="B29">
        <f>VLOOKUP($A29,Overview!$A$2:$I$83,B$1,FALSE)</f>
        <v>16</v>
      </c>
      <c r="C29" t="str">
        <f>VLOOKUP($A29,Overview!$A$2:$I$83,C$1,FALSE)</f>
        <v xml:space="preserve">Primaire houtbewerking en vervaardiging van artikelen van hout, kurk, riet en vlechtwerk ( geen meubels) </v>
      </c>
      <c r="D29" t="s">
        <v>119</v>
      </c>
      <c r="E29" s="4">
        <f>VLOOKUP($A29,Overview!$A$2:$I$83,E$1,FALSE)</f>
        <v>-1.3749079E-3</v>
      </c>
      <c r="F29" s="4">
        <f>VLOOKUP($A29,Overview!$A$2:$I$83,F$1,FALSE)</f>
        <v>-1.2266047000000001E-3</v>
      </c>
      <c r="G29" s="4">
        <f>VLOOKUP($A29,Overview!$A$2:$I$83,G$1,FALSE)</f>
        <v>-3.2449572000000002E-3</v>
      </c>
      <c r="H29" s="3" t="s">
        <v>99</v>
      </c>
      <c r="I29" s="3" t="s">
        <v>98</v>
      </c>
      <c r="J29" s="3" t="s">
        <v>99</v>
      </c>
    </row>
    <row r="30" spans="1:10" x14ac:dyDescent="0.25">
      <c r="A30">
        <f t="shared" si="0"/>
        <v>55</v>
      </c>
      <c r="B30">
        <f>VLOOKUP($A30,Overview!$A$2:$I$83,B$1,FALSE)</f>
        <v>90</v>
      </c>
      <c r="C30" t="str">
        <f>VLOOKUP($A30,Overview!$A$2:$I$83,C$1,FALSE)</f>
        <v>Kunst</v>
      </c>
      <c r="D30" t="s">
        <v>115</v>
      </c>
      <c r="E30" s="4">
        <f>VLOOKUP($A30,Overview!$A$2:$I$83,E$1,FALSE)</f>
        <v>-1.2046025000000001E-3</v>
      </c>
      <c r="F30" s="4">
        <f>VLOOKUP($A30,Overview!$A$2:$I$83,F$1,FALSE)</f>
        <v>1.621548E-3</v>
      </c>
      <c r="G30" s="4">
        <f>VLOOKUP($A30,Overview!$A$2:$I$83,G$1,FALSE)</f>
        <v>-1.1163922E-3</v>
      </c>
      <c r="H30" s="3" t="s">
        <v>99</v>
      </c>
      <c r="I30" s="3" t="s">
        <v>98</v>
      </c>
      <c r="J30" s="3" t="s">
        <v>99</v>
      </c>
    </row>
    <row r="31" spans="1:10" x14ac:dyDescent="0.25">
      <c r="A31">
        <f t="shared" si="0"/>
        <v>54</v>
      </c>
      <c r="B31">
        <f>VLOOKUP($A31,Overview!$A$2:$I$83,B$1,FALSE)</f>
        <v>14</v>
      </c>
      <c r="C31" t="str">
        <f>VLOOKUP($A31,Overview!$A$2:$I$83,C$1,FALSE)</f>
        <v>Vervaardiging van kleding</v>
      </c>
      <c r="D31" t="s">
        <v>127</v>
      </c>
      <c r="E31" s="4">
        <f>VLOOKUP($A31,Overview!$A$2:$I$83,E$1,FALSE)</f>
        <v>-1.1582795000000001E-3</v>
      </c>
      <c r="F31" s="4">
        <f>VLOOKUP($A31,Overview!$A$2:$I$83,F$1,FALSE)</f>
        <v>-1.3951068E-3</v>
      </c>
      <c r="G31" s="4">
        <f>VLOOKUP($A31,Overview!$A$2:$I$83,G$1,FALSE)</f>
        <v>-4.9735489000000003E-3</v>
      </c>
      <c r="H31" s="3" t="s">
        <v>99</v>
      </c>
      <c r="I31" s="3" t="s">
        <v>98</v>
      </c>
      <c r="J31" s="3" t="s">
        <v>99</v>
      </c>
    </row>
    <row r="32" spans="1:10" x14ac:dyDescent="0.25">
      <c r="A32">
        <f t="shared" si="0"/>
        <v>53</v>
      </c>
      <c r="B32">
        <f>VLOOKUP($A32,Overview!$A$2:$I$83,B$1,FALSE)</f>
        <v>24</v>
      </c>
      <c r="C32" t="str">
        <f>VLOOKUP($A32,Overview!$A$2:$I$83,C$1,FALSE)</f>
        <v>Vervaardiging van metalen in primaire vorm</v>
      </c>
      <c r="D32" t="s">
        <v>131</v>
      </c>
      <c r="E32" s="4">
        <f>VLOOKUP($A32,Overview!$A$2:$I$83,E$1,FALSE)</f>
        <v>-9.7241823000000002E-4</v>
      </c>
      <c r="F32" s="4">
        <f>VLOOKUP($A32,Overview!$A$2:$I$83,F$1,FALSE)</f>
        <v>-1.2275242000000001E-4</v>
      </c>
      <c r="G32" s="4">
        <f>VLOOKUP($A32,Overview!$A$2:$I$83,G$1,FALSE)</f>
        <v>-4.5436666999999998E-3</v>
      </c>
      <c r="H32" s="3" t="s">
        <v>99</v>
      </c>
      <c r="I32" s="3" t="s">
        <v>98</v>
      </c>
      <c r="J32" s="3" t="s">
        <v>99</v>
      </c>
    </row>
  </sheetData>
  <autoFilter ref="A2:J32" xr:uid="{06335117-8E1B-4397-86D6-56C74DBD02E5}">
    <filterColumn colId="7">
      <filters>
        <filter val="No"/>
      </filters>
    </filterColumn>
    <filterColumn colId="8">
      <filters>
        <filter val="Yes"/>
      </filters>
    </filterColumn>
  </autoFilter>
  <conditionalFormatting sqref="E2:G2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24125-E791-4B64-8121-00F86A8C48D9}">
  <sheetPr codeName="Sheet2" filterMode="1"/>
  <dimension ref="A1:J32"/>
  <sheetViews>
    <sheetView tabSelected="1" topLeftCell="E1" workbookViewId="0">
      <selection activeCell="D19" sqref="D19"/>
    </sheetView>
  </sheetViews>
  <sheetFormatPr defaultRowHeight="15" x14ac:dyDescent="0.25"/>
  <cols>
    <col min="2" max="2" width="6" customWidth="1"/>
    <col min="3" max="3" width="87.7109375" bestFit="1" customWidth="1"/>
    <col min="4" max="4" width="87.7109375" customWidth="1"/>
    <col min="5" max="5" width="12.85546875" customWidth="1"/>
    <col min="6" max="6" width="10.7109375" bestFit="1" customWidth="1"/>
    <col min="7" max="7" width="9.5703125" bestFit="1" customWidth="1"/>
    <col min="8" max="8" width="11.42578125" bestFit="1" customWidth="1"/>
    <col min="9" max="9" width="11.5703125" bestFit="1" customWidth="1"/>
  </cols>
  <sheetData>
    <row r="1" spans="1:10" x14ac:dyDescent="0.25">
      <c r="A1" t="s">
        <v>95</v>
      </c>
      <c r="B1">
        <v>2</v>
      </c>
      <c r="C1">
        <v>3</v>
      </c>
      <c r="E1">
        <v>4</v>
      </c>
      <c r="F1">
        <v>5</v>
      </c>
      <c r="G1">
        <v>6</v>
      </c>
    </row>
    <row r="2" spans="1:10" x14ac:dyDescent="0.25">
      <c r="A2" t="s">
        <v>93</v>
      </c>
      <c r="B2" t="s">
        <v>94</v>
      </c>
      <c r="C2" t="s">
        <v>96</v>
      </c>
      <c r="D2" t="s">
        <v>102</v>
      </c>
      <c r="E2" s="3">
        <v>2017</v>
      </c>
      <c r="F2" s="3">
        <v>2011</v>
      </c>
      <c r="G2" s="3">
        <v>2000</v>
      </c>
      <c r="H2" s="3" t="s">
        <v>97</v>
      </c>
      <c r="I2" s="3" t="s">
        <v>100</v>
      </c>
      <c r="J2" s="3" t="s">
        <v>134</v>
      </c>
    </row>
    <row r="3" spans="1:10" hidden="1" x14ac:dyDescent="0.25">
      <c r="A3">
        <v>1</v>
      </c>
      <c r="B3">
        <f>VLOOKUP($A3,Overview!$A$2:$I$83,B$1,FALSE)</f>
        <v>9</v>
      </c>
      <c r="C3" t="str">
        <f>VLOOKUP($A3,Overview!$A$2:$I$83,C$1,FALSE)</f>
        <v xml:space="preserve">Dienstverlening voor de winning van delfstoffen </v>
      </c>
      <c r="D3" t="s">
        <v>136</v>
      </c>
      <c r="E3" s="4">
        <f>VLOOKUP($A3,Overview!$A$2:$I$83,E$1,FALSE)</f>
        <v>1.7464931999999999E-2</v>
      </c>
      <c r="F3" s="4">
        <f>VLOOKUP($A3,Overview!$A$2:$I$83,F$1,FALSE)</f>
        <v>-9.4436254999999999E-4</v>
      </c>
      <c r="G3" s="4" t="e">
        <f>VLOOKUP($A3,Overview!$A$2:$I$83,G$1,FALSE)</f>
        <v>#N/A</v>
      </c>
      <c r="H3" s="3" t="s">
        <v>98</v>
      </c>
      <c r="I3" s="3" t="s">
        <v>98</v>
      </c>
      <c r="J3" s="3" t="s">
        <v>99</v>
      </c>
    </row>
    <row r="4" spans="1:10" hidden="1" x14ac:dyDescent="0.25">
      <c r="A4">
        <f>A3+1</f>
        <v>2</v>
      </c>
      <c r="B4">
        <f>VLOOKUP($A4,Overview!$A$2:$I$83,B$1,FALSE)</f>
        <v>51</v>
      </c>
      <c r="C4" t="str">
        <f>VLOOKUP($A4,Overview!$A$2:$I$83,C$1,FALSE)</f>
        <v>Luchtvaart</v>
      </c>
      <c r="D4" t="s">
        <v>104</v>
      </c>
      <c r="E4" s="4">
        <f>VLOOKUP($A4,Overview!$A$2:$I$83,E$1,FALSE)</f>
        <v>1.6885022E-2</v>
      </c>
      <c r="F4" s="4">
        <f>VLOOKUP($A4,Overview!$A$2:$I$83,F$1,FALSE)</f>
        <v>2.0322733999999999E-2</v>
      </c>
      <c r="G4" s="4">
        <f>VLOOKUP($A4,Overview!$A$2:$I$83,G$1,FALSE)</f>
        <v>1.0543541E-2</v>
      </c>
      <c r="H4" s="3" t="s">
        <v>99</v>
      </c>
      <c r="I4" s="3" t="s">
        <v>98</v>
      </c>
      <c r="J4" s="3" t="s">
        <v>98</v>
      </c>
    </row>
    <row r="5" spans="1:10" hidden="1" x14ac:dyDescent="0.25">
      <c r="A5">
        <f t="shared" ref="A5:A22" si="0">A4+1</f>
        <v>3</v>
      </c>
      <c r="B5">
        <f>VLOOKUP($A5,Overview!$A$2:$I$83,B$1,FALSE)</f>
        <v>19</v>
      </c>
      <c r="C5" t="str">
        <f>VLOOKUP($A5,Overview!$A$2:$I$83,C$1,FALSE)</f>
        <v>Vervaardiging van cokesovenproducten en aardolieverwerking</v>
      </c>
      <c r="D5" t="s">
        <v>137</v>
      </c>
      <c r="E5" s="4">
        <f>VLOOKUP($A5,Overview!$A$2:$I$83,E$1,FALSE)</f>
        <v>1.6876267E-2</v>
      </c>
      <c r="F5" s="4">
        <f>VLOOKUP($A5,Overview!$A$2:$I$83,F$1,FALSE)</f>
        <v>1.8811545999999998E-2</v>
      </c>
      <c r="G5" s="4">
        <f>VLOOKUP($A5,Overview!$A$2:$I$83,G$1,FALSE)</f>
        <v>2.6438275000000001E-2</v>
      </c>
      <c r="H5" s="3" t="s">
        <v>98</v>
      </c>
      <c r="I5" s="3" t="s">
        <v>98</v>
      </c>
      <c r="J5" s="3" t="s">
        <v>99</v>
      </c>
    </row>
    <row r="6" spans="1:10" hidden="1" x14ac:dyDescent="0.25">
      <c r="A6">
        <f t="shared" si="0"/>
        <v>4</v>
      </c>
      <c r="B6">
        <f>VLOOKUP($A6,Overview!$A$2:$I$83,B$1,FALSE)</f>
        <v>50</v>
      </c>
      <c r="C6" t="str">
        <f>VLOOKUP($A6,Overview!$A$2:$I$83,C$1,FALSE)</f>
        <v>Vervoer over water</v>
      </c>
      <c r="D6" t="s">
        <v>103</v>
      </c>
      <c r="E6" s="4">
        <f>VLOOKUP($A6,Overview!$A$2:$I$83,E$1,FALSE)</f>
        <v>1.6060844000000001E-2</v>
      </c>
      <c r="F6" s="4">
        <f>VLOOKUP($A6,Overview!$A$2:$I$83,F$1,FALSE)</f>
        <v>1.806193E-2</v>
      </c>
      <c r="G6" s="4">
        <f>VLOOKUP($A6,Overview!$A$2:$I$83,G$1,FALSE)</f>
        <v>2.257845E-2</v>
      </c>
      <c r="H6" s="3" t="s">
        <v>98</v>
      </c>
      <c r="I6" s="3" t="s">
        <v>98</v>
      </c>
      <c r="J6" s="3" t="s">
        <v>98</v>
      </c>
    </row>
    <row r="7" spans="1:10" hidden="1" x14ac:dyDescent="0.25">
      <c r="A7">
        <f t="shared" si="0"/>
        <v>5</v>
      </c>
      <c r="B7">
        <f>VLOOKUP($A7,Overview!$A$2:$I$83,B$1,FALSE)</f>
        <v>6</v>
      </c>
      <c r="C7" t="str">
        <f>VLOOKUP($A7,Overview!$A$2:$I$83,C$1,FALSE)</f>
        <v>Winning van aardolie en aardgas</v>
      </c>
      <c r="D7" t="s">
        <v>135</v>
      </c>
      <c r="E7" s="4">
        <f>VLOOKUP($A7,Overview!$A$2:$I$83,E$1,FALSE)</f>
        <v>1.2886534E-2</v>
      </c>
      <c r="F7" s="4">
        <f>VLOOKUP($A7,Overview!$A$2:$I$83,F$1,FALSE)</f>
        <v>-7.4291034000000004E-3</v>
      </c>
      <c r="G7" s="4">
        <f>VLOOKUP($A7,Overview!$A$2:$I$83,G$1,FALSE)</f>
        <v>1.4366043999999999E-4</v>
      </c>
      <c r="H7" s="3" t="s">
        <v>98</v>
      </c>
      <c r="I7" s="3" t="s">
        <v>98</v>
      </c>
      <c r="J7" s="3" t="s">
        <v>99</v>
      </c>
    </row>
    <row r="8" spans="1:10" hidden="1" x14ac:dyDescent="0.25">
      <c r="A8">
        <f t="shared" si="0"/>
        <v>6</v>
      </c>
      <c r="B8">
        <f>VLOOKUP($A8,Overview!$A$2:$I$83,B$1,FALSE)</f>
        <v>91</v>
      </c>
      <c r="C8" t="str">
        <f>VLOOKUP($A8,Overview!$A$2:$I$83,C$1,FALSE)</f>
        <v>Culturele uitleencentra, openbare archieven, musea, dieren- en plantentuinen, natuurbehoud</v>
      </c>
      <c r="D8" t="s">
        <v>164</v>
      </c>
      <c r="E8" s="4">
        <f>VLOOKUP($A8,Overview!$A$2:$I$83,E$1,FALSE)</f>
        <v>7.1146823000000003E-3</v>
      </c>
      <c r="F8" s="4">
        <f>VLOOKUP($A8,Overview!$A$2:$I$83,F$1,FALSE)</f>
        <v>4.6664421000000003E-3</v>
      </c>
      <c r="G8" s="4">
        <f>VLOOKUP($A8,Overview!$A$2:$I$83,G$1,FALSE)</f>
        <v>7.1190302000000002E-3</v>
      </c>
      <c r="H8" s="3" t="s">
        <v>99</v>
      </c>
      <c r="I8" s="3" t="s">
        <v>99</v>
      </c>
      <c r="J8" s="3" t="s">
        <v>99</v>
      </c>
    </row>
    <row r="9" spans="1:10" hidden="1" x14ac:dyDescent="0.25">
      <c r="A9">
        <f t="shared" si="0"/>
        <v>7</v>
      </c>
      <c r="B9">
        <f>VLOOKUP($A9,Overview!$A$2:$I$83,B$1,FALSE)</f>
        <v>20</v>
      </c>
      <c r="C9" t="str">
        <f>VLOOKUP($A9,Overview!$A$2:$I$83,C$1,FALSE)</f>
        <v>Vervaardiging van chemische producten</v>
      </c>
      <c r="D9" t="s">
        <v>107</v>
      </c>
      <c r="E9" s="4">
        <f>VLOOKUP($A9,Overview!$A$2:$I$83,E$1,FALSE)</f>
        <v>6.4468412000000001E-3</v>
      </c>
      <c r="F9" s="4">
        <f>VLOOKUP($A9,Overview!$A$2:$I$83,F$1,FALSE)</f>
        <v>5.2244435000000002E-3</v>
      </c>
      <c r="G9" s="4">
        <f>VLOOKUP($A9,Overview!$A$2:$I$83,G$1,FALSE)</f>
        <v>4.9679787000000003E-3</v>
      </c>
      <c r="H9" s="3" t="s">
        <v>98</v>
      </c>
      <c r="I9" s="3" t="s">
        <v>98</v>
      </c>
      <c r="J9" s="3" t="s">
        <v>99</v>
      </c>
    </row>
    <row r="10" spans="1:10" x14ac:dyDescent="0.25">
      <c r="A10">
        <f t="shared" si="0"/>
        <v>8</v>
      </c>
      <c r="B10">
        <f>VLOOKUP($A10,Overview!$A$2:$I$83,B$1,FALSE)</f>
        <v>92</v>
      </c>
      <c r="C10" t="str">
        <f>VLOOKUP($A10,Overview!$A$2:$I$83,C$1,FALSE)</f>
        <v>Loterijen en kansspelen</v>
      </c>
      <c r="D10" t="s">
        <v>139</v>
      </c>
      <c r="E10" s="4">
        <f>VLOOKUP($A10,Overview!$A$2:$I$83,E$1,FALSE)</f>
        <v>6.4130756000000001E-3</v>
      </c>
      <c r="F10" s="4">
        <f>VLOOKUP($A10,Overview!$A$2:$I$83,F$1,FALSE)</f>
        <v>4.3882838999999996E-3</v>
      </c>
      <c r="G10" s="4">
        <f>VLOOKUP($A10,Overview!$A$2:$I$83,G$1,FALSE)</f>
        <v>5.3475047000000001E-3</v>
      </c>
      <c r="H10" s="3" t="s">
        <v>99</v>
      </c>
      <c r="I10" s="3" t="s">
        <v>98</v>
      </c>
      <c r="J10" s="3" t="s">
        <v>99</v>
      </c>
    </row>
    <row r="11" spans="1:10" hidden="1" x14ac:dyDescent="0.25">
      <c r="A11">
        <f t="shared" si="0"/>
        <v>9</v>
      </c>
      <c r="B11">
        <f>VLOOKUP($A11,Overview!$A$2:$I$83,B$1,FALSE)</f>
        <v>2</v>
      </c>
      <c r="C11" t="str">
        <f>VLOOKUP($A11,Overview!$A$2:$I$83,C$1,FALSE)</f>
        <v>Bosbouw, exploitatie van bossen en dienstverlening voor de bosbouw</v>
      </c>
      <c r="D11" t="s">
        <v>118</v>
      </c>
      <c r="E11" s="4">
        <f>VLOOKUP($A11,Overview!$A$2:$I$83,E$1,FALSE)</f>
        <v>4.9307691000000002E-3</v>
      </c>
      <c r="F11" s="4">
        <f>VLOOKUP($A11,Overview!$A$2:$I$83,F$1,FALSE)</f>
        <v>-1.1680371000000001E-3</v>
      </c>
      <c r="G11" s="4">
        <f>VLOOKUP($A11,Overview!$A$2:$I$83,G$1,FALSE)</f>
        <v>-6.5525156000000003E-3</v>
      </c>
      <c r="H11" s="3" t="s">
        <v>98</v>
      </c>
      <c r="I11" s="3" t="s">
        <v>98</v>
      </c>
      <c r="J11" s="3" t="s">
        <v>99</v>
      </c>
    </row>
    <row r="12" spans="1:10" x14ac:dyDescent="0.25">
      <c r="A12">
        <f t="shared" si="0"/>
        <v>10</v>
      </c>
      <c r="B12">
        <f>VLOOKUP($A12,Overview!$A$2:$I$83,B$1,FALSE)</f>
        <v>65</v>
      </c>
      <c r="C12" t="str">
        <f>VLOOKUP($A12,Overview!$A$2:$I$83,C$1,FALSE)</f>
        <v>Verzekeringen en pensioenfondsen (geen verplichte sociale verzekeringen)</v>
      </c>
      <c r="D12" t="s">
        <v>106</v>
      </c>
      <c r="E12" s="4">
        <f>VLOOKUP($A12,Overview!$A$2:$I$83,E$1,FALSE)</f>
        <v>4.8665912E-3</v>
      </c>
      <c r="F12" s="4">
        <f>VLOOKUP($A12,Overview!$A$2:$I$83,F$1,FALSE)</f>
        <v>-1.3690174000000001E-3</v>
      </c>
      <c r="G12" s="4">
        <f>VLOOKUP($A12,Overview!$A$2:$I$83,G$1,FALSE)</f>
        <v>-5.8680922000000002E-3</v>
      </c>
      <c r="H12" s="3" t="s">
        <v>99</v>
      </c>
      <c r="I12" s="3" t="s">
        <v>98</v>
      </c>
      <c r="J12" s="3" t="s">
        <v>99</v>
      </c>
    </row>
    <row r="13" spans="1:10" x14ac:dyDescent="0.25">
      <c r="A13">
        <f t="shared" si="0"/>
        <v>11</v>
      </c>
      <c r="B13">
        <f>VLOOKUP($A13,Overview!$A$2:$I$83,B$1,FALSE)</f>
        <v>38</v>
      </c>
      <c r="C13" t="str">
        <f>VLOOKUP($A13,Overview!$A$2:$I$83,C$1,FALSE)</f>
        <v>Afvalinzameling en -behandeling; voorbereiding tot recycling</v>
      </c>
      <c r="D13" t="s">
        <v>109</v>
      </c>
      <c r="E13" s="4">
        <f>VLOOKUP($A13,Overview!$A$2:$I$83,E$1,FALSE)</f>
        <v>3.1284111999999998E-3</v>
      </c>
      <c r="F13" s="4">
        <f>VLOOKUP($A13,Overview!$A$2:$I$83,F$1,FALSE)</f>
        <v>3.34198E-3</v>
      </c>
      <c r="G13" s="4">
        <f>VLOOKUP($A13,Overview!$A$2:$I$83,G$1,FALSE)</f>
        <v>5.4008648999999999E-3</v>
      </c>
      <c r="H13" s="3" t="s">
        <v>99</v>
      </c>
      <c r="I13" s="3" t="s">
        <v>98</v>
      </c>
      <c r="J13" s="3" t="s">
        <v>99</v>
      </c>
    </row>
    <row r="14" spans="1:10" x14ac:dyDescent="0.25">
      <c r="A14">
        <f t="shared" si="0"/>
        <v>12</v>
      </c>
      <c r="B14">
        <f>VLOOKUP($A14,Overview!$A$2:$I$83,B$1,FALSE)</f>
        <v>1</v>
      </c>
      <c r="C14" t="str">
        <f>VLOOKUP($A14,Overview!$A$2:$I$83,C$1,FALSE)</f>
        <v xml:space="preserve">Landbouw, jacht en dienstverlening voor de landbouw en jacht </v>
      </c>
      <c r="D14" t="s">
        <v>144</v>
      </c>
      <c r="E14" s="4">
        <f>VLOOKUP($A14,Overview!$A$2:$I$83,E$1,FALSE)</f>
        <v>2.9832646E-3</v>
      </c>
      <c r="F14" s="4">
        <f>VLOOKUP($A14,Overview!$A$2:$I$83,F$1,FALSE)</f>
        <v>3.3860208999999999E-3</v>
      </c>
      <c r="G14" s="4">
        <f>VLOOKUP($A14,Overview!$A$2:$I$83,G$1,FALSE)</f>
        <v>1.5514896000000001E-3</v>
      </c>
      <c r="H14" s="3" t="s">
        <v>99</v>
      </c>
      <c r="I14" s="3" t="s">
        <v>98</v>
      </c>
      <c r="J14" s="3" t="s">
        <v>99</v>
      </c>
    </row>
    <row r="15" spans="1:10" x14ac:dyDescent="0.25">
      <c r="A15">
        <f t="shared" si="0"/>
        <v>13</v>
      </c>
      <c r="B15">
        <f>VLOOKUP($A15,Overview!$A$2:$I$83,B$1,FALSE)</f>
        <v>55</v>
      </c>
      <c r="C15" t="str">
        <f>VLOOKUP($A15,Overview!$A$2:$I$83,C$1,FALSE)</f>
        <v>Logiesverstrekking</v>
      </c>
      <c r="D15" t="s">
        <v>145</v>
      </c>
      <c r="E15" s="4">
        <f>VLOOKUP($A15,Overview!$A$2:$I$83,E$1,FALSE)</f>
        <v>2.6088489999999999E-3</v>
      </c>
      <c r="F15" s="4">
        <f>VLOOKUP($A15,Overview!$A$2:$I$83,F$1,FALSE)</f>
        <v>1.4551105000000001E-3</v>
      </c>
      <c r="G15" s="4">
        <f>VLOOKUP($A15,Overview!$A$2:$I$83,G$1,FALSE)</f>
        <v>8.6903233999999999E-4</v>
      </c>
      <c r="H15" s="3" t="s">
        <v>99</v>
      </c>
      <c r="I15" s="3" t="s">
        <v>98</v>
      </c>
      <c r="J15" s="3" t="s">
        <v>99</v>
      </c>
    </row>
    <row r="16" spans="1:10" x14ac:dyDescent="0.25">
      <c r="A16">
        <f t="shared" si="0"/>
        <v>14</v>
      </c>
      <c r="B16">
        <f>VLOOKUP($A16,Overview!$A$2:$I$83,B$1,FALSE)</f>
        <v>18</v>
      </c>
      <c r="C16" t="str">
        <f>VLOOKUP($A16,Overview!$A$2:$I$83,C$1,FALSE)</f>
        <v>Drukkerijen, reproductie van opgenomen media</v>
      </c>
      <c r="D16" t="s">
        <v>111</v>
      </c>
      <c r="E16" s="4">
        <f>VLOOKUP($A16,Overview!$A$2:$I$83,E$1,FALSE)</f>
        <v>2.4884718000000002E-3</v>
      </c>
      <c r="F16" s="4">
        <f>VLOOKUP($A16,Overview!$A$2:$I$83,F$1,FALSE)</f>
        <v>2.8467135000000002E-4</v>
      </c>
      <c r="G16" s="4">
        <f>VLOOKUP($A16,Overview!$A$2:$I$83,G$1,FALSE)</f>
        <v>-2.1481777000000001E-3</v>
      </c>
      <c r="H16" s="3" t="s">
        <v>99</v>
      </c>
      <c r="I16" s="3" t="s">
        <v>98</v>
      </c>
      <c r="J16" s="3" t="s">
        <v>99</v>
      </c>
    </row>
    <row r="17" spans="1:10" x14ac:dyDescent="0.25">
      <c r="A17">
        <f t="shared" si="0"/>
        <v>15</v>
      </c>
      <c r="B17">
        <f>VLOOKUP($A17,Overview!$A$2:$I$83,B$1,FALSE)</f>
        <v>94</v>
      </c>
      <c r="C17" t="str">
        <f>VLOOKUP($A17,Overview!$A$2:$I$83,C$1,FALSE)</f>
        <v>Levensbeschouwelijke en politieke organisaties, belangen- en ideële organisaties, hobbyclubs </v>
      </c>
      <c r="D17" t="s">
        <v>165</v>
      </c>
      <c r="E17" s="4">
        <f>VLOOKUP($A17,Overview!$A$2:$I$83,E$1,FALSE)</f>
        <v>2.4815881999999999E-3</v>
      </c>
      <c r="F17" s="4">
        <f>VLOOKUP($A17,Overview!$A$2:$I$83,F$1,FALSE)</f>
        <v>1.6790929E-3</v>
      </c>
      <c r="G17" s="4">
        <f>VLOOKUP($A17,Overview!$A$2:$I$83,G$1,FALSE)</f>
        <v>4.1699272999999999E-4</v>
      </c>
      <c r="H17" s="3" t="s">
        <v>99</v>
      </c>
      <c r="I17" s="3" t="s">
        <v>98</v>
      </c>
      <c r="J17" s="3" t="s">
        <v>99</v>
      </c>
    </row>
    <row r="18" spans="1:10" hidden="1" x14ac:dyDescent="0.25">
      <c r="A18">
        <f t="shared" si="0"/>
        <v>16</v>
      </c>
      <c r="B18">
        <f>VLOOKUP($A18,Overview!$A$2:$I$83,B$1,FALSE)</f>
        <v>35</v>
      </c>
      <c r="C18" t="str">
        <f>VLOOKUP($A18,Overview!$A$2:$I$83,C$1,FALSE)</f>
        <v>Productie en distributie van en handel in elektriciteit, aardgas, stoom en gekoelde lucht</v>
      </c>
      <c r="D18" t="s">
        <v>138</v>
      </c>
      <c r="E18" s="4">
        <f>VLOOKUP($A18,Overview!$A$2:$I$83,E$1,FALSE)</f>
        <v>2.4515276E-3</v>
      </c>
      <c r="F18" s="4">
        <f>VLOOKUP($A18,Overview!$A$2:$I$83,F$1,FALSE)</f>
        <v>3.5880546E-3</v>
      </c>
      <c r="G18" s="4">
        <f>VLOOKUP($A18,Overview!$A$2:$I$83,G$1,FALSE)</f>
        <v>-2.4526805E-4</v>
      </c>
      <c r="H18" s="3" t="s">
        <v>98</v>
      </c>
      <c r="I18" s="3" t="s">
        <v>98</v>
      </c>
      <c r="J18" s="3" t="s">
        <v>99</v>
      </c>
    </row>
    <row r="19" spans="1:10" x14ac:dyDescent="0.25">
      <c r="A19">
        <f t="shared" si="0"/>
        <v>17</v>
      </c>
      <c r="B19">
        <f>VLOOKUP($A19,Overview!$A$2:$I$83,B$1,FALSE)</f>
        <v>42</v>
      </c>
      <c r="C19" t="str">
        <f>VLOOKUP($A19,Overview!$A$2:$I$83,C$1,FALSE)</f>
        <v xml:space="preserve">Grond-, water- en wegenbouw (geen grondverzet) </v>
      </c>
      <c r="D19" t="s">
        <v>112</v>
      </c>
      <c r="E19" s="4">
        <f>VLOOKUP($A19,Overview!$A$2:$I$83,E$1,FALSE)</f>
        <v>2.0582072999999999E-3</v>
      </c>
      <c r="F19" s="4">
        <f>VLOOKUP($A19,Overview!$A$2:$I$83,F$1,FALSE)</f>
        <v>-5.5746175000000002E-4</v>
      </c>
      <c r="G19" s="4">
        <f>VLOOKUP($A19,Overview!$A$2:$I$83,G$1,FALSE)</f>
        <v>-2.2214979000000001E-3</v>
      </c>
      <c r="H19" s="3" t="s">
        <v>99</v>
      </c>
      <c r="I19" s="3" t="s">
        <v>98</v>
      </c>
      <c r="J19" s="3" t="s">
        <v>99</v>
      </c>
    </row>
    <row r="20" spans="1:10" x14ac:dyDescent="0.25">
      <c r="A20">
        <f t="shared" si="0"/>
        <v>18</v>
      </c>
      <c r="B20">
        <f>VLOOKUP($A20,Overview!$A$2:$I$83,B$1,FALSE)</f>
        <v>77</v>
      </c>
      <c r="C20" t="str">
        <f>VLOOKUP($A20,Overview!$A$2:$I$83,C$1,FALSE)</f>
        <v>Verhuur en lease van auto's, consumentenartikelen, machines en overige roerende goederen</v>
      </c>
      <c r="D20" t="s">
        <v>116</v>
      </c>
      <c r="E20" s="4">
        <f>VLOOKUP($A20,Overview!$A$2:$I$83,E$1,FALSE)</f>
        <v>2.0517793000000002E-3</v>
      </c>
      <c r="F20" s="4">
        <f>VLOOKUP($A20,Overview!$A$2:$I$83,F$1,FALSE)</f>
        <v>1.3438689000000001E-3</v>
      </c>
      <c r="G20" s="4">
        <f>VLOOKUP($A20,Overview!$A$2:$I$83,G$1,FALSE)</f>
        <v>3.4875345999999998E-3</v>
      </c>
      <c r="H20" s="3" t="s">
        <v>99</v>
      </c>
      <c r="I20" s="3" t="s">
        <v>98</v>
      </c>
      <c r="J20" s="3" t="s">
        <v>99</v>
      </c>
    </row>
    <row r="21" spans="1:10" x14ac:dyDescent="0.25">
      <c r="A21">
        <f>A20+1</f>
        <v>19</v>
      </c>
      <c r="B21">
        <f>VLOOKUP($A21,Overview!$A$2:$I$83,B$1,FALSE)</f>
        <v>61</v>
      </c>
      <c r="C21" t="str">
        <f>VLOOKUP($A21,Overview!$A$2:$I$83,C$1,FALSE)</f>
        <v>Telecommunicatie</v>
      </c>
      <c r="D21" t="s">
        <v>108</v>
      </c>
      <c r="E21" s="4">
        <f>VLOOKUP($A21,Overview!$A$2:$I$83,E$1,FALSE)</f>
        <v>1.7451764999999999E-3</v>
      </c>
      <c r="F21" s="4">
        <f>VLOOKUP($A21,Overview!$A$2:$I$83,F$1,FALSE)</f>
        <v>1.4387117999999999E-3</v>
      </c>
      <c r="G21" s="4">
        <f>VLOOKUP($A21,Overview!$A$2:$I$83,G$1,FALSE)</f>
        <v>6.7646301000000005E-4</v>
      </c>
      <c r="H21" s="3" t="s">
        <v>99</v>
      </c>
      <c r="I21" s="3" t="s">
        <v>98</v>
      </c>
      <c r="J21" s="3" t="s">
        <v>99</v>
      </c>
    </row>
    <row r="22" spans="1:10" hidden="1" x14ac:dyDescent="0.25">
      <c r="A22">
        <f t="shared" si="0"/>
        <v>20</v>
      </c>
      <c r="B22">
        <f>VLOOKUP($A22,Overview!$A$2:$I$83,B$1,FALSE)</f>
        <v>84</v>
      </c>
      <c r="C22" t="str">
        <f>VLOOKUP($A22,Overview!$A$2:$I$83,C$1,FALSE)</f>
        <v>Openbaar bestuur, overheidsdiensten en verplichte sociale verzekeringen</v>
      </c>
      <c r="D22" t="s">
        <v>140</v>
      </c>
      <c r="E22" s="4">
        <f>VLOOKUP($A22,Overview!$A$2:$I$83,E$1,FALSE)</f>
        <v>1.6219943E-3</v>
      </c>
      <c r="F22" s="4">
        <f>VLOOKUP($A22,Overview!$A$2:$I$83,F$1,FALSE)</f>
        <v>2.4870198999999999E-3</v>
      </c>
      <c r="G22" s="4">
        <f>VLOOKUP($A22,Overview!$A$2:$I$83,G$1,FALSE)</f>
        <v>3.2023131000000001E-3</v>
      </c>
      <c r="H22" s="3" t="s">
        <v>99</v>
      </c>
      <c r="I22" s="3" t="s">
        <v>99</v>
      </c>
      <c r="J22" s="3" t="s">
        <v>99</v>
      </c>
    </row>
    <row r="23" spans="1:10" x14ac:dyDescent="0.25">
      <c r="A23">
        <f t="shared" ref="A23:A32" si="1">A22+1</f>
        <v>21</v>
      </c>
      <c r="B23">
        <f>VLOOKUP($A23,Overview!$A$2:$I$83,B$1,FALSE)</f>
        <v>74</v>
      </c>
      <c r="C23" t="str">
        <f>VLOOKUP($A23,Overview!$A$2:$I$83,C$1,FALSE)</f>
        <v>Industrieel ontwerp en vormgeving, fotografie, vertaling en overige consultancy</v>
      </c>
      <c r="D23" t="s">
        <v>114</v>
      </c>
      <c r="E23" s="4">
        <f>VLOOKUP($A23,Overview!$A$2:$I$83,E$1,FALSE)</f>
        <v>1.5934119E-3</v>
      </c>
      <c r="F23" s="4">
        <f>VLOOKUP($A23,Overview!$A$2:$I$83,F$1,FALSE)</f>
        <v>4.3344706999999998E-3</v>
      </c>
      <c r="G23" s="4">
        <f>VLOOKUP($A23,Overview!$A$2:$I$83,G$1,FALSE)</f>
        <v>8.0667054000000005E-3</v>
      </c>
      <c r="H23" s="3" t="s">
        <v>99</v>
      </c>
      <c r="I23" s="3" t="s">
        <v>98</v>
      </c>
      <c r="J23" s="3" t="s">
        <v>99</v>
      </c>
    </row>
    <row r="24" spans="1:10" x14ac:dyDescent="0.25">
      <c r="A24">
        <f t="shared" si="1"/>
        <v>22</v>
      </c>
      <c r="B24">
        <f>VLOOKUP($A24,Overview!$A$2:$I$83,B$1,FALSE)</f>
        <v>75</v>
      </c>
      <c r="C24" t="str">
        <f>VLOOKUP($A24,Overview!$A$2:$I$83,C$1,FALSE)</f>
        <v>Veterinaire dienstverlening</v>
      </c>
      <c r="D24" t="s">
        <v>146</v>
      </c>
      <c r="E24" s="4">
        <f>VLOOKUP($A24,Overview!$A$2:$I$83,E$1,FALSE)</f>
        <v>1.5932346E-3</v>
      </c>
      <c r="F24" s="4">
        <f>VLOOKUP($A24,Overview!$A$2:$I$83,F$1,FALSE)</f>
        <v>1.2397632E-4</v>
      </c>
      <c r="G24" s="4">
        <f>VLOOKUP($A24,Overview!$A$2:$I$83,G$1,FALSE)</f>
        <v>-3.2938512000000001E-3</v>
      </c>
      <c r="H24" s="3" t="s">
        <v>99</v>
      </c>
      <c r="I24" s="3" t="s">
        <v>98</v>
      </c>
      <c r="J24" s="3" t="s">
        <v>99</v>
      </c>
    </row>
    <row r="25" spans="1:10" x14ac:dyDescent="0.25">
      <c r="A25">
        <f t="shared" si="1"/>
        <v>23</v>
      </c>
      <c r="B25">
        <f>VLOOKUP($A25,Overview!$A$2:$I$83,B$1,FALSE)</f>
        <v>27</v>
      </c>
      <c r="C25" t="str">
        <f>VLOOKUP($A25,Overview!$A$2:$I$83,C$1,FALSE)</f>
        <v>Vervaardiging van elektrische apparatuur</v>
      </c>
      <c r="D25" t="s">
        <v>147</v>
      </c>
      <c r="E25" s="4">
        <f>VLOOKUP($A25,Overview!$A$2:$I$83,E$1,FALSE)</f>
        <v>1.4766117000000001E-3</v>
      </c>
      <c r="F25" s="4">
        <f>VLOOKUP($A25,Overview!$A$2:$I$83,F$1,FALSE)</f>
        <v>1.2068077000000001E-3</v>
      </c>
      <c r="G25" s="4">
        <f>VLOOKUP($A25,Overview!$A$2:$I$83,G$1,FALSE)</f>
        <v>-3.3280001999999999E-3</v>
      </c>
      <c r="H25" s="3" t="s">
        <v>99</v>
      </c>
      <c r="I25" s="3" t="s">
        <v>98</v>
      </c>
      <c r="J25" s="3" t="s">
        <v>99</v>
      </c>
    </row>
    <row r="26" spans="1:10" x14ac:dyDescent="0.25">
      <c r="A26">
        <f t="shared" si="1"/>
        <v>24</v>
      </c>
      <c r="B26">
        <f>VLOOKUP($A26,Overview!$A$2:$I$83,B$1,FALSE)</f>
        <v>59</v>
      </c>
      <c r="C26" t="str">
        <f>VLOOKUP($A26,Overview!$A$2:$I$83,C$1,FALSE)</f>
        <v>Productie en distributie van films en televisieprogramma´s; maken en uitgeven van geluidsopnamen</v>
      </c>
      <c r="D26" t="s">
        <v>105</v>
      </c>
      <c r="E26" s="4">
        <f>VLOOKUP($A26,Overview!$A$2:$I$83,E$1,FALSE)</f>
        <v>1.4009277E-3</v>
      </c>
      <c r="F26" s="4">
        <f>VLOOKUP($A26,Overview!$A$2:$I$83,F$1,FALSE)</f>
        <v>9.9309952999999994E-4</v>
      </c>
      <c r="G26" s="4">
        <f>VLOOKUP($A26,Overview!$A$2:$I$83,G$1,FALSE)</f>
        <v>-1.3228176E-3</v>
      </c>
      <c r="H26" s="3" t="s">
        <v>99</v>
      </c>
      <c r="I26" s="3" t="s">
        <v>98</v>
      </c>
      <c r="J26" s="3" t="s">
        <v>99</v>
      </c>
    </row>
    <row r="27" spans="1:10" x14ac:dyDescent="0.25">
      <c r="A27">
        <f t="shared" si="1"/>
        <v>25</v>
      </c>
      <c r="B27">
        <f>VLOOKUP($A27,Overview!$A$2:$I$83,B$1,FALSE)</f>
        <v>10</v>
      </c>
      <c r="C27" t="str">
        <f>VLOOKUP($A27,Overview!$A$2:$I$83,C$1,FALSE)</f>
        <v>Vervaardiging van voedingsmiddelen</v>
      </c>
      <c r="D27" t="s">
        <v>148</v>
      </c>
      <c r="E27" s="4">
        <f>VLOOKUP($A27,Overview!$A$2:$I$83,E$1,FALSE)</f>
        <v>1.3012080000000001E-3</v>
      </c>
      <c r="F27" s="4">
        <f>VLOOKUP($A27,Overview!$A$2:$I$83,F$1,FALSE)</f>
        <v>1.2890126E-3</v>
      </c>
      <c r="G27" s="4">
        <f>VLOOKUP($A27,Overview!$A$2:$I$83,G$1,FALSE)</f>
        <v>2.3344199999999999E-4</v>
      </c>
      <c r="H27" s="3" t="s">
        <v>99</v>
      </c>
      <c r="I27" s="3" t="s">
        <v>98</v>
      </c>
      <c r="J27" s="3" t="s">
        <v>99</v>
      </c>
    </row>
    <row r="28" spans="1:10" x14ac:dyDescent="0.25">
      <c r="A28">
        <f t="shared" si="1"/>
        <v>26</v>
      </c>
      <c r="B28">
        <f>VLOOKUP($A28,Overview!$A$2:$I$83,B$1,FALSE)</f>
        <v>82</v>
      </c>
      <c r="C28" t="str">
        <f>VLOOKUP($A28,Overview!$A$2:$I$83,C$1,FALSE)</f>
        <v>Overige zakelijke dienstverlening</v>
      </c>
      <c r="D28" t="s">
        <v>149</v>
      </c>
      <c r="E28" s="4">
        <f>VLOOKUP($A28,Overview!$A$2:$I$83,E$1,FALSE)</f>
        <v>1.1897960999999999E-3</v>
      </c>
      <c r="F28" s="4">
        <f>VLOOKUP($A28,Overview!$A$2:$I$83,F$1,FALSE)</f>
        <v>7.5224332999999997E-4</v>
      </c>
      <c r="G28" s="4">
        <f>VLOOKUP($A28,Overview!$A$2:$I$83,G$1,FALSE)</f>
        <v>2.3681240000000001E-3</v>
      </c>
      <c r="H28" s="3" t="s">
        <v>99</v>
      </c>
      <c r="I28" s="3" t="s">
        <v>98</v>
      </c>
      <c r="J28" s="3" t="s">
        <v>99</v>
      </c>
    </row>
    <row r="29" spans="1:10" x14ac:dyDescent="0.25">
      <c r="A29">
        <f t="shared" si="1"/>
        <v>27</v>
      </c>
      <c r="B29">
        <f>VLOOKUP($A29,Overview!$A$2:$I$83,B$1,FALSE)</f>
        <v>33</v>
      </c>
      <c r="C29" t="str">
        <f>VLOOKUP($A29,Overview!$A$2:$I$83,C$1,FALSE)</f>
        <v>Reparatie en installatie van machines en apparaten</v>
      </c>
      <c r="D29" t="s">
        <v>150</v>
      </c>
      <c r="E29" s="4">
        <f>VLOOKUP($A29,Overview!$A$2:$I$83,E$1,FALSE)</f>
        <v>1.0893560000000001E-3</v>
      </c>
      <c r="F29" s="4">
        <f>VLOOKUP($A29,Overview!$A$2:$I$83,F$1,FALSE)</f>
        <v>1.4828831000000001E-4</v>
      </c>
      <c r="G29" s="4">
        <f>VLOOKUP($A29,Overview!$A$2:$I$83,G$1,FALSE)</f>
        <v>1.3375706999999999E-4</v>
      </c>
      <c r="H29" s="3" t="s">
        <v>99</v>
      </c>
      <c r="I29" s="3" t="s">
        <v>98</v>
      </c>
      <c r="J29" s="3" t="s">
        <v>99</v>
      </c>
    </row>
    <row r="30" spans="1:10" x14ac:dyDescent="0.25">
      <c r="A30">
        <f t="shared" si="1"/>
        <v>28</v>
      </c>
      <c r="B30">
        <f>VLOOKUP($A30,Overview!$A$2:$I$83,B$1,FALSE)</f>
        <v>45</v>
      </c>
      <c r="C30" t="str">
        <f>VLOOKUP($A30,Overview!$A$2:$I$83,C$1,FALSE)</f>
        <v>Handel in en reparatie van auto’s, motorfietsen en aanhangers</v>
      </c>
      <c r="D30" t="s">
        <v>151</v>
      </c>
      <c r="E30" s="4">
        <f>VLOOKUP($A30,Overview!$A$2:$I$83,E$1,FALSE)</f>
        <v>8.4505940000000003E-4</v>
      </c>
      <c r="F30" s="4">
        <f>VLOOKUP($A30,Overview!$A$2:$I$83,F$1,FALSE)</f>
        <v>6.7066127999999999E-4</v>
      </c>
      <c r="G30" s="4">
        <f>VLOOKUP($A30,Overview!$A$2:$I$83,G$1,FALSE)</f>
        <v>8.5143942999999997E-4</v>
      </c>
      <c r="H30" s="3" t="s">
        <v>99</v>
      </c>
      <c r="I30" s="3" t="s">
        <v>98</v>
      </c>
      <c r="J30" s="3" t="s">
        <v>99</v>
      </c>
    </row>
    <row r="31" spans="1:10" x14ac:dyDescent="0.25">
      <c r="A31">
        <f t="shared" si="1"/>
        <v>29</v>
      </c>
      <c r="B31">
        <f>VLOOKUP($A31,Overview!$A$2:$I$83,B$1,FALSE)</f>
        <v>56</v>
      </c>
      <c r="C31" t="str">
        <f>VLOOKUP($A31,Overview!$A$2:$I$83,C$1,FALSE)</f>
        <v>Eet- en drinkgelegenheden</v>
      </c>
      <c r="D31" t="s">
        <v>152</v>
      </c>
      <c r="E31" s="4">
        <f>VLOOKUP($A31,Overview!$A$2:$I$83,E$1,FALSE)</f>
        <v>7.4311851999999995E-4</v>
      </c>
      <c r="F31" s="4">
        <f>VLOOKUP($A31,Overview!$A$2:$I$83,F$1,FALSE)</f>
        <v>9.6418575000000004E-4</v>
      </c>
      <c r="G31" s="4">
        <f>VLOOKUP($A31,Overview!$A$2:$I$83,G$1,FALSE)</f>
        <v>-5.6838197999999995E-4</v>
      </c>
      <c r="H31" s="3" t="s">
        <v>99</v>
      </c>
      <c r="I31" s="3" t="s">
        <v>98</v>
      </c>
      <c r="J31" s="3" t="s">
        <v>99</v>
      </c>
    </row>
    <row r="32" spans="1:10" hidden="1" x14ac:dyDescent="0.25">
      <c r="A32">
        <f t="shared" si="1"/>
        <v>30</v>
      </c>
      <c r="B32">
        <f>VLOOKUP($A32,Overview!$A$2:$I$83,B$1,FALSE)</f>
        <v>85</v>
      </c>
      <c r="C32" t="str">
        <f>VLOOKUP($A32,Overview!$A$2:$I$83,C$1,FALSE)</f>
        <v>Onderwijs</v>
      </c>
      <c r="D32" t="s">
        <v>153</v>
      </c>
      <c r="E32" s="4">
        <f>VLOOKUP($A32,Overview!$A$2:$I$83,E$1,FALSE)</f>
        <v>6.5119272999999999E-4</v>
      </c>
      <c r="F32" s="4">
        <f>VLOOKUP($A32,Overview!$A$2:$I$83,F$1,FALSE)</f>
        <v>-4.2957694000000001E-5</v>
      </c>
      <c r="G32" s="4">
        <f>VLOOKUP($A32,Overview!$A$2:$I$83,G$1,FALSE)</f>
        <v>1.0467952E-4</v>
      </c>
      <c r="H32" s="3" t="s">
        <v>99</v>
      </c>
      <c r="I32" s="3" t="s">
        <v>101</v>
      </c>
      <c r="J32" s="3" t="s">
        <v>99</v>
      </c>
    </row>
  </sheetData>
  <autoFilter ref="C2:J32" xr:uid="{78124125-E791-4B64-8121-00F86A8C48D9}">
    <filterColumn colId="5">
      <filters>
        <filter val="No"/>
      </filters>
    </filterColumn>
    <filterColumn colId="6">
      <filters>
        <filter val="Yes"/>
      </filters>
    </filterColumn>
    <filterColumn colId="7">
      <filters>
        <filter val="No"/>
      </filters>
    </filterColumn>
  </autoFilter>
  <phoneticPr fontId="18" type="noConversion"/>
  <conditionalFormatting sqref="E2:G2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I83"/>
  <sheetViews>
    <sheetView workbookViewId="0">
      <selection activeCell="A2" sqref="A2"/>
    </sheetView>
  </sheetViews>
  <sheetFormatPr defaultRowHeight="15" x14ac:dyDescent="0.25"/>
  <cols>
    <col min="3" max="3" width="98.140625" bestFit="1" customWidth="1"/>
    <col min="4" max="9" width="12.7109375" style="3" bestFit="1" customWidth="1"/>
  </cols>
  <sheetData>
    <row r="1" spans="1:9" x14ac:dyDescent="0.25">
      <c r="A1" t="s">
        <v>92</v>
      </c>
      <c r="B1" t="s">
        <v>0</v>
      </c>
      <c r="C1" t="s">
        <v>91</v>
      </c>
      <c r="D1" s="3">
        <v>2017</v>
      </c>
      <c r="E1" s="3">
        <v>2011</v>
      </c>
      <c r="F1" s="3">
        <v>2000</v>
      </c>
      <c r="G1" s="3" t="s">
        <v>2</v>
      </c>
      <c r="H1" s="3" t="s">
        <v>3</v>
      </c>
      <c r="I1" s="3" t="s">
        <v>4</v>
      </c>
    </row>
    <row r="2" spans="1:9" x14ac:dyDescent="0.25">
      <c r="A2">
        <f>_xlfn.RANK.EQ(D2,$D$2:$D$83)</f>
        <v>3</v>
      </c>
      <c r="B2">
        <v>19</v>
      </c>
      <c r="C2" t="str">
        <f>VLOOKUP(B2,Sheet2!$A$2:$B$109,2,FALSE)</f>
        <v>Vervaardiging van cokesovenproducten en aardolieverwerking</v>
      </c>
      <c r="D2" s="3">
        <f>VLOOKUP($B2,'Coagg 2017 NL sbi 2l_gem_co'!$A$2:$C$83,3,FALSE)</f>
        <v>1.6876267E-2</v>
      </c>
      <c r="E2" s="3">
        <f>VLOOKUP($B2,'Coagg 2011 NL sbi 2l_gem_corrid'!$A$1:$C$83,3,FALSE)</f>
        <v>1.8811545999999998E-2</v>
      </c>
      <c r="F2" s="3">
        <f>VLOOKUP($B2,'Coagg 2000 NL sbi 2l_gem_corrid'!$A$1:$C$83,3,FALSE)</f>
        <v>2.6438275000000001E-2</v>
      </c>
      <c r="G2" s="3">
        <f t="shared" ref="G2:G33" si="0">D2-E2</f>
        <v>-1.9352789999999981E-3</v>
      </c>
      <c r="H2" s="3">
        <f t="shared" ref="H2:H33" si="1">E2-F2</f>
        <v>-7.6267290000000022E-3</v>
      </c>
      <c r="I2" s="3">
        <f t="shared" ref="I2:I33" si="2">D2-F2</f>
        <v>-9.5620080000000003E-3</v>
      </c>
    </row>
    <row r="3" spans="1:9" x14ac:dyDescent="0.25">
      <c r="A3">
        <f t="shared" ref="A3:A66" si="3">_xlfn.RANK.EQ(D3,$D$2:$D$83)</f>
        <v>1</v>
      </c>
      <c r="B3">
        <v>9</v>
      </c>
      <c r="C3" t="str">
        <f>VLOOKUP(B3,Sheet2!$A$2:$B$109,2,FALSE)</f>
        <v xml:space="preserve">Dienstverlening voor de winning van delfstoffen </v>
      </c>
      <c r="D3" s="3">
        <f>VLOOKUP($B3,'Coagg 2017 NL sbi 2l_gem_co'!$A$2:$C$83,3,FALSE)</f>
        <v>1.7464931999999999E-2</v>
      </c>
      <c r="E3" s="3">
        <f>VLOOKUP($B3,'Coagg 2011 NL sbi 2l_gem_corrid'!$A$1:$C$83,3,FALSE)</f>
        <v>-9.4436254999999999E-4</v>
      </c>
      <c r="F3" s="3" t="e">
        <f>VLOOKUP($B3,'Coagg 2000 NL sbi 2l_gem_corrid'!$A$1:$C$83,3,FALSE)</f>
        <v>#N/A</v>
      </c>
      <c r="G3" s="3">
        <f t="shared" si="0"/>
        <v>1.840929455E-2</v>
      </c>
      <c r="H3" s="3" t="e">
        <f t="shared" si="1"/>
        <v>#N/A</v>
      </c>
      <c r="I3" s="3" t="e">
        <f t="shared" si="2"/>
        <v>#N/A</v>
      </c>
    </row>
    <row r="4" spans="1:9" x14ac:dyDescent="0.25">
      <c r="A4">
        <f t="shared" si="3"/>
        <v>5</v>
      </c>
      <c r="B4">
        <v>6</v>
      </c>
      <c r="C4" t="str">
        <f>VLOOKUP(B4,Sheet2!$A$2:$B$109,2,FALSE)</f>
        <v>Winning van aardolie en aardgas</v>
      </c>
      <c r="D4" s="3">
        <f>VLOOKUP($B4,'Coagg 2017 NL sbi 2l_gem_co'!$A$2:$C$83,3,FALSE)</f>
        <v>1.2886534E-2</v>
      </c>
      <c r="E4" s="3">
        <f>VLOOKUP($B4,'Coagg 2011 NL sbi 2l_gem_corrid'!$A$1:$C$83,3,FALSE)</f>
        <v>-7.4291034000000004E-3</v>
      </c>
      <c r="F4" s="3">
        <f>VLOOKUP($B4,'Coagg 2000 NL sbi 2l_gem_corrid'!$A$1:$C$83,3,FALSE)</f>
        <v>1.4366043999999999E-4</v>
      </c>
      <c r="G4" s="3">
        <f t="shared" si="0"/>
        <v>2.0315637399999999E-2</v>
      </c>
      <c r="H4" s="3">
        <f t="shared" si="1"/>
        <v>-7.5727638400000007E-3</v>
      </c>
      <c r="I4" s="3">
        <f t="shared" si="2"/>
        <v>1.274287356E-2</v>
      </c>
    </row>
    <row r="5" spans="1:9" x14ac:dyDescent="0.25">
      <c r="A5">
        <f t="shared" si="3"/>
        <v>4</v>
      </c>
      <c r="B5">
        <v>50</v>
      </c>
      <c r="C5" t="str">
        <f>VLOOKUP(B5,Sheet2!$A$2:$B$109,2,FALSE)</f>
        <v>Vervoer over water</v>
      </c>
      <c r="D5" s="3">
        <f>VLOOKUP($B5,'Coagg 2017 NL sbi 2l_gem_co'!$A$2:$C$83,3,FALSE)</f>
        <v>1.6060844000000001E-2</v>
      </c>
      <c r="E5" s="3">
        <f>VLOOKUP($B5,'Coagg 2011 NL sbi 2l_gem_corrid'!$A$1:$C$83,3,FALSE)</f>
        <v>1.806193E-2</v>
      </c>
      <c r="F5" s="3">
        <f>VLOOKUP($B5,'Coagg 2000 NL sbi 2l_gem_corrid'!$A$1:$C$83,3,FALSE)</f>
        <v>2.257845E-2</v>
      </c>
      <c r="G5" s="3">
        <f t="shared" si="0"/>
        <v>-2.0010859999999991E-3</v>
      </c>
      <c r="H5" s="3">
        <f t="shared" si="1"/>
        <v>-4.5165199999999996E-3</v>
      </c>
      <c r="I5" s="3">
        <f t="shared" si="2"/>
        <v>-6.5176059999999987E-3</v>
      </c>
    </row>
    <row r="6" spans="1:9" x14ac:dyDescent="0.25">
      <c r="A6">
        <f t="shared" si="3"/>
        <v>2</v>
      </c>
      <c r="B6">
        <v>51</v>
      </c>
      <c r="C6" t="str">
        <f>VLOOKUP(B6,Sheet2!$A$2:$B$109,2,FALSE)</f>
        <v>Luchtvaart</v>
      </c>
      <c r="D6" s="3">
        <f>VLOOKUP($B6,'Coagg 2017 NL sbi 2l_gem_co'!$A$2:$C$83,3,FALSE)</f>
        <v>1.6885022E-2</v>
      </c>
      <c r="E6" s="3">
        <f>VLOOKUP($B6,'Coagg 2011 NL sbi 2l_gem_corrid'!$A$1:$C$83,3,FALSE)</f>
        <v>2.0322733999999999E-2</v>
      </c>
      <c r="F6" s="3">
        <f>VLOOKUP($B6,'Coagg 2000 NL sbi 2l_gem_corrid'!$A$1:$C$83,3,FALSE)</f>
        <v>1.0543541E-2</v>
      </c>
      <c r="G6" s="3">
        <f t="shared" si="0"/>
        <v>-3.437711999999999E-3</v>
      </c>
      <c r="H6" s="3">
        <f t="shared" si="1"/>
        <v>9.7791929999999985E-3</v>
      </c>
      <c r="I6" s="3">
        <f t="shared" si="2"/>
        <v>6.3414809999999995E-3</v>
      </c>
    </row>
    <row r="7" spans="1:9" x14ac:dyDescent="0.25">
      <c r="A7">
        <f t="shared" si="3"/>
        <v>16</v>
      </c>
      <c r="B7">
        <v>35</v>
      </c>
      <c r="C7" t="str">
        <f>VLOOKUP(B7,Sheet2!$A$2:$B$109,2,FALSE)</f>
        <v>Productie en distributie van en handel in elektriciteit, aardgas, stoom en gekoelde lucht</v>
      </c>
      <c r="D7" s="3">
        <f>VLOOKUP($B7,'Coagg 2017 NL sbi 2l_gem_co'!$A$2:$C$83,3,FALSE)</f>
        <v>2.4515276E-3</v>
      </c>
      <c r="E7" s="3">
        <f>VLOOKUP($B7,'Coagg 2011 NL sbi 2l_gem_corrid'!$A$1:$C$83,3,FALSE)</f>
        <v>3.5880546E-3</v>
      </c>
      <c r="F7" s="3">
        <f>VLOOKUP($B7,'Coagg 2000 NL sbi 2l_gem_corrid'!$A$1:$C$83,3,FALSE)</f>
        <v>-2.4526805E-4</v>
      </c>
      <c r="G7" s="3">
        <f t="shared" si="0"/>
        <v>-1.136527E-3</v>
      </c>
      <c r="H7" s="3">
        <f t="shared" si="1"/>
        <v>3.8333226500000001E-3</v>
      </c>
      <c r="I7" s="3">
        <f t="shared" si="2"/>
        <v>2.6967956500000001E-3</v>
      </c>
    </row>
    <row r="8" spans="1:9" x14ac:dyDescent="0.25">
      <c r="A8">
        <f t="shared" si="3"/>
        <v>32</v>
      </c>
      <c r="B8">
        <v>99</v>
      </c>
      <c r="C8" t="str">
        <f>VLOOKUP(B8,Sheet2!$A$2:$B$109,2,FALSE)</f>
        <v>Extraterritoriale organisaties en lichamen</v>
      </c>
      <c r="D8" s="3">
        <f>VLOOKUP($B8,'Coagg 2017 NL sbi 2l_gem_co'!$A$2:$C$83,3,FALSE)</f>
        <v>3.4141694999999998E-4</v>
      </c>
      <c r="E8" s="3">
        <f>VLOOKUP($B8,'Coagg 2011 NL sbi 2l_gem_corrid'!$A$1:$C$83,3,FALSE)</f>
        <v>5.9392428999999998E-3</v>
      </c>
      <c r="F8" s="3">
        <f>VLOOKUP($B8,'Coagg 2000 NL sbi 2l_gem_corrid'!$A$1:$C$83,3,FALSE)</f>
        <v>1.1598891E-2</v>
      </c>
      <c r="G8" s="3">
        <f t="shared" si="0"/>
        <v>-5.5978259499999995E-3</v>
      </c>
      <c r="H8" s="3">
        <f t="shared" si="1"/>
        <v>-5.6596481000000002E-3</v>
      </c>
      <c r="I8" s="3">
        <f t="shared" si="2"/>
        <v>-1.1257474050000001E-2</v>
      </c>
    </row>
    <row r="9" spans="1:9" x14ac:dyDescent="0.25">
      <c r="A9">
        <f t="shared" si="3"/>
        <v>60</v>
      </c>
      <c r="B9">
        <v>60</v>
      </c>
      <c r="C9" t="str">
        <f>VLOOKUP(B9,Sheet2!$A$2:$B$109,2,FALSE)</f>
        <v>Verzorgen en uitzenden van radio- en televisieprogramma's</v>
      </c>
      <c r="D9" s="3">
        <f>VLOOKUP($B9,'Coagg 2017 NL sbi 2l_gem_co'!$A$2:$C$83,3,FALSE)</f>
        <v>-1.8796262E-3</v>
      </c>
      <c r="E9" s="3">
        <f>VLOOKUP($B9,'Coagg 2011 NL sbi 2l_gem_corrid'!$A$1:$C$83,3,FALSE)</f>
        <v>-1.1841521E-3</v>
      </c>
      <c r="F9" s="3">
        <f>VLOOKUP($B9,'Coagg 2000 NL sbi 2l_gem_corrid'!$A$1:$C$83,3,FALSE)</f>
        <v>1.0877675000000001E-3</v>
      </c>
      <c r="G9" s="3">
        <f t="shared" si="0"/>
        <v>-6.954741E-4</v>
      </c>
      <c r="H9" s="3">
        <f t="shared" si="1"/>
        <v>-2.2719196000000001E-3</v>
      </c>
      <c r="I9" s="3">
        <f t="shared" si="2"/>
        <v>-2.9673937000000003E-3</v>
      </c>
    </row>
    <row r="10" spans="1:9" x14ac:dyDescent="0.25">
      <c r="A10">
        <f t="shared" si="3"/>
        <v>10</v>
      </c>
      <c r="B10">
        <v>65</v>
      </c>
      <c r="C10" t="str">
        <f>VLOOKUP(B10,Sheet2!$A$2:$B$109,2,FALSE)</f>
        <v>Verzekeringen en pensioenfondsen (geen verplichte sociale verzekeringen)</v>
      </c>
      <c r="D10" s="3">
        <f>VLOOKUP($B10,'Coagg 2017 NL sbi 2l_gem_co'!$A$2:$C$83,3,FALSE)</f>
        <v>4.8665912E-3</v>
      </c>
      <c r="E10" s="3">
        <f>VLOOKUP($B10,'Coagg 2011 NL sbi 2l_gem_corrid'!$A$1:$C$83,3,FALSE)</f>
        <v>-1.3690174000000001E-3</v>
      </c>
      <c r="F10" s="3">
        <f>VLOOKUP($B10,'Coagg 2000 NL sbi 2l_gem_corrid'!$A$1:$C$83,3,FALSE)</f>
        <v>-5.8680922000000002E-3</v>
      </c>
      <c r="G10" s="3">
        <f t="shared" si="0"/>
        <v>6.2356086000000003E-3</v>
      </c>
      <c r="H10" s="3">
        <f t="shared" si="1"/>
        <v>4.4990747999999999E-3</v>
      </c>
      <c r="I10" s="3">
        <f t="shared" si="2"/>
        <v>1.07346834E-2</v>
      </c>
    </row>
    <row r="11" spans="1:9" x14ac:dyDescent="0.25">
      <c r="A11">
        <f t="shared" si="3"/>
        <v>7</v>
      </c>
      <c r="B11">
        <v>20</v>
      </c>
      <c r="C11" t="str">
        <f>VLOOKUP(B11,Sheet2!$A$2:$B$109,2,FALSE)</f>
        <v>Vervaardiging van chemische producten</v>
      </c>
      <c r="D11" s="3">
        <f>VLOOKUP($B11,'Coagg 2017 NL sbi 2l_gem_co'!$A$2:$C$83,3,FALSE)</f>
        <v>6.4468412000000001E-3</v>
      </c>
      <c r="E11" s="3">
        <f>VLOOKUP($B11,'Coagg 2011 NL sbi 2l_gem_corrid'!$A$1:$C$83,3,FALSE)</f>
        <v>5.2244435000000002E-3</v>
      </c>
      <c r="F11" s="3">
        <f>VLOOKUP($B11,'Coagg 2000 NL sbi 2l_gem_corrid'!$A$1:$C$83,3,FALSE)</f>
        <v>4.9679787000000003E-3</v>
      </c>
      <c r="G11" s="3">
        <f t="shared" si="0"/>
        <v>1.2223976999999999E-3</v>
      </c>
      <c r="H11" s="3">
        <f t="shared" si="1"/>
        <v>2.5646479999999992E-4</v>
      </c>
      <c r="I11" s="3">
        <f t="shared" si="2"/>
        <v>1.4788624999999998E-3</v>
      </c>
    </row>
    <row r="12" spans="1:9" x14ac:dyDescent="0.25">
      <c r="A12">
        <f t="shared" si="3"/>
        <v>19</v>
      </c>
      <c r="B12">
        <v>61</v>
      </c>
      <c r="C12" t="str">
        <f>VLOOKUP(B12,Sheet2!$A$2:$B$109,2,FALSE)</f>
        <v>Telecommunicatie</v>
      </c>
      <c r="D12" s="3">
        <f>VLOOKUP($B12,'Coagg 2017 NL sbi 2l_gem_co'!$A$2:$C$83,3,FALSE)</f>
        <v>1.7451764999999999E-3</v>
      </c>
      <c r="E12" s="3">
        <f>VLOOKUP($B12,'Coagg 2011 NL sbi 2l_gem_corrid'!$A$1:$C$83,3,FALSE)</f>
        <v>1.4387117999999999E-3</v>
      </c>
      <c r="F12" s="3">
        <f>VLOOKUP($B12,'Coagg 2000 NL sbi 2l_gem_corrid'!$A$1:$C$83,3,FALSE)</f>
        <v>6.7646301000000005E-4</v>
      </c>
      <c r="G12" s="3">
        <f t="shared" si="0"/>
        <v>3.0646470000000002E-4</v>
      </c>
      <c r="H12" s="3">
        <f t="shared" si="1"/>
        <v>7.6224878999999986E-4</v>
      </c>
      <c r="I12" s="3">
        <f t="shared" si="2"/>
        <v>1.06871349E-3</v>
      </c>
    </row>
    <row r="13" spans="1:9" x14ac:dyDescent="0.25">
      <c r="A13">
        <f t="shared" si="3"/>
        <v>11</v>
      </c>
      <c r="B13">
        <v>38</v>
      </c>
      <c r="C13" t="str">
        <f>VLOOKUP(B13,Sheet2!$A$2:$B$109,2,FALSE)</f>
        <v>Afvalinzameling en -behandeling; voorbereiding tot recycling</v>
      </c>
      <c r="D13" s="3">
        <f>VLOOKUP($B13,'Coagg 2017 NL sbi 2l_gem_co'!$A$2:$C$83,3,FALSE)</f>
        <v>3.1284111999999998E-3</v>
      </c>
      <c r="E13" s="3">
        <f>VLOOKUP($B13,'Coagg 2011 NL sbi 2l_gem_corrid'!$A$1:$C$83,3,FALSE)</f>
        <v>3.34198E-3</v>
      </c>
      <c r="F13" s="3">
        <f>VLOOKUP($B13,'Coagg 2000 NL sbi 2l_gem_corrid'!$A$1:$C$83,3,FALSE)</f>
        <v>5.4008648999999999E-3</v>
      </c>
      <c r="G13" s="3">
        <f t="shared" si="0"/>
        <v>-2.1356880000000019E-4</v>
      </c>
      <c r="H13" s="3">
        <f t="shared" si="1"/>
        <v>-2.0588848999999998E-3</v>
      </c>
      <c r="I13" s="3">
        <f t="shared" si="2"/>
        <v>-2.2724537E-3</v>
      </c>
    </row>
    <row r="14" spans="1:9" x14ac:dyDescent="0.25">
      <c r="A14">
        <f t="shared" si="3"/>
        <v>8</v>
      </c>
      <c r="B14">
        <v>92</v>
      </c>
      <c r="C14" t="str">
        <f>VLOOKUP(B14,Sheet2!$A$2:$B$109,2,FALSE)</f>
        <v>Loterijen en kansspelen</v>
      </c>
      <c r="D14" s="3">
        <f>VLOOKUP($B14,'Coagg 2017 NL sbi 2l_gem_co'!$A$2:$C$83,3,FALSE)</f>
        <v>6.4130756000000001E-3</v>
      </c>
      <c r="E14" s="3">
        <f>VLOOKUP($B14,'Coagg 2011 NL sbi 2l_gem_corrid'!$A$1:$C$83,3,FALSE)</f>
        <v>4.3882838999999996E-3</v>
      </c>
      <c r="F14" s="3">
        <f>VLOOKUP($B14,'Coagg 2000 NL sbi 2l_gem_corrid'!$A$1:$C$83,3,FALSE)</f>
        <v>5.3475047000000001E-3</v>
      </c>
      <c r="G14" s="3">
        <f t="shared" si="0"/>
        <v>2.0247917000000004E-3</v>
      </c>
      <c r="H14" s="3">
        <f t="shared" si="1"/>
        <v>-9.5922080000000048E-4</v>
      </c>
      <c r="I14" s="3">
        <f t="shared" si="2"/>
        <v>1.0655708999999999E-3</v>
      </c>
    </row>
    <row r="15" spans="1:9" x14ac:dyDescent="0.25">
      <c r="A15">
        <f t="shared" si="3"/>
        <v>6</v>
      </c>
      <c r="B15">
        <v>91</v>
      </c>
      <c r="C15" t="str">
        <f>VLOOKUP(B15,Sheet2!$A$2:$B$109,2,FALSE)</f>
        <v>Culturele uitleencentra, openbare archieven, musea, dieren- en plantentuinen, natuurbehoud</v>
      </c>
      <c r="D15" s="3">
        <f>VLOOKUP($B15,'Coagg 2017 NL sbi 2l_gem_co'!$A$2:$C$83,3,FALSE)</f>
        <v>7.1146823000000003E-3</v>
      </c>
      <c r="E15" s="3">
        <f>VLOOKUP($B15,'Coagg 2011 NL sbi 2l_gem_corrid'!$A$1:$C$83,3,FALSE)</f>
        <v>4.6664421000000003E-3</v>
      </c>
      <c r="F15" s="3">
        <f>VLOOKUP($B15,'Coagg 2000 NL sbi 2l_gem_corrid'!$A$1:$C$83,3,FALSE)</f>
        <v>7.1190302000000002E-3</v>
      </c>
      <c r="G15" s="3">
        <f t="shared" si="0"/>
        <v>2.4482402E-3</v>
      </c>
      <c r="H15" s="3">
        <f t="shared" si="1"/>
        <v>-2.4525880999999999E-3</v>
      </c>
      <c r="I15" s="3">
        <f t="shared" si="2"/>
        <v>-4.3478999999999046E-6</v>
      </c>
    </row>
    <row r="16" spans="1:9" x14ac:dyDescent="0.25">
      <c r="A16">
        <f t="shared" si="3"/>
        <v>15</v>
      </c>
      <c r="B16">
        <v>94</v>
      </c>
      <c r="C16" t="str">
        <f>VLOOKUP(B16,Sheet2!$A$2:$B$109,2,FALSE)</f>
        <v>Levensbeschouwelijke en politieke organisaties, belangen- en ideële organisaties, hobbyclubs </v>
      </c>
      <c r="D16" s="3">
        <f>VLOOKUP($B16,'Coagg 2017 NL sbi 2l_gem_co'!$A$2:$C$83,3,FALSE)</f>
        <v>2.4815881999999999E-3</v>
      </c>
      <c r="E16" s="3">
        <f>VLOOKUP($B16,'Coagg 2011 NL sbi 2l_gem_corrid'!$A$1:$C$83,3,FALSE)</f>
        <v>1.6790929E-3</v>
      </c>
      <c r="F16" s="3">
        <f>VLOOKUP($B16,'Coagg 2000 NL sbi 2l_gem_corrid'!$A$1:$C$83,3,FALSE)</f>
        <v>4.1699272999999999E-4</v>
      </c>
      <c r="G16" s="3">
        <f t="shared" si="0"/>
        <v>8.0249529999999996E-4</v>
      </c>
      <c r="H16" s="3">
        <f t="shared" si="1"/>
        <v>1.2621001699999999E-3</v>
      </c>
      <c r="I16" s="3">
        <f t="shared" si="2"/>
        <v>2.0645954700000001E-3</v>
      </c>
    </row>
    <row r="17" spans="1:9" x14ac:dyDescent="0.25">
      <c r="A17">
        <f t="shared" si="3"/>
        <v>61</v>
      </c>
      <c r="B17">
        <v>58</v>
      </c>
      <c r="C17" t="str">
        <f>VLOOKUP(B17,Sheet2!$A$2:$B$109,2,FALSE)</f>
        <v>Uitgeverijen</v>
      </c>
      <c r="D17" s="3">
        <f>VLOOKUP($B17,'Coagg 2017 NL sbi 2l_gem_co'!$A$2:$C$83,3,FALSE)</f>
        <v>-1.9156492E-3</v>
      </c>
      <c r="E17" s="3">
        <f>VLOOKUP($B17,'Coagg 2011 NL sbi 2l_gem_corrid'!$A$1:$C$83,3,FALSE)</f>
        <v>-1.8487856999999999E-3</v>
      </c>
      <c r="F17" s="3">
        <f>VLOOKUP($B17,'Coagg 2000 NL sbi 2l_gem_corrid'!$A$1:$C$83,3,FALSE)</f>
        <v>-4.4926391999999999E-6</v>
      </c>
      <c r="G17" s="3">
        <f t="shared" si="0"/>
        <v>-6.6863500000000076E-5</v>
      </c>
      <c r="H17" s="3">
        <f t="shared" si="1"/>
        <v>-1.8442930607999999E-3</v>
      </c>
      <c r="I17" s="3">
        <f t="shared" si="2"/>
        <v>-1.9111565608E-3</v>
      </c>
    </row>
    <row r="18" spans="1:9" x14ac:dyDescent="0.25">
      <c r="A18">
        <f t="shared" si="3"/>
        <v>44</v>
      </c>
      <c r="B18">
        <v>64</v>
      </c>
      <c r="C18" t="str">
        <f>VLOOKUP(B18,Sheet2!$A$2:$B$109,2,FALSE)</f>
        <v>Financiële instellingen (geen verzekeringen en pensioenfondsen)</v>
      </c>
      <c r="D18" s="3">
        <f>VLOOKUP($B18,'Coagg 2017 NL sbi 2l_gem_co'!$A$2:$C$83,3,FALSE)</f>
        <v>-2.3982728000000001E-4</v>
      </c>
      <c r="E18" s="3">
        <f>VLOOKUP($B18,'Coagg 2011 NL sbi 2l_gem_corrid'!$A$1:$C$83,3,FALSE)</f>
        <v>2.1053704000000002E-3</v>
      </c>
      <c r="F18" s="3">
        <f>VLOOKUP($B18,'Coagg 2000 NL sbi 2l_gem_corrid'!$A$1:$C$83,3,FALSE)</f>
        <v>-1.1764969000000001E-3</v>
      </c>
      <c r="G18" s="3">
        <f t="shared" si="0"/>
        <v>-2.3451976800000001E-3</v>
      </c>
      <c r="H18" s="3">
        <f t="shared" si="1"/>
        <v>3.2818673000000005E-3</v>
      </c>
      <c r="I18" s="3">
        <f t="shared" si="2"/>
        <v>9.3666962000000002E-4</v>
      </c>
    </row>
    <row r="19" spans="1:9" x14ac:dyDescent="0.25">
      <c r="A19">
        <f t="shared" si="3"/>
        <v>71</v>
      </c>
      <c r="B19">
        <v>69</v>
      </c>
      <c r="C19" t="str">
        <f>VLOOKUP(B19,Sheet2!$A$2:$B$109,2,FALSE)</f>
        <v>Rechtskundige dienstverlening, accountancy, belastingadvisering en administratie </v>
      </c>
      <c r="D19" s="3">
        <f>VLOOKUP($B19,'Coagg 2017 NL sbi 2l_gem_co'!$A$2:$C$83,3,FALSE)</f>
        <v>-3.0145545000000002E-3</v>
      </c>
      <c r="E19" s="3">
        <f>VLOOKUP($B19,'Coagg 2011 NL sbi 2l_gem_corrid'!$A$1:$C$83,3,FALSE)</f>
        <v>-2.6184060000000002E-3</v>
      </c>
      <c r="F19" s="3">
        <f>VLOOKUP($B19,'Coagg 2000 NL sbi 2l_gem_corrid'!$A$1:$C$83,3,FALSE)</f>
        <v>-1.2128706E-3</v>
      </c>
      <c r="G19" s="3">
        <f t="shared" si="0"/>
        <v>-3.9614849999999998E-4</v>
      </c>
      <c r="H19" s="3">
        <f t="shared" si="1"/>
        <v>-1.4055354000000002E-3</v>
      </c>
      <c r="I19" s="3">
        <f t="shared" si="2"/>
        <v>-1.8016839000000002E-3</v>
      </c>
    </row>
    <row r="20" spans="1:9" x14ac:dyDescent="0.25">
      <c r="A20">
        <f t="shared" si="3"/>
        <v>75</v>
      </c>
      <c r="B20">
        <v>66</v>
      </c>
      <c r="C20" t="str">
        <f>VLOOKUP(B20,Sheet2!$A$2:$B$109,2,FALSE)</f>
        <v>Overige financiële dienstverlening</v>
      </c>
      <c r="D20" s="3">
        <f>VLOOKUP($B20,'Coagg 2017 NL sbi 2l_gem_co'!$A$2:$C$83,3,FALSE)</f>
        <v>-3.7119733E-3</v>
      </c>
      <c r="E20" s="3">
        <f>VLOOKUP($B20,'Coagg 2011 NL sbi 2l_gem_corrid'!$A$1:$C$83,3,FALSE)</f>
        <v>-2.7905386000000002E-3</v>
      </c>
      <c r="F20" s="3">
        <f>VLOOKUP($B20,'Coagg 2000 NL sbi 2l_gem_corrid'!$A$1:$C$83,3,FALSE)</f>
        <v>-7.7472482000000005E-4</v>
      </c>
      <c r="G20" s="3">
        <f t="shared" si="0"/>
        <v>-9.2143469999999986E-4</v>
      </c>
      <c r="H20" s="3">
        <f t="shared" si="1"/>
        <v>-2.0158137800000003E-3</v>
      </c>
      <c r="I20" s="3">
        <f t="shared" si="2"/>
        <v>-2.9372484799999998E-3</v>
      </c>
    </row>
    <row r="21" spans="1:9" x14ac:dyDescent="0.25">
      <c r="A21">
        <f t="shared" si="3"/>
        <v>20</v>
      </c>
      <c r="B21">
        <v>84</v>
      </c>
      <c r="C21" t="str">
        <f>VLOOKUP(B21,Sheet2!$A$2:$B$109,2,FALSE)</f>
        <v>Openbaar bestuur, overheidsdiensten en verplichte sociale verzekeringen</v>
      </c>
      <c r="D21" s="3">
        <f>VLOOKUP($B21,'Coagg 2017 NL sbi 2l_gem_co'!$A$2:$C$83,3,FALSE)</f>
        <v>1.6219943E-3</v>
      </c>
      <c r="E21" s="3">
        <f>VLOOKUP($B21,'Coagg 2011 NL sbi 2l_gem_corrid'!$A$1:$C$83,3,FALSE)</f>
        <v>2.4870198999999999E-3</v>
      </c>
      <c r="F21" s="3">
        <f>VLOOKUP($B21,'Coagg 2000 NL sbi 2l_gem_corrid'!$A$1:$C$83,3,FALSE)</f>
        <v>3.2023131000000001E-3</v>
      </c>
      <c r="G21" s="3">
        <f t="shared" si="0"/>
        <v>-8.6502559999999994E-4</v>
      </c>
      <c r="H21" s="3">
        <f t="shared" si="1"/>
        <v>-7.1529320000000016E-4</v>
      </c>
      <c r="I21" s="3">
        <f t="shared" si="2"/>
        <v>-1.5803188000000001E-3</v>
      </c>
    </row>
    <row r="22" spans="1:9" x14ac:dyDescent="0.25">
      <c r="A22">
        <f t="shared" si="3"/>
        <v>37</v>
      </c>
      <c r="B22">
        <v>78</v>
      </c>
      <c r="C22" t="str">
        <f>VLOOKUP(B22,Sheet2!$A$2:$B$109,2,FALSE)</f>
        <v>Arbeidsbemiddeling, uitzendbureaus en personeelsbeheer</v>
      </c>
      <c r="D22" s="3">
        <f>VLOOKUP($B22,'Coagg 2017 NL sbi 2l_gem_co'!$A$2:$C$83,3,FALSE)</f>
        <v>9.0362018000000006E-6</v>
      </c>
      <c r="E22" s="3">
        <f>VLOOKUP($B22,'Coagg 2011 NL sbi 2l_gem_corrid'!$A$1:$C$83,3,FALSE)</f>
        <v>-1.5933247E-4</v>
      </c>
      <c r="F22" s="3">
        <f>VLOOKUP($B22,'Coagg 2000 NL sbi 2l_gem_corrid'!$A$1:$C$83,3,FALSE)</f>
        <v>-1.1328855000000001E-3</v>
      </c>
      <c r="G22" s="3">
        <f t="shared" si="0"/>
        <v>1.683686718E-4</v>
      </c>
      <c r="H22" s="3">
        <f t="shared" si="1"/>
        <v>9.7355303000000015E-4</v>
      </c>
      <c r="I22" s="3">
        <f t="shared" si="2"/>
        <v>1.1419217018E-3</v>
      </c>
    </row>
    <row r="23" spans="1:9" x14ac:dyDescent="0.25">
      <c r="A23">
        <f t="shared" si="3"/>
        <v>45</v>
      </c>
      <c r="B23">
        <v>49</v>
      </c>
      <c r="C23" t="str">
        <f>VLOOKUP(B23,Sheet2!$A$2:$B$109,2,FALSE)</f>
        <v>Vervoer over land</v>
      </c>
      <c r="D23" s="3">
        <f>VLOOKUP($B23,'Coagg 2017 NL sbi 2l_gem_co'!$A$2:$C$83,3,FALSE)</f>
        <v>-3.2159672E-4</v>
      </c>
      <c r="E23" s="3">
        <f>VLOOKUP($B23,'Coagg 2011 NL sbi 2l_gem_corrid'!$A$1:$C$83,3,FALSE)</f>
        <v>-7.3498254999999999E-4</v>
      </c>
      <c r="F23" s="3">
        <f>VLOOKUP($B23,'Coagg 2000 NL sbi 2l_gem_corrid'!$A$1:$C$83,3,FALSE)</f>
        <v>-1.2162499000000001E-3</v>
      </c>
      <c r="G23" s="3">
        <f t="shared" si="0"/>
        <v>4.1338582999999999E-4</v>
      </c>
      <c r="H23" s="3">
        <f t="shared" si="1"/>
        <v>4.8126735000000008E-4</v>
      </c>
      <c r="I23" s="3">
        <f t="shared" si="2"/>
        <v>8.9465318000000007E-4</v>
      </c>
    </row>
    <row r="24" spans="1:9" x14ac:dyDescent="0.25">
      <c r="A24">
        <f t="shared" si="3"/>
        <v>48</v>
      </c>
      <c r="B24">
        <v>68</v>
      </c>
      <c r="C24" t="str">
        <f>VLOOKUP(B24,Sheet2!$A$2:$B$109,2,FALSE)</f>
        <v>Verhuur van en handel in onroerend goed</v>
      </c>
      <c r="D24" s="3">
        <f>VLOOKUP($B24,'Coagg 2017 NL sbi 2l_gem_co'!$A$2:$C$83,3,FALSE)</f>
        <v>-4.0525313999999999E-4</v>
      </c>
      <c r="E24" s="3">
        <f>VLOOKUP($B24,'Coagg 2011 NL sbi 2l_gem_corrid'!$A$1:$C$83,3,FALSE)</f>
        <v>-1.6349433999999999E-3</v>
      </c>
      <c r="F24" s="3">
        <f>VLOOKUP($B24,'Coagg 2000 NL sbi 2l_gem_corrid'!$A$1:$C$83,3,FALSE)</f>
        <v>-2.6424399000000002E-3</v>
      </c>
      <c r="G24" s="3">
        <f t="shared" si="0"/>
        <v>1.2296902599999999E-3</v>
      </c>
      <c r="H24" s="3">
        <f t="shared" si="1"/>
        <v>1.0074965000000003E-3</v>
      </c>
      <c r="I24" s="3">
        <f t="shared" si="2"/>
        <v>2.2371867600000004E-3</v>
      </c>
    </row>
    <row r="25" spans="1:9" x14ac:dyDescent="0.25">
      <c r="A25">
        <f t="shared" si="3"/>
        <v>14</v>
      </c>
      <c r="B25">
        <v>18</v>
      </c>
      <c r="C25" t="str">
        <f>VLOOKUP(B25,Sheet2!$A$2:$B$109,2,FALSE)</f>
        <v>Drukkerijen, reproductie van opgenomen media</v>
      </c>
      <c r="D25" s="3">
        <f>VLOOKUP($B25,'Coagg 2017 NL sbi 2l_gem_co'!$A$2:$C$83,3,FALSE)</f>
        <v>2.4884718000000002E-3</v>
      </c>
      <c r="E25" s="3">
        <f>VLOOKUP($B25,'Coagg 2011 NL sbi 2l_gem_corrid'!$A$1:$C$83,3,FALSE)</f>
        <v>2.8467135000000002E-4</v>
      </c>
      <c r="F25" s="3">
        <f>VLOOKUP($B25,'Coagg 2000 NL sbi 2l_gem_corrid'!$A$1:$C$83,3,FALSE)</f>
        <v>-2.1481777000000001E-3</v>
      </c>
      <c r="G25" s="3">
        <f t="shared" si="0"/>
        <v>2.2038004500000001E-3</v>
      </c>
      <c r="H25" s="3">
        <f t="shared" si="1"/>
        <v>2.4328490500000002E-3</v>
      </c>
      <c r="I25" s="3">
        <f t="shared" si="2"/>
        <v>4.6366495000000002E-3</v>
      </c>
    </row>
    <row r="26" spans="1:9" x14ac:dyDescent="0.25">
      <c r="A26">
        <f t="shared" si="3"/>
        <v>17</v>
      </c>
      <c r="B26">
        <v>42</v>
      </c>
      <c r="C26" t="str">
        <f>VLOOKUP(B26,Sheet2!$A$2:$B$109,2,FALSE)</f>
        <v xml:space="preserve">Grond-, water- en wegenbouw (geen grondverzet) </v>
      </c>
      <c r="D26" s="3">
        <f>VLOOKUP($B26,'Coagg 2017 NL sbi 2l_gem_co'!$A$2:$C$83,3,FALSE)</f>
        <v>2.0582072999999999E-3</v>
      </c>
      <c r="E26" s="3">
        <f>VLOOKUP($B26,'Coagg 2011 NL sbi 2l_gem_corrid'!$A$1:$C$83,3,FALSE)</f>
        <v>-5.5746175000000002E-4</v>
      </c>
      <c r="F26" s="3">
        <f>VLOOKUP($B26,'Coagg 2000 NL sbi 2l_gem_corrid'!$A$1:$C$83,3,FALSE)</f>
        <v>-2.2214979000000001E-3</v>
      </c>
      <c r="G26" s="3">
        <f t="shared" si="0"/>
        <v>2.61566905E-3</v>
      </c>
      <c r="H26" s="3">
        <f t="shared" si="1"/>
        <v>1.6640361500000001E-3</v>
      </c>
      <c r="I26" s="3">
        <f t="shared" si="2"/>
        <v>4.2797052E-3</v>
      </c>
    </row>
    <row r="27" spans="1:9" x14ac:dyDescent="0.25">
      <c r="A27">
        <f t="shared" si="3"/>
        <v>57</v>
      </c>
      <c r="B27">
        <v>80</v>
      </c>
      <c r="C27" t="str">
        <f>VLOOKUP(B27,Sheet2!$A$2:$B$109,2,FALSE)</f>
        <v>Beveiliging en opsporing</v>
      </c>
      <c r="D27" s="3">
        <f>VLOOKUP($B27,'Coagg 2017 NL sbi 2l_gem_co'!$A$2:$C$83,3,FALSE)</f>
        <v>-1.4353794E-3</v>
      </c>
      <c r="E27" s="3">
        <f>VLOOKUP($B27,'Coagg 2011 NL sbi 2l_gem_corrid'!$A$1:$C$83,3,FALSE)</f>
        <v>-7.1414438E-4</v>
      </c>
      <c r="F27" s="3">
        <f>VLOOKUP($B27,'Coagg 2000 NL sbi 2l_gem_corrid'!$A$1:$C$83,3,FALSE)</f>
        <v>-5.3265459000000001E-5</v>
      </c>
      <c r="G27" s="3">
        <f t="shared" si="0"/>
        <v>-7.2123502E-4</v>
      </c>
      <c r="H27" s="3">
        <f t="shared" si="1"/>
        <v>-6.6087892099999995E-4</v>
      </c>
      <c r="I27" s="3">
        <f t="shared" si="2"/>
        <v>-1.3821139410000001E-3</v>
      </c>
    </row>
    <row r="28" spans="1:9" x14ac:dyDescent="0.25">
      <c r="A28">
        <f t="shared" si="3"/>
        <v>21</v>
      </c>
      <c r="B28">
        <v>74</v>
      </c>
      <c r="C28" t="str">
        <f>VLOOKUP(B28,Sheet2!$A$2:$B$109,2,FALSE)</f>
        <v>Industrieel ontwerp en vormgeving, fotografie, vertaling en overige consultancy</v>
      </c>
      <c r="D28" s="3">
        <f>VLOOKUP($B28,'Coagg 2017 NL sbi 2l_gem_co'!$A$2:$C$83,3,FALSE)</f>
        <v>1.5934119E-3</v>
      </c>
      <c r="E28" s="3">
        <f>VLOOKUP($B28,'Coagg 2011 NL sbi 2l_gem_corrid'!$A$1:$C$83,3,FALSE)</f>
        <v>4.3344706999999998E-3</v>
      </c>
      <c r="F28" s="3">
        <f>VLOOKUP($B28,'Coagg 2000 NL sbi 2l_gem_corrid'!$A$1:$C$83,3,FALSE)</f>
        <v>8.0667054000000005E-3</v>
      </c>
      <c r="G28" s="3">
        <f t="shared" si="0"/>
        <v>-2.7410587999999996E-3</v>
      </c>
      <c r="H28" s="3">
        <f t="shared" si="1"/>
        <v>-3.7322347000000007E-3</v>
      </c>
      <c r="I28" s="3">
        <f t="shared" si="2"/>
        <v>-6.4732935000000004E-3</v>
      </c>
    </row>
    <row r="29" spans="1:9" x14ac:dyDescent="0.25">
      <c r="A29">
        <f t="shared" si="3"/>
        <v>52</v>
      </c>
      <c r="B29">
        <v>73</v>
      </c>
      <c r="C29" t="str">
        <f>VLOOKUP(B29,Sheet2!$A$2:$B$109,2,FALSE)</f>
        <v>Reclame en marktonderzoek</v>
      </c>
      <c r="D29" s="3">
        <f>VLOOKUP($B29,'Coagg 2017 NL sbi 2l_gem_co'!$A$2:$C$83,3,FALSE)</f>
        <v>-9.1945304000000004E-4</v>
      </c>
      <c r="E29" s="3">
        <f>VLOOKUP($B29,'Coagg 2011 NL sbi 2l_gem_corrid'!$A$1:$C$83,3,FALSE)</f>
        <v>-5.1976542E-4</v>
      </c>
      <c r="F29" s="3">
        <f>VLOOKUP($B29,'Coagg 2000 NL sbi 2l_gem_corrid'!$A$1:$C$83,3,FALSE)</f>
        <v>-1.2741512999999999E-3</v>
      </c>
      <c r="G29" s="3">
        <f t="shared" si="0"/>
        <v>-3.9968762000000004E-4</v>
      </c>
      <c r="H29" s="3">
        <f t="shared" si="1"/>
        <v>7.5438587999999995E-4</v>
      </c>
      <c r="I29" s="3">
        <f t="shared" si="2"/>
        <v>3.5469825999999991E-4</v>
      </c>
    </row>
    <row r="30" spans="1:9" x14ac:dyDescent="0.25">
      <c r="A30">
        <f t="shared" si="3"/>
        <v>55</v>
      </c>
      <c r="B30">
        <v>90</v>
      </c>
      <c r="C30" t="str">
        <f>VLOOKUP(B30,Sheet2!$A$2:$B$109,2,FALSE)</f>
        <v>Kunst</v>
      </c>
      <c r="D30" s="3">
        <f>VLOOKUP($B30,'Coagg 2017 NL sbi 2l_gem_co'!$A$2:$C$83,3,FALSE)</f>
        <v>-1.2046025000000001E-3</v>
      </c>
      <c r="E30" s="3">
        <f>VLOOKUP($B30,'Coagg 2011 NL sbi 2l_gem_corrid'!$A$1:$C$83,3,FALSE)</f>
        <v>1.621548E-3</v>
      </c>
      <c r="F30" s="3">
        <f>VLOOKUP($B30,'Coagg 2000 NL sbi 2l_gem_corrid'!$A$1:$C$83,3,FALSE)</f>
        <v>-1.1163922E-3</v>
      </c>
      <c r="G30" s="3">
        <f t="shared" si="0"/>
        <v>-2.8261505000000001E-3</v>
      </c>
      <c r="H30" s="3">
        <f t="shared" si="1"/>
        <v>2.7379402E-3</v>
      </c>
      <c r="I30" s="3">
        <f t="shared" si="2"/>
        <v>-8.8210300000000127E-5</v>
      </c>
    </row>
    <row r="31" spans="1:9" x14ac:dyDescent="0.25">
      <c r="A31">
        <f t="shared" si="3"/>
        <v>18</v>
      </c>
      <c r="B31">
        <v>77</v>
      </c>
      <c r="C31" t="str">
        <f>VLOOKUP(B31,Sheet2!$A$2:$B$109,2,FALSE)</f>
        <v>Verhuur en lease van auto's, consumentenartikelen, machines en overige roerende goederen</v>
      </c>
      <c r="D31" s="3">
        <f>VLOOKUP($B31,'Coagg 2017 NL sbi 2l_gem_co'!$A$2:$C$83,3,FALSE)</f>
        <v>2.0517793000000002E-3</v>
      </c>
      <c r="E31" s="3">
        <f>VLOOKUP($B31,'Coagg 2011 NL sbi 2l_gem_corrid'!$A$1:$C$83,3,FALSE)</f>
        <v>1.3438689000000001E-3</v>
      </c>
      <c r="F31" s="3">
        <f>VLOOKUP($B31,'Coagg 2000 NL sbi 2l_gem_corrid'!$A$1:$C$83,3,FALSE)</f>
        <v>3.4875345999999998E-3</v>
      </c>
      <c r="G31" s="3">
        <f t="shared" si="0"/>
        <v>7.079104000000001E-4</v>
      </c>
      <c r="H31" s="3">
        <f t="shared" si="1"/>
        <v>-2.1436656999999997E-3</v>
      </c>
      <c r="I31" s="3">
        <f t="shared" si="2"/>
        <v>-1.4357552999999996E-3</v>
      </c>
    </row>
    <row r="32" spans="1:9" x14ac:dyDescent="0.25">
      <c r="A32">
        <f t="shared" si="3"/>
        <v>24</v>
      </c>
      <c r="B32">
        <v>59</v>
      </c>
      <c r="C32" t="str">
        <f>VLOOKUP(B32,Sheet2!$A$2:$B$109,2,FALSE)</f>
        <v>Productie en distributie van films en televisieprogramma´s; maken en uitgeven van geluidsopnamen</v>
      </c>
      <c r="D32" s="3">
        <f>VLOOKUP($B32,'Coagg 2017 NL sbi 2l_gem_co'!$A$2:$C$83,3,FALSE)</f>
        <v>1.4009277E-3</v>
      </c>
      <c r="E32" s="3">
        <f>VLOOKUP($B32,'Coagg 2011 NL sbi 2l_gem_corrid'!$A$1:$C$83,3,FALSE)</f>
        <v>9.9309952999999994E-4</v>
      </c>
      <c r="F32" s="3">
        <f>VLOOKUP($B32,'Coagg 2000 NL sbi 2l_gem_corrid'!$A$1:$C$83,3,FALSE)</f>
        <v>-1.3228176E-3</v>
      </c>
      <c r="G32" s="3">
        <f t="shared" si="0"/>
        <v>4.0782817000000002E-4</v>
      </c>
      <c r="H32" s="3">
        <f t="shared" si="1"/>
        <v>2.3159171300000002E-3</v>
      </c>
      <c r="I32" s="3">
        <f t="shared" si="2"/>
        <v>2.7237453000000002E-3</v>
      </c>
    </row>
    <row r="33" spans="1:9" x14ac:dyDescent="0.25">
      <c r="A33">
        <f t="shared" si="3"/>
        <v>63</v>
      </c>
      <c r="B33">
        <v>11</v>
      </c>
      <c r="C33" t="str">
        <f>VLOOKUP(B33,Sheet2!$A$2:$B$109,2,FALSE)</f>
        <v>Vervaardiging van dranken</v>
      </c>
      <c r="D33" s="3">
        <f>VLOOKUP($B33,'Coagg 2017 NL sbi 2l_gem_co'!$A$2:$C$83,3,FALSE)</f>
        <v>-2.0420213999999999E-3</v>
      </c>
      <c r="E33" s="3">
        <f>VLOOKUP($B33,'Coagg 2011 NL sbi 2l_gem_corrid'!$A$1:$C$83,3,FALSE)</f>
        <v>1.6779180000000001E-4</v>
      </c>
      <c r="F33" s="3">
        <f>VLOOKUP($B33,'Coagg 2000 NL sbi 2l_gem_corrid'!$A$1:$C$83,3,FALSE)</f>
        <v>-1.1418585000000001E-3</v>
      </c>
      <c r="G33" s="3">
        <f t="shared" si="0"/>
        <v>-2.2098131999999998E-3</v>
      </c>
      <c r="H33" s="3">
        <f t="shared" si="1"/>
        <v>1.3096503000000002E-3</v>
      </c>
      <c r="I33" s="3">
        <f t="shared" si="2"/>
        <v>-9.001628999999998E-4</v>
      </c>
    </row>
    <row r="34" spans="1:9" x14ac:dyDescent="0.25">
      <c r="A34">
        <f t="shared" si="3"/>
        <v>58</v>
      </c>
      <c r="B34">
        <v>79</v>
      </c>
      <c r="C34" t="str">
        <f>VLOOKUP(B34,Sheet2!$A$2:$B$109,2,FALSE)</f>
        <v>Reisbemiddeling, reisorganisatie, toeristische informatie en reserveringsbureaus</v>
      </c>
      <c r="D34" s="3">
        <f>VLOOKUP($B34,'Coagg 2017 NL sbi 2l_gem_co'!$A$2:$C$83,3,FALSE)</f>
        <v>-1.6035629000000001E-3</v>
      </c>
      <c r="E34" s="3">
        <f>VLOOKUP($B34,'Coagg 2011 NL sbi 2l_gem_corrid'!$A$1:$C$83,3,FALSE)</f>
        <v>-4.5984364000000003E-4</v>
      </c>
      <c r="F34" s="3">
        <f>VLOOKUP($B34,'Coagg 2000 NL sbi 2l_gem_corrid'!$A$1:$C$83,3,FALSE)</f>
        <v>1.3234528E-3</v>
      </c>
      <c r="G34" s="3">
        <f t="shared" ref="G34:G65" si="4">D34-E34</f>
        <v>-1.1437192600000001E-3</v>
      </c>
      <c r="H34" s="3">
        <f t="shared" ref="H34:H65" si="5">E34-F34</f>
        <v>-1.7832964399999999E-3</v>
      </c>
      <c r="I34" s="3">
        <f t="shared" ref="I34:I65" si="6">D34-F34</f>
        <v>-2.9270157000000001E-3</v>
      </c>
    </row>
    <row r="35" spans="1:9" x14ac:dyDescent="0.25">
      <c r="A35">
        <f t="shared" si="3"/>
        <v>73</v>
      </c>
      <c r="B35">
        <v>62</v>
      </c>
      <c r="C35" t="str">
        <f>VLOOKUP(B35,Sheet2!$A$2:$B$109,2,FALSE)</f>
        <v>Dienstverlenende activiteiten op het gebied van informatietechnologie</v>
      </c>
      <c r="D35" s="3">
        <f>VLOOKUP($B35,'Coagg 2017 NL sbi 2l_gem_co'!$A$2:$C$83,3,FALSE)</f>
        <v>-3.1429044999999999E-3</v>
      </c>
      <c r="E35" s="3">
        <f>VLOOKUP($B35,'Coagg 2011 NL sbi 2l_gem_corrid'!$A$1:$C$83,3,FALSE)</f>
        <v>-4.3759005999999996E-3</v>
      </c>
      <c r="F35" s="3">
        <f>VLOOKUP($B35,'Coagg 2000 NL sbi 2l_gem_corrid'!$A$1:$C$83,3,FALSE)</f>
        <v>-2.4645142000000002E-3</v>
      </c>
      <c r="G35" s="3">
        <f t="shared" si="4"/>
        <v>1.2329960999999997E-3</v>
      </c>
      <c r="H35" s="3">
        <f t="shared" si="5"/>
        <v>-1.9113863999999994E-3</v>
      </c>
      <c r="I35" s="3">
        <f t="shared" si="6"/>
        <v>-6.7839029999999974E-4</v>
      </c>
    </row>
    <row r="36" spans="1:9" x14ac:dyDescent="0.25">
      <c r="A36">
        <f t="shared" si="3"/>
        <v>26</v>
      </c>
      <c r="B36">
        <v>82</v>
      </c>
      <c r="C36" t="str">
        <f>VLOOKUP(B36,Sheet2!$A$2:$B$109,2,FALSE)</f>
        <v>Overige zakelijke dienstverlening</v>
      </c>
      <c r="D36" s="3">
        <f>VLOOKUP($B36,'Coagg 2017 NL sbi 2l_gem_co'!$A$2:$C$83,3,FALSE)</f>
        <v>1.1897960999999999E-3</v>
      </c>
      <c r="E36" s="3">
        <f>VLOOKUP($B36,'Coagg 2011 NL sbi 2l_gem_corrid'!$A$1:$C$83,3,FALSE)</f>
        <v>7.5224332999999997E-4</v>
      </c>
      <c r="F36" s="3">
        <f>VLOOKUP($B36,'Coagg 2000 NL sbi 2l_gem_corrid'!$A$1:$C$83,3,FALSE)</f>
        <v>2.3681240000000001E-3</v>
      </c>
      <c r="G36" s="3">
        <f t="shared" si="4"/>
        <v>4.3755276999999997E-4</v>
      </c>
      <c r="H36" s="3">
        <f t="shared" si="5"/>
        <v>-1.61588067E-3</v>
      </c>
      <c r="I36" s="3">
        <f t="shared" si="6"/>
        <v>-1.1783279000000002E-3</v>
      </c>
    </row>
    <row r="37" spans="1:9" x14ac:dyDescent="0.25">
      <c r="A37">
        <f t="shared" si="3"/>
        <v>77</v>
      </c>
      <c r="B37">
        <v>88</v>
      </c>
      <c r="C37" t="str">
        <f>VLOOKUP(B37,Sheet2!$A$2:$B$109,2,FALSE)</f>
        <v>Maatschappelijke dienstverlening zonder overnachting</v>
      </c>
      <c r="D37" s="3">
        <f>VLOOKUP($B37,'Coagg 2017 NL sbi 2l_gem_co'!$A$2:$C$83,3,FALSE)</f>
        <v>-4.101688E-3</v>
      </c>
      <c r="E37" s="3">
        <f>VLOOKUP($B37,'Coagg 2011 NL sbi 2l_gem_corrid'!$A$1:$C$83,3,FALSE)</f>
        <v>-6.0990224999999997E-3</v>
      </c>
      <c r="F37" s="3">
        <f>VLOOKUP($B37,'Coagg 2000 NL sbi 2l_gem_corrid'!$A$1:$C$83,3,FALSE)</f>
        <v>-8.6419628999999994E-3</v>
      </c>
      <c r="G37" s="3">
        <f t="shared" si="4"/>
        <v>1.9973344999999997E-3</v>
      </c>
      <c r="H37" s="3">
        <f t="shared" si="5"/>
        <v>2.5429403999999997E-3</v>
      </c>
      <c r="I37" s="3">
        <f t="shared" si="6"/>
        <v>4.5402748999999994E-3</v>
      </c>
    </row>
    <row r="38" spans="1:9" x14ac:dyDescent="0.25">
      <c r="A38">
        <f t="shared" si="3"/>
        <v>64</v>
      </c>
      <c r="B38">
        <v>71</v>
      </c>
      <c r="C38" t="str">
        <f>VLOOKUP(B38,Sheet2!$A$2:$B$109,2,FALSE)</f>
        <v>Architecten, ingenieurs en technisch ontwerp en advies; keuring en controle</v>
      </c>
      <c r="D38" s="3">
        <f>VLOOKUP($B38,'Coagg 2017 NL sbi 2l_gem_co'!$A$2:$C$83,3,FALSE)</f>
        <v>-2.1692615000000002E-3</v>
      </c>
      <c r="E38" s="3">
        <f>VLOOKUP($B38,'Coagg 2011 NL sbi 2l_gem_corrid'!$A$1:$C$83,3,FALSE)</f>
        <v>-9.6535245999999995E-4</v>
      </c>
      <c r="F38" s="3">
        <f>VLOOKUP($B38,'Coagg 2000 NL sbi 2l_gem_corrid'!$A$1:$C$83,3,FALSE)</f>
        <v>-1.3224526E-3</v>
      </c>
      <c r="G38" s="3">
        <f t="shared" si="4"/>
        <v>-1.2039090400000002E-3</v>
      </c>
      <c r="H38" s="3">
        <f t="shared" si="5"/>
        <v>3.5710014000000004E-4</v>
      </c>
      <c r="I38" s="3">
        <f t="shared" si="6"/>
        <v>-8.468089000000002E-4</v>
      </c>
    </row>
    <row r="39" spans="1:9" x14ac:dyDescent="0.25">
      <c r="A39">
        <f t="shared" si="3"/>
        <v>25</v>
      </c>
      <c r="B39">
        <v>10</v>
      </c>
      <c r="C39" t="str">
        <f>VLOOKUP(B39,Sheet2!$A$2:$B$109,2,FALSE)</f>
        <v>Vervaardiging van voedingsmiddelen</v>
      </c>
      <c r="D39" s="3">
        <f>VLOOKUP($B39,'Coagg 2017 NL sbi 2l_gem_co'!$A$2:$C$83,3,FALSE)</f>
        <v>1.3012080000000001E-3</v>
      </c>
      <c r="E39" s="3">
        <f>VLOOKUP($B39,'Coagg 2011 NL sbi 2l_gem_corrid'!$A$1:$C$83,3,FALSE)</f>
        <v>1.2890126E-3</v>
      </c>
      <c r="F39" s="3">
        <f>VLOOKUP($B39,'Coagg 2000 NL sbi 2l_gem_corrid'!$A$1:$C$83,3,FALSE)</f>
        <v>2.3344199999999999E-4</v>
      </c>
      <c r="G39" s="3">
        <f t="shared" si="4"/>
        <v>1.2195400000000137E-5</v>
      </c>
      <c r="H39" s="3">
        <f t="shared" si="5"/>
        <v>1.0555706E-3</v>
      </c>
      <c r="I39" s="3">
        <f t="shared" si="6"/>
        <v>1.0677660000000002E-3</v>
      </c>
    </row>
    <row r="40" spans="1:9" x14ac:dyDescent="0.25">
      <c r="A40">
        <f t="shared" si="3"/>
        <v>27</v>
      </c>
      <c r="B40">
        <v>33</v>
      </c>
      <c r="C40" t="str">
        <f>VLOOKUP(B40,Sheet2!$A$2:$B$109,2,FALSE)</f>
        <v>Reparatie en installatie van machines en apparaten</v>
      </c>
      <c r="D40" s="3">
        <f>VLOOKUP($B40,'Coagg 2017 NL sbi 2l_gem_co'!$A$2:$C$83,3,FALSE)</f>
        <v>1.0893560000000001E-3</v>
      </c>
      <c r="E40" s="3">
        <f>VLOOKUP($B40,'Coagg 2011 NL sbi 2l_gem_corrid'!$A$1:$C$83,3,FALSE)</f>
        <v>1.4828831000000001E-4</v>
      </c>
      <c r="F40" s="3">
        <f>VLOOKUP($B40,'Coagg 2000 NL sbi 2l_gem_corrid'!$A$1:$C$83,3,FALSE)</f>
        <v>1.3375706999999999E-4</v>
      </c>
      <c r="G40" s="3">
        <f t="shared" si="4"/>
        <v>9.4106769000000014E-4</v>
      </c>
      <c r="H40" s="3">
        <f t="shared" si="5"/>
        <v>1.4531240000000017E-5</v>
      </c>
      <c r="I40" s="3">
        <f t="shared" si="6"/>
        <v>9.5559893000000007E-4</v>
      </c>
    </row>
    <row r="41" spans="1:9" x14ac:dyDescent="0.25">
      <c r="A41">
        <f t="shared" si="3"/>
        <v>76</v>
      </c>
      <c r="B41">
        <v>36</v>
      </c>
      <c r="C41" t="str">
        <f>VLOOKUP(B41,Sheet2!$A$2:$B$109,2,FALSE)</f>
        <v>Winning en distributie van water</v>
      </c>
      <c r="D41" s="3">
        <f>VLOOKUP($B41,'Coagg 2017 NL sbi 2l_gem_co'!$A$2:$C$83,3,FALSE)</f>
        <v>-3.8146413999999998E-3</v>
      </c>
      <c r="E41" s="3">
        <f>VLOOKUP($B41,'Coagg 2011 NL sbi 2l_gem_corrid'!$A$1:$C$83,3,FALSE)</f>
        <v>-4.7950511999999999E-3</v>
      </c>
      <c r="F41" s="3">
        <f>VLOOKUP($B41,'Coagg 2000 NL sbi 2l_gem_corrid'!$A$1:$C$83,3,FALSE)</f>
        <v>5.9209247E-3</v>
      </c>
      <c r="G41" s="3">
        <f t="shared" si="4"/>
        <v>9.8040980000000007E-4</v>
      </c>
      <c r="H41" s="3">
        <f t="shared" si="5"/>
        <v>-1.0715975900000001E-2</v>
      </c>
      <c r="I41" s="3">
        <f t="shared" si="6"/>
        <v>-9.7355660999999989E-3</v>
      </c>
    </row>
    <row r="42" spans="1:9" x14ac:dyDescent="0.25">
      <c r="A42">
        <f t="shared" si="3"/>
        <v>43</v>
      </c>
      <c r="B42">
        <v>32</v>
      </c>
      <c r="C42" t="str">
        <f>VLOOKUP(B42,Sheet2!$A$2:$B$109,2,FALSE)</f>
        <v>Vervaardiging van overige goederen</v>
      </c>
      <c r="D42" s="3">
        <f>VLOOKUP($B42,'Coagg 2017 NL sbi 2l_gem_co'!$A$2:$C$83,3,FALSE)</f>
        <v>-2.0649566E-4</v>
      </c>
      <c r="E42" s="3">
        <f>VLOOKUP($B42,'Coagg 2011 NL sbi 2l_gem_corrid'!$A$1:$C$83,3,FALSE)</f>
        <v>-8.3574688000000001E-4</v>
      </c>
      <c r="F42" s="3">
        <f>VLOOKUP($B42,'Coagg 2000 NL sbi 2l_gem_corrid'!$A$1:$C$83,3,FALSE)</f>
        <v>-1.3656234E-3</v>
      </c>
      <c r="G42" s="3">
        <f t="shared" si="4"/>
        <v>6.2925122000000004E-4</v>
      </c>
      <c r="H42" s="3">
        <f t="shared" si="5"/>
        <v>5.2987651999999996E-4</v>
      </c>
      <c r="I42" s="3">
        <f t="shared" si="6"/>
        <v>1.1591277399999999E-3</v>
      </c>
    </row>
    <row r="43" spans="1:9" x14ac:dyDescent="0.25">
      <c r="A43">
        <f t="shared" si="3"/>
        <v>30</v>
      </c>
      <c r="B43">
        <v>85</v>
      </c>
      <c r="C43" t="str">
        <f>VLOOKUP(B43,Sheet2!$A$2:$B$109,2,FALSE)</f>
        <v>Onderwijs</v>
      </c>
      <c r="D43" s="3">
        <f>VLOOKUP($B43,'Coagg 2017 NL sbi 2l_gem_co'!$A$2:$C$83,3,FALSE)</f>
        <v>6.5119272999999999E-4</v>
      </c>
      <c r="E43" s="3">
        <f>VLOOKUP($B43,'Coagg 2011 NL sbi 2l_gem_corrid'!$A$1:$C$83,3,FALSE)</f>
        <v>-4.2957694000000001E-5</v>
      </c>
      <c r="F43" s="3">
        <f>VLOOKUP($B43,'Coagg 2000 NL sbi 2l_gem_corrid'!$A$1:$C$83,3,FALSE)</f>
        <v>1.0467952E-4</v>
      </c>
      <c r="G43" s="3">
        <f t="shared" si="4"/>
        <v>6.9415042399999997E-4</v>
      </c>
      <c r="H43" s="3">
        <f t="shared" si="5"/>
        <v>-1.4763721400000001E-4</v>
      </c>
      <c r="I43" s="3">
        <f t="shared" si="6"/>
        <v>5.4651321000000002E-4</v>
      </c>
    </row>
    <row r="44" spans="1:9" x14ac:dyDescent="0.25">
      <c r="A44">
        <f t="shared" si="3"/>
        <v>29</v>
      </c>
      <c r="B44">
        <v>56</v>
      </c>
      <c r="C44" t="str">
        <f>VLOOKUP(B44,Sheet2!$A$2:$B$109,2,FALSE)</f>
        <v>Eet- en drinkgelegenheden</v>
      </c>
      <c r="D44" s="3">
        <f>VLOOKUP($B44,'Coagg 2017 NL sbi 2l_gem_co'!$A$2:$C$83,3,FALSE)</f>
        <v>7.4311851999999995E-4</v>
      </c>
      <c r="E44" s="3">
        <f>VLOOKUP($B44,'Coagg 2011 NL sbi 2l_gem_corrid'!$A$1:$C$83,3,FALSE)</f>
        <v>9.6418575000000004E-4</v>
      </c>
      <c r="F44" s="3">
        <f>VLOOKUP($B44,'Coagg 2000 NL sbi 2l_gem_corrid'!$A$1:$C$83,3,FALSE)</f>
        <v>-5.6838197999999995E-4</v>
      </c>
      <c r="G44" s="3">
        <f t="shared" si="4"/>
        <v>-2.2106723000000009E-4</v>
      </c>
      <c r="H44" s="3">
        <f t="shared" si="5"/>
        <v>1.53256773E-3</v>
      </c>
      <c r="I44" s="3">
        <f t="shared" si="6"/>
        <v>1.3115004999999999E-3</v>
      </c>
    </row>
    <row r="45" spans="1:9" x14ac:dyDescent="0.25">
      <c r="A45">
        <f t="shared" si="3"/>
        <v>47</v>
      </c>
      <c r="B45">
        <v>47</v>
      </c>
      <c r="C45" t="str">
        <f>VLOOKUP(B45,Sheet2!$A$2:$B$109,2,FALSE)</f>
        <v>Detailhandel (niet in auto's)</v>
      </c>
      <c r="D45" s="3">
        <f>VLOOKUP($B45,'Coagg 2017 NL sbi 2l_gem_co'!$A$2:$C$83,3,FALSE)</f>
        <v>-3.5729943000000001E-4</v>
      </c>
      <c r="E45" s="3">
        <f>VLOOKUP($B45,'Coagg 2011 NL sbi 2l_gem_corrid'!$A$1:$C$83,3,FALSE)</f>
        <v>-5.7843391999999995E-4</v>
      </c>
      <c r="F45" s="3">
        <f>VLOOKUP($B45,'Coagg 2000 NL sbi 2l_gem_corrid'!$A$1:$C$83,3,FALSE)</f>
        <v>-1.3374718000000001E-3</v>
      </c>
      <c r="G45" s="3">
        <f t="shared" si="4"/>
        <v>2.2113448999999994E-4</v>
      </c>
      <c r="H45" s="3">
        <f t="shared" si="5"/>
        <v>7.5903788000000012E-4</v>
      </c>
      <c r="I45" s="3">
        <f t="shared" si="6"/>
        <v>9.8017237000000011E-4</v>
      </c>
    </row>
    <row r="46" spans="1:9" x14ac:dyDescent="0.25">
      <c r="A46">
        <f t="shared" si="3"/>
        <v>33</v>
      </c>
      <c r="B46">
        <v>37</v>
      </c>
      <c r="C46" t="str">
        <f>VLOOKUP(B46,Sheet2!$A$2:$B$109,2,FALSE)</f>
        <v>Afvalwaterinzameling en -behandeling</v>
      </c>
      <c r="D46" s="3">
        <f>VLOOKUP($B46,'Coagg 2017 NL sbi 2l_gem_co'!$A$2:$C$83,3,FALSE)</f>
        <v>2.8399159999999997E-4</v>
      </c>
      <c r="E46" s="3">
        <f>VLOOKUP($B46,'Coagg 2011 NL sbi 2l_gem_corrid'!$A$1:$C$83,3,FALSE)</f>
        <v>-1.083226E-4</v>
      </c>
      <c r="F46" s="3">
        <f>VLOOKUP($B46,'Coagg 2000 NL sbi 2l_gem_corrid'!$A$1:$C$83,3,FALSE)</f>
        <v>1.2727047E-3</v>
      </c>
      <c r="G46" s="3">
        <f t="shared" si="4"/>
        <v>3.9231419999999996E-4</v>
      </c>
      <c r="H46" s="3">
        <f t="shared" si="5"/>
        <v>-1.3810273000000001E-3</v>
      </c>
      <c r="I46" s="3">
        <f t="shared" si="6"/>
        <v>-9.8871310000000004E-4</v>
      </c>
    </row>
    <row r="47" spans="1:9" x14ac:dyDescent="0.25">
      <c r="A47">
        <f t="shared" si="3"/>
        <v>28</v>
      </c>
      <c r="B47">
        <v>45</v>
      </c>
      <c r="C47" t="str">
        <f>VLOOKUP(B47,Sheet2!$A$2:$B$109,2,FALSE)</f>
        <v>Handel in en reparatie van auto’s, motorfietsen en aanhangers</v>
      </c>
      <c r="D47" s="3">
        <f>VLOOKUP($B47,'Coagg 2017 NL sbi 2l_gem_co'!$A$2:$C$83,3,FALSE)</f>
        <v>8.4505940000000003E-4</v>
      </c>
      <c r="E47" s="3">
        <f>VLOOKUP($B47,'Coagg 2011 NL sbi 2l_gem_corrid'!$A$1:$C$83,3,FALSE)</f>
        <v>6.7066127999999999E-4</v>
      </c>
      <c r="F47" s="3">
        <f>VLOOKUP($B47,'Coagg 2000 NL sbi 2l_gem_corrid'!$A$1:$C$83,3,FALSE)</f>
        <v>8.5143942999999997E-4</v>
      </c>
      <c r="G47" s="3">
        <f t="shared" si="4"/>
        <v>1.7439812000000004E-4</v>
      </c>
      <c r="H47" s="3">
        <f t="shared" si="5"/>
        <v>-1.8077814999999998E-4</v>
      </c>
      <c r="I47" s="3">
        <f t="shared" si="6"/>
        <v>-6.3800299999999376E-6</v>
      </c>
    </row>
    <row r="48" spans="1:9" x14ac:dyDescent="0.25">
      <c r="A48">
        <f t="shared" si="3"/>
        <v>42</v>
      </c>
      <c r="B48">
        <v>41</v>
      </c>
      <c r="C48" t="str">
        <f>VLOOKUP(B48,Sheet2!$A$2:$B$109,2,FALSE)</f>
        <v>Algemene burgerlijke en utiliteitsbouw en projectontwikkeling</v>
      </c>
      <c r="D48" s="3">
        <f>VLOOKUP($B48,'Coagg 2017 NL sbi 2l_gem_co'!$A$2:$C$83,3,FALSE)</f>
        <v>-1.7863180000000001E-4</v>
      </c>
      <c r="E48" s="3">
        <f>VLOOKUP($B48,'Coagg 2011 NL sbi 2l_gem_corrid'!$A$1:$C$83,3,FALSE)</f>
        <v>-8.5410284000000003E-4</v>
      </c>
      <c r="F48" s="3">
        <f>VLOOKUP($B48,'Coagg 2000 NL sbi 2l_gem_corrid'!$A$1:$C$83,3,FALSE)</f>
        <v>-1.6613242999999999E-3</v>
      </c>
      <c r="G48" s="3">
        <f t="shared" si="4"/>
        <v>6.7547104000000003E-4</v>
      </c>
      <c r="H48" s="3">
        <f t="shared" si="5"/>
        <v>8.072214599999999E-4</v>
      </c>
      <c r="I48" s="3">
        <f t="shared" si="6"/>
        <v>1.4826925E-3</v>
      </c>
    </row>
    <row r="49" spans="1:9" x14ac:dyDescent="0.25">
      <c r="A49">
        <f t="shared" si="3"/>
        <v>34</v>
      </c>
      <c r="B49">
        <v>30</v>
      </c>
      <c r="C49" t="str">
        <f>VLOOKUP(B49,Sheet2!$A$2:$B$109,2,FALSE)</f>
        <v>Vervaardiging van overige transportmiddelen</v>
      </c>
      <c r="D49" s="3">
        <f>VLOOKUP($B49,'Coagg 2017 NL sbi 2l_gem_co'!$A$2:$C$83,3,FALSE)</f>
        <v>2.2925581E-4</v>
      </c>
      <c r="E49" s="3">
        <f>VLOOKUP($B49,'Coagg 2011 NL sbi 2l_gem_corrid'!$A$1:$C$83,3,FALSE)</f>
        <v>-1.2833536000000001E-4</v>
      </c>
      <c r="F49" s="3">
        <f>VLOOKUP($B49,'Coagg 2000 NL sbi 2l_gem_corrid'!$A$1:$C$83,3,FALSE)</f>
        <v>-5.5109807999999998E-4</v>
      </c>
      <c r="G49" s="3">
        <f t="shared" si="4"/>
        <v>3.5759117000000001E-4</v>
      </c>
      <c r="H49" s="3">
        <f t="shared" si="5"/>
        <v>4.2276271999999997E-4</v>
      </c>
      <c r="I49" s="3">
        <f t="shared" si="6"/>
        <v>7.8035389000000004E-4</v>
      </c>
    </row>
    <row r="50" spans="1:9" x14ac:dyDescent="0.25">
      <c r="A50">
        <f t="shared" si="3"/>
        <v>13</v>
      </c>
      <c r="B50">
        <v>55</v>
      </c>
      <c r="C50" t="str">
        <f>VLOOKUP(B50,Sheet2!$A$2:$B$109,2,FALSE)</f>
        <v>Logiesverstrekking</v>
      </c>
      <c r="D50" s="3">
        <f>VLOOKUP($B50,'Coagg 2017 NL sbi 2l_gem_co'!$A$2:$C$83,3,FALSE)</f>
        <v>2.6088489999999999E-3</v>
      </c>
      <c r="E50" s="3">
        <f>VLOOKUP($B50,'Coagg 2011 NL sbi 2l_gem_corrid'!$A$1:$C$83,3,FALSE)</f>
        <v>1.4551105000000001E-3</v>
      </c>
      <c r="F50" s="3">
        <f>VLOOKUP($B50,'Coagg 2000 NL sbi 2l_gem_corrid'!$A$1:$C$83,3,FALSE)</f>
        <v>8.6903233999999999E-4</v>
      </c>
      <c r="G50" s="3">
        <f t="shared" si="4"/>
        <v>1.1537384999999998E-3</v>
      </c>
      <c r="H50" s="3">
        <f t="shared" si="5"/>
        <v>5.8607816000000009E-4</v>
      </c>
      <c r="I50" s="3">
        <f t="shared" si="6"/>
        <v>1.7398166599999999E-3</v>
      </c>
    </row>
    <row r="51" spans="1:9" x14ac:dyDescent="0.25">
      <c r="A51">
        <f t="shared" si="3"/>
        <v>35</v>
      </c>
      <c r="B51">
        <v>43</v>
      </c>
      <c r="C51" t="str">
        <f>VLOOKUP(B51,Sheet2!$A$2:$B$109,2,FALSE)</f>
        <v>Gespecialiseerde werkzaamheden in de bouw</v>
      </c>
      <c r="D51" s="3">
        <f>VLOOKUP($B51,'Coagg 2017 NL sbi 2l_gem_co'!$A$2:$C$83,3,FALSE)</f>
        <v>1.8251273E-4</v>
      </c>
      <c r="E51" s="3">
        <f>VLOOKUP($B51,'Coagg 2011 NL sbi 2l_gem_corrid'!$A$1:$C$83,3,FALSE)</f>
        <v>6.7713332999999999E-4</v>
      </c>
      <c r="F51" s="3">
        <f>VLOOKUP($B51,'Coagg 2000 NL sbi 2l_gem_corrid'!$A$1:$C$83,3,FALSE)</f>
        <v>8.6736620999999998E-4</v>
      </c>
      <c r="G51" s="3">
        <f t="shared" si="4"/>
        <v>-4.9462059999999996E-4</v>
      </c>
      <c r="H51" s="3">
        <f t="shared" si="5"/>
        <v>-1.9023287999999998E-4</v>
      </c>
      <c r="I51" s="3">
        <f t="shared" si="6"/>
        <v>-6.8485347999999995E-4</v>
      </c>
    </row>
    <row r="52" spans="1:9" x14ac:dyDescent="0.25">
      <c r="A52">
        <f t="shared" si="3"/>
        <v>80</v>
      </c>
      <c r="B52">
        <v>86</v>
      </c>
      <c r="C52" t="str">
        <f>VLOOKUP(B52,Sheet2!$A$2:$B$109,2,FALSE)</f>
        <v>Gezondheidszorg</v>
      </c>
      <c r="D52" s="3">
        <f>VLOOKUP($B52,'Coagg 2017 NL sbi 2l_gem_co'!$A$2:$C$83,3,FALSE)</f>
        <v>-4.8096114999999998E-3</v>
      </c>
      <c r="E52" s="3">
        <f>VLOOKUP($B52,'Coagg 2011 NL sbi 2l_gem_corrid'!$A$1:$C$83,3,FALSE)</f>
        <v>-2.920209E-3</v>
      </c>
      <c r="F52" s="3">
        <f>VLOOKUP($B52,'Coagg 2000 NL sbi 2l_gem_corrid'!$A$1:$C$83,3,FALSE)</f>
        <v>-1.7222282E-3</v>
      </c>
      <c r="G52" s="3">
        <f t="shared" si="4"/>
        <v>-1.8894024999999998E-3</v>
      </c>
      <c r="H52" s="3">
        <f t="shared" si="5"/>
        <v>-1.1979808E-3</v>
      </c>
      <c r="I52" s="3">
        <f t="shared" si="6"/>
        <v>-3.0873832999999996E-3</v>
      </c>
    </row>
    <row r="53" spans="1:9" x14ac:dyDescent="0.25">
      <c r="A53">
        <f t="shared" si="3"/>
        <v>41</v>
      </c>
      <c r="B53">
        <v>93</v>
      </c>
      <c r="C53" t="str">
        <f>VLOOKUP(B53,Sheet2!$A$2:$B$109,2,FALSE)</f>
        <v>Sport en recreatie</v>
      </c>
      <c r="D53" s="3">
        <f>VLOOKUP($B53,'Coagg 2017 NL sbi 2l_gem_co'!$A$2:$C$83,3,FALSE)</f>
        <v>-1.7378306E-4</v>
      </c>
      <c r="E53" s="3">
        <f>VLOOKUP($B53,'Coagg 2011 NL sbi 2l_gem_corrid'!$A$1:$C$83,3,FALSE)</f>
        <v>-1.9141761999999999E-3</v>
      </c>
      <c r="F53" s="3">
        <f>VLOOKUP($B53,'Coagg 2000 NL sbi 2l_gem_corrid'!$A$1:$C$83,3,FALSE)</f>
        <v>-3.6682991999999999E-3</v>
      </c>
      <c r="G53" s="3">
        <f t="shared" si="4"/>
        <v>1.7403931399999999E-3</v>
      </c>
      <c r="H53" s="3">
        <f t="shared" si="5"/>
        <v>1.754123E-3</v>
      </c>
      <c r="I53" s="3">
        <f t="shared" si="6"/>
        <v>3.4945161399999999E-3</v>
      </c>
    </row>
    <row r="54" spans="1:9" x14ac:dyDescent="0.25">
      <c r="A54">
        <f t="shared" si="3"/>
        <v>65</v>
      </c>
      <c r="B54">
        <v>63</v>
      </c>
      <c r="C54" t="str">
        <f>VLOOKUP(B54,Sheet2!$A$2:$B$109,2,FALSE)</f>
        <v>Dienstverlenende activiteiten op het gebied van informatie</v>
      </c>
      <c r="D54" s="3">
        <f>VLOOKUP($B54,'Coagg 2017 NL sbi 2l_gem_co'!$A$2:$C$83,3,FALSE)</f>
        <v>-2.1767528E-3</v>
      </c>
      <c r="E54" s="3">
        <f>VLOOKUP($B54,'Coagg 2011 NL sbi 2l_gem_corrid'!$A$1:$C$83,3,FALSE)</f>
        <v>-4.2797863000000004E-3</v>
      </c>
      <c r="F54" s="3">
        <f>VLOOKUP($B54,'Coagg 2000 NL sbi 2l_gem_corrid'!$A$1:$C$83,3,FALSE)</f>
        <v>-1.4315472999999999E-3</v>
      </c>
      <c r="G54" s="3">
        <f t="shared" si="4"/>
        <v>2.1030335000000004E-3</v>
      </c>
      <c r="H54" s="3">
        <f t="shared" si="5"/>
        <v>-2.8482390000000007E-3</v>
      </c>
      <c r="I54" s="3">
        <f t="shared" si="6"/>
        <v>-7.4520550000000004E-4</v>
      </c>
    </row>
    <row r="55" spans="1:9" x14ac:dyDescent="0.25">
      <c r="A55">
        <f t="shared" si="3"/>
        <v>50</v>
      </c>
      <c r="B55">
        <v>39</v>
      </c>
      <c r="C55" t="str">
        <f>VLOOKUP(B55,Sheet2!$A$2:$B$109,2,FALSE)</f>
        <v>Sanering en overig afvalbeheer</v>
      </c>
      <c r="D55" s="3">
        <f>VLOOKUP($B55,'Coagg 2017 NL sbi 2l_gem_co'!$A$2:$C$83,3,FALSE)</f>
        <v>-5.4534874000000005E-4</v>
      </c>
      <c r="E55" s="3">
        <f>VLOOKUP($B55,'Coagg 2011 NL sbi 2l_gem_corrid'!$A$1:$C$83,3,FALSE)</f>
        <v>6.9398992000000003E-3</v>
      </c>
      <c r="F55" s="3">
        <f>VLOOKUP($B55,'Coagg 2000 NL sbi 2l_gem_corrid'!$A$1:$C$83,3,FALSE)</f>
        <v>6.8297534999999998E-3</v>
      </c>
      <c r="G55" s="3">
        <f t="shared" si="4"/>
        <v>-7.4852479400000001E-3</v>
      </c>
      <c r="H55" s="3">
        <f t="shared" si="5"/>
        <v>1.1014570000000053E-4</v>
      </c>
      <c r="I55" s="3">
        <f t="shared" si="6"/>
        <v>-7.3751022399999996E-3</v>
      </c>
    </row>
    <row r="56" spans="1:9" x14ac:dyDescent="0.25">
      <c r="A56">
        <f t="shared" si="3"/>
        <v>68</v>
      </c>
      <c r="B56">
        <v>70</v>
      </c>
      <c r="C56" t="str">
        <f>VLOOKUP(B56,Sheet2!$A$2:$B$109,2,FALSE)</f>
        <v>Holdings (geen financiële), concerndiensten binnen eigen concern en managementadvisering</v>
      </c>
      <c r="D56" s="3">
        <f>VLOOKUP($B56,'Coagg 2017 NL sbi 2l_gem_co'!$A$2:$C$83,3,FALSE)</f>
        <v>-2.2744042999999999E-3</v>
      </c>
      <c r="E56" s="3">
        <f>VLOOKUP($B56,'Coagg 2011 NL sbi 2l_gem_corrid'!$A$1:$C$83,3,FALSE)</f>
        <v>-1.8124040999999999E-3</v>
      </c>
      <c r="F56" s="3">
        <f>VLOOKUP($B56,'Coagg 2000 NL sbi 2l_gem_corrid'!$A$1:$C$83,3,FALSE)</f>
        <v>-2.3315143999999999E-3</v>
      </c>
      <c r="G56" s="3">
        <f t="shared" si="4"/>
        <v>-4.6200020000000002E-4</v>
      </c>
      <c r="H56" s="3">
        <f t="shared" si="5"/>
        <v>5.1911030000000003E-4</v>
      </c>
      <c r="I56" s="3">
        <f t="shared" si="6"/>
        <v>5.7110100000000007E-5</v>
      </c>
    </row>
    <row r="57" spans="1:9" x14ac:dyDescent="0.25">
      <c r="A57">
        <f t="shared" si="3"/>
        <v>40</v>
      </c>
      <c r="B57">
        <v>25</v>
      </c>
      <c r="C57" t="str">
        <f>VLOOKUP(B57,Sheet2!$A$2:$B$109,2,FALSE)</f>
        <v>Vervaardiging van producten van metaal (geen machines en apparaten)</v>
      </c>
      <c r="D57" s="3">
        <f>VLOOKUP($B57,'Coagg 2017 NL sbi 2l_gem_co'!$A$2:$C$83,3,FALSE)</f>
        <v>-1.4081289999999999E-4</v>
      </c>
      <c r="E57" s="3">
        <f>VLOOKUP($B57,'Coagg 2011 NL sbi 2l_gem_corrid'!$A$1:$C$83,3,FALSE)</f>
        <v>-1.6469094000000001E-4</v>
      </c>
      <c r="F57" s="3">
        <f>VLOOKUP($B57,'Coagg 2000 NL sbi 2l_gem_corrid'!$A$1:$C$83,3,FALSE)</f>
        <v>-3.7215251000000002E-4</v>
      </c>
      <c r="G57" s="3">
        <f t="shared" si="4"/>
        <v>2.387804000000002E-5</v>
      </c>
      <c r="H57" s="3">
        <f t="shared" si="5"/>
        <v>2.0746157000000001E-4</v>
      </c>
      <c r="I57" s="3">
        <f t="shared" si="6"/>
        <v>2.3133961000000003E-4</v>
      </c>
    </row>
    <row r="58" spans="1:9" x14ac:dyDescent="0.25">
      <c r="A58">
        <f t="shared" si="3"/>
        <v>70</v>
      </c>
      <c r="B58">
        <v>81</v>
      </c>
      <c r="C58" t="str">
        <f>VLOOKUP(B58,Sheet2!$A$2:$B$109,2,FALSE)</f>
        <v>Facility management, reiniging en landschapsverzorging</v>
      </c>
      <c r="D58" s="3">
        <f>VLOOKUP($B58,'Coagg 2017 NL sbi 2l_gem_co'!$A$2:$C$83,3,FALSE)</f>
        <v>-2.5463663000000001E-3</v>
      </c>
      <c r="E58" s="3">
        <f>VLOOKUP($B58,'Coagg 2011 NL sbi 2l_gem_corrid'!$A$1:$C$83,3,FALSE)</f>
        <v>-1.0888361E-3</v>
      </c>
      <c r="F58" s="3">
        <f>VLOOKUP($B58,'Coagg 2000 NL sbi 2l_gem_corrid'!$A$1:$C$83,3,FALSE)</f>
        <v>2.0210025999999998E-3</v>
      </c>
      <c r="G58" s="3">
        <f t="shared" si="4"/>
        <v>-1.4575302000000001E-3</v>
      </c>
      <c r="H58" s="3">
        <f t="shared" si="5"/>
        <v>-3.1098387E-3</v>
      </c>
      <c r="I58" s="3">
        <f t="shared" si="6"/>
        <v>-4.5673689000000003E-3</v>
      </c>
    </row>
    <row r="59" spans="1:9" x14ac:dyDescent="0.25">
      <c r="A59">
        <f t="shared" si="3"/>
        <v>46</v>
      </c>
      <c r="B59">
        <v>95</v>
      </c>
      <c r="C59" t="str">
        <f>VLOOKUP(B59,Sheet2!$A$2:$B$109,2,FALSE)</f>
        <v>Reparatie van computers en consumentenartikelen</v>
      </c>
      <c r="D59" s="3">
        <f>VLOOKUP($B59,'Coagg 2017 NL sbi 2l_gem_co'!$A$2:$C$83,3,FALSE)</f>
        <v>-3.5070430000000002E-4</v>
      </c>
      <c r="E59" s="3">
        <f>VLOOKUP($B59,'Coagg 2011 NL sbi 2l_gem_corrid'!$A$1:$C$83,3,FALSE)</f>
        <v>5.5343051000000001E-5</v>
      </c>
      <c r="F59" s="3">
        <f>VLOOKUP($B59,'Coagg 2000 NL sbi 2l_gem_corrid'!$A$1:$C$83,3,FALSE)</f>
        <v>-3.6873776000000001E-3</v>
      </c>
      <c r="G59" s="3">
        <f t="shared" si="4"/>
        <v>-4.0604735099999999E-4</v>
      </c>
      <c r="H59" s="3">
        <f t="shared" si="5"/>
        <v>3.7427206510000002E-3</v>
      </c>
      <c r="I59" s="3">
        <f t="shared" si="6"/>
        <v>3.3366733000000002E-3</v>
      </c>
    </row>
    <row r="60" spans="1:9" x14ac:dyDescent="0.25">
      <c r="A60">
        <f t="shared" si="3"/>
        <v>62</v>
      </c>
      <c r="B60">
        <v>96</v>
      </c>
      <c r="C60" t="str">
        <f>VLOOKUP(B60,Sheet2!$A$2:$B$109,2,FALSE)</f>
        <v>Wellness en overige dienstverlening; uitvaartbranche</v>
      </c>
      <c r="D60" s="3">
        <f>VLOOKUP($B60,'Coagg 2017 NL sbi 2l_gem_co'!$A$2:$C$83,3,FALSE)</f>
        <v>-1.9863022000000002E-3</v>
      </c>
      <c r="E60" s="3">
        <f>VLOOKUP($B60,'Coagg 2011 NL sbi 2l_gem_corrid'!$A$1:$C$83,3,FALSE)</f>
        <v>-9.5327233E-4</v>
      </c>
      <c r="F60" s="3">
        <f>VLOOKUP($B60,'Coagg 2000 NL sbi 2l_gem_corrid'!$A$1:$C$83,3,FALSE)</f>
        <v>-9.7383367000000005E-4</v>
      </c>
      <c r="G60" s="3">
        <f t="shared" si="4"/>
        <v>-1.0330298700000002E-3</v>
      </c>
      <c r="H60" s="3">
        <f t="shared" si="5"/>
        <v>2.0561340000000046E-5</v>
      </c>
      <c r="I60" s="3">
        <f t="shared" si="6"/>
        <v>-1.0124685300000001E-3</v>
      </c>
    </row>
    <row r="61" spans="1:9" x14ac:dyDescent="0.25">
      <c r="A61">
        <f t="shared" si="3"/>
        <v>69</v>
      </c>
      <c r="B61">
        <v>87</v>
      </c>
      <c r="C61" t="str">
        <f>VLOOKUP(B61,Sheet2!$A$2:$B$109,2,FALSE)</f>
        <v>Verpleging, verzorging en begeleiding met overnachting</v>
      </c>
      <c r="D61" s="3">
        <f>VLOOKUP($B61,'Coagg 2017 NL sbi 2l_gem_co'!$A$2:$C$83,3,FALSE)</f>
        <v>-2.4073368000000002E-3</v>
      </c>
      <c r="E61" s="3">
        <f>VLOOKUP($B61,'Coagg 2011 NL sbi 2l_gem_corrid'!$A$1:$C$83,3,FALSE)</f>
        <v>-2.3861071000000002E-3</v>
      </c>
      <c r="F61" s="3">
        <f>VLOOKUP($B61,'Coagg 2000 NL sbi 2l_gem_corrid'!$A$1:$C$83,3,FALSE)</f>
        <v>-9.5552047999999997E-3</v>
      </c>
      <c r="G61" s="3">
        <f t="shared" si="4"/>
        <v>-2.1229700000000018E-5</v>
      </c>
      <c r="H61" s="3">
        <f t="shared" si="5"/>
        <v>7.1690976999999999E-3</v>
      </c>
      <c r="I61" s="3">
        <f t="shared" si="6"/>
        <v>7.1478679999999999E-3</v>
      </c>
    </row>
    <row r="62" spans="1:9" x14ac:dyDescent="0.25">
      <c r="A62">
        <f t="shared" si="3"/>
        <v>53</v>
      </c>
      <c r="B62">
        <v>24</v>
      </c>
      <c r="C62" t="str">
        <f>VLOOKUP(B62,Sheet2!$A$2:$B$109,2,FALSE)</f>
        <v>Vervaardiging van metalen in primaire vorm</v>
      </c>
      <c r="D62" s="3">
        <f>VLOOKUP($B62,'Coagg 2017 NL sbi 2l_gem_co'!$A$2:$C$83,3,FALSE)</f>
        <v>-9.7241823000000002E-4</v>
      </c>
      <c r="E62" s="3">
        <f>VLOOKUP($B62,'Coagg 2011 NL sbi 2l_gem_corrid'!$A$1:$C$83,3,FALSE)</f>
        <v>-1.2275242000000001E-4</v>
      </c>
      <c r="F62" s="3">
        <f>VLOOKUP($B62,'Coagg 2000 NL sbi 2l_gem_corrid'!$A$1:$C$83,3,FALSE)</f>
        <v>-4.5436666999999998E-3</v>
      </c>
      <c r="G62" s="3">
        <f t="shared" si="4"/>
        <v>-8.4966581000000001E-4</v>
      </c>
      <c r="H62" s="3">
        <f t="shared" si="5"/>
        <v>4.4209142799999995E-3</v>
      </c>
      <c r="I62" s="3">
        <f t="shared" si="6"/>
        <v>3.5712484699999998E-3</v>
      </c>
    </row>
    <row r="63" spans="1:9" x14ac:dyDescent="0.25">
      <c r="A63">
        <f t="shared" si="3"/>
        <v>51</v>
      </c>
      <c r="B63">
        <v>46</v>
      </c>
      <c r="C63" t="str">
        <f>VLOOKUP(B63,Sheet2!$A$2:$B$109,2,FALSE)</f>
        <v>Groothandel en handelsbemiddeling (niet in auto's en motorfietsen)</v>
      </c>
      <c r="D63" s="3">
        <f>VLOOKUP($B63,'Coagg 2017 NL sbi 2l_gem_co'!$A$2:$C$83,3,FALSE)</f>
        <v>-7.5899832999999997E-4</v>
      </c>
      <c r="E63" s="3">
        <f>VLOOKUP($B63,'Coagg 2011 NL sbi 2l_gem_corrid'!$A$1:$C$83,3,FALSE)</f>
        <v>-1.380091E-3</v>
      </c>
      <c r="F63" s="3">
        <f>VLOOKUP($B63,'Coagg 2000 NL sbi 2l_gem_corrid'!$A$1:$C$83,3,FALSE)</f>
        <v>-3.5702335000000001E-3</v>
      </c>
      <c r="G63" s="3">
        <f t="shared" si="4"/>
        <v>6.2109266999999999E-4</v>
      </c>
      <c r="H63" s="3">
        <f t="shared" si="5"/>
        <v>2.1901425000000001E-3</v>
      </c>
      <c r="I63" s="3">
        <f t="shared" si="6"/>
        <v>2.8112351700000002E-3</v>
      </c>
    </row>
    <row r="64" spans="1:9" x14ac:dyDescent="0.25">
      <c r="A64">
        <f t="shared" si="3"/>
        <v>36</v>
      </c>
      <c r="B64">
        <v>31</v>
      </c>
      <c r="C64" t="str">
        <f>VLOOKUP(B64,Sheet2!$A$2:$B$109,2,FALSE)</f>
        <v>Vervaardiging van meubels</v>
      </c>
      <c r="D64" s="3">
        <f>VLOOKUP($B64,'Coagg 2017 NL sbi 2l_gem_co'!$A$2:$C$83,3,FALSE)</f>
        <v>9.1833702999999996E-5</v>
      </c>
      <c r="E64" s="3">
        <f>VLOOKUP($B64,'Coagg 2011 NL sbi 2l_gem_corrid'!$A$1:$C$83,3,FALSE)</f>
        <v>-1.2253539999999999E-3</v>
      </c>
      <c r="F64" s="3">
        <f>VLOOKUP($B64,'Coagg 2000 NL sbi 2l_gem_corrid'!$A$1:$C$83,3,FALSE)</f>
        <v>-2.0195202E-3</v>
      </c>
      <c r="G64" s="3">
        <f t="shared" si="4"/>
        <v>1.3171877029999998E-3</v>
      </c>
      <c r="H64" s="3">
        <f t="shared" si="5"/>
        <v>7.9416620000000008E-4</v>
      </c>
      <c r="I64" s="3">
        <f t="shared" si="6"/>
        <v>2.1113539030000001E-3</v>
      </c>
    </row>
    <row r="65" spans="1:9" x14ac:dyDescent="0.25">
      <c r="A65">
        <f t="shared" si="3"/>
        <v>12</v>
      </c>
      <c r="B65">
        <v>1</v>
      </c>
      <c r="C65" t="str">
        <f>VLOOKUP(B65,Sheet2!$A$2:$B$109,2,FALSE)</f>
        <v xml:space="preserve">Landbouw, jacht en dienstverlening voor de landbouw en jacht </v>
      </c>
      <c r="D65" s="3">
        <f>VLOOKUP($B65,'Coagg 2017 NL sbi 2l_gem_co'!$A$2:$C$83,3,FALSE)</f>
        <v>2.9832646E-3</v>
      </c>
      <c r="E65" s="3">
        <f>VLOOKUP($B65,'Coagg 2011 NL sbi 2l_gem_corrid'!$A$1:$C$83,3,FALSE)</f>
        <v>3.3860208999999999E-3</v>
      </c>
      <c r="F65" s="3">
        <f>VLOOKUP($B65,'Coagg 2000 NL sbi 2l_gem_corrid'!$A$1:$C$83,3,FALSE)</f>
        <v>1.5514896000000001E-3</v>
      </c>
      <c r="G65" s="3">
        <f t="shared" si="4"/>
        <v>-4.0275629999999988E-4</v>
      </c>
      <c r="H65" s="3">
        <f t="shared" si="5"/>
        <v>1.8345312999999998E-3</v>
      </c>
      <c r="I65" s="3">
        <f t="shared" si="6"/>
        <v>1.4317749999999999E-3</v>
      </c>
    </row>
    <row r="66" spans="1:9" x14ac:dyDescent="0.25">
      <c r="A66">
        <f t="shared" si="3"/>
        <v>22</v>
      </c>
      <c r="B66">
        <v>75</v>
      </c>
      <c r="C66" t="str">
        <f>VLOOKUP(B66,Sheet2!$A$2:$B$109,2,FALSE)</f>
        <v>Veterinaire dienstverlening</v>
      </c>
      <c r="D66" s="3">
        <f>VLOOKUP($B66,'Coagg 2017 NL sbi 2l_gem_co'!$A$2:$C$83,3,FALSE)</f>
        <v>1.5932346E-3</v>
      </c>
      <c r="E66" s="3">
        <f>VLOOKUP($B66,'Coagg 2011 NL sbi 2l_gem_corrid'!$A$1:$C$83,3,FALSE)</f>
        <v>1.2397632E-4</v>
      </c>
      <c r="F66" s="3">
        <f>VLOOKUP($B66,'Coagg 2000 NL sbi 2l_gem_corrid'!$A$1:$C$83,3,FALSE)</f>
        <v>-3.2938512000000001E-3</v>
      </c>
      <c r="G66" s="3">
        <f t="shared" ref="G66:G83" si="7">D66-E66</f>
        <v>1.4692582799999999E-3</v>
      </c>
      <c r="H66" s="3">
        <f t="shared" ref="H66:H83" si="8">E66-F66</f>
        <v>3.4178275200000001E-3</v>
      </c>
      <c r="I66" s="3">
        <f t="shared" ref="I66:I83" si="9">D66-F66</f>
        <v>4.8870857999999996E-3</v>
      </c>
    </row>
    <row r="67" spans="1:9" x14ac:dyDescent="0.25">
      <c r="A67">
        <f t="shared" ref="A67:A83" si="10">_xlfn.RANK.EQ(D67,$D$2:$D$83)</f>
        <v>39</v>
      </c>
      <c r="B67">
        <v>22</v>
      </c>
      <c r="C67" t="str">
        <f>VLOOKUP(B67,Sheet2!$A$2:$B$109,2,FALSE)</f>
        <v>Vervaardiging van producten van rubber en kunststof</v>
      </c>
      <c r="D67" s="3">
        <f>VLOOKUP($B67,'Coagg 2017 NL sbi 2l_gem_co'!$A$2:$C$83,3,FALSE)</f>
        <v>-2.2178017E-5</v>
      </c>
      <c r="E67" s="3">
        <f>VLOOKUP($B67,'Coagg 2011 NL sbi 2l_gem_corrid'!$A$1:$C$83,3,FALSE)</f>
        <v>-1.0150503000000001E-3</v>
      </c>
      <c r="F67" s="3">
        <f>VLOOKUP($B67,'Coagg 2000 NL sbi 2l_gem_corrid'!$A$1:$C$83,3,FALSE)</f>
        <v>-1.9175932000000001E-3</v>
      </c>
      <c r="G67" s="3">
        <f t="shared" si="7"/>
        <v>9.9287228300000007E-4</v>
      </c>
      <c r="H67" s="3">
        <f t="shared" si="8"/>
        <v>9.0254289999999997E-4</v>
      </c>
      <c r="I67" s="3">
        <f t="shared" si="9"/>
        <v>1.895415183E-3</v>
      </c>
    </row>
    <row r="68" spans="1:9" x14ac:dyDescent="0.25">
      <c r="A68">
        <f t="shared" si="10"/>
        <v>54</v>
      </c>
      <c r="B68">
        <v>14</v>
      </c>
      <c r="C68" t="str">
        <f>VLOOKUP(B68,Sheet2!$A$2:$B$109,2,FALSE)</f>
        <v>Vervaardiging van kleding</v>
      </c>
      <c r="D68" s="3">
        <f>VLOOKUP($B68,'Coagg 2017 NL sbi 2l_gem_co'!$A$2:$C$83,3,FALSE)</f>
        <v>-1.1582795000000001E-3</v>
      </c>
      <c r="E68" s="3">
        <f>VLOOKUP($B68,'Coagg 2011 NL sbi 2l_gem_corrid'!$A$1:$C$83,3,FALSE)</f>
        <v>-1.3951068E-3</v>
      </c>
      <c r="F68" s="3">
        <f>VLOOKUP($B68,'Coagg 2000 NL sbi 2l_gem_corrid'!$A$1:$C$83,3,FALSE)</f>
        <v>-4.9735489000000003E-3</v>
      </c>
      <c r="G68" s="3">
        <f t="shared" si="7"/>
        <v>2.3682729999999989E-4</v>
      </c>
      <c r="H68" s="3">
        <f t="shared" si="8"/>
        <v>3.5784421000000003E-3</v>
      </c>
      <c r="I68" s="3">
        <f t="shared" si="9"/>
        <v>3.8152694000000002E-3</v>
      </c>
    </row>
    <row r="69" spans="1:9" x14ac:dyDescent="0.25">
      <c r="A69">
        <f t="shared" si="10"/>
        <v>66</v>
      </c>
      <c r="B69">
        <v>13</v>
      </c>
      <c r="C69" t="str">
        <f>VLOOKUP(B69,Sheet2!$A$2:$B$109,2,FALSE)</f>
        <v>Vervaardiging van textiel</v>
      </c>
      <c r="D69" s="3">
        <f>VLOOKUP($B69,'Coagg 2017 NL sbi 2l_gem_co'!$A$2:$C$83,3,FALSE)</f>
        <v>-2.1790975999999998E-3</v>
      </c>
      <c r="E69" s="3">
        <f>VLOOKUP($B69,'Coagg 2011 NL sbi 2l_gem_corrid'!$A$1:$C$83,3,FALSE)</f>
        <v>-3.0549509000000002E-3</v>
      </c>
      <c r="F69" s="3">
        <f>VLOOKUP($B69,'Coagg 2000 NL sbi 2l_gem_corrid'!$A$1:$C$83,3,FALSE)</f>
        <v>-4.1470513999999998E-3</v>
      </c>
      <c r="G69" s="3">
        <f t="shared" si="7"/>
        <v>8.7585330000000032E-4</v>
      </c>
      <c r="H69" s="3">
        <f t="shared" si="8"/>
        <v>1.0921004999999997E-3</v>
      </c>
      <c r="I69" s="3">
        <f t="shared" si="9"/>
        <v>1.9679538E-3</v>
      </c>
    </row>
    <row r="70" spans="1:9" x14ac:dyDescent="0.25">
      <c r="A70">
        <f t="shared" si="10"/>
        <v>23</v>
      </c>
      <c r="B70">
        <v>27</v>
      </c>
      <c r="C70" t="str">
        <f>VLOOKUP(B70,Sheet2!$A$2:$B$109,2,FALSE)</f>
        <v>Vervaardiging van elektrische apparatuur</v>
      </c>
      <c r="D70" s="3">
        <f>VLOOKUP($B70,'Coagg 2017 NL sbi 2l_gem_co'!$A$2:$C$83,3,FALSE)</f>
        <v>1.4766117000000001E-3</v>
      </c>
      <c r="E70" s="3">
        <f>VLOOKUP($B70,'Coagg 2011 NL sbi 2l_gem_corrid'!$A$1:$C$83,3,FALSE)</f>
        <v>1.2068077000000001E-3</v>
      </c>
      <c r="F70" s="3">
        <f>VLOOKUP($B70,'Coagg 2000 NL sbi 2l_gem_corrid'!$A$1:$C$83,3,FALSE)</f>
        <v>-3.3280001999999999E-3</v>
      </c>
      <c r="G70" s="3">
        <f t="shared" si="7"/>
        <v>2.6980400000000001E-4</v>
      </c>
      <c r="H70" s="3">
        <f t="shared" si="8"/>
        <v>4.5348078999999999E-3</v>
      </c>
      <c r="I70" s="3">
        <f t="shared" si="9"/>
        <v>4.8046119000000002E-3</v>
      </c>
    </row>
    <row r="71" spans="1:9" x14ac:dyDescent="0.25">
      <c r="A71">
        <f t="shared" si="10"/>
        <v>74</v>
      </c>
      <c r="B71">
        <v>28</v>
      </c>
      <c r="C71" t="str">
        <f>VLOOKUP(B71,Sheet2!$A$2:$B$109,2,FALSE)</f>
        <v>Vervaardiging van overige machines en apparaten</v>
      </c>
      <c r="D71" s="3">
        <f>VLOOKUP($B71,'Coagg 2017 NL sbi 2l_gem_co'!$A$2:$C$83,3,FALSE)</f>
        <v>-3.6463072000000002E-3</v>
      </c>
      <c r="E71" s="3">
        <f>VLOOKUP($B71,'Coagg 2011 NL sbi 2l_gem_corrid'!$A$1:$C$83,3,FALSE)</f>
        <v>-2.7368597000000001E-3</v>
      </c>
      <c r="F71" s="3">
        <f>VLOOKUP($B71,'Coagg 2000 NL sbi 2l_gem_corrid'!$A$1:$C$83,3,FALSE)</f>
        <v>-1.3561267000000001E-3</v>
      </c>
      <c r="G71" s="3">
        <f t="shared" si="7"/>
        <v>-9.0944750000000003E-4</v>
      </c>
      <c r="H71" s="3">
        <f t="shared" si="8"/>
        <v>-1.3807330000000001E-3</v>
      </c>
      <c r="I71" s="3">
        <f t="shared" si="9"/>
        <v>-2.2901804999999999E-3</v>
      </c>
    </row>
    <row r="72" spans="1:9" x14ac:dyDescent="0.25">
      <c r="A72">
        <f t="shared" si="10"/>
        <v>49</v>
      </c>
      <c r="B72">
        <v>8</v>
      </c>
      <c r="C72" t="str">
        <f>VLOOKUP(B72,Sheet2!$A$2:$B$109,2,FALSE)</f>
        <v>Winning van delfstoffen (geen olie en gas)</v>
      </c>
      <c r="D72" s="3">
        <f>VLOOKUP($B72,'Coagg 2017 NL sbi 2l_gem_co'!$A$2:$C$83,3,FALSE)</f>
        <v>-5.0061289000000002E-4</v>
      </c>
      <c r="E72" s="3">
        <f>VLOOKUP($B72,'Coagg 2011 NL sbi 2l_gem_corrid'!$A$1:$C$83,3,FALSE)</f>
        <v>5.3132424000000003E-4</v>
      </c>
      <c r="F72" s="3">
        <f>VLOOKUP($B72,'Coagg 2000 NL sbi 2l_gem_corrid'!$A$1:$C$83,3,FALSE)</f>
        <v>1.3854127999999999E-4</v>
      </c>
      <c r="G72" s="3">
        <f t="shared" si="7"/>
        <v>-1.03193713E-3</v>
      </c>
      <c r="H72" s="3">
        <f t="shared" si="8"/>
        <v>3.9278296000000001E-4</v>
      </c>
      <c r="I72" s="3">
        <f t="shared" si="9"/>
        <v>-6.3915417000000004E-4</v>
      </c>
    </row>
    <row r="73" spans="1:9" x14ac:dyDescent="0.25">
      <c r="A73">
        <f t="shared" si="10"/>
        <v>31</v>
      </c>
      <c r="B73">
        <v>15</v>
      </c>
      <c r="C73" t="str">
        <f>VLOOKUP(B73,Sheet2!$A$2:$B$109,2,FALSE)</f>
        <v>Vervaardiging van leer, lederwaren en schoenen</v>
      </c>
      <c r="D73" s="3">
        <f>VLOOKUP($B73,'Coagg 2017 NL sbi 2l_gem_co'!$A$2:$C$83,3,FALSE)</f>
        <v>4.3371389999999999E-4</v>
      </c>
      <c r="E73" s="3">
        <f>VLOOKUP($B73,'Coagg 2011 NL sbi 2l_gem_corrid'!$A$1:$C$83,3,FALSE)</f>
        <v>-1.8529009999999999E-3</v>
      </c>
      <c r="F73" s="3">
        <f>VLOOKUP($B73,'Coagg 2000 NL sbi 2l_gem_corrid'!$A$1:$C$83,3,FALSE)</f>
        <v>-2.1668915E-3</v>
      </c>
      <c r="G73" s="3">
        <f t="shared" si="7"/>
        <v>2.2866149000000001E-3</v>
      </c>
      <c r="H73" s="3">
        <f t="shared" si="8"/>
        <v>3.1399050000000006E-4</v>
      </c>
      <c r="I73" s="3">
        <f t="shared" si="9"/>
        <v>2.6006053999999999E-3</v>
      </c>
    </row>
    <row r="74" spans="1:9" x14ac:dyDescent="0.25">
      <c r="A74">
        <f t="shared" si="10"/>
        <v>67</v>
      </c>
      <c r="B74">
        <v>23</v>
      </c>
      <c r="C74" t="str">
        <f>VLOOKUP(B74,Sheet2!$A$2:$B$109,2,FALSE)</f>
        <v>Vervaardiging van overige niet-metaalhoudende minerale producten</v>
      </c>
      <c r="D74" s="3">
        <f>VLOOKUP($B74,'Coagg 2017 NL sbi 2l_gem_co'!$A$2:$C$83,3,FALSE)</f>
        <v>-2.2411719E-3</v>
      </c>
      <c r="E74" s="3">
        <f>VLOOKUP($B74,'Coagg 2011 NL sbi 2l_gem_corrid'!$A$1:$C$83,3,FALSE)</f>
        <v>-2.2882788999999998E-3</v>
      </c>
      <c r="F74" s="3">
        <f>VLOOKUP($B74,'Coagg 2000 NL sbi 2l_gem_corrid'!$A$1:$C$83,3,FALSE)</f>
        <v>-3.4007837999999999E-3</v>
      </c>
      <c r="G74" s="3">
        <f t="shared" si="7"/>
        <v>4.7106999999999791E-5</v>
      </c>
      <c r="H74" s="3">
        <f t="shared" si="8"/>
        <v>1.1125049000000001E-3</v>
      </c>
      <c r="I74" s="3">
        <f t="shared" si="9"/>
        <v>1.1596118999999999E-3</v>
      </c>
    </row>
    <row r="75" spans="1:9" x14ac:dyDescent="0.25">
      <c r="A75">
        <f t="shared" si="10"/>
        <v>59</v>
      </c>
      <c r="B75">
        <v>17</v>
      </c>
      <c r="C75" t="str">
        <f>VLOOKUP(B75,Sheet2!$A$2:$B$109,2,FALSE)</f>
        <v xml:space="preserve">Vervaardiging van papier, karton en papier- en kartonwaren </v>
      </c>
      <c r="D75" s="3">
        <f>VLOOKUP($B75,'Coagg 2017 NL sbi 2l_gem_co'!$A$2:$C$83,3,FALSE)</f>
        <v>-1.7444682E-3</v>
      </c>
      <c r="E75" s="3">
        <f>VLOOKUP($B75,'Coagg 2011 NL sbi 2l_gem_corrid'!$A$1:$C$83,3,FALSE)</f>
        <v>-2.0559554000000001E-3</v>
      </c>
      <c r="F75" s="3">
        <f>VLOOKUP($B75,'Coagg 2000 NL sbi 2l_gem_corrid'!$A$1:$C$83,3,FALSE)</f>
        <v>-2.9469593E-3</v>
      </c>
      <c r="G75" s="3">
        <f t="shared" si="7"/>
        <v>3.1148720000000012E-4</v>
      </c>
      <c r="H75" s="3">
        <f t="shared" si="8"/>
        <v>8.9100389999999989E-4</v>
      </c>
      <c r="I75" s="3">
        <f t="shared" si="9"/>
        <v>1.2024911E-3</v>
      </c>
    </row>
    <row r="76" spans="1:9" x14ac:dyDescent="0.25">
      <c r="A76">
        <f t="shared" si="10"/>
        <v>56</v>
      </c>
      <c r="B76">
        <v>16</v>
      </c>
      <c r="C76" t="str">
        <f>VLOOKUP(B76,Sheet2!$A$2:$B$109,2,FALSE)</f>
        <v xml:space="preserve">Primaire houtbewerking en vervaardiging van artikelen van hout, kurk, riet en vlechtwerk ( geen meubels) </v>
      </c>
      <c r="D76" s="3">
        <f>VLOOKUP($B76,'Coagg 2017 NL sbi 2l_gem_co'!$A$2:$C$83,3,FALSE)</f>
        <v>-1.3749079E-3</v>
      </c>
      <c r="E76" s="3">
        <f>VLOOKUP($B76,'Coagg 2011 NL sbi 2l_gem_corrid'!$A$1:$C$83,3,FALSE)</f>
        <v>-1.2266047000000001E-3</v>
      </c>
      <c r="F76" s="3">
        <f>VLOOKUP($B76,'Coagg 2000 NL sbi 2l_gem_corrid'!$A$1:$C$83,3,FALSE)</f>
        <v>-3.2449572000000002E-3</v>
      </c>
      <c r="G76" s="3">
        <f t="shared" si="7"/>
        <v>-1.4830319999999987E-4</v>
      </c>
      <c r="H76" s="3">
        <f t="shared" si="8"/>
        <v>2.0183524999999999E-3</v>
      </c>
      <c r="I76" s="3">
        <f t="shared" si="9"/>
        <v>1.8700493000000002E-3</v>
      </c>
    </row>
    <row r="77" spans="1:9" x14ac:dyDescent="0.25">
      <c r="A77">
        <f t="shared" si="10"/>
        <v>38</v>
      </c>
      <c r="B77">
        <v>3</v>
      </c>
      <c r="C77" t="str">
        <f>VLOOKUP(B77,Sheet2!$A$2:$B$109,2,FALSE)</f>
        <v xml:space="preserve">Visserij en kweken van vis en schaaldieren </v>
      </c>
      <c r="D77" s="3">
        <f>VLOOKUP($B77,'Coagg 2017 NL sbi 2l_gem_co'!$A$2:$C$83,3,FALSE)</f>
        <v>-7.0101373000000002E-6</v>
      </c>
      <c r="E77" s="3">
        <f>VLOOKUP($B77,'Coagg 2011 NL sbi 2l_gem_corrid'!$A$1:$C$83,3,FALSE)</f>
        <v>-1.0439857999999999E-3</v>
      </c>
      <c r="F77" s="3">
        <f>VLOOKUP($B77,'Coagg 2000 NL sbi 2l_gem_corrid'!$A$1:$C$83,3,FALSE)</f>
        <v>-6.0828705000000004E-3</v>
      </c>
      <c r="G77" s="3">
        <f t="shared" si="7"/>
        <v>1.0369756627E-3</v>
      </c>
      <c r="H77" s="3">
        <f t="shared" si="8"/>
        <v>5.0388847000000002E-3</v>
      </c>
      <c r="I77" s="3">
        <f t="shared" si="9"/>
        <v>6.0758603627E-3</v>
      </c>
    </row>
    <row r="78" spans="1:9" x14ac:dyDescent="0.25">
      <c r="A78">
        <f t="shared" si="10"/>
        <v>9</v>
      </c>
      <c r="B78">
        <v>2</v>
      </c>
      <c r="C78" t="str">
        <f>VLOOKUP(B78,Sheet2!$A$2:$B$109,2,FALSE)</f>
        <v>Bosbouw, exploitatie van bossen en dienstverlening voor de bosbouw</v>
      </c>
      <c r="D78" s="3">
        <f>VLOOKUP($B78,'Coagg 2017 NL sbi 2l_gem_co'!$A$2:$C$83,3,FALSE)</f>
        <v>4.9307691000000002E-3</v>
      </c>
      <c r="E78" s="3">
        <f>VLOOKUP($B78,'Coagg 2011 NL sbi 2l_gem_corrid'!$A$1:$C$83,3,FALSE)</f>
        <v>-1.1680371000000001E-3</v>
      </c>
      <c r="F78" s="3">
        <f>VLOOKUP($B78,'Coagg 2000 NL sbi 2l_gem_corrid'!$A$1:$C$83,3,FALSE)</f>
        <v>-6.5525156000000003E-3</v>
      </c>
      <c r="G78" s="3">
        <f t="shared" si="7"/>
        <v>6.0988062000000001E-3</v>
      </c>
      <c r="H78" s="3">
        <f t="shared" si="8"/>
        <v>5.3844785000000004E-3</v>
      </c>
      <c r="I78" s="3">
        <f t="shared" si="9"/>
        <v>1.1483284700000001E-2</v>
      </c>
    </row>
    <row r="79" spans="1:9" x14ac:dyDescent="0.25">
      <c r="A79">
        <f t="shared" si="10"/>
        <v>78</v>
      </c>
      <c r="B79">
        <v>12</v>
      </c>
      <c r="C79" t="str">
        <f>VLOOKUP(B79,Sheet2!$A$2:$B$109,2,FALSE)</f>
        <v>Vervaardiging van tabaksproducten</v>
      </c>
      <c r="D79" s="3">
        <f>VLOOKUP($B79,'Coagg 2017 NL sbi 2l_gem_co'!$A$2:$C$83,3,FALSE)</f>
        <v>-4.1886251000000001E-3</v>
      </c>
      <c r="E79" s="3">
        <f>VLOOKUP($B79,'Coagg 2011 NL sbi 2l_gem_corrid'!$A$1:$C$83,3,FALSE)</f>
        <v>-3.5555088E-3</v>
      </c>
      <c r="F79" s="3">
        <f>VLOOKUP($B79,'Coagg 2000 NL sbi 2l_gem_corrid'!$A$1:$C$83,3,FALSE)</f>
        <v>-4.8582531000000003E-3</v>
      </c>
      <c r="G79" s="3">
        <f t="shared" si="7"/>
        <v>-6.3311630000000008E-4</v>
      </c>
      <c r="H79" s="3">
        <f t="shared" si="8"/>
        <v>1.3027443000000003E-3</v>
      </c>
      <c r="I79" s="3">
        <f t="shared" si="9"/>
        <v>6.6962800000000024E-4</v>
      </c>
    </row>
    <row r="80" spans="1:9" x14ac:dyDescent="0.25">
      <c r="A80">
        <f t="shared" si="10"/>
        <v>79</v>
      </c>
      <c r="B80">
        <v>21</v>
      </c>
      <c r="C80" t="str">
        <f>VLOOKUP(B80,Sheet2!$A$2:$B$109,2,FALSE)</f>
        <v>Vervaardiging van farmaceutische grondstoffen en producten</v>
      </c>
      <c r="D80" s="3">
        <f>VLOOKUP($B80,'Coagg 2017 NL sbi 2l_gem_co'!$A$2:$C$83,3,FALSE)</f>
        <v>-4.3474059000000002E-3</v>
      </c>
      <c r="E80" s="3">
        <f>VLOOKUP($B80,'Coagg 2011 NL sbi 2l_gem_corrid'!$A$1:$C$83,3,FALSE)</f>
        <v>-5.4844784999999998E-3</v>
      </c>
      <c r="F80" s="3">
        <f>VLOOKUP($B80,'Coagg 2000 NL sbi 2l_gem_corrid'!$A$1:$C$83,3,FALSE)</f>
        <v>-7.0625026999999998E-3</v>
      </c>
      <c r="G80" s="3">
        <f t="shared" si="7"/>
        <v>1.1370725999999996E-3</v>
      </c>
      <c r="H80" s="3">
        <f t="shared" si="8"/>
        <v>1.5780242E-3</v>
      </c>
      <c r="I80" s="3">
        <f t="shared" si="9"/>
        <v>2.7150967999999996E-3</v>
      </c>
    </row>
    <row r="81" spans="1:9" x14ac:dyDescent="0.25">
      <c r="A81">
        <f t="shared" si="10"/>
        <v>81</v>
      </c>
      <c r="B81">
        <v>29</v>
      </c>
      <c r="C81" t="str">
        <f>VLOOKUP(B81,Sheet2!$A$2:$B$109,2,FALSE)</f>
        <v>Vervaardiging van auto's, aanhangwagens en opleggers</v>
      </c>
      <c r="D81" s="3">
        <f>VLOOKUP($B81,'Coagg 2017 NL sbi 2l_gem_co'!$A$2:$C$83,3,FALSE)</f>
        <v>-8.9088706000000004E-3</v>
      </c>
      <c r="E81" s="3">
        <f>VLOOKUP($B81,'Coagg 2011 NL sbi 2l_gem_corrid'!$A$1:$C$83,3,FALSE)</f>
        <v>-8.5761575000000007E-3</v>
      </c>
      <c r="F81" s="3">
        <f>VLOOKUP($B81,'Coagg 2000 NL sbi 2l_gem_corrid'!$A$1:$C$83,3,FALSE)</f>
        <v>-1.0362231E-2</v>
      </c>
      <c r="G81" s="3">
        <f t="shared" si="7"/>
        <v>-3.3271309999999971E-4</v>
      </c>
      <c r="H81" s="3">
        <f t="shared" si="8"/>
        <v>1.7860734999999989E-3</v>
      </c>
      <c r="I81" s="3">
        <f t="shared" si="9"/>
        <v>1.4533603999999992E-3</v>
      </c>
    </row>
    <row r="82" spans="1:9" x14ac:dyDescent="0.25">
      <c r="A82">
        <f t="shared" si="10"/>
        <v>72</v>
      </c>
      <c r="B82">
        <v>26</v>
      </c>
      <c r="C82" t="str">
        <f>VLOOKUP(B82,Sheet2!$A$2:$B$109,2,FALSE)</f>
        <v>Vervaardiging van computers en van elektronische en optische apparatuur</v>
      </c>
      <c r="D82" s="3">
        <f>VLOOKUP($B82,'Coagg 2017 NL sbi 2l_gem_co'!$A$2:$C$83,3,FALSE)</f>
        <v>-3.0567441000000002E-3</v>
      </c>
      <c r="E82" s="3">
        <f>VLOOKUP($B82,'Coagg 2011 NL sbi 2l_gem_corrid'!$A$1:$C$83,3,FALSE)</f>
        <v>-3.8949428E-3</v>
      </c>
      <c r="F82" s="3">
        <f>VLOOKUP($B82,'Coagg 2000 NL sbi 2l_gem_corrid'!$A$1:$C$83,3,FALSE)</f>
        <v>-7.4792210999999999E-3</v>
      </c>
      <c r="G82" s="3">
        <f t="shared" si="7"/>
        <v>8.3819869999999987E-4</v>
      </c>
      <c r="H82" s="3">
        <f t="shared" si="8"/>
        <v>3.5842782999999999E-3</v>
      </c>
      <c r="I82" s="3">
        <f t="shared" si="9"/>
        <v>4.4224769999999993E-3</v>
      </c>
    </row>
    <row r="83" spans="1:9" x14ac:dyDescent="0.25">
      <c r="A83">
        <f t="shared" si="10"/>
        <v>82</v>
      </c>
      <c r="B83">
        <v>72</v>
      </c>
      <c r="C83" t="str">
        <f>VLOOKUP(B83,Sheet2!$A$2:$B$109,2,FALSE)</f>
        <v xml:space="preserve">Speur- en ontwikkelingswerk </v>
      </c>
      <c r="D83" s="3">
        <f>VLOOKUP($B83,'Coagg 2017 NL sbi 2l_gem_co'!$A$2:$C$83,3,FALSE)</f>
        <v>-1.2875620000000001E-2</v>
      </c>
      <c r="E83" s="3">
        <f>VLOOKUP($B83,'Coagg 2011 NL sbi 2l_gem_corrid'!$A$1:$C$83,3,FALSE)</f>
        <v>-1.0230794E-2</v>
      </c>
      <c r="F83" s="3">
        <f>VLOOKUP($B83,'Coagg 2000 NL sbi 2l_gem_corrid'!$A$1:$C$83,3,FALSE)</f>
        <v>-5.8623827E-3</v>
      </c>
      <c r="G83" s="3">
        <f t="shared" si="7"/>
        <v>-2.6448260000000012E-3</v>
      </c>
      <c r="H83" s="3">
        <f t="shared" si="8"/>
        <v>-4.3684112999999997E-3</v>
      </c>
      <c r="I83" s="3">
        <f t="shared" si="9"/>
        <v>-7.0132373000000008E-3</v>
      </c>
    </row>
  </sheetData>
  <conditionalFormatting sqref="E2:E83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2:F83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2:D83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B922B-0363-4A0F-A7E3-2ECBD3F4E9CD}">
  <sheetPr codeName="Sheet7"/>
  <dimension ref="A1:C83"/>
  <sheetViews>
    <sheetView workbookViewId="0">
      <selection activeCell="C2" sqref="C2:C83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141</v>
      </c>
    </row>
    <row r="2" spans="1:3" x14ac:dyDescent="0.25">
      <c r="A2">
        <v>1</v>
      </c>
      <c r="B2">
        <v>999</v>
      </c>
      <c r="C2">
        <v>2.9832646E-3</v>
      </c>
    </row>
    <row r="3" spans="1:3" x14ac:dyDescent="0.25">
      <c r="A3">
        <v>2</v>
      </c>
      <c r="B3">
        <v>999</v>
      </c>
      <c r="C3">
        <v>4.9307691000000002E-3</v>
      </c>
    </row>
    <row r="4" spans="1:3" x14ac:dyDescent="0.25">
      <c r="A4">
        <v>3</v>
      </c>
      <c r="B4">
        <v>999</v>
      </c>
      <c r="C4">
        <v>-7.0101373000000002E-6</v>
      </c>
    </row>
    <row r="5" spans="1:3" x14ac:dyDescent="0.25">
      <c r="A5">
        <v>6</v>
      </c>
      <c r="B5">
        <v>999</v>
      </c>
      <c r="C5">
        <v>1.2886534E-2</v>
      </c>
    </row>
    <row r="6" spans="1:3" x14ac:dyDescent="0.25">
      <c r="A6">
        <v>8</v>
      </c>
      <c r="B6">
        <v>999</v>
      </c>
      <c r="C6">
        <v>-5.0061289000000002E-4</v>
      </c>
    </row>
    <row r="7" spans="1:3" x14ac:dyDescent="0.25">
      <c r="A7">
        <v>9</v>
      </c>
      <c r="B7">
        <v>999</v>
      </c>
      <c r="C7">
        <v>1.7464931999999999E-2</v>
      </c>
    </row>
    <row r="8" spans="1:3" x14ac:dyDescent="0.25">
      <c r="A8">
        <v>10</v>
      </c>
      <c r="B8">
        <v>999</v>
      </c>
      <c r="C8">
        <v>1.3012080000000001E-3</v>
      </c>
    </row>
    <row r="9" spans="1:3" x14ac:dyDescent="0.25">
      <c r="A9">
        <v>11</v>
      </c>
      <c r="B9">
        <v>999</v>
      </c>
      <c r="C9">
        <v>-2.0420213999999999E-3</v>
      </c>
    </row>
    <row r="10" spans="1:3" x14ac:dyDescent="0.25">
      <c r="A10">
        <v>12</v>
      </c>
      <c r="B10">
        <v>999</v>
      </c>
      <c r="C10">
        <v>-4.1886251000000001E-3</v>
      </c>
    </row>
    <row r="11" spans="1:3" x14ac:dyDescent="0.25">
      <c r="A11">
        <v>13</v>
      </c>
      <c r="B11">
        <v>999</v>
      </c>
      <c r="C11">
        <v>-2.1790975999999998E-3</v>
      </c>
    </row>
    <row r="12" spans="1:3" x14ac:dyDescent="0.25">
      <c r="A12">
        <v>14</v>
      </c>
      <c r="B12">
        <v>999</v>
      </c>
      <c r="C12">
        <v>-1.1582795000000001E-3</v>
      </c>
    </row>
    <row r="13" spans="1:3" x14ac:dyDescent="0.25">
      <c r="A13">
        <v>15</v>
      </c>
      <c r="B13">
        <v>999</v>
      </c>
      <c r="C13">
        <v>4.3371389999999999E-4</v>
      </c>
    </row>
    <row r="14" spans="1:3" x14ac:dyDescent="0.25">
      <c r="A14">
        <v>16</v>
      </c>
      <c r="B14">
        <v>999</v>
      </c>
      <c r="C14">
        <v>-1.3749079E-3</v>
      </c>
    </row>
    <row r="15" spans="1:3" x14ac:dyDescent="0.25">
      <c r="A15">
        <v>17</v>
      </c>
      <c r="B15">
        <v>999</v>
      </c>
      <c r="C15">
        <v>-1.7444682E-3</v>
      </c>
    </row>
    <row r="16" spans="1:3" x14ac:dyDescent="0.25">
      <c r="A16">
        <v>18</v>
      </c>
      <c r="B16">
        <v>999</v>
      </c>
      <c r="C16">
        <v>2.4884718000000002E-3</v>
      </c>
    </row>
    <row r="17" spans="1:3" x14ac:dyDescent="0.25">
      <c r="A17">
        <v>19</v>
      </c>
      <c r="B17">
        <v>999</v>
      </c>
      <c r="C17">
        <v>1.6876267E-2</v>
      </c>
    </row>
    <row r="18" spans="1:3" x14ac:dyDescent="0.25">
      <c r="A18">
        <v>20</v>
      </c>
      <c r="B18">
        <v>999</v>
      </c>
      <c r="C18">
        <v>6.4468412000000001E-3</v>
      </c>
    </row>
    <row r="19" spans="1:3" x14ac:dyDescent="0.25">
      <c r="A19">
        <v>21</v>
      </c>
      <c r="B19">
        <v>999</v>
      </c>
      <c r="C19">
        <v>-4.3474059000000002E-3</v>
      </c>
    </row>
    <row r="20" spans="1:3" x14ac:dyDescent="0.25">
      <c r="A20">
        <v>22</v>
      </c>
      <c r="B20">
        <v>999</v>
      </c>
      <c r="C20">
        <v>-2.2178017E-5</v>
      </c>
    </row>
    <row r="21" spans="1:3" x14ac:dyDescent="0.25">
      <c r="A21">
        <v>23</v>
      </c>
      <c r="B21">
        <v>999</v>
      </c>
      <c r="C21">
        <v>-2.2411719E-3</v>
      </c>
    </row>
    <row r="22" spans="1:3" x14ac:dyDescent="0.25">
      <c r="A22">
        <v>24</v>
      </c>
      <c r="B22">
        <v>999</v>
      </c>
      <c r="C22">
        <v>-9.7241823000000002E-4</v>
      </c>
    </row>
    <row r="23" spans="1:3" x14ac:dyDescent="0.25">
      <c r="A23">
        <v>25</v>
      </c>
      <c r="B23">
        <v>999</v>
      </c>
      <c r="C23">
        <v>-1.4081289999999999E-4</v>
      </c>
    </row>
    <row r="24" spans="1:3" x14ac:dyDescent="0.25">
      <c r="A24">
        <v>26</v>
      </c>
      <c r="B24">
        <v>999</v>
      </c>
      <c r="C24">
        <v>-3.0567441000000002E-3</v>
      </c>
    </row>
    <row r="25" spans="1:3" x14ac:dyDescent="0.25">
      <c r="A25">
        <v>27</v>
      </c>
      <c r="B25">
        <v>999</v>
      </c>
      <c r="C25">
        <v>1.4766117000000001E-3</v>
      </c>
    </row>
    <row r="26" spans="1:3" x14ac:dyDescent="0.25">
      <c r="A26">
        <v>28</v>
      </c>
      <c r="B26">
        <v>999</v>
      </c>
      <c r="C26">
        <v>-3.6463072000000002E-3</v>
      </c>
    </row>
    <row r="27" spans="1:3" x14ac:dyDescent="0.25">
      <c r="A27">
        <v>29</v>
      </c>
      <c r="B27">
        <v>999</v>
      </c>
      <c r="C27">
        <v>-8.9088706000000004E-3</v>
      </c>
    </row>
    <row r="28" spans="1:3" x14ac:dyDescent="0.25">
      <c r="A28">
        <v>30</v>
      </c>
      <c r="B28">
        <v>999</v>
      </c>
      <c r="C28">
        <v>2.2925581E-4</v>
      </c>
    </row>
    <row r="29" spans="1:3" x14ac:dyDescent="0.25">
      <c r="A29">
        <v>31</v>
      </c>
      <c r="B29">
        <v>999</v>
      </c>
      <c r="C29">
        <v>9.1833702999999996E-5</v>
      </c>
    </row>
    <row r="30" spans="1:3" x14ac:dyDescent="0.25">
      <c r="A30">
        <v>32</v>
      </c>
      <c r="B30">
        <v>999</v>
      </c>
      <c r="C30">
        <v>-2.0649566E-4</v>
      </c>
    </row>
    <row r="31" spans="1:3" x14ac:dyDescent="0.25">
      <c r="A31">
        <v>33</v>
      </c>
      <c r="B31">
        <v>999</v>
      </c>
      <c r="C31">
        <v>1.0893560000000001E-3</v>
      </c>
    </row>
    <row r="32" spans="1:3" x14ac:dyDescent="0.25">
      <c r="A32">
        <v>35</v>
      </c>
      <c r="B32">
        <v>999</v>
      </c>
      <c r="C32">
        <v>2.4515276E-3</v>
      </c>
    </row>
    <row r="33" spans="1:3" x14ac:dyDescent="0.25">
      <c r="A33">
        <v>36</v>
      </c>
      <c r="B33">
        <v>999</v>
      </c>
      <c r="C33">
        <v>-3.8146413999999998E-3</v>
      </c>
    </row>
    <row r="34" spans="1:3" x14ac:dyDescent="0.25">
      <c r="A34">
        <v>37</v>
      </c>
      <c r="B34">
        <v>999</v>
      </c>
      <c r="C34">
        <v>2.8399159999999997E-4</v>
      </c>
    </row>
    <row r="35" spans="1:3" x14ac:dyDescent="0.25">
      <c r="A35">
        <v>38</v>
      </c>
      <c r="B35">
        <v>999</v>
      </c>
      <c r="C35">
        <v>3.1284111999999998E-3</v>
      </c>
    </row>
    <row r="36" spans="1:3" x14ac:dyDescent="0.25">
      <c r="A36">
        <v>39</v>
      </c>
      <c r="B36">
        <v>999</v>
      </c>
      <c r="C36">
        <v>-5.4534874000000005E-4</v>
      </c>
    </row>
    <row r="37" spans="1:3" x14ac:dyDescent="0.25">
      <c r="A37">
        <v>41</v>
      </c>
      <c r="B37">
        <v>999</v>
      </c>
      <c r="C37">
        <v>-1.7863180000000001E-4</v>
      </c>
    </row>
    <row r="38" spans="1:3" x14ac:dyDescent="0.25">
      <c r="A38">
        <v>42</v>
      </c>
      <c r="B38">
        <v>999</v>
      </c>
      <c r="C38">
        <v>2.0582072999999999E-3</v>
      </c>
    </row>
    <row r="39" spans="1:3" x14ac:dyDescent="0.25">
      <c r="A39">
        <v>43</v>
      </c>
      <c r="B39">
        <v>999</v>
      </c>
      <c r="C39">
        <v>1.8251273E-4</v>
      </c>
    </row>
    <row r="40" spans="1:3" x14ac:dyDescent="0.25">
      <c r="A40">
        <v>45</v>
      </c>
      <c r="B40">
        <v>999</v>
      </c>
      <c r="C40">
        <v>8.4505940000000003E-4</v>
      </c>
    </row>
    <row r="41" spans="1:3" x14ac:dyDescent="0.25">
      <c r="A41">
        <v>46</v>
      </c>
      <c r="B41">
        <v>999</v>
      </c>
      <c r="C41">
        <v>-7.5899832999999997E-4</v>
      </c>
    </row>
    <row r="42" spans="1:3" x14ac:dyDescent="0.25">
      <c r="A42">
        <v>47</v>
      </c>
      <c r="B42">
        <v>999</v>
      </c>
      <c r="C42">
        <v>-3.5729943000000001E-4</v>
      </c>
    </row>
    <row r="43" spans="1:3" x14ac:dyDescent="0.25">
      <c r="A43">
        <v>49</v>
      </c>
      <c r="B43">
        <v>999</v>
      </c>
      <c r="C43">
        <v>-3.2159672E-4</v>
      </c>
    </row>
    <row r="44" spans="1:3" x14ac:dyDescent="0.25">
      <c r="A44">
        <v>50</v>
      </c>
      <c r="B44">
        <v>999</v>
      </c>
      <c r="C44">
        <v>1.6060844000000001E-2</v>
      </c>
    </row>
    <row r="45" spans="1:3" x14ac:dyDescent="0.25">
      <c r="A45">
        <v>51</v>
      </c>
      <c r="B45">
        <v>999</v>
      </c>
      <c r="C45">
        <v>1.6885022E-2</v>
      </c>
    </row>
    <row r="46" spans="1:3" x14ac:dyDescent="0.25">
      <c r="A46">
        <v>55</v>
      </c>
      <c r="B46">
        <v>999</v>
      </c>
      <c r="C46">
        <v>2.6088489999999999E-3</v>
      </c>
    </row>
    <row r="47" spans="1:3" x14ac:dyDescent="0.25">
      <c r="A47">
        <v>56</v>
      </c>
      <c r="B47">
        <v>999</v>
      </c>
      <c r="C47">
        <v>7.4311851999999995E-4</v>
      </c>
    </row>
    <row r="48" spans="1:3" x14ac:dyDescent="0.25">
      <c r="A48">
        <v>58</v>
      </c>
      <c r="B48">
        <v>999</v>
      </c>
      <c r="C48">
        <v>-1.9156492E-3</v>
      </c>
    </row>
    <row r="49" spans="1:3" x14ac:dyDescent="0.25">
      <c r="A49">
        <v>59</v>
      </c>
      <c r="B49">
        <v>999</v>
      </c>
      <c r="C49">
        <v>1.4009277E-3</v>
      </c>
    </row>
    <row r="50" spans="1:3" x14ac:dyDescent="0.25">
      <c r="A50">
        <v>60</v>
      </c>
      <c r="B50">
        <v>999</v>
      </c>
      <c r="C50">
        <v>-1.8796262E-3</v>
      </c>
    </row>
    <row r="51" spans="1:3" x14ac:dyDescent="0.25">
      <c r="A51">
        <v>61</v>
      </c>
      <c r="B51">
        <v>999</v>
      </c>
      <c r="C51">
        <v>1.7451764999999999E-3</v>
      </c>
    </row>
    <row r="52" spans="1:3" x14ac:dyDescent="0.25">
      <c r="A52">
        <v>62</v>
      </c>
      <c r="B52">
        <v>999</v>
      </c>
      <c r="C52">
        <v>-3.1429044999999999E-3</v>
      </c>
    </row>
    <row r="53" spans="1:3" x14ac:dyDescent="0.25">
      <c r="A53">
        <v>63</v>
      </c>
      <c r="B53">
        <v>999</v>
      </c>
      <c r="C53">
        <v>-2.1767528E-3</v>
      </c>
    </row>
    <row r="54" spans="1:3" x14ac:dyDescent="0.25">
      <c r="A54">
        <v>64</v>
      </c>
      <c r="B54">
        <v>999</v>
      </c>
      <c r="C54">
        <v>-2.3982728000000001E-4</v>
      </c>
    </row>
    <row r="55" spans="1:3" x14ac:dyDescent="0.25">
      <c r="A55">
        <v>65</v>
      </c>
      <c r="B55">
        <v>999</v>
      </c>
      <c r="C55">
        <v>4.8665912E-3</v>
      </c>
    </row>
    <row r="56" spans="1:3" x14ac:dyDescent="0.25">
      <c r="A56">
        <v>66</v>
      </c>
      <c r="B56">
        <v>999</v>
      </c>
      <c r="C56">
        <v>-3.7119733E-3</v>
      </c>
    </row>
    <row r="57" spans="1:3" x14ac:dyDescent="0.25">
      <c r="A57">
        <v>68</v>
      </c>
      <c r="B57">
        <v>999</v>
      </c>
      <c r="C57">
        <v>-4.0525313999999999E-4</v>
      </c>
    </row>
    <row r="58" spans="1:3" x14ac:dyDescent="0.25">
      <c r="A58">
        <v>69</v>
      </c>
      <c r="B58">
        <v>999</v>
      </c>
      <c r="C58">
        <v>-3.0145545000000002E-3</v>
      </c>
    </row>
    <row r="59" spans="1:3" x14ac:dyDescent="0.25">
      <c r="A59">
        <v>70</v>
      </c>
      <c r="B59">
        <v>999</v>
      </c>
      <c r="C59">
        <v>-2.2744042999999999E-3</v>
      </c>
    </row>
    <row r="60" spans="1:3" x14ac:dyDescent="0.25">
      <c r="A60">
        <v>71</v>
      </c>
      <c r="B60">
        <v>999</v>
      </c>
      <c r="C60">
        <v>-2.1692615000000002E-3</v>
      </c>
    </row>
    <row r="61" spans="1:3" x14ac:dyDescent="0.25">
      <c r="A61">
        <v>72</v>
      </c>
      <c r="B61">
        <v>999</v>
      </c>
      <c r="C61">
        <v>-1.2875620000000001E-2</v>
      </c>
    </row>
    <row r="62" spans="1:3" x14ac:dyDescent="0.25">
      <c r="A62">
        <v>73</v>
      </c>
      <c r="B62">
        <v>999</v>
      </c>
      <c r="C62">
        <v>-9.1945304000000004E-4</v>
      </c>
    </row>
    <row r="63" spans="1:3" x14ac:dyDescent="0.25">
      <c r="A63">
        <v>74</v>
      </c>
      <c r="B63">
        <v>999</v>
      </c>
      <c r="C63">
        <v>1.5934119E-3</v>
      </c>
    </row>
    <row r="64" spans="1:3" x14ac:dyDescent="0.25">
      <c r="A64">
        <v>75</v>
      </c>
      <c r="B64">
        <v>999</v>
      </c>
      <c r="C64">
        <v>1.5932346E-3</v>
      </c>
    </row>
    <row r="65" spans="1:3" x14ac:dyDescent="0.25">
      <c r="A65">
        <v>77</v>
      </c>
      <c r="B65">
        <v>999</v>
      </c>
      <c r="C65">
        <v>2.0517793000000002E-3</v>
      </c>
    </row>
    <row r="66" spans="1:3" x14ac:dyDescent="0.25">
      <c r="A66">
        <v>78</v>
      </c>
      <c r="B66">
        <v>999</v>
      </c>
      <c r="C66">
        <v>9.0362018000000006E-6</v>
      </c>
    </row>
    <row r="67" spans="1:3" x14ac:dyDescent="0.25">
      <c r="A67">
        <v>79</v>
      </c>
      <c r="B67">
        <v>999</v>
      </c>
      <c r="C67">
        <v>-1.6035629000000001E-3</v>
      </c>
    </row>
    <row r="68" spans="1:3" x14ac:dyDescent="0.25">
      <c r="A68">
        <v>80</v>
      </c>
      <c r="B68">
        <v>999</v>
      </c>
      <c r="C68">
        <v>-1.4353794E-3</v>
      </c>
    </row>
    <row r="69" spans="1:3" x14ac:dyDescent="0.25">
      <c r="A69">
        <v>81</v>
      </c>
      <c r="B69">
        <v>999</v>
      </c>
      <c r="C69">
        <v>-2.5463663000000001E-3</v>
      </c>
    </row>
    <row r="70" spans="1:3" x14ac:dyDescent="0.25">
      <c r="A70">
        <v>82</v>
      </c>
      <c r="B70">
        <v>999</v>
      </c>
      <c r="C70">
        <v>1.1897960999999999E-3</v>
      </c>
    </row>
    <row r="71" spans="1:3" x14ac:dyDescent="0.25">
      <c r="A71">
        <v>84</v>
      </c>
      <c r="B71">
        <v>999</v>
      </c>
      <c r="C71">
        <v>1.6219943E-3</v>
      </c>
    </row>
    <row r="72" spans="1:3" x14ac:dyDescent="0.25">
      <c r="A72">
        <v>85</v>
      </c>
      <c r="B72">
        <v>999</v>
      </c>
      <c r="C72">
        <v>6.5119272999999999E-4</v>
      </c>
    </row>
    <row r="73" spans="1:3" x14ac:dyDescent="0.25">
      <c r="A73">
        <v>86</v>
      </c>
      <c r="B73">
        <v>999</v>
      </c>
      <c r="C73">
        <v>-4.8096114999999998E-3</v>
      </c>
    </row>
    <row r="74" spans="1:3" x14ac:dyDescent="0.25">
      <c r="A74">
        <v>87</v>
      </c>
      <c r="B74">
        <v>999</v>
      </c>
      <c r="C74">
        <v>-2.4073368000000002E-3</v>
      </c>
    </row>
    <row r="75" spans="1:3" x14ac:dyDescent="0.25">
      <c r="A75">
        <v>88</v>
      </c>
      <c r="B75">
        <v>999</v>
      </c>
      <c r="C75">
        <v>-4.101688E-3</v>
      </c>
    </row>
    <row r="76" spans="1:3" x14ac:dyDescent="0.25">
      <c r="A76">
        <v>90</v>
      </c>
      <c r="B76">
        <v>999</v>
      </c>
      <c r="C76">
        <v>-1.2046025000000001E-3</v>
      </c>
    </row>
    <row r="77" spans="1:3" x14ac:dyDescent="0.25">
      <c r="A77">
        <v>91</v>
      </c>
      <c r="B77">
        <v>999</v>
      </c>
      <c r="C77">
        <v>7.1146823000000003E-3</v>
      </c>
    </row>
    <row r="78" spans="1:3" x14ac:dyDescent="0.25">
      <c r="A78">
        <v>92</v>
      </c>
      <c r="B78">
        <v>999</v>
      </c>
      <c r="C78">
        <v>6.4130756000000001E-3</v>
      </c>
    </row>
    <row r="79" spans="1:3" x14ac:dyDescent="0.25">
      <c r="A79">
        <v>93</v>
      </c>
      <c r="B79">
        <v>999</v>
      </c>
      <c r="C79">
        <v>-1.7378306E-4</v>
      </c>
    </row>
    <row r="80" spans="1:3" x14ac:dyDescent="0.25">
      <c r="A80">
        <v>94</v>
      </c>
      <c r="B80">
        <v>999</v>
      </c>
      <c r="C80">
        <v>2.4815881999999999E-3</v>
      </c>
    </row>
    <row r="81" spans="1:3" x14ac:dyDescent="0.25">
      <c r="A81">
        <v>95</v>
      </c>
      <c r="B81">
        <v>999</v>
      </c>
      <c r="C81">
        <v>-3.5070430000000002E-4</v>
      </c>
    </row>
    <row r="82" spans="1:3" x14ac:dyDescent="0.25">
      <c r="A82">
        <v>96</v>
      </c>
      <c r="B82">
        <v>999</v>
      </c>
      <c r="C82">
        <v>-1.9863022000000002E-3</v>
      </c>
    </row>
    <row r="83" spans="1:3" x14ac:dyDescent="0.25">
      <c r="A83">
        <v>99</v>
      </c>
      <c r="B83">
        <v>999</v>
      </c>
      <c r="C83">
        <v>3.4141694999999998E-4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C83"/>
  <sheetViews>
    <sheetView workbookViewId="0">
      <selection activeCell="C2" sqref="C2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143</v>
      </c>
    </row>
    <row r="2" spans="1:3" x14ac:dyDescent="0.25">
      <c r="A2">
        <v>1</v>
      </c>
      <c r="B2">
        <v>999</v>
      </c>
      <c r="C2">
        <v>3.3860208999999999E-3</v>
      </c>
    </row>
    <row r="3" spans="1:3" x14ac:dyDescent="0.25">
      <c r="A3">
        <v>2</v>
      </c>
      <c r="B3">
        <v>999</v>
      </c>
      <c r="C3">
        <v>-1.1680371000000001E-3</v>
      </c>
    </row>
    <row r="4" spans="1:3" x14ac:dyDescent="0.25">
      <c r="A4">
        <v>3</v>
      </c>
      <c r="B4">
        <v>999</v>
      </c>
      <c r="C4">
        <v>-1.0439857999999999E-3</v>
      </c>
    </row>
    <row r="5" spans="1:3" x14ac:dyDescent="0.25">
      <c r="A5">
        <v>6</v>
      </c>
      <c r="B5">
        <v>999</v>
      </c>
      <c r="C5">
        <v>-7.4291034000000004E-3</v>
      </c>
    </row>
    <row r="6" spans="1:3" x14ac:dyDescent="0.25">
      <c r="A6">
        <v>8</v>
      </c>
      <c r="B6">
        <v>999</v>
      </c>
      <c r="C6">
        <v>5.3132424000000003E-4</v>
      </c>
    </row>
    <row r="7" spans="1:3" x14ac:dyDescent="0.25">
      <c r="A7">
        <v>9</v>
      </c>
      <c r="B7">
        <v>999</v>
      </c>
      <c r="C7">
        <v>-9.4436254999999999E-4</v>
      </c>
    </row>
    <row r="8" spans="1:3" x14ac:dyDescent="0.25">
      <c r="A8">
        <v>10</v>
      </c>
      <c r="B8">
        <v>999</v>
      </c>
      <c r="C8">
        <v>1.2890126E-3</v>
      </c>
    </row>
    <row r="9" spans="1:3" x14ac:dyDescent="0.25">
      <c r="A9">
        <v>11</v>
      </c>
      <c r="B9">
        <v>999</v>
      </c>
      <c r="C9">
        <v>1.6779180000000001E-4</v>
      </c>
    </row>
    <row r="10" spans="1:3" x14ac:dyDescent="0.25">
      <c r="A10">
        <v>12</v>
      </c>
      <c r="B10">
        <v>999</v>
      </c>
      <c r="C10">
        <v>-3.5555088E-3</v>
      </c>
    </row>
    <row r="11" spans="1:3" x14ac:dyDescent="0.25">
      <c r="A11">
        <v>13</v>
      </c>
      <c r="B11">
        <v>999</v>
      </c>
      <c r="C11">
        <v>-3.0549509000000002E-3</v>
      </c>
    </row>
    <row r="12" spans="1:3" x14ac:dyDescent="0.25">
      <c r="A12">
        <v>14</v>
      </c>
      <c r="B12">
        <v>999</v>
      </c>
      <c r="C12">
        <v>-1.3951068E-3</v>
      </c>
    </row>
    <row r="13" spans="1:3" x14ac:dyDescent="0.25">
      <c r="A13">
        <v>15</v>
      </c>
      <c r="B13">
        <v>999</v>
      </c>
      <c r="C13">
        <v>-1.8529009999999999E-3</v>
      </c>
    </row>
    <row r="14" spans="1:3" x14ac:dyDescent="0.25">
      <c r="A14">
        <v>16</v>
      </c>
      <c r="B14">
        <v>999</v>
      </c>
      <c r="C14">
        <v>-1.2266047000000001E-3</v>
      </c>
    </row>
    <row r="15" spans="1:3" x14ac:dyDescent="0.25">
      <c r="A15">
        <v>17</v>
      </c>
      <c r="B15">
        <v>999</v>
      </c>
      <c r="C15">
        <v>-2.0559554000000001E-3</v>
      </c>
    </row>
    <row r="16" spans="1:3" x14ac:dyDescent="0.25">
      <c r="A16">
        <v>18</v>
      </c>
      <c r="B16">
        <v>999</v>
      </c>
      <c r="C16">
        <v>2.8467135000000002E-4</v>
      </c>
    </row>
    <row r="17" spans="1:3" x14ac:dyDescent="0.25">
      <c r="A17">
        <v>19</v>
      </c>
      <c r="B17">
        <v>999</v>
      </c>
      <c r="C17">
        <v>1.8811545999999998E-2</v>
      </c>
    </row>
    <row r="18" spans="1:3" x14ac:dyDescent="0.25">
      <c r="A18">
        <v>20</v>
      </c>
      <c r="B18">
        <v>999</v>
      </c>
      <c r="C18">
        <v>5.2244435000000002E-3</v>
      </c>
    </row>
    <row r="19" spans="1:3" x14ac:dyDescent="0.25">
      <c r="A19">
        <v>21</v>
      </c>
      <c r="B19">
        <v>999</v>
      </c>
      <c r="C19">
        <v>-5.4844784999999998E-3</v>
      </c>
    </row>
    <row r="20" spans="1:3" x14ac:dyDescent="0.25">
      <c r="A20">
        <v>22</v>
      </c>
      <c r="B20">
        <v>999</v>
      </c>
      <c r="C20">
        <v>-1.0150503000000001E-3</v>
      </c>
    </row>
    <row r="21" spans="1:3" x14ac:dyDescent="0.25">
      <c r="A21">
        <v>23</v>
      </c>
      <c r="B21">
        <v>999</v>
      </c>
      <c r="C21">
        <v>-2.2882788999999998E-3</v>
      </c>
    </row>
    <row r="22" spans="1:3" x14ac:dyDescent="0.25">
      <c r="A22">
        <v>24</v>
      </c>
      <c r="B22">
        <v>999</v>
      </c>
      <c r="C22">
        <v>-1.2275242000000001E-4</v>
      </c>
    </row>
    <row r="23" spans="1:3" x14ac:dyDescent="0.25">
      <c r="A23">
        <v>25</v>
      </c>
      <c r="B23">
        <v>999</v>
      </c>
      <c r="C23">
        <v>-1.6469094000000001E-4</v>
      </c>
    </row>
    <row r="24" spans="1:3" x14ac:dyDescent="0.25">
      <c r="A24">
        <v>26</v>
      </c>
      <c r="B24">
        <v>999</v>
      </c>
      <c r="C24">
        <v>-3.8949428E-3</v>
      </c>
    </row>
    <row r="25" spans="1:3" x14ac:dyDescent="0.25">
      <c r="A25">
        <v>27</v>
      </c>
      <c r="B25">
        <v>999</v>
      </c>
      <c r="C25">
        <v>1.2068077000000001E-3</v>
      </c>
    </row>
    <row r="26" spans="1:3" x14ac:dyDescent="0.25">
      <c r="A26">
        <v>28</v>
      </c>
      <c r="B26">
        <v>999</v>
      </c>
      <c r="C26">
        <v>-2.7368597000000001E-3</v>
      </c>
    </row>
    <row r="27" spans="1:3" x14ac:dyDescent="0.25">
      <c r="A27">
        <v>29</v>
      </c>
      <c r="B27">
        <v>999</v>
      </c>
      <c r="C27">
        <v>-8.5761575000000007E-3</v>
      </c>
    </row>
    <row r="28" spans="1:3" x14ac:dyDescent="0.25">
      <c r="A28">
        <v>30</v>
      </c>
      <c r="B28">
        <v>999</v>
      </c>
      <c r="C28">
        <v>-1.2833536000000001E-4</v>
      </c>
    </row>
    <row r="29" spans="1:3" x14ac:dyDescent="0.25">
      <c r="A29">
        <v>31</v>
      </c>
      <c r="B29">
        <v>999</v>
      </c>
      <c r="C29">
        <v>-1.2253539999999999E-3</v>
      </c>
    </row>
    <row r="30" spans="1:3" x14ac:dyDescent="0.25">
      <c r="A30">
        <v>32</v>
      </c>
      <c r="B30">
        <v>999</v>
      </c>
      <c r="C30">
        <v>-8.3574688000000001E-4</v>
      </c>
    </row>
    <row r="31" spans="1:3" x14ac:dyDescent="0.25">
      <c r="A31">
        <v>33</v>
      </c>
      <c r="B31">
        <v>999</v>
      </c>
      <c r="C31">
        <v>1.4828831000000001E-4</v>
      </c>
    </row>
    <row r="32" spans="1:3" x14ac:dyDescent="0.25">
      <c r="A32">
        <v>35</v>
      </c>
      <c r="B32">
        <v>999</v>
      </c>
      <c r="C32">
        <v>3.5880546E-3</v>
      </c>
    </row>
    <row r="33" spans="1:3" x14ac:dyDescent="0.25">
      <c r="A33">
        <v>36</v>
      </c>
      <c r="B33">
        <v>999</v>
      </c>
      <c r="C33">
        <v>-4.7950511999999999E-3</v>
      </c>
    </row>
    <row r="34" spans="1:3" x14ac:dyDescent="0.25">
      <c r="A34">
        <v>37</v>
      </c>
      <c r="B34">
        <v>999</v>
      </c>
      <c r="C34">
        <v>-1.083226E-4</v>
      </c>
    </row>
    <row r="35" spans="1:3" x14ac:dyDescent="0.25">
      <c r="A35">
        <v>38</v>
      </c>
      <c r="B35">
        <v>999</v>
      </c>
      <c r="C35">
        <v>3.34198E-3</v>
      </c>
    </row>
    <row r="36" spans="1:3" x14ac:dyDescent="0.25">
      <c r="A36">
        <v>39</v>
      </c>
      <c r="B36">
        <v>999</v>
      </c>
      <c r="C36">
        <v>6.9398992000000003E-3</v>
      </c>
    </row>
    <row r="37" spans="1:3" x14ac:dyDescent="0.25">
      <c r="A37">
        <v>41</v>
      </c>
      <c r="B37">
        <v>999</v>
      </c>
      <c r="C37">
        <v>-8.5410284000000003E-4</v>
      </c>
    </row>
    <row r="38" spans="1:3" x14ac:dyDescent="0.25">
      <c r="A38">
        <v>42</v>
      </c>
      <c r="B38">
        <v>999</v>
      </c>
      <c r="C38">
        <v>-5.5746175000000002E-4</v>
      </c>
    </row>
    <row r="39" spans="1:3" x14ac:dyDescent="0.25">
      <c r="A39">
        <v>43</v>
      </c>
      <c r="B39">
        <v>999</v>
      </c>
      <c r="C39">
        <v>6.7713332999999999E-4</v>
      </c>
    </row>
    <row r="40" spans="1:3" x14ac:dyDescent="0.25">
      <c r="A40">
        <v>45</v>
      </c>
      <c r="B40">
        <v>999</v>
      </c>
      <c r="C40">
        <v>6.7066127999999999E-4</v>
      </c>
    </row>
    <row r="41" spans="1:3" x14ac:dyDescent="0.25">
      <c r="A41">
        <v>46</v>
      </c>
      <c r="B41">
        <v>999</v>
      </c>
      <c r="C41">
        <v>-1.380091E-3</v>
      </c>
    </row>
    <row r="42" spans="1:3" x14ac:dyDescent="0.25">
      <c r="A42">
        <v>47</v>
      </c>
      <c r="B42">
        <v>999</v>
      </c>
      <c r="C42">
        <v>-5.7843391999999995E-4</v>
      </c>
    </row>
    <row r="43" spans="1:3" x14ac:dyDescent="0.25">
      <c r="A43">
        <v>49</v>
      </c>
      <c r="B43">
        <v>999</v>
      </c>
      <c r="C43">
        <v>-7.3498254999999999E-4</v>
      </c>
    </row>
    <row r="44" spans="1:3" x14ac:dyDescent="0.25">
      <c r="A44">
        <v>50</v>
      </c>
      <c r="B44">
        <v>999</v>
      </c>
      <c r="C44">
        <v>1.806193E-2</v>
      </c>
    </row>
    <row r="45" spans="1:3" x14ac:dyDescent="0.25">
      <c r="A45">
        <v>51</v>
      </c>
      <c r="B45">
        <v>999</v>
      </c>
      <c r="C45">
        <v>2.0322733999999999E-2</v>
      </c>
    </row>
    <row r="46" spans="1:3" x14ac:dyDescent="0.25">
      <c r="A46">
        <v>55</v>
      </c>
      <c r="B46">
        <v>999</v>
      </c>
      <c r="C46">
        <v>1.4551105000000001E-3</v>
      </c>
    </row>
    <row r="47" spans="1:3" x14ac:dyDescent="0.25">
      <c r="A47">
        <v>56</v>
      </c>
      <c r="B47">
        <v>999</v>
      </c>
      <c r="C47">
        <v>9.6418575000000004E-4</v>
      </c>
    </row>
    <row r="48" spans="1:3" x14ac:dyDescent="0.25">
      <c r="A48">
        <v>58</v>
      </c>
      <c r="B48">
        <v>999</v>
      </c>
      <c r="C48">
        <v>-1.8487856999999999E-3</v>
      </c>
    </row>
    <row r="49" spans="1:3" x14ac:dyDescent="0.25">
      <c r="A49">
        <v>59</v>
      </c>
      <c r="B49">
        <v>999</v>
      </c>
      <c r="C49">
        <v>9.9309952999999994E-4</v>
      </c>
    </row>
    <row r="50" spans="1:3" x14ac:dyDescent="0.25">
      <c r="A50">
        <v>60</v>
      </c>
      <c r="B50">
        <v>999</v>
      </c>
      <c r="C50">
        <v>-1.1841521E-3</v>
      </c>
    </row>
    <row r="51" spans="1:3" x14ac:dyDescent="0.25">
      <c r="A51">
        <v>61</v>
      </c>
      <c r="B51">
        <v>999</v>
      </c>
      <c r="C51">
        <v>1.4387117999999999E-3</v>
      </c>
    </row>
    <row r="52" spans="1:3" x14ac:dyDescent="0.25">
      <c r="A52">
        <v>62</v>
      </c>
      <c r="B52">
        <v>999</v>
      </c>
      <c r="C52">
        <v>-4.3759005999999996E-3</v>
      </c>
    </row>
    <row r="53" spans="1:3" x14ac:dyDescent="0.25">
      <c r="A53">
        <v>63</v>
      </c>
      <c r="B53">
        <v>999</v>
      </c>
      <c r="C53">
        <v>-4.2797863000000004E-3</v>
      </c>
    </row>
    <row r="54" spans="1:3" x14ac:dyDescent="0.25">
      <c r="A54">
        <v>64</v>
      </c>
      <c r="B54">
        <v>999</v>
      </c>
      <c r="C54">
        <v>2.1053704000000002E-3</v>
      </c>
    </row>
    <row r="55" spans="1:3" x14ac:dyDescent="0.25">
      <c r="A55">
        <v>65</v>
      </c>
      <c r="B55">
        <v>999</v>
      </c>
      <c r="C55">
        <v>-1.3690174000000001E-3</v>
      </c>
    </row>
    <row r="56" spans="1:3" x14ac:dyDescent="0.25">
      <c r="A56">
        <v>66</v>
      </c>
      <c r="B56">
        <v>999</v>
      </c>
      <c r="C56">
        <v>-2.7905386000000002E-3</v>
      </c>
    </row>
    <row r="57" spans="1:3" x14ac:dyDescent="0.25">
      <c r="A57">
        <v>68</v>
      </c>
      <c r="B57">
        <v>999</v>
      </c>
      <c r="C57">
        <v>-1.6349433999999999E-3</v>
      </c>
    </row>
    <row r="58" spans="1:3" x14ac:dyDescent="0.25">
      <c r="A58">
        <v>69</v>
      </c>
      <c r="B58">
        <v>999</v>
      </c>
      <c r="C58">
        <v>-2.6184060000000002E-3</v>
      </c>
    </row>
    <row r="59" spans="1:3" x14ac:dyDescent="0.25">
      <c r="A59">
        <v>70</v>
      </c>
      <c r="B59">
        <v>999</v>
      </c>
      <c r="C59">
        <v>-1.8124040999999999E-3</v>
      </c>
    </row>
    <row r="60" spans="1:3" x14ac:dyDescent="0.25">
      <c r="A60">
        <v>71</v>
      </c>
      <c r="B60">
        <v>999</v>
      </c>
      <c r="C60">
        <v>-9.6535245999999995E-4</v>
      </c>
    </row>
    <row r="61" spans="1:3" x14ac:dyDescent="0.25">
      <c r="A61">
        <v>72</v>
      </c>
      <c r="B61">
        <v>999</v>
      </c>
      <c r="C61">
        <v>-1.0230794E-2</v>
      </c>
    </row>
    <row r="62" spans="1:3" x14ac:dyDescent="0.25">
      <c r="A62">
        <v>73</v>
      </c>
      <c r="B62">
        <v>999</v>
      </c>
      <c r="C62">
        <v>-5.1976542E-4</v>
      </c>
    </row>
    <row r="63" spans="1:3" x14ac:dyDescent="0.25">
      <c r="A63">
        <v>74</v>
      </c>
      <c r="B63">
        <v>999</v>
      </c>
      <c r="C63">
        <v>4.3344706999999998E-3</v>
      </c>
    </row>
    <row r="64" spans="1:3" x14ac:dyDescent="0.25">
      <c r="A64">
        <v>75</v>
      </c>
      <c r="B64">
        <v>999</v>
      </c>
      <c r="C64">
        <v>1.2397632E-4</v>
      </c>
    </row>
    <row r="65" spans="1:3" x14ac:dyDescent="0.25">
      <c r="A65">
        <v>77</v>
      </c>
      <c r="B65">
        <v>999</v>
      </c>
      <c r="C65">
        <v>1.3438689000000001E-3</v>
      </c>
    </row>
    <row r="66" spans="1:3" x14ac:dyDescent="0.25">
      <c r="A66">
        <v>78</v>
      </c>
      <c r="B66">
        <v>999</v>
      </c>
      <c r="C66">
        <v>-1.5933247E-4</v>
      </c>
    </row>
    <row r="67" spans="1:3" x14ac:dyDescent="0.25">
      <c r="A67">
        <v>79</v>
      </c>
      <c r="B67">
        <v>999</v>
      </c>
      <c r="C67">
        <v>-4.5984364000000003E-4</v>
      </c>
    </row>
    <row r="68" spans="1:3" x14ac:dyDescent="0.25">
      <c r="A68">
        <v>80</v>
      </c>
      <c r="B68">
        <v>999</v>
      </c>
      <c r="C68">
        <v>-7.1414438E-4</v>
      </c>
    </row>
    <row r="69" spans="1:3" x14ac:dyDescent="0.25">
      <c r="A69">
        <v>81</v>
      </c>
      <c r="B69">
        <v>999</v>
      </c>
      <c r="C69">
        <v>-1.0888361E-3</v>
      </c>
    </row>
    <row r="70" spans="1:3" x14ac:dyDescent="0.25">
      <c r="A70">
        <v>82</v>
      </c>
      <c r="B70">
        <v>999</v>
      </c>
      <c r="C70">
        <v>7.5224332999999997E-4</v>
      </c>
    </row>
    <row r="71" spans="1:3" x14ac:dyDescent="0.25">
      <c r="A71">
        <v>84</v>
      </c>
      <c r="B71">
        <v>999</v>
      </c>
      <c r="C71">
        <v>2.4870198999999999E-3</v>
      </c>
    </row>
    <row r="72" spans="1:3" x14ac:dyDescent="0.25">
      <c r="A72">
        <v>85</v>
      </c>
      <c r="B72">
        <v>999</v>
      </c>
      <c r="C72">
        <v>-4.2957694000000001E-5</v>
      </c>
    </row>
    <row r="73" spans="1:3" x14ac:dyDescent="0.25">
      <c r="A73">
        <v>86</v>
      </c>
      <c r="B73">
        <v>999</v>
      </c>
      <c r="C73">
        <v>-2.920209E-3</v>
      </c>
    </row>
    <row r="74" spans="1:3" x14ac:dyDescent="0.25">
      <c r="A74">
        <v>87</v>
      </c>
      <c r="B74">
        <v>999</v>
      </c>
      <c r="C74">
        <v>-2.3861071000000002E-3</v>
      </c>
    </row>
    <row r="75" spans="1:3" x14ac:dyDescent="0.25">
      <c r="A75">
        <v>88</v>
      </c>
      <c r="B75">
        <v>999</v>
      </c>
      <c r="C75">
        <v>-6.0990224999999997E-3</v>
      </c>
    </row>
    <row r="76" spans="1:3" x14ac:dyDescent="0.25">
      <c r="A76">
        <v>90</v>
      </c>
      <c r="B76">
        <v>999</v>
      </c>
      <c r="C76">
        <v>1.621548E-3</v>
      </c>
    </row>
    <row r="77" spans="1:3" x14ac:dyDescent="0.25">
      <c r="A77">
        <v>91</v>
      </c>
      <c r="B77">
        <v>999</v>
      </c>
      <c r="C77">
        <v>4.6664421000000003E-3</v>
      </c>
    </row>
    <row r="78" spans="1:3" x14ac:dyDescent="0.25">
      <c r="A78">
        <v>92</v>
      </c>
      <c r="B78">
        <v>999</v>
      </c>
      <c r="C78">
        <v>4.3882838999999996E-3</v>
      </c>
    </row>
    <row r="79" spans="1:3" x14ac:dyDescent="0.25">
      <c r="A79">
        <v>93</v>
      </c>
      <c r="B79">
        <v>999</v>
      </c>
      <c r="C79">
        <v>-1.9141761999999999E-3</v>
      </c>
    </row>
    <row r="80" spans="1:3" x14ac:dyDescent="0.25">
      <c r="A80">
        <v>94</v>
      </c>
      <c r="B80">
        <v>999</v>
      </c>
      <c r="C80">
        <v>1.6790929E-3</v>
      </c>
    </row>
    <row r="81" spans="1:3" x14ac:dyDescent="0.25">
      <c r="A81">
        <v>95</v>
      </c>
      <c r="B81">
        <v>999</v>
      </c>
      <c r="C81">
        <v>5.5343051000000001E-5</v>
      </c>
    </row>
    <row r="82" spans="1:3" x14ac:dyDescent="0.25">
      <c r="A82">
        <v>96</v>
      </c>
      <c r="B82">
        <v>999</v>
      </c>
      <c r="C82">
        <v>-9.5327233E-4</v>
      </c>
    </row>
    <row r="83" spans="1:3" x14ac:dyDescent="0.25">
      <c r="A83">
        <v>99</v>
      </c>
      <c r="B83">
        <v>999</v>
      </c>
      <c r="C83">
        <v>5.9392428999999998E-3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C82"/>
  <sheetViews>
    <sheetView workbookViewId="0">
      <selection activeCell="C2" sqref="C2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142</v>
      </c>
    </row>
    <row r="2" spans="1:3" x14ac:dyDescent="0.25">
      <c r="A2">
        <v>1</v>
      </c>
      <c r="B2">
        <v>999</v>
      </c>
      <c r="C2">
        <v>1.5514896000000001E-3</v>
      </c>
    </row>
    <row r="3" spans="1:3" x14ac:dyDescent="0.25">
      <c r="A3">
        <v>2</v>
      </c>
      <c r="B3">
        <v>999</v>
      </c>
      <c r="C3">
        <v>-6.5525156000000003E-3</v>
      </c>
    </row>
    <row r="4" spans="1:3" x14ac:dyDescent="0.25">
      <c r="A4">
        <v>3</v>
      </c>
      <c r="B4">
        <v>999</v>
      </c>
      <c r="C4">
        <v>-6.0828705000000004E-3</v>
      </c>
    </row>
    <row r="5" spans="1:3" x14ac:dyDescent="0.25">
      <c r="A5">
        <v>6</v>
      </c>
      <c r="B5">
        <v>999</v>
      </c>
      <c r="C5">
        <v>1.4366043999999999E-4</v>
      </c>
    </row>
    <row r="6" spans="1:3" x14ac:dyDescent="0.25">
      <c r="A6">
        <v>8</v>
      </c>
      <c r="B6">
        <v>999</v>
      </c>
      <c r="C6">
        <v>1.3854127999999999E-4</v>
      </c>
    </row>
    <row r="7" spans="1:3" x14ac:dyDescent="0.25">
      <c r="A7">
        <v>10</v>
      </c>
      <c r="B7">
        <v>999</v>
      </c>
      <c r="C7">
        <v>2.3344199999999999E-4</v>
      </c>
    </row>
    <row r="8" spans="1:3" x14ac:dyDescent="0.25">
      <c r="A8">
        <v>11</v>
      </c>
      <c r="B8">
        <v>999</v>
      </c>
      <c r="C8">
        <v>-1.1418585000000001E-3</v>
      </c>
    </row>
    <row r="9" spans="1:3" x14ac:dyDescent="0.25">
      <c r="A9">
        <v>12</v>
      </c>
      <c r="B9">
        <v>999</v>
      </c>
      <c r="C9">
        <v>-4.8582531000000003E-3</v>
      </c>
    </row>
    <row r="10" spans="1:3" x14ac:dyDescent="0.25">
      <c r="A10">
        <v>13</v>
      </c>
      <c r="B10">
        <v>999</v>
      </c>
      <c r="C10">
        <v>-4.1470513999999998E-3</v>
      </c>
    </row>
    <row r="11" spans="1:3" x14ac:dyDescent="0.25">
      <c r="A11">
        <v>14</v>
      </c>
      <c r="B11">
        <v>999</v>
      </c>
      <c r="C11">
        <v>-4.9735489000000003E-3</v>
      </c>
    </row>
    <row r="12" spans="1:3" x14ac:dyDescent="0.25">
      <c r="A12">
        <v>15</v>
      </c>
      <c r="B12">
        <v>999</v>
      </c>
      <c r="C12">
        <v>-2.1668915E-3</v>
      </c>
    </row>
    <row r="13" spans="1:3" x14ac:dyDescent="0.25">
      <c r="A13">
        <v>16</v>
      </c>
      <c r="B13">
        <v>999</v>
      </c>
      <c r="C13">
        <v>-3.2449572000000002E-3</v>
      </c>
    </row>
    <row r="14" spans="1:3" x14ac:dyDescent="0.25">
      <c r="A14">
        <v>17</v>
      </c>
      <c r="B14">
        <v>999</v>
      </c>
      <c r="C14">
        <v>-2.9469593E-3</v>
      </c>
    </row>
    <row r="15" spans="1:3" x14ac:dyDescent="0.25">
      <c r="A15">
        <v>18</v>
      </c>
      <c r="B15">
        <v>999</v>
      </c>
      <c r="C15">
        <v>-2.1481777000000001E-3</v>
      </c>
    </row>
    <row r="16" spans="1:3" x14ac:dyDescent="0.25">
      <c r="A16">
        <v>19</v>
      </c>
      <c r="B16">
        <v>999</v>
      </c>
      <c r="C16">
        <v>2.6438275000000001E-2</v>
      </c>
    </row>
    <row r="17" spans="1:3" x14ac:dyDescent="0.25">
      <c r="A17">
        <v>20</v>
      </c>
      <c r="B17">
        <v>999</v>
      </c>
      <c r="C17">
        <v>4.9679787000000003E-3</v>
      </c>
    </row>
    <row r="18" spans="1:3" x14ac:dyDescent="0.25">
      <c r="A18">
        <v>21</v>
      </c>
      <c r="B18">
        <v>999</v>
      </c>
      <c r="C18">
        <v>-7.0625026999999998E-3</v>
      </c>
    </row>
    <row r="19" spans="1:3" x14ac:dyDescent="0.25">
      <c r="A19">
        <v>22</v>
      </c>
      <c r="B19">
        <v>999</v>
      </c>
      <c r="C19">
        <v>-1.9175932000000001E-3</v>
      </c>
    </row>
    <row r="20" spans="1:3" x14ac:dyDescent="0.25">
      <c r="A20">
        <v>23</v>
      </c>
      <c r="B20">
        <v>999</v>
      </c>
      <c r="C20">
        <v>-3.4007837999999999E-3</v>
      </c>
    </row>
    <row r="21" spans="1:3" x14ac:dyDescent="0.25">
      <c r="A21">
        <v>24</v>
      </c>
      <c r="B21">
        <v>999</v>
      </c>
      <c r="C21">
        <v>-4.5436666999999998E-3</v>
      </c>
    </row>
    <row r="22" spans="1:3" x14ac:dyDescent="0.25">
      <c r="A22">
        <v>25</v>
      </c>
      <c r="B22">
        <v>999</v>
      </c>
      <c r="C22">
        <v>-3.7215251000000002E-4</v>
      </c>
    </row>
    <row r="23" spans="1:3" x14ac:dyDescent="0.25">
      <c r="A23">
        <v>26</v>
      </c>
      <c r="B23">
        <v>999</v>
      </c>
      <c r="C23">
        <v>-7.4792210999999999E-3</v>
      </c>
    </row>
    <row r="24" spans="1:3" x14ac:dyDescent="0.25">
      <c r="A24">
        <v>27</v>
      </c>
      <c r="B24">
        <v>999</v>
      </c>
      <c r="C24">
        <v>-3.3280001999999999E-3</v>
      </c>
    </row>
    <row r="25" spans="1:3" x14ac:dyDescent="0.25">
      <c r="A25">
        <v>28</v>
      </c>
      <c r="B25">
        <v>999</v>
      </c>
      <c r="C25">
        <v>-1.3561267000000001E-3</v>
      </c>
    </row>
    <row r="26" spans="1:3" x14ac:dyDescent="0.25">
      <c r="A26">
        <v>29</v>
      </c>
      <c r="B26">
        <v>999</v>
      </c>
      <c r="C26">
        <v>-1.0362231E-2</v>
      </c>
    </row>
    <row r="27" spans="1:3" x14ac:dyDescent="0.25">
      <c r="A27">
        <v>30</v>
      </c>
      <c r="B27">
        <v>999</v>
      </c>
      <c r="C27">
        <v>-5.5109807999999998E-4</v>
      </c>
    </row>
    <row r="28" spans="1:3" x14ac:dyDescent="0.25">
      <c r="A28">
        <v>31</v>
      </c>
      <c r="B28">
        <v>999</v>
      </c>
      <c r="C28">
        <v>-2.0195202E-3</v>
      </c>
    </row>
    <row r="29" spans="1:3" x14ac:dyDescent="0.25">
      <c r="A29">
        <v>32</v>
      </c>
      <c r="B29">
        <v>999</v>
      </c>
      <c r="C29">
        <v>-1.3656234E-3</v>
      </c>
    </row>
    <row r="30" spans="1:3" x14ac:dyDescent="0.25">
      <c r="A30">
        <v>33</v>
      </c>
      <c r="B30">
        <v>999</v>
      </c>
      <c r="C30">
        <v>1.3375706999999999E-4</v>
      </c>
    </row>
    <row r="31" spans="1:3" x14ac:dyDescent="0.25">
      <c r="A31">
        <v>35</v>
      </c>
      <c r="B31">
        <v>999</v>
      </c>
      <c r="C31">
        <v>-2.4526805E-4</v>
      </c>
    </row>
    <row r="32" spans="1:3" x14ac:dyDescent="0.25">
      <c r="A32">
        <v>36</v>
      </c>
      <c r="B32">
        <v>999</v>
      </c>
      <c r="C32">
        <v>5.9209247E-3</v>
      </c>
    </row>
    <row r="33" spans="1:3" x14ac:dyDescent="0.25">
      <c r="A33">
        <v>37</v>
      </c>
      <c r="B33">
        <v>999</v>
      </c>
      <c r="C33">
        <v>1.2727047E-3</v>
      </c>
    </row>
    <row r="34" spans="1:3" x14ac:dyDescent="0.25">
      <c r="A34">
        <v>38</v>
      </c>
      <c r="B34">
        <v>999</v>
      </c>
      <c r="C34">
        <v>5.4008648999999999E-3</v>
      </c>
    </row>
    <row r="35" spans="1:3" x14ac:dyDescent="0.25">
      <c r="A35">
        <v>39</v>
      </c>
      <c r="B35">
        <v>999</v>
      </c>
      <c r="C35">
        <v>6.8297534999999998E-3</v>
      </c>
    </row>
    <row r="36" spans="1:3" x14ac:dyDescent="0.25">
      <c r="A36">
        <v>41</v>
      </c>
      <c r="B36">
        <v>999</v>
      </c>
      <c r="C36">
        <v>-1.6613242999999999E-3</v>
      </c>
    </row>
    <row r="37" spans="1:3" x14ac:dyDescent="0.25">
      <c r="A37">
        <v>42</v>
      </c>
      <c r="B37">
        <v>999</v>
      </c>
      <c r="C37">
        <v>-2.2214979000000001E-3</v>
      </c>
    </row>
    <row r="38" spans="1:3" x14ac:dyDescent="0.25">
      <c r="A38">
        <v>43</v>
      </c>
      <c r="B38">
        <v>999</v>
      </c>
      <c r="C38">
        <v>8.6736620999999998E-4</v>
      </c>
    </row>
    <row r="39" spans="1:3" x14ac:dyDescent="0.25">
      <c r="A39">
        <v>45</v>
      </c>
      <c r="B39">
        <v>999</v>
      </c>
      <c r="C39">
        <v>8.5143942999999997E-4</v>
      </c>
    </row>
    <row r="40" spans="1:3" x14ac:dyDescent="0.25">
      <c r="A40">
        <v>46</v>
      </c>
      <c r="B40">
        <v>999</v>
      </c>
      <c r="C40">
        <v>-3.5702335000000001E-3</v>
      </c>
    </row>
    <row r="41" spans="1:3" x14ac:dyDescent="0.25">
      <c r="A41">
        <v>47</v>
      </c>
      <c r="B41">
        <v>999</v>
      </c>
      <c r="C41">
        <v>-1.3374718000000001E-3</v>
      </c>
    </row>
    <row r="42" spans="1:3" x14ac:dyDescent="0.25">
      <c r="A42">
        <v>49</v>
      </c>
      <c r="B42">
        <v>999</v>
      </c>
      <c r="C42">
        <v>-1.2162499000000001E-3</v>
      </c>
    </row>
    <row r="43" spans="1:3" x14ac:dyDescent="0.25">
      <c r="A43">
        <v>50</v>
      </c>
      <c r="B43">
        <v>999</v>
      </c>
      <c r="C43">
        <v>2.257845E-2</v>
      </c>
    </row>
    <row r="44" spans="1:3" x14ac:dyDescent="0.25">
      <c r="A44">
        <v>51</v>
      </c>
      <c r="B44">
        <v>999</v>
      </c>
      <c r="C44">
        <v>1.0543541E-2</v>
      </c>
    </row>
    <row r="45" spans="1:3" x14ac:dyDescent="0.25">
      <c r="A45">
        <v>55</v>
      </c>
      <c r="B45">
        <v>999</v>
      </c>
      <c r="C45">
        <v>8.6903233999999999E-4</v>
      </c>
    </row>
    <row r="46" spans="1:3" x14ac:dyDescent="0.25">
      <c r="A46">
        <v>56</v>
      </c>
      <c r="B46">
        <v>999</v>
      </c>
      <c r="C46">
        <v>-5.6838197999999995E-4</v>
      </c>
    </row>
    <row r="47" spans="1:3" x14ac:dyDescent="0.25">
      <c r="A47">
        <v>58</v>
      </c>
      <c r="B47">
        <v>999</v>
      </c>
      <c r="C47" s="5">
        <v>-4.4926391999999999E-6</v>
      </c>
    </row>
    <row r="48" spans="1:3" x14ac:dyDescent="0.25">
      <c r="A48">
        <v>59</v>
      </c>
      <c r="B48">
        <v>999</v>
      </c>
      <c r="C48">
        <v>-1.3228176E-3</v>
      </c>
    </row>
    <row r="49" spans="1:3" x14ac:dyDescent="0.25">
      <c r="A49">
        <v>60</v>
      </c>
      <c r="B49">
        <v>999</v>
      </c>
      <c r="C49">
        <v>1.0877675000000001E-3</v>
      </c>
    </row>
    <row r="50" spans="1:3" x14ac:dyDescent="0.25">
      <c r="A50">
        <v>61</v>
      </c>
      <c r="B50">
        <v>999</v>
      </c>
      <c r="C50">
        <v>6.7646301000000005E-4</v>
      </c>
    </row>
    <row r="51" spans="1:3" x14ac:dyDescent="0.25">
      <c r="A51">
        <v>62</v>
      </c>
      <c r="B51">
        <v>999</v>
      </c>
      <c r="C51">
        <v>-2.4645142000000002E-3</v>
      </c>
    </row>
    <row r="52" spans="1:3" x14ac:dyDescent="0.25">
      <c r="A52">
        <v>63</v>
      </c>
      <c r="B52">
        <v>999</v>
      </c>
      <c r="C52">
        <v>-1.4315472999999999E-3</v>
      </c>
    </row>
    <row r="53" spans="1:3" x14ac:dyDescent="0.25">
      <c r="A53">
        <v>64</v>
      </c>
      <c r="B53">
        <v>999</v>
      </c>
      <c r="C53">
        <v>-1.1764969000000001E-3</v>
      </c>
    </row>
    <row r="54" spans="1:3" x14ac:dyDescent="0.25">
      <c r="A54">
        <v>65</v>
      </c>
      <c r="B54">
        <v>999</v>
      </c>
      <c r="C54">
        <v>-5.8680922000000002E-3</v>
      </c>
    </row>
    <row r="55" spans="1:3" x14ac:dyDescent="0.25">
      <c r="A55">
        <v>66</v>
      </c>
      <c r="B55">
        <v>999</v>
      </c>
      <c r="C55">
        <v>-7.7472482000000005E-4</v>
      </c>
    </row>
    <row r="56" spans="1:3" x14ac:dyDescent="0.25">
      <c r="A56">
        <v>68</v>
      </c>
      <c r="B56">
        <v>999</v>
      </c>
      <c r="C56">
        <v>-2.6424399000000002E-3</v>
      </c>
    </row>
    <row r="57" spans="1:3" x14ac:dyDescent="0.25">
      <c r="A57">
        <v>69</v>
      </c>
      <c r="B57">
        <v>999</v>
      </c>
      <c r="C57">
        <v>-1.2128706E-3</v>
      </c>
    </row>
    <row r="58" spans="1:3" x14ac:dyDescent="0.25">
      <c r="A58">
        <v>70</v>
      </c>
      <c r="B58">
        <v>999</v>
      </c>
      <c r="C58">
        <v>-2.3315143999999999E-3</v>
      </c>
    </row>
    <row r="59" spans="1:3" x14ac:dyDescent="0.25">
      <c r="A59">
        <v>71</v>
      </c>
      <c r="B59">
        <v>999</v>
      </c>
      <c r="C59">
        <v>-1.3224526E-3</v>
      </c>
    </row>
    <row r="60" spans="1:3" x14ac:dyDescent="0.25">
      <c r="A60">
        <v>72</v>
      </c>
      <c r="B60">
        <v>999</v>
      </c>
      <c r="C60">
        <v>-5.8623827E-3</v>
      </c>
    </row>
    <row r="61" spans="1:3" x14ac:dyDescent="0.25">
      <c r="A61">
        <v>73</v>
      </c>
      <c r="B61">
        <v>999</v>
      </c>
      <c r="C61">
        <v>-1.2741512999999999E-3</v>
      </c>
    </row>
    <row r="62" spans="1:3" x14ac:dyDescent="0.25">
      <c r="A62">
        <v>74</v>
      </c>
      <c r="B62">
        <v>999</v>
      </c>
      <c r="C62">
        <v>8.0667054000000005E-3</v>
      </c>
    </row>
    <row r="63" spans="1:3" x14ac:dyDescent="0.25">
      <c r="A63">
        <v>75</v>
      </c>
      <c r="B63">
        <v>999</v>
      </c>
      <c r="C63">
        <v>-3.2938512000000001E-3</v>
      </c>
    </row>
    <row r="64" spans="1:3" x14ac:dyDescent="0.25">
      <c r="A64">
        <v>77</v>
      </c>
      <c r="B64">
        <v>999</v>
      </c>
      <c r="C64">
        <v>3.4875345999999998E-3</v>
      </c>
    </row>
    <row r="65" spans="1:3" x14ac:dyDescent="0.25">
      <c r="A65">
        <v>78</v>
      </c>
      <c r="B65">
        <v>999</v>
      </c>
      <c r="C65">
        <v>-1.1328855000000001E-3</v>
      </c>
    </row>
    <row r="66" spans="1:3" x14ac:dyDescent="0.25">
      <c r="A66">
        <v>79</v>
      </c>
      <c r="B66">
        <v>999</v>
      </c>
      <c r="C66">
        <v>1.3234528E-3</v>
      </c>
    </row>
    <row r="67" spans="1:3" x14ac:dyDescent="0.25">
      <c r="A67">
        <v>80</v>
      </c>
      <c r="B67">
        <v>999</v>
      </c>
      <c r="C67">
        <v>-5.3265459000000001E-5</v>
      </c>
    </row>
    <row r="68" spans="1:3" x14ac:dyDescent="0.25">
      <c r="A68">
        <v>81</v>
      </c>
      <c r="B68">
        <v>999</v>
      </c>
      <c r="C68">
        <v>2.0210025999999998E-3</v>
      </c>
    </row>
    <row r="69" spans="1:3" x14ac:dyDescent="0.25">
      <c r="A69">
        <v>82</v>
      </c>
      <c r="B69">
        <v>999</v>
      </c>
      <c r="C69">
        <v>2.3681240000000001E-3</v>
      </c>
    </row>
    <row r="70" spans="1:3" x14ac:dyDescent="0.25">
      <c r="A70">
        <v>84</v>
      </c>
      <c r="B70">
        <v>999</v>
      </c>
      <c r="C70">
        <v>3.2023131000000001E-3</v>
      </c>
    </row>
    <row r="71" spans="1:3" x14ac:dyDescent="0.25">
      <c r="A71">
        <v>85</v>
      </c>
      <c r="B71">
        <v>999</v>
      </c>
      <c r="C71">
        <v>1.0467952E-4</v>
      </c>
    </row>
    <row r="72" spans="1:3" x14ac:dyDescent="0.25">
      <c r="A72">
        <v>86</v>
      </c>
      <c r="B72">
        <v>999</v>
      </c>
      <c r="C72">
        <v>-1.7222282E-3</v>
      </c>
    </row>
    <row r="73" spans="1:3" x14ac:dyDescent="0.25">
      <c r="A73">
        <v>87</v>
      </c>
      <c r="B73">
        <v>999</v>
      </c>
      <c r="C73">
        <v>-9.5552047999999997E-3</v>
      </c>
    </row>
    <row r="74" spans="1:3" x14ac:dyDescent="0.25">
      <c r="A74">
        <v>88</v>
      </c>
      <c r="B74">
        <v>999</v>
      </c>
      <c r="C74">
        <v>-8.6419628999999994E-3</v>
      </c>
    </row>
    <row r="75" spans="1:3" x14ac:dyDescent="0.25">
      <c r="A75">
        <v>90</v>
      </c>
      <c r="B75">
        <v>999</v>
      </c>
      <c r="C75">
        <v>-1.1163922E-3</v>
      </c>
    </row>
    <row r="76" spans="1:3" x14ac:dyDescent="0.25">
      <c r="A76">
        <v>91</v>
      </c>
      <c r="B76">
        <v>999</v>
      </c>
      <c r="C76">
        <v>7.1190302000000002E-3</v>
      </c>
    </row>
    <row r="77" spans="1:3" x14ac:dyDescent="0.25">
      <c r="A77">
        <v>92</v>
      </c>
      <c r="B77">
        <v>999</v>
      </c>
      <c r="C77">
        <v>5.3475047000000001E-3</v>
      </c>
    </row>
    <row r="78" spans="1:3" x14ac:dyDescent="0.25">
      <c r="A78">
        <v>93</v>
      </c>
      <c r="B78">
        <v>999</v>
      </c>
      <c r="C78">
        <v>-3.6682991999999999E-3</v>
      </c>
    </row>
    <row r="79" spans="1:3" x14ac:dyDescent="0.25">
      <c r="A79">
        <v>94</v>
      </c>
      <c r="B79">
        <v>999</v>
      </c>
      <c r="C79">
        <v>4.1699272999999999E-4</v>
      </c>
    </row>
    <row r="80" spans="1:3" x14ac:dyDescent="0.25">
      <c r="A80">
        <v>95</v>
      </c>
      <c r="B80">
        <v>999</v>
      </c>
      <c r="C80">
        <v>-3.6873776000000001E-3</v>
      </c>
    </row>
    <row r="81" spans="1:3" x14ac:dyDescent="0.25">
      <c r="A81">
        <v>96</v>
      </c>
      <c r="B81">
        <v>999</v>
      </c>
      <c r="C81">
        <v>-9.7383367000000005E-4</v>
      </c>
    </row>
    <row r="82" spans="1:3" x14ac:dyDescent="0.25">
      <c r="A82">
        <v>99</v>
      </c>
      <c r="B82">
        <v>999</v>
      </c>
      <c r="C82">
        <v>1.1598891E-2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P110"/>
  <sheetViews>
    <sheetView workbookViewId="0">
      <selection activeCell="A2" sqref="A2"/>
    </sheetView>
  </sheetViews>
  <sheetFormatPr defaultRowHeight="15" x14ac:dyDescent="0.25"/>
  <sheetData>
    <row r="1" spans="1:16" x14ac:dyDescent="0.25">
      <c r="A1" t="s">
        <v>5</v>
      </c>
      <c r="B1" t="s">
        <v>6</v>
      </c>
    </row>
    <row r="2" spans="1:16" x14ac:dyDescent="0.25">
      <c r="A2">
        <v>1</v>
      </c>
      <c r="B2" t="s">
        <v>7</v>
      </c>
    </row>
    <row r="3" spans="1:16" x14ac:dyDescent="0.25">
      <c r="A3">
        <v>2</v>
      </c>
      <c r="B3" t="s">
        <v>8</v>
      </c>
    </row>
    <row r="4" spans="1:16" x14ac:dyDescent="0.25">
      <c r="A4">
        <v>3</v>
      </c>
      <c r="B4" t="s">
        <v>9</v>
      </c>
    </row>
    <row r="5" spans="1:16" x14ac:dyDescent="0.25">
      <c r="A5">
        <v>6</v>
      </c>
      <c r="B5" t="s">
        <v>10</v>
      </c>
    </row>
    <row r="6" spans="1:16" x14ac:dyDescent="0.25">
      <c r="A6">
        <v>8</v>
      </c>
      <c r="B6" t="s">
        <v>11</v>
      </c>
    </row>
    <row r="7" spans="1:16" x14ac:dyDescent="0.25">
      <c r="A7">
        <v>9</v>
      </c>
      <c r="B7" t="s">
        <v>12</v>
      </c>
    </row>
    <row r="8" spans="1:16" x14ac:dyDescent="0.25">
      <c r="A8">
        <v>10</v>
      </c>
      <c r="B8" t="s">
        <v>13</v>
      </c>
    </row>
    <row r="9" spans="1:16" x14ac:dyDescent="0.25">
      <c r="A9">
        <v>11</v>
      </c>
      <c r="B9" s="1" t="s">
        <v>14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>
        <v>12</v>
      </c>
      <c r="B10" t="s">
        <v>15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>
        <v>13</v>
      </c>
      <c r="B11" s="1" t="s">
        <v>16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>
        <v>14</v>
      </c>
      <c r="B12" s="1" t="s">
        <v>17</v>
      </c>
    </row>
    <row r="13" spans="1:16" x14ac:dyDescent="0.25">
      <c r="A13">
        <v>15</v>
      </c>
      <c r="B13" t="s">
        <v>18</v>
      </c>
    </row>
    <row r="14" spans="1:16" x14ac:dyDescent="0.25">
      <c r="A14">
        <v>16</v>
      </c>
      <c r="B14" t="s">
        <v>19</v>
      </c>
    </row>
    <row r="15" spans="1:16" x14ac:dyDescent="0.25">
      <c r="A15">
        <v>17</v>
      </c>
      <c r="B15" t="s">
        <v>20</v>
      </c>
    </row>
    <row r="16" spans="1:16" x14ac:dyDescent="0.25">
      <c r="A16">
        <v>18</v>
      </c>
      <c r="B16" t="s">
        <v>21</v>
      </c>
    </row>
    <row r="17" spans="1:2" x14ac:dyDescent="0.25">
      <c r="A17">
        <v>19</v>
      </c>
      <c r="B17" t="s">
        <v>22</v>
      </c>
    </row>
    <row r="18" spans="1:2" x14ac:dyDescent="0.25">
      <c r="A18">
        <v>20</v>
      </c>
      <c r="B18" t="s">
        <v>23</v>
      </c>
    </row>
    <row r="19" spans="1:2" x14ac:dyDescent="0.25">
      <c r="A19">
        <v>21</v>
      </c>
      <c r="B19" t="s">
        <v>24</v>
      </c>
    </row>
    <row r="20" spans="1:2" x14ac:dyDescent="0.25">
      <c r="A20">
        <v>22</v>
      </c>
      <c r="B20" t="s">
        <v>25</v>
      </c>
    </row>
    <row r="21" spans="1:2" x14ac:dyDescent="0.25">
      <c r="A21">
        <v>23</v>
      </c>
      <c r="B21" t="s">
        <v>26</v>
      </c>
    </row>
    <row r="22" spans="1:2" x14ac:dyDescent="0.25">
      <c r="A22">
        <v>24</v>
      </c>
      <c r="B22" t="s">
        <v>27</v>
      </c>
    </row>
    <row r="23" spans="1:2" x14ac:dyDescent="0.25">
      <c r="A23">
        <v>25</v>
      </c>
      <c r="B23" t="s">
        <v>28</v>
      </c>
    </row>
    <row r="24" spans="1:2" x14ac:dyDescent="0.25">
      <c r="A24">
        <v>26</v>
      </c>
      <c r="B24" t="s">
        <v>29</v>
      </c>
    </row>
    <row r="25" spans="1:2" x14ac:dyDescent="0.25">
      <c r="A25">
        <v>27</v>
      </c>
      <c r="B25" t="s">
        <v>30</v>
      </c>
    </row>
    <row r="26" spans="1:2" x14ac:dyDescent="0.25">
      <c r="A26">
        <v>28</v>
      </c>
      <c r="B26" t="s">
        <v>31</v>
      </c>
    </row>
    <row r="27" spans="1:2" x14ac:dyDescent="0.25">
      <c r="A27">
        <v>29</v>
      </c>
      <c r="B27" t="s">
        <v>32</v>
      </c>
    </row>
    <row r="28" spans="1:2" x14ac:dyDescent="0.25">
      <c r="A28">
        <v>30</v>
      </c>
      <c r="B28" t="s">
        <v>33</v>
      </c>
    </row>
    <row r="29" spans="1:2" x14ac:dyDescent="0.25">
      <c r="A29">
        <v>31</v>
      </c>
      <c r="B29" t="s">
        <v>34</v>
      </c>
    </row>
    <row r="30" spans="1:2" x14ac:dyDescent="0.25">
      <c r="A30">
        <v>32</v>
      </c>
      <c r="B30" t="s">
        <v>35</v>
      </c>
    </row>
    <row r="31" spans="1:2" x14ac:dyDescent="0.25">
      <c r="A31">
        <v>33</v>
      </c>
      <c r="B31" t="s">
        <v>36</v>
      </c>
    </row>
    <row r="32" spans="1:2" x14ac:dyDescent="0.25">
      <c r="A32">
        <v>35</v>
      </c>
      <c r="B32" t="s">
        <v>37</v>
      </c>
    </row>
    <row r="33" spans="1:2" x14ac:dyDescent="0.25">
      <c r="A33">
        <v>36</v>
      </c>
      <c r="B33" t="s">
        <v>38</v>
      </c>
    </row>
    <row r="34" spans="1:2" x14ac:dyDescent="0.25">
      <c r="A34">
        <v>37</v>
      </c>
      <c r="B34" t="s">
        <v>39</v>
      </c>
    </row>
    <row r="35" spans="1:2" x14ac:dyDescent="0.25">
      <c r="A35">
        <v>38</v>
      </c>
      <c r="B35" t="s">
        <v>40</v>
      </c>
    </row>
    <row r="36" spans="1:2" x14ac:dyDescent="0.25">
      <c r="A36">
        <v>39</v>
      </c>
      <c r="B36" t="s">
        <v>41</v>
      </c>
    </row>
    <row r="37" spans="1:2" x14ac:dyDescent="0.25">
      <c r="A37">
        <v>41</v>
      </c>
      <c r="B37" t="s">
        <v>42</v>
      </c>
    </row>
    <row r="38" spans="1:2" x14ac:dyDescent="0.25">
      <c r="A38">
        <v>42</v>
      </c>
      <c r="B38" t="s">
        <v>43</v>
      </c>
    </row>
    <row r="39" spans="1:2" x14ac:dyDescent="0.25">
      <c r="A39">
        <v>43</v>
      </c>
      <c r="B39" t="s">
        <v>44</v>
      </c>
    </row>
    <row r="40" spans="1:2" x14ac:dyDescent="0.25">
      <c r="A40">
        <v>46</v>
      </c>
      <c r="B40" t="s">
        <v>45</v>
      </c>
    </row>
    <row r="41" spans="1:2" x14ac:dyDescent="0.25">
      <c r="A41">
        <v>47</v>
      </c>
      <c r="B41" t="s">
        <v>46</v>
      </c>
    </row>
    <row r="42" spans="1:2" x14ac:dyDescent="0.25">
      <c r="A42">
        <v>50</v>
      </c>
      <c r="B42" t="s">
        <v>47</v>
      </c>
    </row>
    <row r="43" spans="1:2" x14ac:dyDescent="0.25">
      <c r="A43">
        <v>51</v>
      </c>
      <c r="B43" t="s">
        <v>48</v>
      </c>
    </row>
    <row r="44" spans="1:2" x14ac:dyDescent="0.25">
      <c r="A44">
        <v>56</v>
      </c>
      <c r="B44" t="s">
        <v>49</v>
      </c>
    </row>
    <row r="45" spans="1:2" x14ac:dyDescent="0.25">
      <c r="A45">
        <v>56</v>
      </c>
      <c r="B45" s="1" t="s">
        <v>49</v>
      </c>
    </row>
    <row r="46" spans="1:2" x14ac:dyDescent="0.25">
      <c r="A46">
        <v>58</v>
      </c>
      <c r="B46" t="s">
        <v>50</v>
      </c>
    </row>
    <row r="47" spans="1:2" x14ac:dyDescent="0.25">
      <c r="A47">
        <v>58</v>
      </c>
      <c r="B47" s="1" t="s">
        <v>50</v>
      </c>
    </row>
    <row r="48" spans="1:2" x14ac:dyDescent="0.25">
      <c r="A48">
        <v>59</v>
      </c>
      <c r="B48" t="s">
        <v>51</v>
      </c>
    </row>
    <row r="49" spans="1:2" x14ac:dyDescent="0.25">
      <c r="A49">
        <v>59</v>
      </c>
      <c r="B49" s="1" t="s">
        <v>51</v>
      </c>
    </row>
    <row r="50" spans="1:2" x14ac:dyDescent="0.25">
      <c r="A50">
        <v>60</v>
      </c>
      <c r="B50" t="s">
        <v>52</v>
      </c>
    </row>
    <row r="51" spans="1:2" x14ac:dyDescent="0.25">
      <c r="A51">
        <v>60</v>
      </c>
      <c r="B51" s="1" t="s">
        <v>52</v>
      </c>
    </row>
    <row r="52" spans="1:2" x14ac:dyDescent="0.25">
      <c r="A52">
        <v>63</v>
      </c>
      <c r="B52" t="s">
        <v>53</v>
      </c>
    </row>
    <row r="53" spans="1:2" x14ac:dyDescent="0.25">
      <c r="A53">
        <v>63</v>
      </c>
      <c r="B53" s="1" t="s">
        <v>53</v>
      </c>
    </row>
    <row r="54" spans="1:2" x14ac:dyDescent="0.25">
      <c r="A54">
        <v>64</v>
      </c>
      <c r="B54" t="s">
        <v>54</v>
      </c>
    </row>
    <row r="55" spans="1:2" x14ac:dyDescent="0.25">
      <c r="A55">
        <v>64</v>
      </c>
      <c r="B55" s="1" t="s">
        <v>54</v>
      </c>
    </row>
    <row r="56" spans="1:2" x14ac:dyDescent="0.25">
      <c r="A56">
        <v>71</v>
      </c>
      <c r="B56" t="s">
        <v>55</v>
      </c>
    </row>
    <row r="57" spans="1:2" x14ac:dyDescent="0.25">
      <c r="A57">
        <v>71</v>
      </c>
      <c r="B57" s="1" t="s">
        <v>55</v>
      </c>
    </row>
    <row r="58" spans="1:2" x14ac:dyDescent="0.25">
      <c r="A58">
        <v>75</v>
      </c>
      <c r="B58" t="s">
        <v>56</v>
      </c>
    </row>
    <row r="59" spans="1:2" x14ac:dyDescent="0.25">
      <c r="A59">
        <v>75</v>
      </c>
      <c r="B59" s="1" t="s">
        <v>56</v>
      </c>
    </row>
    <row r="60" spans="1:2" x14ac:dyDescent="0.25">
      <c r="A60">
        <v>77</v>
      </c>
      <c r="B60" t="s">
        <v>57</v>
      </c>
    </row>
    <row r="61" spans="1:2" x14ac:dyDescent="0.25">
      <c r="A61">
        <v>77</v>
      </c>
      <c r="B61" s="1" t="s">
        <v>57</v>
      </c>
    </row>
    <row r="62" spans="1:2" x14ac:dyDescent="0.25">
      <c r="A62">
        <v>78</v>
      </c>
      <c r="B62" t="s">
        <v>58</v>
      </c>
    </row>
    <row r="63" spans="1:2" x14ac:dyDescent="0.25">
      <c r="A63">
        <v>78</v>
      </c>
      <c r="B63" s="1" t="s">
        <v>58</v>
      </c>
    </row>
    <row r="64" spans="1:2" x14ac:dyDescent="0.25">
      <c r="A64">
        <v>79</v>
      </c>
      <c r="B64" t="s">
        <v>59</v>
      </c>
    </row>
    <row r="65" spans="1:15" x14ac:dyDescent="0.25">
      <c r="A65">
        <v>79</v>
      </c>
      <c r="B65" s="1" t="s">
        <v>59</v>
      </c>
    </row>
    <row r="66" spans="1:15" x14ac:dyDescent="0.25">
      <c r="A66">
        <v>81</v>
      </c>
      <c r="B66" t="s">
        <v>60</v>
      </c>
    </row>
    <row r="67" spans="1:15" x14ac:dyDescent="0.25">
      <c r="A67">
        <v>81</v>
      </c>
      <c r="B67" s="1" t="s">
        <v>60</v>
      </c>
    </row>
    <row r="68" spans="1:15" x14ac:dyDescent="0.25">
      <c r="A68">
        <v>84</v>
      </c>
      <c r="B68" t="s">
        <v>61</v>
      </c>
    </row>
    <row r="69" spans="1:15" x14ac:dyDescent="0.25">
      <c r="A69">
        <v>84</v>
      </c>
      <c r="B69" s="1" t="s">
        <v>61</v>
      </c>
    </row>
    <row r="70" spans="1:15" x14ac:dyDescent="0.25">
      <c r="A70">
        <v>85</v>
      </c>
      <c r="B70" t="s">
        <v>62</v>
      </c>
    </row>
    <row r="71" spans="1:15" x14ac:dyDescent="0.25">
      <c r="A71">
        <v>85</v>
      </c>
      <c r="B71" s="1" t="s">
        <v>62</v>
      </c>
    </row>
    <row r="72" spans="1:15" x14ac:dyDescent="0.25">
      <c r="A72">
        <v>86</v>
      </c>
      <c r="B72" t="s">
        <v>63</v>
      </c>
    </row>
    <row r="73" spans="1:15" x14ac:dyDescent="0.25">
      <c r="A73">
        <v>86</v>
      </c>
      <c r="B73" s="1" t="s">
        <v>63</v>
      </c>
    </row>
    <row r="74" spans="1:15" x14ac:dyDescent="0.25">
      <c r="A74">
        <v>88</v>
      </c>
      <c r="B74" t="s">
        <v>64</v>
      </c>
    </row>
    <row r="75" spans="1:15" x14ac:dyDescent="0.25">
      <c r="A75">
        <v>88</v>
      </c>
      <c r="B75" s="1" t="s">
        <v>64</v>
      </c>
    </row>
    <row r="76" spans="1:15" x14ac:dyDescent="0.25">
      <c r="A76">
        <v>90</v>
      </c>
      <c r="B76" t="s">
        <v>65</v>
      </c>
    </row>
    <row r="77" spans="1:15" x14ac:dyDescent="0.25">
      <c r="A77">
        <v>90</v>
      </c>
      <c r="B77" s="1" t="s">
        <v>65</v>
      </c>
    </row>
    <row r="78" spans="1:15" x14ac:dyDescent="0.25">
      <c r="A78">
        <v>92</v>
      </c>
      <c r="B78" t="s">
        <v>66</v>
      </c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x14ac:dyDescent="0.25">
      <c r="A79">
        <v>92</v>
      </c>
      <c r="B79" s="1" t="s">
        <v>66</v>
      </c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x14ac:dyDescent="0.25">
      <c r="A80">
        <v>93</v>
      </c>
      <c r="B80" t="s">
        <v>67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x14ac:dyDescent="0.25">
      <c r="A81">
        <v>93</v>
      </c>
      <c r="B81" s="1" t="s">
        <v>67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x14ac:dyDescent="0.25">
      <c r="A82">
        <v>94</v>
      </c>
      <c r="B82" t="s">
        <v>68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x14ac:dyDescent="0.25">
      <c r="A83">
        <v>94</v>
      </c>
      <c r="B83" s="1" t="s">
        <v>68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x14ac:dyDescent="0.25">
      <c r="A84">
        <v>95</v>
      </c>
      <c r="B84" t="s">
        <v>69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x14ac:dyDescent="0.25">
      <c r="A85">
        <v>95</v>
      </c>
      <c r="B85" s="1" t="s">
        <v>69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x14ac:dyDescent="0.25">
      <c r="A86">
        <v>96</v>
      </c>
      <c r="B86" t="s">
        <v>70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x14ac:dyDescent="0.25">
      <c r="A87">
        <v>96</v>
      </c>
      <c r="B87" s="1" t="s">
        <v>70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x14ac:dyDescent="0.25">
      <c r="A88">
        <v>97</v>
      </c>
      <c r="B88" t="s">
        <v>71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x14ac:dyDescent="0.25">
      <c r="A89">
        <v>97</v>
      </c>
      <c r="B89" s="1" t="s">
        <v>71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x14ac:dyDescent="0.25">
      <c r="A90">
        <v>98</v>
      </c>
      <c r="B90" t="s">
        <v>72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x14ac:dyDescent="0.25">
      <c r="A91">
        <v>98</v>
      </c>
      <c r="B91" s="1" t="s">
        <v>72</v>
      </c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x14ac:dyDescent="0.25">
      <c r="A92">
        <v>45</v>
      </c>
      <c r="B92" s="1" t="s">
        <v>73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x14ac:dyDescent="0.25">
      <c r="A93">
        <v>49</v>
      </c>
      <c r="B93" s="1" t="s">
        <v>74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x14ac:dyDescent="0.25">
      <c r="A94">
        <v>55</v>
      </c>
      <c r="B94" s="1" t="s">
        <v>75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x14ac:dyDescent="0.25">
      <c r="A95">
        <v>61</v>
      </c>
      <c r="B95" s="1" t="s">
        <v>76</v>
      </c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x14ac:dyDescent="0.25">
      <c r="A96">
        <v>62</v>
      </c>
      <c r="B96" s="1" t="s">
        <v>77</v>
      </c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x14ac:dyDescent="0.25">
      <c r="A97">
        <v>65</v>
      </c>
      <c r="B97" s="1" t="s">
        <v>78</v>
      </c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x14ac:dyDescent="0.25">
      <c r="A98">
        <v>66</v>
      </c>
      <c r="B98" s="1" t="s">
        <v>79</v>
      </c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x14ac:dyDescent="0.25">
      <c r="A99">
        <v>68</v>
      </c>
      <c r="B99" s="1" t="s">
        <v>80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x14ac:dyDescent="0.25">
      <c r="A100">
        <v>69</v>
      </c>
      <c r="B100" s="1" t="s">
        <v>81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x14ac:dyDescent="0.25">
      <c r="A101">
        <v>70</v>
      </c>
      <c r="B101" s="1" t="s">
        <v>82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x14ac:dyDescent="0.25">
      <c r="A102">
        <v>72</v>
      </c>
      <c r="B102" s="1" t="s">
        <v>83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x14ac:dyDescent="0.25">
      <c r="A103">
        <v>73</v>
      </c>
      <c r="B103" s="1" t="s">
        <v>84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x14ac:dyDescent="0.25">
      <c r="A104">
        <v>74</v>
      </c>
      <c r="B104" s="1" t="s">
        <v>85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x14ac:dyDescent="0.25">
      <c r="A105">
        <v>80</v>
      </c>
      <c r="B105" s="1" t="s">
        <v>86</v>
      </c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x14ac:dyDescent="0.25">
      <c r="A106">
        <v>82</v>
      </c>
      <c r="B106" s="1" t="s">
        <v>87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x14ac:dyDescent="0.25">
      <c r="A107">
        <v>87</v>
      </c>
      <c r="B107" s="1" t="s">
        <v>88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x14ac:dyDescent="0.25">
      <c r="A108">
        <v>91</v>
      </c>
      <c r="B108" s="1" t="s">
        <v>89</v>
      </c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x14ac:dyDescent="0.25">
      <c r="A109">
        <v>99</v>
      </c>
      <c r="B109" s="1" t="s">
        <v>90</v>
      </c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</sheetData>
  <autoFilter ref="A1:B110" xr:uid="{00000000-0009-0000-0000-000003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Graphs Bottom 10 </vt:lpstr>
      <vt:lpstr>Graphs Top 10</vt:lpstr>
      <vt:lpstr>Overview</vt:lpstr>
      <vt:lpstr>Coagg 2017 NL sbi 2l_gem_co</vt:lpstr>
      <vt:lpstr>Coagg 2011 NL sbi 2l_gem_corrid</vt:lpstr>
      <vt:lpstr>Coagg 2000 NL sbi 2l_gem_corrid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Jeroen van Haaren</cp:lastModifiedBy>
  <dcterms:created xsi:type="dcterms:W3CDTF">2022-03-16T11:53:10Z</dcterms:created>
  <dcterms:modified xsi:type="dcterms:W3CDTF">2022-10-12T14:11:19Z</dcterms:modified>
</cp:coreProperties>
</file>