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amab/Desktop/Nature Accept Files/Nature Submitted to Tom Final/"/>
    </mc:Choice>
  </mc:AlternateContent>
  <xr:revisionPtr revIDLastSave="0" documentId="8_{2835D236-6537-AD47-B553-61CDBD2EBE23}" xr6:coauthVersionLast="47" xr6:coauthVersionMax="47" xr10:uidLastSave="{00000000-0000-0000-0000-000000000000}"/>
  <bookViews>
    <workbookView xWindow="0" yWindow="500" windowWidth="32100" windowHeight="20220" xr2:uid="{B3696B3D-D712-964B-83B1-CFA01DB19021}"/>
  </bookViews>
  <sheets>
    <sheet name="Figure 2d-2e" sheetId="14" r:id="rId1"/>
    <sheet name="Figure 2g-XANES" sheetId="15" r:id="rId2"/>
    <sheet name="Figure 3f-CV" sheetId="16" r:id="rId3"/>
    <sheet name="Figure 3g and 3h-FeTPP-Ni" sheetId="3" r:id="rId4"/>
    <sheet name="Figure 3g and 3h-Fe-TPP-C" sheetId="4" r:id="rId5"/>
    <sheet name="Figure 3g and 3h-Ni " sheetId="5" r:id="rId6"/>
    <sheet name="Figure 3g and 3h-Error Bars" sheetId="6" r:id="rId7"/>
    <sheet name="Figure 4a-4e-DFT calculation" sheetId="17" r:id="rId8"/>
    <sheet name="Figure 5-Stability Test " sheetId="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23" i="17" l="1"/>
  <c r="AI23" i="17"/>
  <c r="AH23" i="17"/>
  <c r="AG23" i="17"/>
  <c r="AF23" i="17"/>
  <c r="AE23" i="17"/>
  <c r="AD23" i="17"/>
  <c r="AC23" i="17"/>
  <c r="AJ22" i="17"/>
  <c r="AI22" i="17"/>
  <c r="AH22" i="17"/>
  <c r="AG22" i="17"/>
  <c r="AF22" i="17"/>
  <c r="AE22" i="17"/>
  <c r="AD22" i="17"/>
  <c r="AC22" i="17"/>
  <c r="AJ21" i="17"/>
  <c r="AI21" i="17"/>
  <c r="AH21" i="17"/>
  <c r="AF21" i="17"/>
  <c r="AD21" i="17"/>
  <c r="AJ20" i="17"/>
  <c r="AI20" i="17"/>
  <c r="AH20" i="17"/>
  <c r="AF20" i="17"/>
  <c r="AD20" i="17"/>
  <c r="AE19" i="17"/>
  <c r="AF18" i="17"/>
  <c r="AE18" i="17"/>
  <c r="AD18" i="17"/>
  <c r="AC18" i="17"/>
  <c r="AC17" i="17"/>
  <c r="Z12" i="17"/>
  <c r="AP10" i="3"/>
  <c r="AP11" i="3"/>
  <c r="AP16" i="3"/>
  <c r="AP17" i="3"/>
  <c r="P22" i="3"/>
  <c r="AE23" i="3" s="1"/>
  <c r="AP22" i="3"/>
  <c r="P23" i="3"/>
  <c r="AP23" i="3"/>
  <c r="Q9" i="6" l="1"/>
  <c r="Q8" i="6"/>
  <c r="Q27" i="6"/>
  <c r="Q26" i="6"/>
  <c r="Q21" i="6"/>
  <c r="Q20" i="6"/>
  <c r="Q15" i="6"/>
  <c r="Q14" i="6"/>
  <c r="AR10" i="5"/>
  <c r="AR11" i="5"/>
  <c r="AR16" i="5"/>
  <c r="AR17" i="5"/>
  <c r="AR22" i="5"/>
  <c r="AR23" i="5"/>
  <c r="AR28" i="5"/>
  <c r="AR29" i="5"/>
  <c r="AQ10" i="5"/>
  <c r="AQ11" i="5"/>
  <c r="AQ16" i="5"/>
  <c r="AQ17" i="5"/>
  <c r="AQ22" i="5"/>
  <c r="AQ23" i="5"/>
  <c r="AQ28" i="5"/>
  <c r="AP10" i="5"/>
  <c r="AP11" i="5"/>
  <c r="AP16" i="5"/>
  <c r="AP17" i="5"/>
  <c r="AP22" i="5"/>
  <c r="AP23" i="5"/>
  <c r="AN10" i="5"/>
  <c r="AN11" i="5"/>
  <c r="AN16" i="5"/>
  <c r="AN17" i="5"/>
  <c r="AN22" i="5"/>
  <c r="AN23" i="5"/>
  <c r="AJ10" i="5"/>
  <c r="AJ11" i="5"/>
  <c r="AJ16" i="5"/>
  <c r="AJ17" i="5"/>
  <c r="AJ20" i="5"/>
  <c r="AJ21" i="5"/>
  <c r="AJ22" i="5"/>
  <c r="AJ23" i="5"/>
  <c r="AJ28" i="5"/>
  <c r="AI11" i="5"/>
  <c r="AI17" i="5"/>
  <c r="AI22" i="5"/>
  <c r="AI23" i="5"/>
  <c r="AI28" i="5"/>
  <c r="AI29" i="5"/>
  <c r="AH10" i="5"/>
  <c r="AH11" i="5"/>
  <c r="AH12" i="5"/>
  <c r="AH16" i="5"/>
  <c r="AH17" i="5"/>
  <c r="AH22" i="5"/>
  <c r="AH23" i="5"/>
  <c r="AH28" i="5"/>
  <c r="AK10" i="4"/>
  <c r="AL10" i="4"/>
  <c r="AK16" i="4"/>
  <c r="AL16" i="4"/>
  <c r="AH10" i="4"/>
  <c r="AJ10" i="4" s="1"/>
  <c r="AH11" i="4"/>
  <c r="AJ11" i="4" s="1"/>
  <c r="AH16" i="4"/>
  <c r="AJ16" i="4" s="1"/>
  <c r="AH17" i="4"/>
  <c r="AH22" i="4"/>
  <c r="AH23" i="4"/>
  <c r="AH28" i="4"/>
  <c r="AH29" i="4"/>
  <c r="X9" i="7"/>
  <c r="V35" i="7"/>
  <c r="AJ35" i="7" s="1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K37" i="7"/>
  <c r="AK38" i="7"/>
  <c r="AK39" i="7"/>
  <c r="AK40" i="7"/>
  <c r="AK41" i="7"/>
  <c r="AK42" i="7"/>
  <c r="AK43" i="7"/>
  <c r="AK44" i="7"/>
  <c r="AK45" i="7"/>
  <c r="AK46" i="7"/>
  <c r="AK47" i="7"/>
  <c r="AK48" i="7"/>
  <c r="AK49" i="7"/>
  <c r="AK50" i="7"/>
  <c r="AK51" i="7"/>
  <c r="AK52" i="7"/>
  <c r="AK53" i="7"/>
  <c r="AK54" i="7"/>
  <c r="AK55" i="7"/>
  <c r="AK56" i="7"/>
  <c r="AK57" i="7"/>
  <c r="AK58" i="7"/>
  <c r="AK59" i="7"/>
  <c r="AK60" i="7"/>
  <c r="AK61" i="7"/>
  <c r="AK62" i="7"/>
  <c r="AK63" i="7"/>
  <c r="AK64" i="7"/>
  <c r="AK65" i="7"/>
  <c r="AK66" i="7"/>
  <c r="AK67" i="7"/>
  <c r="AK68" i="7"/>
  <c r="AK69" i="7"/>
  <c r="AK70" i="7"/>
  <c r="AK71" i="7"/>
  <c r="AK72" i="7"/>
  <c r="AK73" i="7"/>
  <c r="AK74" i="7"/>
  <c r="AK75" i="7"/>
  <c r="AK76" i="7"/>
  <c r="AK77" i="7"/>
  <c r="AK78" i="7"/>
  <c r="AK79" i="7"/>
  <c r="AK80" i="7"/>
  <c r="AK81" i="7"/>
  <c r="AK82" i="7"/>
  <c r="AK83" i="7"/>
  <c r="AK84" i="7"/>
  <c r="AK85" i="7"/>
  <c r="AK86" i="7"/>
  <c r="AK87" i="7"/>
  <c r="AK88" i="7"/>
  <c r="AK89" i="7"/>
  <c r="AK90" i="7"/>
  <c r="AK91" i="7"/>
  <c r="AK92" i="7"/>
  <c r="AK93" i="7"/>
  <c r="AK94" i="7"/>
  <c r="AK95" i="7"/>
  <c r="AK96" i="7"/>
  <c r="AK97" i="7"/>
  <c r="AK98" i="7"/>
  <c r="AK99" i="7"/>
  <c r="AK100" i="7"/>
  <c r="AK101" i="7"/>
  <c r="AK102" i="7"/>
  <c r="AK103" i="7"/>
  <c r="AK104" i="7"/>
  <c r="AK105" i="7"/>
  <c r="AK106" i="7"/>
  <c r="AK107" i="7"/>
  <c r="AK108" i="7"/>
  <c r="AK109" i="7"/>
  <c r="AK110" i="7"/>
  <c r="AK111" i="7"/>
  <c r="AK112" i="7"/>
  <c r="AK113" i="7"/>
  <c r="AK114" i="7"/>
  <c r="AK115" i="7"/>
  <c r="AK116" i="7"/>
  <c r="AK117" i="7"/>
  <c r="AK118" i="7"/>
  <c r="AF108" i="7"/>
  <c r="AE29" i="7"/>
  <c r="AE30" i="7"/>
  <c r="AJ40" i="7"/>
  <c r="AJ44" i="7"/>
  <c r="AJ48" i="7"/>
  <c r="AJ52" i="7"/>
  <c r="AJ56" i="7"/>
  <c r="AJ60" i="7"/>
  <c r="AJ64" i="7"/>
  <c r="AJ68" i="7"/>
  <c r="AJ72" i="7"/>
  <c r="AJ76" i="7"/>
  <c r="AJ102" i="7"/>
  <c r="AA14" i="3"/>
  <c r="AA13" i="3"/>
  <c r="Q22" i="7"/>
  <c r="AE22" i="7" s="1"/>
  <c r="R22" i="7"/>
  <c r="AF22" i="7" s="1"/>
  <c r="Q23" i="7"/>
  <c r="AE23" i="7" s="1"/>
  <c r="R23" i="7"/>
  <c r="AF23" i="7" s="1"/>
  <c r="Q24" i="7"/>
  <c r="AE24" i="7" s="1"/>
  <c r="R24" i="7"/>
  <c r="AF24" i="7" s="1"/>
  <c r="Q25" i="7"/>
  <c r="AE25" i="7" s="1"/>
  <c r="R25" i="7"/>
  <c r="AF25" i="7" s="1"/>
  <c r="Q26" i="7"/>
  <c r="AE26" i="7" s="1"/>
  <c r="R26" i="7"/>
  <c r="AF26" i="7" s="1"/>
  <c r="Q27" i="7"/>
  <c r="AE27" i="7" s="1"/>
  <c r="R27" i="7"/>
  <c r="AF27" i="7" s="1"/>
  <c r="Q28" i="7"/>
  <c r="AE28" i="7" s="1"/>
  <c r="R28" i="7"/>
  <c r="AF28" i="7" s="1"/>
  <c r="Q29" i="7"/>
  <c r="R29" i="7"/>
  <c r="AF29" i="7" s="1"/>
  <c r="Q30" i="7"/>
  <c r="R30" i="7"/>
  <c r="AF30" i="7" s="1"/>
  <c r="Q31" i="7"/>
  <c r="AE31" i="7" s="1"/>
  <c r="R31" i="7"/>
  <c r="AF31" i="7" s="1"/>
  <c r="Q32" i="7"/>
  <c r="AE32" i="7" s="1"/>
  <c r="R32" i="7"/>
  <c r="AF32" i="7" s="1"/>
  <c r="Q33" i="7"/>
  <c r="AE33" i="7" s="1"/>
  <c r="R33" i="7"/>
  <c r="AF33" i="7" s="1"/>
  <c r="Q34" i="7"/>
  <c r="AE34" i="7" s="1"/>
  <c r="R34" i="7"/>
  <c r="AF34" i="7" s="1"/>
  <c r="Q35" i="7"/>
  <c r="AE35" i="7" s="1"/>
  <c r="R35" i="7"/>
  <c r="AF35" i="7" s="1"/>
  <c r="Q36" i="7"/>
  <c r="R36" i="7"/>
  <c r="Q37" i="7"/>
  <c r="AE37" i="7" s="1"/>
  <c r="R37" i="7"/>
  <c r="AF37" i="7" s="1"/>
  <c r="Q38" i="7"/>
  <c r="AE38" i="7" s="1"/>
  <c r="R38" i="7"/>
  <c r="AF38" i="7" s="1"/>
  <c r="Q39" i="7"/>
  <c r="AE39" i="7" s="1"/>
  <c r="R39" i="7"/>
  <c r="AF39" i="7" s="1"/>
  <c r="Q40" i="7"/>
  <c r="AE40" i="7" s="1"/>
  <c r="R40" i="7"/>
  <c r="AF40" i="7" s="1"/>
  <c r="Q41" i="7"/>
  <c r="AE41" i="7" s="1"/>
  <c r="R41" i="7"/>
  <c r="AF41" i="7" s="1"/>
  <c r="Q42" i="7"/>
  <c r="AE42" i="7" s="1"/>
  <c r="R42" i="7"/>
  <c r="AF42" i="7" s="1"/>
  <c r="Q43" i="7"/>
  <c r="AE43" i="7" s="1"/>
  <c r="R43" i="7"/>
  <c r="AF43" i="7" s="1"/>
  <c r="Q44" i="7"/>
  <c r="AE44" i="7" s="1"/>
  <c r="R44" i="7"/>
  <c r="AF44" i="7" s="1"/>
  <c r="Q45" i="7"/>
  <c r="AE45" i="7" s="1"/>
  <c r="R45" i="7"/>
  <c r="AF45" i="7" s="1"/>
  <c r="Q46" i="7"/>
  <c r="AE46" i="7" s="1"/>
  <c r="R46" i="7"/>
  <c r="AF46" i="7" s="1"/>
  <c r="Q47" i="7"/>
  <c r="AE47" i="7" s="1"/>
  <c r="R47" i="7"/>
  <c r="AF47" i="7" s="1"/>
  <c r="Q48" i="7"/>
  <c r="AE48" i="7" s="1"/>
  <c r="R48" i="7"/>
  <c r="AF48" i="7" s="1"/>
  <c r="Q49" i="7"/>
  <c r="AE49" i="7" s="1"/>
  <c r="R49" i="7"/>
  <c r="AF49" i="7" s="1"/>
  <c r="Q50" i="7"/>
  <c r="AE50" i="7" s="1"/>
  <c r="R50" i="7"/>
  <c r="AF50" i="7" s="1"/>
  <c r="Q51" i="7"/>
  <c r="AE51" i="7" s="1"/>
  <c r="R51" i="7"/>
  <c r="AF51" i="7" s="1"/>
  <c r="Q52" i="7"/>
  <c r="AE52" i="7" s="1"/>
  <c r="R52" i="7"/>
  <c r="AF52" i="7" s="1"/>
  <c r="Q53" i="7"/>
  <c r="AE53" i="7" s="1"/>
  <c r="R53" i="7"/>
  <c r="AF53" i="7" s="1"/>
  <c r="Q54" i="7"/>
  <c r="AE54" i="7" s="1"/>
  <c r="R54" i="7"/>
  <c r="AF54" i="7" s="1"/>
  <c r="Q55" i="7"/>
  <c r="AE55" i="7" s="1"/>
  <c r="R55" i="7"/>
  <c r="AF55" i="7" s="1"/>
  <c r="Q56" i="7"/>
  <c r="AE56" i="7" s="1"/>
  <c r="R56" i="7"/>
  <c r="AF56" i="7" s="1"/>
  <c r="Q57" i="7"/>
  <c r="AE57" i="7" s="1"/>
  <c r="R57" i="7"/>
  <c r="AF57" i="7" s="1"/>
  <c r="Q58" i="7"/>
  <c r="AE58" i="7" s="1"/>
  <c r="R58" i="7"/>
  <c r="AF58" i="7" s="1"/>
  <c r="Q59" i="7"/>
  <c r="AE59" i="7" s="1"/>
  <c r="R59" i="7"/>
  <c r="AF59" i="7" s="1"/>
  <c r="Q60" i="7"/>
  <c r="AE60" i="7" s="1"/>
  <c r="R60" i="7"/>
  <c r="AF60" i="7" s="1"/>
  <c r="Q61" i="7"/>
  <c r="AE61" i="7" s="1"/>
  <c r="R61" i="7"/>
  <c r="AF61" i="7" s="1"/>
  <c r="Q62" i="7"/>
  <c r="AE62" i="7" s="1"/>
  <c r="R62" i="7"/>
  <c r="AF62" i="7" s="1"/>
  <c r="Q63" i="7"/>
  <c r="AE63" i="7" s="1"/>
  <c r="R63" i="7"/>
  <c r="AF63" i="7" s="1"/>
  <c r="Q64" i="7"/>
  <c r="AE64" i="7" s="1"/>
  <c r="R64" i="7"/>
  <c r="AF64" i="7" s="1"/>
  <c r="Q65" i="7"/>
  <c r="AE65" i="7" s="1"/>
  <c r="R65" i="7"/>
  <c r="AF65" i="7" s="1"/>
  <c r="Q66" i="7"/>
  <c r="AE66" i="7" s="1"/>
  <c r="R66" i="7"/>
  <c r="AF66" i="7" s="1"/>
  <c r="Q67" i="7"/>
  <c r="AE67" i="7" s="1"/>
  <c r="R67" i="7"/>
  <c r="AF67" i="7" s="1"/>
  <c r="Q68" i="7"/>
  <c r="AE68" i="7" s="1"/>
  <c r="R68" i="7"/>
  <c r="AF68" i="7" s="1"/>
  <c r="Q69" i="7"/>
  <c r="AE69" i="7" s="1"/>
  <c r="R69" i="7"/>
  <c r="AF69" i="7" s="1"/>
  <c r="Q70" i="7"/>
  <c r="AE70" i="7" s="1"/>
  <c r="R70" i="7"/>
  <c r="AF70" i="7" s="1"/>
  <c r="Q71" i="7"/>
  <c r="AE71" i="7" s="1"/>
  <c r="R71" i="7"/>
  <c r="AF71" i="7" s="1"/>
  <c r="Q72" i="7"/>
  <c r="AE72" i="7" s="1"/>
  <c r="R72" i="7"/>
  <c r="AF72" i="7" s="1"/>
  <c r="Q73" i="7"/>
  <c r="AE73" i="7" s="1"/>
  <c r="R73" i="7"/>
  <c r="AF73" i="7" s="1"/>
  <c r="Q74" i="7"/>
  <c r="AE74" i="7" s="1"/>
  <c r="R74" i="7"/>
  <c r="AF74" i="7" s="1"/>
  <c r="Q75" i="7"/>
  <c r="AE75" i="7" s="1"/>
  <c r="R75" i="7"/>
  <c r="AF75" i="7" s="1"/>
  <c r="Q76" i="7"/>
  <c r="AE76" i="7" s="1"/>
  <c r="R76" i="7"/>
  <c r="AF76" i="7" s="1"/>
  <c r="Q77" i="7"/>
  <c r="AE77" i="7" s="1"/>
  <c r="R77" i="7"/>
  <c r="AF77" i="7" s="1"/>
  <c r="Q78" i="7"/>
  <c r="AE78" i="7" s="1"/>
  <c r="R78" i="7"/>
  <c r="AF78" i="7" s="1"/>
  <c r="Q79" i="7"/>
  <c r="AE79" i="7" s="1"/>
  <c r="R79" i="7"/>
  <c r="AF79" i="7" s="1"/>
  <c r="Q80" i="7"/>
  <c r="AE80" i="7" s="1"/>
  <c r="R80" i="7"/>
  <c r="AF80" i="7" s="1"/>
  <c r="Q81" i="7"/>
  <c r="AE81" i="7" s="1"/>
  <c r="R81" i="7"/>
  <c r="AF81" i="7" s="1"/>
  <c r="Q82" i="7"/>
  <c r="AE82" i="7" s="1"/>
  <c r="R82" i="7"/>
  <c r="AF82" i="7" s="1"/>
  <c r="Q83" i="7"/>
  <c r="AE83" i="7" s="1"/>
  <c r="R83" i="7"/>
  <c r="AF83" i="7" s="1"/>
  <c r="Q84" i="7"/>
  <c r="AE84" i="7" s="1"/>
  <c r="R84" i="7"/>
  <c r="AF84" i="7" s="1"/>
  <c r="Q85" i="7"/>
  <c r="AE85" i="7" s="1"/>
  <c r="R85" i="7"/>
  <c r="AF85" i="7" s="1"/>
  <c r="Q86" i="7"/>
  <c r="AE86" i="7" s="1"/>
  <c r="R86" i="7"/>
  <c r="AF86" i="7" s="1"/>
  <c r="Q87" i="7"/>
  <c r="AE87" i="7" s="1"/>
  <c r="R87" i="7"/>
  <c r="AF87" i="7" s="1"/>
  <c r="Q88" i="7"/>
  <c r="AE88" i="7" s="1"/>
  <c r="R88" i="7"/>
  <c r="AF88" i="7" s="1"/>
  <c r="Q89" i="7"/>
  <c r="AE89" i="7" s="1"/>
  <c r="R89" i="7"/>
  <c r="AF89" i="7" s="1"/>
  <c r="Q90" i="7"/>
  <c r="AE90" i="7" s="1"/>
  <c r="R90" i="7"/>
  <c r="AF90" i="7" s="1"/>
  <c r="Q91" i="7"/>
  <c r="AE91" i="7" s="1"/>
  <c r="R91" i="7"/>
  <c r="AF91" i="7" s="1"/>
  <c r="Q92" i="7"/>
  <c r="AE92" i="7" s="1"/>
  <c r="R92" i="7"/>
  <c r="AF92" i="7" s="1"/>
  <c r="Q93" i="7"/>
  <c r="AE93" i="7" s="1"/>
  <c r="R93" i="7"/>
  <c r="AF93" i="7" s="1"/>
  <c r="Q94" i="7"/>
  <c r="AE94" i="7" s="1"/>
  <c r="R94" i="7"/>
  <c r="AF94" i="7" s="1"/>
  <c r="Q95" i="7"/>
  <c r="AE95" i="7" s="1"/>
  <c r="R95" i="7"/>
  <c r="AF95" i="7" s="1"/>
  <c r="Q96" i="7"/>
  <c r="AE96" i="7" s="1"/>
  <c r="R96" i="7"/>
  <c r="AF96" i="7" s="1"/>
  <c r="Q97" i="7"/>
  <c r="AE97" i="7" s="1"/>
  <c r="R97" i="7"/>
  <c r="AF97" i="7" s="1"/>
  <c r="Q98" i="7"/>
  <c r="AE98" i="7" s="1"/>
  <c r="R98" i="7"/>
  <c r="AF98" i="7" s="1"/>
  <c r="Q99" i="7"/>
  <c r="AE99" i="7" s="1"/>
  <c r="R99" i="7"/>
  <c r="AF99" i="7" s="1"/>
  <c r="Q100" i="7"/>
  <c r="AE100" i="7" s="1"/>
  <c r="R100" i="7"/>
  <c r="AF100" i="7" s="1"/>
  <c r="Q101" i="7"/>
  <c r="AE101" i="7" s="1"/>
  <c r="R101" i="7"/>
  <c r="AF101" i="7" s="1"/>
  <c r="Q102" i="7"/>
  <c r="AE102" i="7" s="1"/>
  <c r="R102" i="7"/>
  <c r="AF102" i="7" s="1"/>
  <c r="Q103" i="7"/>
  <c r="AE103" i="7" s="1"/>
  <c r="R103" i="7"/>
  <c r="AF103" i="7" s="1"/>
  <c r="Q104" i="7"/>
  <c r="AE104" i="7" s="1"/>
  <c r="R104" i="7"/>
  <c r="AF104" i="7" s="1"/>
  <c r="Q105" i="7"/>
  <c r="AE105" i="7" s="1"/>
  <c r="R105" i="7"/>
  <c r="AF105" i="7" s="1"/>
  <c r="Q106" i="7"/>
  <c r="AE106" i="7" s="1"/>
  <c r="R106" i="7"/>
  <c r="AF106" i="7" s="1"/>
  <c r="Q107" i="7"/>
  <c r="AE107" i="7" s="1"/>
  <c r="R107" i="7"/>
  <c r="AF107" i="7" s="1"/>
  <c r="Q108" i="7"/>
  <c r="AE108" i="7" s="1"/>
  <c r="R108" i="7"/>
  <c r="Q109" i="7"/>
  <c r="AE109" i="7" s="1"/>
  <c r="R109" i="7"/>
  <c r="AF109" i="7" s="1"/>
  <c r="Q110" i="7"/>
  <c r="AE110" i="7" s="1"/>
  <c r="R110" i="7"/>
  <c r="AF110" i="7" s="1"/>
  <c r="Q111" i="7"/>
  <c r="AE111" i="7" s="1"/>
  <c r="R111" i="7"/>
  <c r="AF111" i="7" s="1"/>
  <c r="Q112" i="7"/>
  <c r="AE112" i="7" s="1"/>
  <c r="R112" i="7"/>
  <c r="AF112" i="7" s="1"/>
  <c r="Q113" i="7"/>
  <c r="AE113" i="7" s="1"/>
  <c r="R113" i="7"/>
  <c r="AF113" i="7" s="1"/>
  <c r="Q114" i="7"/>
  <c r="AE114" i="7" s="1"/>
  <c r="R114" i="7"/>
  <c r="AF114" i="7" s="1"/>
  <c r="Q115" i="7"/>
  <c r="AE115" i="7" s="1"/>
  <c r="R115" i="7"/>
  <c r="AF115" i="7" s="1"/>
  <c r="Q116" i="7"/>
  <c r="AE116" i="7" s="1"/>
  <c r="R116" i="7"/>
  <c r="AF116" i="7" s="1"/>
  <c r="Q117" i="7"/>
  <c r="AE117" i="7" s="1"/>
  <c r="R117" i="7"/>
  <c r="AF117" i="7" s="1"/>
  <c r="Q118" i="7"/>
  <c r="AE118" i="7" s="1"/>
  <c r="R118" i="7"/>
  <c r="AF118" i="7" s="1"/>
  <c r="Z33" i="7"/>
  <c r="Z34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51" i="7"/>
  <c r="Z52" i="7"/>
  <c r="Z53" i="7"/>
  <c r="Z54" i="7"/>
  <c r="Z55" i="7"/>
  <c r="Z56" i="7"/>
  <c r="Z57" i="7"/>
  <c r="Z58" i="7"/>
  <c r="Z59" i="7"/>
  <c r="Z60" i="7"/>
  <c r="Z61" i="7"/>
  <c r="Z62" i="7"/>
  <c r="Z63" i="7"/>
  <c r="Z64" i="7"/>
  <c r="Z65" i="7"/>
  <c r="Z66" i="7"/>
  <c r="Z67" i="7"/>
  <c r="Z68" i="7"/>
  <c r="Z69" i="7"/>
  <c r="Z70" i="7"/>
  <c r="Z71" i="7"/>
  <c r="Z72" i="7"/>
  <c r="Z73" i="7"/>
  <c r="Z74" i="7"/>
  <c r="Z75" i="7"/>
  <c r="Z76" i="7"/>
  <c r="Z77" i="7"/>
  <c r="Z78" i="7"/>
  <c r="Z79" i="7"/>
  <c r="Z80" i="7"/>
  <c r="Z81" i="7"/>
  <c r="Z82" i="7"/>
  <c r="Z83" i="7"/>
  <c r="Z84" i="7"/>
  <c r="Z85" i="7"/>
  <c r="Z86" i="7"/>
  <c r="Z87" i="7"/>
  <c r="Z88" i="7"/>
  <c r="Z89" i="7"/>
  <c r="Z90" i="7"/>
  <c r="Z91" i="7"/>
  <c r="Z92" i="7"/>
  <c r="Z93" i="7"/>
  <c r="Z94" i="7"/>
  <c r="Z95" i="7"/>
  <c r="Z96" i="7"/>
  <c r="Z97" i="7"/>
  <c r="Z98" i="7"/>
  <c r="Z99" i="7"/>
  <c r="Z100" i="7"/>
  <c r="Z101" i="7"/>
  <c r="Z102" i="7"/>
  <c r="Z103" i="7"/>
  <c r="Z104" i="7"/>
  <c r="Z105" i="7"/>
  <c r="Z106" i="7"/>
  <c r="Z107" i="7"/>
  <c r="Z108" i="7"/>
  <c r="Z109" i="7"/>
  <c r="Z110" i="7"/>
  <c r="Z111" i="7"/>
  <c r="Z112" i="7"/>
  <c r="Z113" i="7"/>
  <c r="Z114" i="7"/>
  <c r="Z115" i="7"/>
  <c r="Z116" i="7"/>
  <c r="Z117" i="7"/>
  <c r="Z118" i="7"/>
  <c r="Z22" i="7"/>
  <c r="Z23" i="7"/>
  <c r="Z24" i="7"/>
  <c r="Z25" i="7"/>
  <c r="Z26" i="7"/>
  <c r="Z27" i="7"/>
  <c r="Z28" i="7"/>
  <c r="Z29" i="7"/>
  <c r="Z30" i="7"/>
  <c r="Z31" i="7"/>
  <c r="Z32" i="7"/>
  <c r="Y22" i="7"/>
  <c r="AM22" i="7" s="1"/>
  <c r="Y23" i="7"/>
  <c r="AM23" i="7" s="1"/>
  <c r="Y24" i="7"/>
  <c r="AM24" i="7" s="1"/>
  <c r="Y25" i="7"/>
  <c r="AM25" i="7" s="1"/>
  <c r="Y26" i="7"/>
  <c r="AM26" i="7" s="1"/>
  <c r="Y27" i="7"/>
  <c r="AM27" i="7" s="1"/>
  <c r="Y28" i="7"/>
  <c r="AM28" i="7" s="1"/>
  <c r="Y29" i="7"/>
  <c r="AM29" i="7" s="1"/>
  <c r="Y30" i="7"/>
  <c r="AM30" i="7" s="1"/>
  <c r="Y31" i="7"/>
  <c r="AM31" i="7" s="1"/>
  <c r="Y32" i="7"/>
  <c r="AM32" i="7" s="1"/>
  <c r="Y33" i="7"/>
  <c r="AM33" i="7" s="1"/>
  <c r="Y34" i="7"/>
  <c r="AM34" i="7" s="1"/>
  <c r="Y35" i="7"/>
  <c r="AM35" i="7" s="1"/>
  <c r="Y36" i="7"/>
  <c r="Y37" i="7"/>
  <c r="AM37" i="7" s="1"/>
  <c r="Y38" i="7"/>
  <c r="AM38" i="7" s="1"/>
  <c r="Y39" i="7"/>
  <c r="AM39" i="7" s="1"/>
  <c r="Y40" i="7"/>
  <c r="Y41" i="7"/>
  <c r="AM41" i="7" s="1"/>
  <c r="Y42" i="7"/>
  <c r="AM42" i="7" s="1"/>
  <c r="Y43" i="7"/>
  <c r="AM43" i="7" s="1"/>
  <c r="Y44" i="7"/>
  <c r="AM44" i="7" s="1"/>
  <c r="Y45" i="7"/>
  <c r="AM45" i="7" s="1"/>
  <c r="Y46" i="7"/>
  <c r="AM46" i="7" s="1"/>
  <c r="Y47" i="7"/>
  <c r="AM47" i="7" s="1"/>
  <c r="Y48" i="7"/>
  <c r="AM48" i="7" s="1"/>
  <c r="Y49" i="7"/>
  <c r="AM49" i="7" s="1"/>
  <c r="Y50" i="7"/>
  <c r="AM50" i="7" s="1"/>
  <c r="Y51" i="7"/>
  <c r="AM51" i="7" s="1"/>
  <c r="Y52" i="7"/>
  <c r="AM52" i="7" s="1"/>
  <c r="Y53" i="7"/>
  <c r="AM53" i="7" s="1"/>
  <c r="Y54" i="7"/>
  <c r="AM54" i="7" s="1"/>
  <c r="Y55" i="7"/>
  <c r="AM55" i="7" s="1"/>
  <c r="Y56" i="7"/>
  <c r="AM56" i="7" s="1"/>
  <c r="Y57" i="7"/>
  <c r="AM57" i="7" s="1"/>
  <c r="Y58" i="7"/>
  <c r="AM58" i="7" s="1"/>
  <c r="Y59" i="7"/>
  <c r="AM59" i="7" s="1"/>
  <c r="Y60" i="7"/>
  <c r="AM60" i="7" s="1"/>
  <c r="Y61" i="7"/>
  <c r="AM61" i="7" s="1"/>
  <c r="Y62" i="7"/>
  <c r="AM62" i="7" s="1"/>
  <c r="Y63" i="7"/>
  <c r="AM63" i="7" s="1"/>
  <c r="Y64" i="7"/>
  <c r="AM64" i="7" s="1"/>
  <c r="Y65" i="7"/>
  <c r="AM65" i="7" s="1"/>
  <c r="Y66" i="7"/>
  <c r="AM66" i="7" s="1"/>
  <c r="Y67" i="7"/>
  <c r="AM67" i="7" s="1"/>
  <c r="Y68" i="7"/>
  <c r="AM68" i="7" s="1"/>
  <c r="Y69" i="7"/>
  <c r="AM69" i="7" s="1"/>
  <c r="Y70" i="7"/>
  <c r="AM70" i="7" s="1"/>
  <c r="Y71" i="7"/>
  <c r="AM71" i="7" s="1"/>
  <c r="Y72" i="7"/>
  <c r="AM72" i="7" s="1"/>
  <c r="Y73" i="7"/>
  <c r="AM73" i="7" s="1"/>
  <c r="Y74" i="7"/>
  <c r="AM74" i="7" s="1"/>
  <c r="Y75" i="7"/>
  <c r="AM75" i="7" s="1"/>
  <c r="Y76" i="7"/>
  <c r="AM76" i="7" s="1"/>
  <c r="Y77" i="7"/>
  <c r="AM77" i="7" s="1"/>
  <c r="Y78" i="7"/>
  <c r="AM78" i="7" s="1"/>
  <c r="Y79" i="7"/>
  <c r="AM79" i="7" s="1"/>
  <c r="Y80" i="7"/>
  <c r="AM80" i="7" s="1"/>
  <c r="Y81" i="7"/>
  <c r="AM81" i="7" s="1"/>
  <c r="Y82" i="7"/>
  <c r="AM82" i="7" s="1"/>
  <c r="Y83" i="7"/>
  <c r="AM83" i="7" s="1"/>
  <c r="Y84" i="7"/>
  <c r="AM84" i="7" s="1"/>
  <c r="Y85" i="7"/>
  <c r="AM85" i="7" s="1"/>
  <c r="Y86" i="7"/>
  <c r="AM86" i="7" s="1"/>
  <c r="Y87" i="7"/>
  <c r="AM87" i="7" s="1"/>
  <c r="Y88" i="7"/>
  <c r="AM88" i="7" s="1"/>
  <c r="Y89" i="7"/>
  <c r="AM89" i="7" s="1"/>
  <c r="Y90" i="7"/>
  <c r="AM90" i="7" s="1"/>
  <c r="Y91" i="7"/>
  <c r="AM91" i="7" s="1"/>
  <c r="Y92" i="7"/>
  <c r="AM92" i="7" s="1"/>
  <c r="Y93" i="7"/>
  <c r="AM93" i="7" s="1"/>
  <c r="Y94" i="7"/>
  <c r="AM94" i="7" s="1"/>
  <c r="Y95" i="7"/>
  <c r="AM95" i="7" s="1"/>
  <c r="Y96" i="7"/>
  <c r="AM96" i="7" s="1"/>
  <c r="Y97" i="7"/>
  <c r="AM97" i="7" s="1"/>
  <c r="Y98" i="7"/>
  <c r="AM98" i="7" s="1"/>
  <c r="Y99" i="7"/>
  <c r="AM99" i="7" s="1"/>
  <c r="Y100" i="7"/>
  <c r="AM100" i="7" s="1"/>
  <c r="Y101" i="7"/>
  <c r="AM101" i="7" s="1"/>
  <c r="Y102" i="7"/>
  <c r="AM102" i="7" s="1"/>
  <c r="Y103" i="7"/>
  <c r="AM103" i="7" s="1"/>
  <c r="Y104" i="7"/>
  <c r="AM104" i="7" s="1"/>
  <c r="Y105" i="7"/>
  <c r="AM105" i="7" s="1"/>
  <c r="Y106" i="7"/>
  <c r="Y107" i="7"/>
  <c r="AM107" i="7" s="1"/>
  <c r="Y108" i="7"/>
  <c r="AM108" i="7" s="1"/>
  <c r="Y109" i="7"/>
  <c r="AM109" i="7" s="1"/>
  <c r="Y110" i="7"/>
  <c r="AM110" i="7" s="1"/>
  <c r="Y111" i="7"/>
  <c r="AM111" i="7" s="1"/>
  <c r="Y112" i="7"/>
  <c r="AM112" i="7" s="1"/>
  <c r="Y113" i="7"/>
  <c r="AM113" i="7" s="1"/>
  <c r="Y114" i="7"/>
  <c r="AM114" i="7" s="1"/>
  <c r="Y115" i="7"/>
  <c r="AM115" i="7" s="1"/>
  <c r="Y116" i="7"/>
  <c r="AM116" i="7" s="1"/>
  <c r="Y117" i="7"/>
  <c r="AM117" i="7" s="1"/>
  <c r="Y118" i="7"/>
  <c r="AM118" i="7" s="1"/>
  <c r="Z21" i="7"/>
  <c r="X22" i="7"/>
  <c r="AL22" i="7" s="1"/>
  <c r="X23" i="7"/>
  <c r="AL23" i="7" s="1"/>
  <c r="X24" i="7"/>
  <c r="AL24" i="7" s="1"/>
  <c r="X25" i="7"/>
  <c r="AL25" i="7" s="1"/>
  <c r="X26" i="7"/>
  <c r="AL26" i="7" s="1"/>
  <c r="X27" i="7"/>
  <c r="AL27" i="7" s="1"/>
  <c r="X28" i="7"/>
  <c r="AL28" i="7" s="1"/>
  <c r="X29" i="7"/>
  <c r="AL29" i="7" s="1"/>
  <c r="X30" i="7"/>
  <c r="AL30" i="7" s="1"/>
  <c r="X31" i="7"/>
  <c r="AL31" i="7" s="1"/>
  <c r="X32" i="7"/>
  <c r="AL32" i="7" s="1"/>
  <c r="X33" i="7"/>
  <c r="AL33" i="7" s="1"/>
  <c r="X34" i="7"/>
  <c r="AL34" i="7" s="1"/>
  <c r="X35" i="7"/>
  <c r="AL35" i="7" s="1"/>
  <c r="X36" i="7"/>
  <c r="X37" i="7"/>
  <c r="AL37" i="7" s="1"/>
  <c r="X38" i="7"/>
  <c r="AL38" i="7" s="1"/>
  <c r="X39" i="7"/>
  <c r="AL39" i="7" s="1"/>
  <c r="X40" i="7"/>
  <c r="AL40" i="7" s="1"/>
  <c r="X41" i="7"/>
  <c r="AL41" i="7" s="1"/>
  <c r="X42" i="7"/>
  <c r="AL42" i="7" s="1"/>
  <c r="X43" i="7"/>
  <c r="AL43" i="7" s="1"/>
  <c r="X44" i="7"/>
  <c r="AL44" i="7" s="1"/>
  <c r="X45" i="7"/>
  <c r="AL45" i="7" s="1"/>
  <c r="X46" i="7"/>
  <c r="AL46" i="7" s="1"/>
  <c r="X47" i="7"/>
  <c r="AL47" i="7" s="1"/>
  <c r="X48" i="7"/>
  <c r="AL48" i="7" s="1"/>
  <c r="X49" i="7"/>
  <c r="AL49" i="7" s="1"/>
  <c r="X50" i="7"/>
  <c r="AL50" i="7" s="1"/>
  <c r="X51" i="7"/>
  <c r="AL51" i="7" s="1"/>
  <c r="X52" i="7"/>
  <c r="AL52" i="7" s="1"/>
  <c r="X53" i="7"/>
  <c r="AL53" i="7" s="1"/>
  <c r="X54" i="7"/>
  <c r="AL54" i="7" s="1"/>
  <c r="X55" i="7"/>
  <c r="AL55" i="7" s="1"/>
  <c r="X56" i="7"/>
  <c r="AL56" i="7" s="1"/>
  <c r="X57" i="7"/>
  <c r="AL57" i="7" s="1"/>
  <c r="X58" i="7"/>
  <c r="AL58" i="7" s="1"/>
  <c r="X59" i="7"/>
  <c r="AL59" i="7" s="1"/>
  <c r="X60" i="7"/>
  <c r="AL60" i="7" s="1"/>
  <c r="X61" i="7"/>
  <c r="AL61" i="7" s="1"/>
  <c r="X62" i="7"/>
  <c r="AL62" i="7" s="1"/>
  <c r="X63" i="7"/>
  <c r="AL63" i="7" s="1"/>
  <c r="X64" i="7"/>
  <c r="AL64" i="7" s="1"/>
  <c r="X65" i="7"/>
  <c r="AL65" i="7" s="1"/>
  <c r="X66" i="7"/>
  <c r="AL66" i="7" s="1"/>
  <c r="X67" i="7"/>
  <c r="AL67" i="7" s="1"/>
  <c r="X68" i="7"/>
  <c r="AL68" i="7" s="1"/>
  <c r="X69" i="7"/>
  <c r="AL69" i="7" s="1"/>
  <c r="X70" i="7"/>
  <c r="AL70" i="7" s="1"/>
  <c r="X71" i="7"/>
  <c r="AL71" i="7" s="1"/>
  <c r="X72" i="7"/>
  <c r="AL72" i="7" s="1"/>
  <c r="X73" i="7"/>
  <c r="AL73" i="7" s="1"/>
  <c r="X74" i="7"/>
  <c r="AL74" i="7" s="1"/>
  <c r="X75" i="7"/>
  <c r="AL75" i="7" s="1"/>
  <c r="X76" i="7"/>
  <c r="AL76" i="7" s="1"/>
  <c r="X77" i="7"/>
  <c r="AL77" i="7" s="1"/>
  <c r="X78" i="7"/>
  <c r="AL78" i="7" s="1"/>
  <c r="X79" i="7"/>
  <c r="AL79" i="7" s="1"/>
  <c r="X80" i="7"/>
  <c r="AL80" i="7" s="1"/>
  <c r="X81" i="7"/>
  <c r="AL81" i="7" s="1"/>
  <c r="X82" i="7"/>
  <c r="AL82" i="7" s="1"/>
  <c r="X83" i="7"/>
  <c r="AL83" i="7" s="1"/>
  <c r="X84" i="7"/>
  <c r="AL84" i="7" s="1"/>
  <c r="X85" i="7"/>
  <c r="AL85" i="7" s="1"/>
  <c r="X86" i="7"/>
  <c r="AL86" i="7" s="1"/>
  <c r="X87" i="7"/>
  <c r="AL87" i="7" s="1"/>
  <c r="X88" i="7"/>
  <c r="AL88" i="7" s="1"/>
  <c r="X89" i="7"/>
  <c r="AL89" i="7" s="1"/>
  <c r="X90" i="7"/>
  <c r="AL90" i="7" s="1"/>
  <c r="X91" i="7"/>
  <c r="AL91" i="7" s="1"/>
  <c r="X92" i="7"/>
  <c r="AL92" i="7" s="1"/>
  <c r="X93" i="7"/>
  <c r="AL93" i="7" s="1"/>
  <c r="X94" i="7"/>
  <c r="AL94" i="7" s="1"/>
  <c r="X95" i="7"/>
  <c r="AL95" i="7" s="1"/>
  <c r="X96" i="7"/>
  <c r="AL96" i="7" s="1"/>
  <c r="X97" i="7"/>
  <c r="AL97" i="7" s="1"/>
  <c r="X98" i="7"/>
  <c r="AL98" i="7" s="1"/>
  <c r="X99" i="7"/>
  <c r="AL99" i="7" s="1"/>
  <c r="X100" i="7"/>
  <c r="AL100" i="7" s="1"/>
  <c r="X101" i="7"/>
  <c r="AL101" i="7" s="1"/>
  <c r="X102" i="7"/>
  <c r="AL102" i="7" s="1"/>
  <c r="X103" i="7"/>
  <c r="AL103" i="7" s="1"/>
  <c r="X104" i="7"/>
  <c r="AL104" i="7" s="1"/>
  <c r="X105" i="7"/>
  <c r="AL105" i="7" s="1"/>
  <c r="X106" i="7"/>
  <c r="AL106" i="7" s="1"/>
  <c r="X107" i="7"/>
  <c r="AL107" i="7" s="1"/>
  <c r="X108" i="7"/>
  <c r="AL108" i="7" s="1"/>
  <c r="X109" i="7"/>
  <c r="AL109" i="7" s="1"/>
  <c r="X110" i="7"/>
  <c r="AL110" i="7" s="1"/>
  <c r="X111" i="7"/>
  <c r="AL111" i="7" s="1"/>
  <c r="X112" i="7"/>
  <c r="AL112" i="7" s="1"/>
  <c r="X113" i="7"/>
  <c r="AL113" i="7" s="1"/>
  <c r="X114" i="7"/>
  <c r="AL114" i="7" s="1"/>
  <c r="X115" i="7"/>
  <c r="AL115" i="7" s="1"/>
  <c r="X116" i="7"/>
  <c r="AL116" i="7" s="1"/>
  <c r="X117" i="7"/>
  <c r="AL117" i="7" s="1"/>
  <c r="X118" i="7"/>
  <c r="AL118" i="7" s="1"/>
  <c r="U22" i="7"/>
  <c r="AI22" i="7" s="1"/>
  <c r="U23" i="7"/>
  <c r="AI23" i="7" s="1"/>
  <c r="U24" i="7"/>
  <c r="AI24" i="7" s="1"/>
  <c r="U25" i="7"/>
  <c r="AI25" i="7" s="1"/>
  <c r="U26" i="7"/>
  <c r="AI26" i="7" s="1"/>
  <c r="U27" i="7"/>
  <c r="AI27" i="7" s="1"/>
  <c r="U28" i="7"/>
  <c r="AI28" i="7" s="1"/>
  <c r="U29" i="7"/>
  <c r="AI29" i="7" s="1"/>
  <c r="U30" i="7"/>
  <c r="AI30" i="7" s="1"/>
  <c r="U31" i="7"/>
  <c r="AI31" i="7" s="1"/>
  <c r="U32" i="7"/>
  <c r="AI32" i="7" s="1"/>
  <c r="U33" i="7"/>
  <c r="AI33" i="7" s="1"/>
  <c r="U34" i="7"/>
  <c r="AI34" i="7" s="1"/>
  <c r="U35" i="7"/>
  <c r="AI35" i="7" s="1"/>
  <c r="U36" i="7"/>
  <c r="U37" i="7"/>
  <c r="AI37" i="7" s="1"/>
  <c r="U38" i="7"/>
  <c r="AI38" i="7" s="1"/>
  <c r="U39" i="7"/>
  <c r="AI39" i="7" s="1"/>
  <c r="U40" i="7"/>
  <c r="AI40" i="7" s="1"/>
  <c r="U41" i="7"/>
  <c r="AI41" i="7" s="1"/>
  <c r="U42" i="7"/>
  <c r="AI42" i="7" s="1"/>
  <c r="U43" i="7"/>
  <c r="AI43" i="7" s="1"/>
  <c r="U44" i="7"/>
  <c r="AI44" i="7" s="1"/>
  <c r="U45" i="7"/>
  <c r="AI45" i="7" s="1"/>
  <c r="U46" i="7"/>
  <c r="AI46" i="7" s="1"/>
  <c r="U47" i="7"/>
  <c r="AI47" i="7" s="1"/>
  <c r="U48" i="7"/>
  <c r="AI48" i="7" s="1"/>
  <c r="U49" i="7"/>
  <c r="AI49" i="7" s="1"/>
  <c r="U50" i="7"/>
  <c r="AI50" i="7" s="1"/>
  <c r="U51" i="7"/>
  <c r="AI51" i="7" s="1"/>
  <c r="U52" i="7"/>
  <c r="AI52" i="7" s="1"/>
  <c r="U53" i="7"/>
  <c r="AI53" i="7" s="1"/>
  <c r="U54" i="7"/>
  <c r="AI54" i="7" s="1"/>
  <c r="U55" i="7"/>
  <c r="AI55" i="7" s="1"/>
  <c r="U56" i="7"/>
  <c r="AI56" i="7" s="1"/>
  <c r="U57" i="7"/>
  <c r="AI57" i="7" s="1"/>
  <c r="U58" i="7"/>
  <c r="AI58" i="7" s="1"/>
  <c r="U59" i="7"/>
  <c r="AI59" i="7" s="1"/>
  <c r="U60" i="7"/>
  <c r="AI60" i="7" s="1"/>
  <c r="U61" i="7"/>
  <c r="AI61" i="7" s="1"/>
  <c r="U62" i="7"/>
  <c r="AI62" i="7" s="1"/>
  <c r="U63" i="7"/>
  <c r="AI63" i="7" s="1"/>
  <c r="U64" i="7"/>
  <c r="AI64" i="7" s="1"/>
  <c r="U65" i="7"/>
  <c r="AI65" i="7" s="1"/>
  <c r="U66" i="7"/>
  <c r="AI66" i="7" s="1"/>
  <c r="U67" i="7"/>
  <c r="AI67" i="7" s="1"/>
  <c r="U68" i="7"/>
  <c r="AI68" i="7" s="1"/>
  <c r="U69" i="7"/>
  <c r="AI69" i="7" s="1"/>
  <c r="U70" i="7"/>
  <c r="AI70" i="7" s="1"/>
  <c r="U71" i="7"/>
  <c r="AI71" i="7" s="1"/>
  <c r="U72" i="7"/>
  <c r="AI72" i="7" s="1"/>
  <c r="U73" i="7"/>
  <c r="AI73" i="7" s="1"/>
  <c r="U74" i="7"/>
  <c r="AI74" i="7" s="1"/>
  <c r="U75" i="7"/>
  <c r="AI75" i="7" s="1"/>
  <c r="U76" i="7"/>
  <c r="AI76" i="7" s="1"/>
  <c r="U77" i="7"/>
  <c r="AI77" i="7" s="1"/>
  <c r="U78" i="7"/>
  <c r="AI78" i="7" s="1"/>
  <c r="U79" i="7"/>
  <c r="AI79" i="7" s="1"/>
  <c r="U80" i="7"/>
  <c r="AI80" i="7" s="1"/>
  <c r="U81" i="7"/>
  <c r="AI81" i="7" s="1"/>
  <c r="U82" i="7"/>
  <c r="AI82" i="7" s="1"/>
  <c r="U83" i="7"/>
  <c r="AI83" i="7" s="1"/>
  <c r="U84" i="7"/>
  <c r="AI84" i="7" s="1"/>
  <c r="U85" i="7"/>
  <c r="AI85" i="7" s="1"/>
  <c r="U86" i="7"/>
  <c r="AI86" i="7" s="1"/>
  <c r="U87" i="7"/>
  <c r="AI87" i="7" s="1"/>
  <c r="U88" i="7"/>
  <c r="AI88" i="7" s="1"/>
  <c r="U89" i="7"/>
  <c r="AI89" i="7" s="1"/>
  <c r="U90" i="7"/>
  <c r="AI90" i="7" s="1"/>
  <c r="U91" i="7"/>
  <c r="AI91" i="7" s="1"/>
  <c r="U92" i="7"/>
  <c r="AI92" i="7" s="1"/>
  <c r="U93" i="7"/>
  <c r="AI93" i="7" s="1"/>
  <c r="U94" i="7"/>
  <c r="AI94" i="7" s="1"/>
  <c r="U95" i="7"/>
  <c r="AI95" i="7" s="1"/>
  <c r="U96" i="7"/>
  <c r="AI96" i="7" s="1"/>
  <c r="U97" i="7"/>
  <c r="AI97" i="7" s="1"/>
  <c r="U98" i="7"/>
  <c r="AI98" i="7" s="1"/>
  <c r="U99" i="7"/>
  <c r="AI99" i="7" s="1"/>
  <c r="U100" i="7"/>
  <c r="AI100" i="7" s="1"/>
  <c r="U101" i="7"/>
  <c r="AI101" i="7" s="1"/>
  <c r="U102" i="7"/>
  <c r="AI102" i="7" s="1"/>
  <c r="U103" i="7"/>
  <c r="AI103" i="7" s="1"/>
  <c r="U104" i="7"/>
  <c r="AI104" i="7" s="1"/>
  <c r="U105" i="7"/>
  <c r="AI105" i="7" s="1"/>
  <c r="U106" i="7"/>
  <c r="AI106" i="7" s="1"/>
  <c r="U107" i="7"/>
  <c r="AI107" i="7" s="1"/>
  <c r="U108" i="7"/>
  <c r="AI108" i="7" s="1"/>
  <c r="U109" i="7"/>
  <c r="AI109" i="7" s="1"/>
  <c r="U110" i="7"/>
  <c r="AI110" i="7" s="1"/>
  <c r="U111" i="7"/>
  <c r="AI111" i="7" s="1"/>
  <c r="U112" i="7"/>
  <c r="AI112" i="7" s="1"/>
  <c r="U113" i="7"/>
  <c r="AI113" i="7" s="1"/>
  <c r="U114" i="7"/>
  <c r="AI114" i="7" s="1"/>
  <c r="U115" i="7"/>
  <c r="AI115" i="7" s="1"/>
  <c r="U116" i="7"/>
  <c r="AI116" i="7" s="1"/>
  <c r="U117" i="7"/>
  <c r="AI117" i="7" s="1"/>
  <c r="U118" i="7"/>
  <c r="AI118" i="7" s="1"/>
  <c r="T21" i="7"/>
  <c r="AH21" i="7" s="1"/>
  <c r="T22" i="7"/>
  <c r="AH22" i="7" s="1"/>
  <c r="T23" i="7"/>
  <c r="AH23" i="7" s="1"/>
  <c r="T24" i="7"/>
  <c r="AH24" i="7" s="1"/>
  <c r="T25" i="7"/>
  <c r="AH25" i="7" s="1"/>
  <c r="T26" i="7"/>
  <c r="AH26" i="7" s="1"/>
  <c r="T27" i="7"/>
  <c r="AH27" i="7" s="1"/>
  <c r="T28" i="7"/>
  <c r="AH28" i="7" s="1"/>
  <c r="T29" i="7"/>
  <c r="AH29" i="7" s="1"/>
  <c r="T30" i="7"/>
  <c r="AH30" i="7" s="1"/>
  <c r="T31" i="7"/>
  <c r="AH31" i="7" s="1"/>
  <c r="T32" i="7"/>
  <c r="AH32" i="7" s="1"/>
  <c r="T33" i="7"/>
  <c r="AH33" i="7" s="1"/>
  <c r="T34" i="7"/>
  <c r="AH34" i="7" s="1"/>
  <c r="T35" i="7"/>
  <c r="AH35" i="7" s="1"/>
  <c r="T36" i="7"/>
  <c r="T37" i="7"/>
  <c r="AH37" i="7" s="1"/>
  <c r="T38" i="7"/>
  <c r="AH38" i="7" s="1"/>
  <c r="T39" i="7"/>
  <c r="AH39" i="7" s="1"/>
  <c r="T40" i="7"/>
  <c r="AH40" i="7" s="1"/>
  <c r="T41" i="7"/>
  <c r="AH41" i="7" s="1"/>
  <c r="T42" i="7"/>
  <c r="AH42" i="7" s="1"/>
  <c r="T43" i="7"/>
  <c r="AH43" i="7" s="1"/>
  <c r="T44" i="7"/>
  <c r="AH44" i="7" s="1"/>
  <c r="T45" i="7"/>
  <c r="AH45" i="7" s="1"/>
  <c r="T46" i="7"/>
  <c r="AH46" i="7" s="1"/>
  <c r="T47" i="7"/>
  <c r="AH47" i="7" s="1"/>
  <c r="T48" i="7"/>
  <c r="AH48" i="7" s="1"/>
  <c r="T49" i="7"/>
  <c r="AH49" i="7" s="1"/>
  <c r="T50" i="7"/>
  <c r="AH50" i="7" s="1"/>
  <c r="T51" i="7"/>
  <c r="AH51" i="7" s="1"/>
  <c r="T52" i="7"/>
  <c r="AH52" i="7" s="1"/>
  <c r="T53" i="7"/>
  <c r="AH53" i="7" s="1"/>
  <c r="T54" i="7"/>
  <c r="AH54" i="7" s="1"/>
  <c r="T55" i="7"/>
  <c r="AH55" i="7" s="1"/>
  <c r="T56" i="7"/>
  <c r="AH56" i="7" s="1"/>
  <c r="T57" i="7"/>
  <c r="AH57" i="7" s="1"/>
  <c r="T58" i="7"/>
  <c r="AH58" i="7" s="1"/>
  <c r="T59" i="7"/>
  <c r="AH59" i="7" s="1"/>
  <c r="T60" i="7"/>
  <c r="AH60" i="7" s="1"/>
  <c r="T61" i="7"/>
  <c r="AH61" i="7" s="1"/>
  <c r="T62" i="7"/>
  <c r="AH62" i="7" s="1"/>
  <c r="T63" i="7"/>
  <c r="AH63" i="7" s="1"/>
  <c r="T64" i="7"/>
  <c r="AH64" i="7" s="1"/>
  <c r="T65" i="7"/>
  <c r="AH65" i="7" s="1"/>
  <c r="T66" i="7"/>
  <c r="AH66" i="7" s="1"/>
  <c r="T67" i="7"/>
  <c r="AH67" i="7" s="1"/>
  <c r="T68" i="7"/>
  <c r="AH68" i="7" s="1"/>
  <c r="T69" i="7"/>
  <c r="AH69" i="7" s="1"/>
  <c r="T70" i="7"/>
  <c r="AH70" i="7" s="1"/>
  <c r="T71" i="7"/>
  <c r="AH71" i="7" s="1"/>
  <c r="T72" i="7"/>
  <c r="AH72" i="7" s="1"/>
  <c r="T73" i="7"/>
  <c r="AH73" i="7" s="1"/>
  <c r="T74" i="7"/>
  <c r="AH74" i="7" s="1"/>
  <c r="T75" i="7"/>
  <c r="AH75" i="7" s="1"/>
  <c r="T76" i="7"/>
  <c r="AH76" i="7" s="1"/>
  <c r="T77" i="7"/>
  <c r="AH77" i="7" s="1"/>
  <c r="T78" i="7"/>
  <c r="AH78" i="7" s="1"/>
  <c r="T79" i="7"/>
  <c r="AH79" i="7" s="1"/>
  <c r="T80" i="7"/>
  <c r="AH80" i="7" s="1"/>
  <c r="T81" i="7"/>
  <c r="AH81" i="7" s="1"/>
  <c r="T82" i="7"/>
  <c r="AH82" i="7" s="1"/>
  <c r="T83" i="7"/>
  <c r="AH83" i="7" s="1"/>
  <c r="T84" i="7"/>
  <c r="AH84" i="7" s="1"/>
  <c r="T85" i="7"/>
  <c r="AH85" i="7" s="1"/>
  <c r="T86" i="7"/>
  <c r="AH86" i="7" s="1"/>
  <c r="T87" i="7"/>
  <c r="AH87" i="7" s="1"/>
  <c r="T88" i="7"/>
  <c r="AH88" i="7" s="1"/>
  <c r="T89" i="7"/>
  <c r="AH89" i="7" s="1"/>
  <c r="T90" i="7"/>
  <c r="AH90" i="7" s="1"/>
  <c r="T91" i="7"/>
  <c r="AH91" i="7" s="1"/>
  <c r="T92" i="7"/>
  <c r="AH92" i="7" s="1"/>
  <c r="T93" i="7"/>
  <c r="AH93" i="7" s="1"/>
  <c r="T94" i="7"/>
  <c r="AH94" i="7" s="1"/>
  <c r="T95" i="7"/>
  <c r="AH95" i="7" s="1"/>
  <c r="T96" i="7"/>
  <c r="AH96" i="7" s="1"/>
  <c r="T97" i="7"/>
  <c r="AH97" i="7" s="1"/>
  <c r="T98" i="7"/>
  <c r="AH98" i="7" s="1"/>
  <c r="T99" i="7"/>
  <c r="AH99" i="7" s="1"/>
  <c r="T100" i="7"/>
  <c r="AH100" i="7" s="1"/>
  <c r="T101" i="7"/>
  <c r="AH101" i="7" s="1"/>
  <c r="T102" i="7"/>
  <c r="AH102" i="7" s="1"/>
  <c r="T103" i="7"/>
  <c r="AH103" i="7" s="1"/>
  <c r="T104" i="7"/>
  <c r="AH104" i="7" s="1"/>
  <c r="T105" i="7"/>
  <c r="AH105" i="7" s="1"/>
  <c r="T106" i="7"/>
  <c r="AH106" i="7" s="1"/>
  <c r="T107" i="7"/>
  <c r="AH107" i="7" s="1"/>
  <c r="T108" i="7"/>
  <c r="AH108" i="7" s="1"/>
  <c r="T109" i="7"/>
  <c r="AH109" i="7" s="1"/>
  <c r="T110" i="7"/>
  <c r="AH110" i="7" s="1"/>
  <c r="T111" i="7"/>
  <c r="AH111" i="7" s="1"/>
  <c r="T112" i="7"/>
  <c r="AH112" i="7" s="1"/>
  <c r="T113" i="7"/>
  <c r="AH113" i="7" s="1"/>
  <c r="T114" i="7"/>
  <c r="AH114" i="7" s="1"/>
  <c r="T115" i="7"/>
  <c r="AH115" i="7" s="1"/>
  <c r="T116" i="7"/>
  <c r="AH116" i="7" s="1"/>
  <c r="T117" i="7"/>
  <c r="AH117" i="7" s="1"/>
  <c r="T118" i="7"/>
  <c r="AH118" i="7" s="1"/>
  <c r="S22" i="7"/>
  <c r="AG22" i="7" s="1"/>
  <c r="S23" i="7"/>
  <c r="AG23" i="7" s="1"/>
  <c r="S24" i="7"/>
  <c r="AG24" i="7" s="1"/>
  <c r="S25" i="7"/>
  <c r="AG25" i="7" s="1"/>
  <c r="S26" i="7"/>
  <c r="AG26" i="7" s="1"/>
  <c r="S27" i="7"/>
  <c r="AG27" i="7" s="1"/>
  <c r="S28" i="7"/>
  <c r="AG28" i="7" s="1"/>
  <c r="S29" i="7"/>
  <c r="AG29" i="7" s="1"/>
  <c r="S30" i="7"/>
  <c r="AG30" i="7" s="1"/>
  <c r="S31" i="7"/>
  <c r="AG31" i="7" s="1"/>
  <c r="S32" i="7"/>
  <c r="AG32" i="7" s="1"/>
  <c r="S33" i="7"/>
  <c r="AG33" i="7" s="1"/>
  <c r="S34" i="7"/>
  <c r="AG34" i="7" s="1"/>
  <c r="S35" i="7"/>
  <c r="AG35" i="7" s="1"/>
  <c r="S36" i="7"/>
  <c r="S37" i="7"/>
  <c r="AG37" i="7" s="1"/>
  <c r="S38" i="7"/>
  <c r="AG38" i="7" s="1"/>
  <c r="S39" i="7"/>
  <c r="AG39" i="7" s="1"/>
  <c r="S40" i="7"/>
  <c r="AG40" i="7" s="1"/>
  <c r="S41" i="7"/>
  <c r="AG41" i="7" s="1"/>
  <c r="S42" i="7"/>
  <c r="AG42" i="7" s="1"/>
  <c r="S43" i="7"/>
  <c r="AG43" i="7" s="1"/>
  <c r="S44" i="7"/>
  <c r="AG44" i="7" s="1"/>
  <c r="S45" i="7"/>
  <c r="AG45" i="7" s="1"/>
  <c r="S46" i="7"/>
  <c r="AG46" i="7" s="1"/>
  <c r="S47" i="7"/>
  <c r="AG47" i="7" s="1"/>
  <c r="S48" i="7"/>
  <c r="AG48" i="7" s="1"/>
  <c r="S49" i="7"/>
  <c r="AG49" i="7" s="1"/>
  <c r="S50" i="7"/>
  <c r="AG50" i="7" s="1"/>
  <c r="S51" i="7"/>
  <c r="AG51" i="7" s="1"/>
  <c r="S52" i="7"/>
  <c r="AG52" i="7" s="1"/>
  <c r="S53" i="7"/>
  <c r="AG53" i="7" s="1"/>
  <c r="S54" i="7"/>
  <c r="AG54" i="7" s="1"/>
  <c r="S55" i="7"/>
  <c r="AG55" i="7" s="1"/>
  <c r="S56" i="7"/>
  <c r="AG56" i="7" s="1"/>
  <c r="S57" i="7"/>
  <c r="AG57" i="7" s="1"/>
  <c r="S58" i="7"/>
  <c r="AG58" i="7" s="1"/>
  <c r="S59" i="7"/>
  <c r="AG59" i="7" s="1"/>
  <c r="S60" i="7"/>
  <c r="AG60" i="7" s="1"/>
  <c r="S61" i="7"/>
  <c r="AG61" i="7" s="1"/>
  <c r="S62" i="7"/>
  <c r="AG62" i="7" s="1"/>
  <c r="S63" i="7"/>
  <c r="AG63" i="7" s="1"/>
  <c r="S64" i="7"/>
  <c r="AG64" i="7" s="1"/>
  <c r="S65" i="7"/>
  <c r="AG65" i="7" s="1"/>
  <c r="S66" i="7"/>
  <c r="AG66" i="7" s="1"/>
  <c r="S67" i="7"/>
  <c r="AG67" i="7" s="1"/>
  <c r="S68" i="7"/>
  <c r="AG68" i="7" s="1"/>
  <c r="S69" i="7"/>
  <c r="AG69" i="7" s="1"/>
  <c r="S70" i="7"/>
  <c r="AG70" i="7" s="1"/>
  <c r="S71" i="7"/>
  <c r="AG71" i="7" s="1"/>
  <c r="S72" i="7"/>
  <c r="AG72" i="7" s="1"/>
  <c r="S73" i="7"/>
  <c r="AG73" i="7" s="1"/>
  <c r="S74" i="7"/>
  <c r="AG74" i="7" s="1"/>
  <c r="S75" i="7"/>
  <c r="AG75" i="7" s="1"/>
  <c r="S76" i="7"/>
  <c r="AG76" i="7" s="1"/>
  <c r="S77" i="7"/>
  <c r="AG77" i="7" s="1"/>
  <c r="S78" i="7"/>
  <c r="AG78" i="7" s="1"/>
  <c r="S79" i="7"/>
  <c r="AG79" i="7" s="1"/>
  <c r="S80" i="7"/>
  <c r="AG80" i="7" s="1"/>
  <c r="S81" i="7"/>
  <c r="AG81" i="7" s="1"/>
  <c r="S82" i="7"/>
  <c r="AG82" i="7" s="1"/>
  <c r="S83" i="7"/>
  <c r="AG83" i="7" s="1"/>
  <c r="S84" i="7"/>
  <c r="AG84" i="7" s="1"/>
  <c r="S85" i="7"/>
  <c r="AG85" i="7" s="1"/>
  <c r="S86" i="7"/>
  <c r="AG86" i="7" s="1"/>
  <c r="S87" i="7"/>
  <c r="AG87" i="7" s="1"/>
  <c r="S88" i="7"/>
  <c r="AG88" i="7" s="1"/>
  <c r="S89" i="7"/>
  <c r="AG89" i="7" s="1"/>
  <c r="S90" i="7"/>
  <c r="AG90" i="7" s="1"/>
  <c r="S91" i="7"/>
  <c r="AG91" i="7" s="1"/>
  <c r="S92" i="7"/>
  <c r="AG92" i="7" s="1"/>
  <c r="S93" i="7"/>
  <c r="AG93" i="7" s="1"/>
  <c r="S94" i="7"/>
  <c r="AG94" i="7" s="1"/>
  <c r="S95" i="7"/>
  <c r="AG95" i="7" s="1"/>
  <c r="S96" i="7"/>
  <c r="AG96" i="7" s="1"/>
  <c r="S97" i="7"/>
  <c r="AG97" i="7" s="1"/>
  <c r="S98" i="7"/>
  <c r="AG98" i="7" s="1"/>
  <c r="S99" i="7"/>
  <c r="AG99" i="7" s="1"/>
  <c r="S100" i="7"/>
  <c r="AG100" i="7" s="1"/>
  <c r="S101" i="7"/>
  <c r="AG101" i="7" s="1"/>
  <c r="S102" i="7"/>
  <c r="AG102" i="7" s="1"/>
  <c r="S103" i="7"/>
  <c r="AG103" i="7" s="1"/>
  <c r="S104" i="7"/>
  <c r="AG104" i="7" s="1"/>
  <c r="S105" i="7"/>
  <c r="AG105" i="7" s="1"/>
  <c r="S106" i="7"/>
  <c r="AG106" i="7" s="1"/>
  <c r="S107" i="7"/>
  <c r="AG107" i="7" s="1"/>
  <c r="S108" i="7"/>
  <c r="AG108" i="7" s="1"/>
  <c r="S109" i="7"/>
  <c r="AG109" i="7" s="1"/>
  <c r="S110" i="7"/>
  <c r="AG110" i="7" s="1"/>
  <c r="S111" i="7"/>
  <c r="AG111" i="7" s="1"/>
  <c r="S112" i="7"/>
  <c r="AG112" i="7" s="1"/>
  <c r="S113" i="7"/>
  <c r="AG113" i="7" s="1"/>
  <c r="S114" i="7"/>
  <c r="AG114" i="7" s="1"/>
  <c r="S115" i="7"/>
  <c r="AG115" i="7" s="1"/>
  <c r="S116" i="7"/>
  <c r="AG116" i="7" s="1"/>
  <c r="S117" i="7"/>
  <c r="AG117" i="7" s="1"/>
  <c r="S118" i="7"/>
  <c r="AG118" i="7" s="1"/>
  <c r="R21" i="7"/>
  <c r="AF21" i="7" s="1"/>
  <c r="R20" i="7"/>
  <c r="AF20" i="7" s="1"/>
  <c r="R19" i="7"/>
  <c r="AF19" i="7" s="1"/>
  <c r="R18" i="7"/>
  <c r="AF18" i="7" s="1"/>
  <c r="R17" i="7"/>
  <c r="AF17" i="7" s="1"/>
  <c r="R16" i="7"/>
  <c r="AF16" i="7" s="1"/>
  <c r="R15" i="7"/>
  <c r="AF15" i="7" s="1"/>
  <c r="R14" i="7"/>
  <c r="AF14" i="7" s="1"/>
  <c r="R13" i="7"/>
  <c r="AF13" i="7" s="1"/>
  <c r="R12" i="7"/>
  <c r="AF12" i="7" s="1"/>
  <c r="R11" i="7"/>
  <c r="AF11" i="7" s="1"/>
  <c r="R10" i="7"/>
  <c r="AF10" i="7" s="1"/>
  <c r="R9" i="7"/>
  <c r="AF9" i="7" s="1"/>
  <c r="R8" i="7"/>
  <c r="AF8" i="7" s="1"/>
  <c r="R7" i="7"/>
  <c r="AF7" i="7" s="1"/>
  <c r="R6" i="7"/>
  <c r="AF6" i="7" s="1"/>
  <c r="P22" i="7"/>
  <c r="AD22" i="7" s="1"/>
  <c r="P23" i="7"/>
  <c r="AD23" i="7" s="1"/>
  <c r="P24" i="7"/>
  <c r="AD24" i="7" s="1"/>
  <c r="P25" i="7"/>
  <c r="AD25" i="7" s="1"/>
  <c r="P26" i="7"/>
  <c r="AD26" i="7" s="1"/>
  <c r="P27" i="7"/>
  <c r="AD27" i="7" s="1"/>
  <c r="P28" i="7"/>
  <c r="AD28" i="7" s="1"/>
  <c r="P29" i="7"/>
  <c r="AD29" i="7" s="1"/>
  <c r="P30" i="7"/>
  <c r="AD30" i="7" s="1"/>
  <c r="P31" i="7"/>
  <c r="AD31" i="7" s="1"/>
  <c r="P32" i="7"/>
  <c r="AD32" i="7" s="1"/>
  <c r="P33" i="7"/>
  <c r="AD33" i="7" s="1"/>
  <c r="P34" i="7"/>
  <c r="AD34" i="7" s="1"/>
  <c r="P35" i="7"/>
  <c r="AD35" i="7" s="1"/>
  <c r="P36" i="7"/>
  <c r="P37" i="7"/>
  <c r="AD37" i="7" s="1"/>
  <c r="P38" i="7"/>
  <c r="AD38" i="7" s="1"/>
  <c r="P39" i="7"/>
  <c r="AD39" i="7" s="1"/>
  <c r="P40" i="7"/>
  <c r="AD40" i="7" s="1"/>
  <c r="P41" i="7"/>
  <c r="AD41" i="7" s="1"/>
  <c r="P42" i="7"/>
  <c r="AD42" i="7" s="1"/>
  <c r="P43" i="7"/>
  <c r="AD43" i="7" s="1"/>
  <c r="P44" i="7"/>
  <c r="AD44" i="7" s="1"/>
  <c r="P45" i="7"/>
  <c r="AD45" i="7" s="1"/>
  <c r="P46" i="7"/>
  <c r="AD46" i="7" s="1"/>
  <c r="P47" i="7"/>
  <c r="AD47" i="7" s="1"/>
  <c r="P48" i="7"/>
  <c r="AD48" i="7" s="1"/>
  <c r="P49" i="7"/>
  <c r="AD49" i="7" s="1"/>
  <c r="P50" i="7"/>
  <c r="AD50" i="7" s="1"/>
  <c r="P51" i="7"/>
  <c r="AD51" i="7" s="1"/>
  <c r="P52" i="7"/>
  <c r="AD52" i="7" s="1"/>
  <c r="P53" i="7"/>
  <c r="AD53" i="7" s="1"/>
  <c r="P54" i="7"/>
  <c r="AD54" i="7" s="1"/>
  <c r="P55" i="7"/>
  <c r="AD55" i="7" s="1"/>
  <c r="P56" i="7"/>
  <c r="AD56" i="7" s="1"/>
  <c r="P57" i="7"/>
  <c r="AD57" i="7" s="1"/>
  <c r="P58" i="7"/>
  <c r="AD58" i="7" s="1"/>
  <c r="P59" i="7"/>
  <c r="AD59" i="7" s="1"/>
  <c r="P60" i="7"/>
  <c r="AD60" i="7" s="1"/>
  <c r="P61" i="7"/>
  <c r="AD61" i="7" s="1"/>
  <c r="P62" i="7"/>
  <c r="AD62" i="7" s="1"/>
  <c r="P63" i="7"/>
  <c r="AD63" i="7" s="1"/>
  <c r="P64" i="7"/>
  <c r="AD64" i="7" s="1"/>
  <c r="P65" i="7"/>
  <c r="AD65" i="7" s="1"/>
  <c r="P66" i="7"/>
  <c r="AD66" i="7" s="1"/>
  <c r="P67" i="7"/>
  <c r="AD67" i="7" s="1"/>
  <c r="P68" i="7"/>
  <c r="AD68" i="7" s="1"/>
  <c r="P69" i="7"/>
  <c r="AD69" i="7" s="1"/>
  <c r="P70" i="7"/>
  <c r="AD70" i="7" s="1"/>
  <c r="P71" i="7"/>
  <c r="AD71" i="7" s="1"/>
  <c r="P72" i="7"/>
  <c r="AD72" i="7" s="1"/>
  <c r="P73" i="7"/>
  <c r="AD73" i="7" s="1"/>
  <c r="P74" i="7"/>
  <c r="AD74" i="7" s="1"/>
  <c r="P75" i="7"/>
  <c r="AD75" i="7" s="1"/>
  <c r="P76" i="7"/>
  <c r="AD76" i="7" s="1"/>
  <c r="P77" i="7"/>
  <c r="AD77" i="7" s="1"/>
  <c r="P78" i="7"/>
  <c r="AD78" i="7" s="1"/>
  <c r="P79" i="7"/>
  <c r="AD79" i="7" s="1"/>
  <c r="P80" i="7"/>
  <c r="AD80" i="7" s="1"/>
  <c r="P81" i="7"/>
  <c r="AD81" i="7" s="1"/>
  <c r="P82" i="7"/>
  <c r="AD82" i="7" s="1"/>
  <c r="P83" i="7"/>
  <c r="AD83" i="7" s="1"/>
  <c r="P84" i="7"/>
  <c r="AD84" i="7" s="1"/>
  <c r="P85" i="7"/>
  <c r="AD85" i="7" s="1"/>
  <c r="P86" i="7"/>
  <c r="AD86" i="7" s="1"/>
  <c r="P87" i="7"/>
  <c r="AD87" i="7" s="1"/>
  <c r="P88" i="7"/>
  <c r="AD88" i="7" s="1"/>
  <c r="P89" i="7"/>
  <c r="AD89" i="7" s="1"/>
  <c r="P90" i="7"/>
  <c r="AD90" i="7" s="1"/>
  <c r="P91" i="7"/>
  <c r="AD91" i="7" s="1"/>
  <c r="P92" i="7"/>
  <c r="AD92" i="7" s="1"/>
  <c r="P93" i="7"/>
  <c r="AD93" i="7" s="1"/>
  <c r="P94" i="7"/>
  <c r="AD94" i="7" s="1"/>
  <c r="P95" i="7"/>
  <c r="AD95" i="7" s="1"/>
  <c r="P96" i="7"/>
  <c r="AD96" i="7" s="1"/>
  <c r="P97" i="7"/>
  <c r="AD97" i="7" s="1"/>
  <c r="P98" i="7"/>
  <c r="AD98" i="7" s="1"/>
  <c r="P99" i="7"/>
  <c r="AD99" i="7" s="1"/>
  <c r="P100" i="7"/>
  <c r="AD100" i="7" s="1"/>
  <c r="P101" i="7"/>
  <c r="AD101" i="7" s="1"/>
  <c r="P102" i="7"/>
  <c r="AD102" i="7" s="1"/>
  <c r="P103" i="7"/>
  <c r="AD103" i="7" s="1"/>
  <c r="P104" i="7"/>
  <c r="AD104" i="7" s="1"/>
  <c r="P105" i="7"/>
  <c r="AD105" i="7" s="1"/>
  <c r="P106" i="7"/>
  <c r="AD106" i="7" s="1"/>
  <c r="P107" i="7"/>
  <c r="AD107" i="7" s="1"/>
  <c r="P108" i="7"/>
  <c r="AD108" i="7" s="1"/>
  <c r="P109" i="7"/>
  <c r="AD109" i="7" s="1"/>
  <c r="P110" i="7"/>
  <c r="AD110" i="7" s="1"/>
  <c r="P111" i="7"/>
  <c r="AD111" i="7" s="1"/>
  <c r="P112" i="7"/>
  <c r="AD112" i="7" s="1"/>
  <c r="P113" i="7"/>
  <c r="AD113" i="7" s="1"/>
  <c r="P114" i="7"/>
  <c r="AD114" i="7" s="1"/>
  <c r="P115" i="7"/>
  <c r="AD115" i="7" s="1"/>
  <c r="P116" i="7"/>
  <c r="AD116" i="7" s="1"/>
  <c r="P117" i="7"/>
  <c r="AD117" i="7" s="1"/>
  <c r="P118" i="7"/>
  <c r="AD118" i="7" s="1"/>
  <c r="O22" i="7"/>
  <c r="AC22" i="7" s="1"/>
  <c r="O23" i="7"/>
  <c r="AC23" i="7" s="1"/>
  <c r="O24" i="7"/>
  <c r="AC24" i="7" s="1"/>
  <c r="O25" i="7"/>
  <c r="AC25" i="7" s="1"/>
  <c r="O26" i="7"/>
  <c r="AC26" i="7" s="1"/>
  <c r="O27" i="7"/>
  <c r="AC27" i="7" s="1"/>
  <c r="O28" i="7"/>
  <c r="AC28" i="7" s="1"/>
  <c r="O29" i="7"/>
  <c r="AC29" i="7" s="1"/>
  <c r="O30" i="7"/>
  <c r="AC30" i="7" s="1"/>
  <c r="O31" i="7"/>
  <c r="AC31" i="7" s="1"/>
  <c r="O32" i="7"/>
  <c r="AC32" i="7" s="1"/>
  <c r="O33" i="7"/>
  <c r="AC33" i="7" s="1"/>
  <c r="AN33" i="7" s="1"/>
  <c r="O34" i="7"/>
  <c r="AC34" i="7" s="1"/>
  <c r="AN34" i="7" s="1"/>
  <c r="O35" i="7"/>
  <c r="AC35" i="7" s="1"/>
  <c r="O36" i="7"/>
  <c r="O37" i="7"/>
  <c r="AC37" i="7" s="1"/>
  <c r="O38" i="7"/>
  <c r="AC38" i="7" s="1"/>
  <c r="O39" i="7"/>
  <c r="AC39" i="7" s="1"/>
  <c r="O40" i="7"/>
  <c r="AC40" i="7" s="1"/>
  <c r="O41" i="7"/>
  <c r="AC41" i="7" s="1"/>
  <c r="O42" i="7"/>
  <c r="AC42" i="7" s="1"/>
  <c r="O43" i="7"/>
  <c r="AC43" i="7" s="1"/>
  <c r="O44" i="7"/>
  <c r="AC44" i="7" s="1"/>
  <c r="O45" i="7"/>
  <c r="AC45" i="7" s="1"/>
  <c r="O46" i="7"/>
  <c r="AC46" i="7" s="1"/>
  <c r="O47" i="7"/>
  <c r="AC47" i="7" s="1"/>
  <c r="O48" i="7"/>
  <c r="AC48" i="7" s="1"/>
  <c r="O49" i="7"/>
  <c r="AC49" i="7" s="1"/>
  <c r="AN49" i="7" s="1"/>
  <c r="O50" i="7"/>
  <c r="AC50" i="7" s="1"/>
  <c r="AN50" i="7" s="1"/>
  <c r="O51" i="7"/>
  <c r="AC51" i="7" s="1"/>
  <c r="O52" i="7"/>
  <c r="AC52" i="7" s="1"/>
  <c r="O53" i="7"/>
  <c r="AC53" i="7" s="1"/>
  <c r="O54" i="7"/>
  <c r="AC54" i="7" s="1"/>
  <c r="O55" i="7"/>
  <c r="AC55" i="7" s="1"/>
  <c r="O56" i="7"/>
  <c r="AC56" i="7" s="1"/>
  <c r="O57" i="7"/>
  <c r="AC57" i="7" s="1"/>
  <c r="O58" i="7"/>
  <c r="AC58" i="7" s="1"/>
  <c r="O59" i="7"/>
  <c r="AC59" i="7" s="1"/>
  <c r="O60" i="7"/>
  <c r="AC60" i="7" s="1"/>
  <c r="O61" i="7"/>
  <c r="AC61" i="7" s="1"/>
  <c r="O62" i="7"/>
  <c r="AC62" i="7" s="1"/>
  <c r="O63" i="7"/>
  <c r="AC63" i="7" s="1"/>
  <c r="O64" i="7"/>
  <c r="AC64" i="7" s="1"/>
  <c r="O65" i="7"/>
  <c r="AC65" i="7" s="1"/>
  <c r="AN65" i="7" s="1"/>
  <c r="O66" i="7"/>
  <c r="AC66" i="7" s="1"/>
  <c r="AN66" i="7" s="1"/>
  <c r="O67" i="7"/>
  <c r="AC67" i="7" s="1"/>
  <c r="O68" i="7"/>
  <c r="AC68" i="7" s="1"/>
  <c r="O69" i="7"/>
  <c r="AC69" i="7" s="1"/>
  <c r="O70" i="7"/>
  <c r="AC70" i="7" s="1"/>
  <c r="O71" i="7"/>
  <c r="AC71" i="7" s="1"/>
  <c r="O72" i="7"/>
  <c r="AC72" i="7" s="1"/>
  <c r="O73" i="7"/>
  <c r="AC73" i="7" s="1"/>
  <c r="O74" i="7"/>
  <c r="AC74" i="7" s="1"/>
  <c r="O75" i="7"/>
  <c r="AC75" i="7" s="1"/>
  <c r="O76" i="7"/>
  <c r="AC76" i="7" s="1"/>
  <c r="O77" i="7"/>
  <c r="AC77" i="7" s="1"/>
  <c r="O78" i="7"/>
  <c r="AC78" i="7" s="1"/>
  <c r="O79" i="7"/>
  <c r="AC79" i="7" s="1"/>
  <c r="O80" i="7"/>
  <c r="AC80" i="7" s="1"/>
  <c r="O81" i="7"/>
  <c r="AC81" i="7" s="1"/>
  <c r="AN81" i="7" s="1"/>
  <c r="O82" i="7"/>
  <c r="AC82" i="7" s="1"/>
  <c r="AN82" i="7" s="1"/>
  <c r="O83" i="7"/>
  <c r="AC83" i="7" s="1"/>
  <c r="O84" i="7"/>
  <c r="AC84" i="7" s="1"/>
  <c r="O85" i="7"/>
  <c r="AC85" i="7" s="1"/>
  <c r="O86" i="7"/>
  <c r="AC86" i="7" s="1"/>
  <c r="O87" i="7"/>
  <c r="AC87" i="7" s="1"/>
  <c r="O88" i="7"/>
  <c r="AC88" i="7" s="1"/>
  <c r="O89" i="7"/>
  <c r="AC89" i="7" s="1"/>
  <c r="O90" i="7"/>
  <c r="AC90" i="7" s="1"/>
  <c r="O91" i="7"/>
  <c r="AC91" i="7" s="1"/>
  <c r="O92" i="7"/>
  <c r="AC92" i="7" s="1"/>
  <c r="O93" i="7"/>
  <c r="AC93" i="7" s="1"/>
  <c r="O94" i="7"/>
  <c r="AC94" i="7" s="1"/>
  <c r="O95" i="7"/>
  <c r="AC95" i="7" s="1"/>
  <c r="O96" i="7"/>
  <c r="AC96" i="7" s="1"/>
  <c r="O97" i="7"/>
  <c r="AC97" i="7" s="1"/>
  <c r="AN97" i="7" s="1"/>
  <c r="O98" i="7"/>
  <c r="AC98" i="7" s="1"/>
  <c r="AN98" i="7" s="1"/>
  <c r="O99" i="7"/>
  <c r="AC99" i="7" s="1"/>
  <c r="O100" i="7"/>
  <c r="AC100" i="7" s="1"/>
  <c r="O101" i="7"/>
  <c r="AC101" i="7" s="1"/>
  <c r="O102" i="7"/>
  <c r="AC102" i="7" s="1"/>
  <c r="O103" i="7"/>
  <c r="AC103" i="7" s="1"/>
  <c r="O104" i="7"/>
  <c r="AC104" i="7" s="1"/>
  <c r="O105" i="7"/>
  <c r="AC105" i="7" s="1"/>
  <c r="O106" i="7"/>
  <c r="AC106" i="7" s="1"/>
  <c r="O107" i="7"/>
  <c r="AC107" i="7" s="1"/>
  <c r="O108" i="7"/>
  <c r="AC108" i="7" s="1"/>
  <c r="O109" i="7"/>
  <c r="AC109" i="7" s="1"/>
  <c r="O110" i="7"/>
  <c r="AC110" i="7" s="1"/>
  <c r="O111" i="7"/>
  <c r="AC111" i="7" s="1"/>
  <c r="O112" i="7"/>
  <c r="AC112" i="7" s="1"/>
  <c r="O113" i="7"/>
  <c r="AC113" i="7" s="1"/>
  <c r="AN113" i="7" s="1"/>
  <c r="O114" i="7"/>
  <c r="AC114" i="7" s="1"/>
  <c r="AN114" i="7" s="1"/>
  <c r="O115" i="7"/>
  <c r="AC115" i="7" s="1"/>
  <c r="O116" i="7"/>
  <c r="AC116" i="7" s="1"/>
  <c r="O117" i="7"/>
  <c r="AC117" i="7" s="1"/>
  <c r="O118" i="7"/>
  <c r="AC118" i="7" s="1"/>
  <c r="V77" i="7"/>
  <c r="AJ77" i="7" s="1"/>
  <c r="V30" i="7"/>
  <c r="AJ30" i="7" s="1"/>
  <c r="V79" i="7"/>
  <c r="AJ79" i="7" s="1"/>
  <c r="V80" i="7"/>
  <c r="AJ80" i="7" s="1"/>
  <c r="V81" i="7"/>
  <c r="AJ81" i="7" s="1"/>
  <c r="V82" i="7"/>
  <c r="AJ82" i="7" s="1"/>
  <c r="V83" i="7"/>
  <c r="AJ83" i="7" s="1"/>
  <c r="V84" i="7"/>
  <c r="AJ84" i="7" s="1"/>
  <c r="V85" i="7"/>
  <c r="AJ85" i="7" s="1"/>
  <c r="V86" i="7"/>
  <c r="AJ86" i="7" s="1"/>
  <c r="V87" i="7"/>
  <c r="AJ87" i="7" s="1"/>
  <c r="V88" i="7"/>
  <c r="AJ88" i="7" s="1"/>
  <c r="V89" i="7"/>
  <c r="AJ89" i="7" s="1"/>
  <c r="V90" i="7"/>
  <c r="AJ90" i="7" s="1"/>
  <c r="V91" i="7"/>
  <c r="AJ91" i="7" s="1"/>
  <c r="V92" i="7"/>
  <c r="AJ92" i="7" s="1"/>
  <c r="V93" i="7"/>
  <c r="AJ93" i="7" s="1"/>
  <c r="V94" i="7"/>
  <c r="AJ94" i="7" s="1"/>
  <c r="V95" i="7"/>
  <c r="AJ95" i="7" s="1"/>
  <c r="V96" i="7"/>
  <c r="AJ96" i="7" s="1"/>
  <c r="V97" i="7"/>
  <c r="AJ97" i="7" s="1"/>
  <c r="V98" i="7"/>
  <c r="AJ98" i="7" s="1"/>
  <c r="V99" i="7"/>
  <c r="AJ99" i="7" s="1"/>
  <c r="V100" i="7"/>
  <c r="AJ100" i="7" s="1"/>
  <c r="V101" i="7"/>
  <c r="AJ101" i="7" s="1"/>
  <c r="V103" i="7"/>
  <c r="AJ103" i="7" s="1"/>
  <c r="V104" i="7"/>
  <c r="AJ104" i="7" s="1"/>
  <c r="V105" i="7"/>
  <c r="AJ105" i="7" s="1"/>
  <c r="V106" i="7"/>
  <c r="AJ106" i="7" s="1"/>
  <c r="V107" i="7"/>
  <c r="AJ107" i="7" s="1"/>
  <c r="V108" i="7"/>
  <c r="AJ108" i="7" s="1"/>
  <c r="V109" i="7"/>
  <c r="AJ109" i="7" s="1"/>
  <c r="V110" i="7"/>
  <c r="AJ110" i="7" s="1"/>
  <c r="V111" i="7"/>
  <c r="AJ111" i="7" s="1"/>
  <c r="V112" i="7"/>
  <c r="AJ112" i="7" s="1"/>
  <c r="V113" i="7"/>
  <c r="AJ113" i="7" s="1"/>
  <c r="V114" i="7"/>
  <c r="AJ114" i="7" s="1"/>
  <c r="V115" i="7"/>
  <c r="AJ115" i="7" s="1"/>
  <c r="V116" i="7"/>
  <c r="AJ116" i="7" s="1"/>
  <c r="V117" i="7"/>
  <c r="AJ117" i="7" s="1"/>
  <c r="V118" i="7"/>
  <c r="AJ118" i="7" s="1"/>
  <c r="V22" i="7"/>
  <c r="AJ22" i="7" s="1"/>
  <c r="V23" i="7"/>
  <c r="AJ23" i="7" s="1"/>
  <c r="V24" i="7"/>
  <c r="AJ24" i="7" s="1"/>
  <c r="V25" i="7"/>
  <c r="AJ25" i="7" s="1"/>
  <c r="V26" i="7"/>
  <c r="AJ26" i="7" s="1"/>
  <c r="V27" i="7"/>
  <c r="AJ27" i="7" s="1"/>
  <c r="V28" i="7"/>
  <c r="AJ28" i="7" s="1"/>
  <c r="V29" i="7"/>
  <c r="AJ29" i="7" s="1"/>
  <c r="V31" i="7"/>
  <c r="AJ31" i="7" s="1"/>
  <c r="V32" i="7"/>
  <c r="AJ32" i="7" s="1"/>
  <c r="V33" i="7"/>
  <c r="AJ33" i="7" s="1"/>
  <c r="V34" i="7"/>
  <c r="AJ34" i="7" s="1"/>
  <c r="V36" i="7"/>
  <c r="V37" i="7"/>
  <c r="AJ37" i="7" s="1"/>
  <c r="V38" i="7"/>
  <c r="AJ38" i="7" s="1"/>
  <c r="V39" i="7"/>
  <c r="AJ39" i="7" s="1"/>
  <c r="V41" i="7"/>
  <c r="AJ41" i="7" s="1"/>
  <c r="V42" i="7"/>
  <c r="AJ42" i="7" s="1"/>
  <c r="V43" i="7"/>
  <c r="AJ43" i="7" s="1"/>
  <c r="V45" i="7"/>
  <c r="AJ45" i="7" s="1"/>
  <c r="V46" i="7"/>
  <c r="AJ46" i="7" s="1"/>
  <c r="V47" i="7"/>
  <c r="AJ47" i="7" s="1"/>
  <c r="V49" i="7"/>
  <c r="AJ49" i="7" s="1"/>
  <c r="V50" i="7"/>
  <c r="AJ50" i="7" s="1"/>
  <c r="V51" i="7"/>
  <c r="AJ51" i="7" s="1"/>
  <c r="V53" i="7"/>
  <c r="AJ53" i="7" s="1"/>
  <c r="V54" i="7"/>
  <c r="AJ54" i="7" s="1"/>
  <c r="V55" i="7"/>
  <c r="AJ55" i="7" s="1"/>
  <c r="V57" i="7"/>
  <c r="AJ57" i="7" s="1"/>
  <c r="V58" i="7"/>
  <c r="AJ58" i="7" s="1"/>
  <c r="V59" i="7"/>
  <c r="AJ59" i="7" s="1"/>
  <c r="V61" i="7"/>
  <c r="AJ61" i="7" s="1"/>
  <c r="V62" i="7"/>
  <c r="AJ62" i="7" s="1"/>
  <c r="V63" i="7"/>
  <c r="AJ63" i="7" s="1"/>
  <c r="V65" i="7"/>
  <c r="AJ65" i="7" s="1"/>
  <c r="V66" i="7"/>
  <c r="AJ66" i="7" s="1"/>
  <c r="V67" i="7"/>
  <c r="AJ67" i="7" s="1"/>
  <c r="V69" i="7"/>
  <c r="AJ69" i="7" s="1"/>
  <c r="V70" i="7"/>
  <c r="AJ70" i="7" s="1"/>
  <c r="V71" i="7"/>
  <c r="AJ71" i="7" s="1"/>
  <c r="V73" i="7"/>
  <c r="AJ73" i="7" s="1"/>
  <c r="V74" i="7"/>
  <c r="AJ74" i="7" s="1"/>
  <c r="V75" i="7"/>
  <c r="AJ75" i="7" s="1"/>
  <c r="V78" i="7"/>
  <c r="AJ78" i="7" s="1"/>
  <c r="Y21" i="7"/>
  <c r="AM21" i="7" s="1"/>
  <c r="X21" i="7"/>
  <c r="AL21" i="7" s="1"/>
  <c r="W21" i="7"/>
  <c r="AK21" i="7" s="1"/>
  <c r="V21" i="7"/>
  <c r="AJ21" i="7" s="1"/>
  <c r="U21" i="7"/>
  <c r="AI21" i="7" s="1"/>
  <c r="S21" i="7"/>
  <c r="AG21" i="7" s="1"/>
  <c r="Q21" i="7"/>
  <c r="AE21" i="7" s="1"/>
  <c r="P21" i="7"/>
  <c r="AD21" i="7" s="1"/>
  <c r="O21" i="7"/>
  <c r="AC21" i="7" s="1"/>
  <c r="Z20" i="7"/>
  <c r="Y20" i="7"/>
  <c r="AM20" i="7" s="1"/>
  <c r="X20" i="7"/>
  <c r="AL20" i="7" s="1"/>
  <c r="W20" i="7"/>
  <c r="AK20" i="7" s="1"/>
  <c r="V20" i="7"/>
  <c r="AJ20" i="7" s="1"/>
  <c r="U20" i="7"/>
  <c r="AI20" i="7" s="1"/>
  <c r="T20" i="7"/>
  <c r="AH20" i="7" s="1"/>
  <c r="S20" i="7"/>
  <c r="AG20" i="7" s="1"/>
  <c r="Q20" i="7"/>
  <c r="AE20" i="7" s="1"/>
  <c r="P20" i="7"/>
  <c r="AD20" i="7" s="1"/>
  <c r="O20" i="7"/>
  <c r="AC20" i="7" s="1"/>
  <c r="Z19" i="7"/>
  <c r="AN19" i="7" s="1"/>
  <c r="Y19" i="7"/>
  <c r="AM19" i="7" s="1"/>
  <c r="X19" i="7"/>
  <c r="AL19" i="7" s="1"/>
  <c r="W19" i="7"/>
  <c r="AK19" i="7" s="1"/>
  <c r="V19" i="7"/>
  <c r="AJ19" i="7" s="1"/>
  <c r="U19" i="7"/>
  <c r="AI19" i="7" s="1"/>
  <c r="T19" i="7"/>
  <c r="AH19" i="7" s="1"/>
  <c r="S19" i="7"/>
  <c r="AG19" i="7" s="1"/>
  <c r="Q19" i="7"/>
  <c r="AE19" i="7" s="1"/>
  <c r="P19" i="7"/>
  <c r="AD19" i="7" s="1"/>
  <c r="O19" i="7"/>
  <c r="AC19" i="7" s="1"/>
  <c r="Z18" i="7"/>
  <c r="Y18" i="7"/>
  <c r="AM18" i="7" s="1"/>
  <c r="X18" i="7"/>
  <c r="AL18" i="7" s="1"/>
  <c r="W18" i="7"/>
  <c r="AK18" i="7" s="1"/>
  <c r="V18" i="7"/>
  <c r="AJ18" i="7" s="1"/>
  <c r="U18" i="7"/>
  <c r="AI18" i="7" s="1"/>
  <c r="T18" i="7"/>
  <c r="AH18" i="7" s="1"/>
  <c r="S18" i="7"/>
  <c r="AG18" i="7" s="1"/>
  <c r="Q18" i="7"/>
  <c r="AE18" i="7" s="1"/>
  <c r="P18" i="7"/>
  <c r="AD18" i="7" s="1"/>
  <c r="O18" i="7"/>
  <c r="AC18" i="7" s="1"/>
  <c r="Z17" i="7"/>
  <c r="Y17" i="7"/>
  <c r="AM17" i="7" s="1"/>
  <c r="X17" i="7"/>
  <c r="AL17" i="7" s="1"/>
  <c r="W17" i="7"/>
  <c r="AK17" i="7" s="1"/>
  <c r="V17" i="7"/>
  <c r="AJ17" i="7" s="1"/>
  <c r="U17" i="7"/>
  <c r="AI17" i="7" s="1"/>
  <c r="T17" i="7"/>
  <c r="AH17" i="7" s="1"/>
  <c r="S17" i="7"/>
  <c r="AG17" i="7" s="1"/>
  <c r="Q17" i="7"/>
  <c r="AE17" i="7" s="1"/>
  <c r="P17" i="7"/>
  <c r="AD17" i="7" s="1"/>
  <c r="O17" i="7"/>
  <c r="AC17" i="7" s="1"/>
  <c r="Z16" i="7"/>
  <c r="Y16" i="7"/>
  <c r="AM16" i="7" s="1"/>
  <c r="X16" i="7"/>
  <c r="AL16" i="7" s="1"/>
  <c r="W16" i="7"/>
  <c r="AK16" i="7" s="1"/>
  <c r="V16" i="7"/>
  <c r="AJ16" i="7" s="1"/>
  <c r="U16" i="7"/>
  <c r="AI16" i="7" s="1"/>
  <c r="T16" i="7"/>
  <c r="AH16" i="7" s="1"/>
  <c r="S16" i="7"/>
  <c r="AG16" i="7" s="1"/>
  <c r="Q16" i="7"/>
  <c r="AE16" i="7" s="1"/>
  <c r="P16" i="7"/>
  <c r="AD16" i="7" s="1"/>
  <c r="O16" i="7"/>
  <c r="AC16" i="7" s="1"/>
  <c r="Z15" i="7"/>
  <c r="Y15" i="7"/>
  <c r="AM15" i="7" s="1"/>
  <c r="X15" i="7"/>
  <c r="AL15" i="7" s="1"/>
  <c r="W15" i="7"/>
  <c r="AK15" i="7" s="1"/>
  <c r="V15" i="7"/>
  <c r="AJ15" i="7" s="1"/>
  <c r="U15" i="7"/>
  <c r="AI15" i="7" s="1"/>
  <c r="T15" i="7"/>
  <c r="AH15" i="7" s="1"/>
  <c r="S15" i="7"/>
  <c r="AG15" i="7" s="1"/>
  <c r="Q15" i="7"/>
  <c r="AE15" i="7" s="1"/>
  <c r="P15" i="7"/>
  <c r="AD15" i="7" s="1"/>
  <c r="O15" i="7"/>
  <c r="AC15" i="7" s="1"/>
  <c r="Z14" i="7"/>
  <c r="Y14" i="7"/>
  <c r="AM14" i="7" s="1"/>
  <c r="X14" i="7"/>
  <c r="AL14" i="7" s="1"/>
  <c r="W14" i="7"/>
  <c r="AK14" i="7" s="1"/>
  <c r="V14" i="7"/>
  <c r="AJ14" i="7" s="1"/>
  <c r="U14" i="7"/>
  <c r="AI14" i="7" s="1"/>
  <c r="T14" i="7"/>
  <c r="AH14" i="7" s="1"/>
  <c r="S14" i="7"/>
  <c r="AG14" i="7" s="1"/>
  <c r="Q14" i="7"/>
  <c r="AE14" i="7" s="1"/>
  <c r="P14" i="7"/>
  <c r="AD14" i="7" s="1"/>
  <c r="O14" i="7"/>
  <c r="AC14" i="7" s="1"/>
  <c r="Z13" i="7"/>
  <c r="Y13" i="7"/>
  <c r="AM13" i="7" s="1"/>
  <c r="X13" i="7"/>
  <c r="AL13" i="7" s="1"/>
  <c r="W13" i="7"/>
  <c r="AK13" i="7" s="1"/>
  <c r="V13" i="7"/>
  <c r="AJ13" i="7" s="1"/>
  <c r="U13" i="7"/>
  <c r="AI13" i="7" s="1"/>
  <c r="T13" i="7"/>
  <c r="AH13" i="7" s="1"/>
  <c r="S13" i="7"/>
  <c r="AG13" i="7" s="1"/>
  <c r="Q13" i="7"/>
  <c r="AE13" i="7" s="1"/>
  <c r="P13" i="7"/>
  <c r="AD13" i="7" s="1"/>
  <c r="O13" i="7"/>
  <c r="AC13" i="7" s="1"/>
  <c r="Z12" i="7"/>
  <c r="Y12" i="7"/>
  <c r="AM12" i="7" s="1"/>
  <c r="X12" i="7"/>
  <c r="AL12" i="7" s="1"/>
  <c r="W12" i="7"/>
  <c r="AK12" i="7" s="1"/>
  <c r="V12" i="7"/>
  <c r="AJ12" i="7" s="1"/>
  <c r="U12" i="7"/>
  <c r="AI12" i="7" s="1"/>
  <c r="T12" i="7"/>
  <c r="AH12" i="7" s="1"/>
  <c r="S12" i="7"/>
  <c r="AG12" i="7" s="1"/>
  <c r="Q12" i="7"/>
  <c r="AE12" i="7" s="1"/>
  <c r="P12" i="7"/>
  <c r="AD12" i="7" s="1"/>
  <c r="O12" i="7"/>
  <c r="AC12" i="7" s="1"/>
  <c r="Z11" i="7"/>
  <c r="Y11" i="7"/>
  <c r="AM11" i="7" s="1"/>
  <c r="X11" i="7"/>
  <c r="AL11" i="7" s="1"/>
  <c r="W11" i="7"/>
  <c r="AK11" i="7" s="1"/>
  <c r="V11" i="7"/>
  <c r="AJ11" i="7" s="1"/>
  <c r="U11" i="7"/>
  <c r="AI11" i="7" s="1"/>
  <c r="T11" i="7"/>
  <c r="AH11" i="7" s="1"/>
  <c r="S11" i="7"/>
  <c r="AG11" i="7" s="1"/>
  <c r="Q11" i="7"/>
  <c r="AE11" i="7" s="1"/>
  <c r="P11" i="7"/>
  <c r="AD11" i="7" s="1"/>
  <c r="O11" i="7"/>
  <c r="AC11" i="7" s="1"/>
  <c r="Z10" i="7"/>
  <c r="Y10" i="7"/>
  <c r="AM10" i="7" s="1"/>
  <c r="X10" i="7"/>
  <c r="AL10" i="7" s="1"/>
  <c r="W10" i="7"/>
  <c r="AK10" i="7" s="1"/>
  <c r="V10" i="7"/>
  <c r="AJ10" i="7" s="1"/>
  <c r="U10" i="7"/>
  <c r="AI10" i="7" s="1"/>
  <c r="T10" i="7"/>
  <c r="AH10" i="7" s="1"/>
  <c r="S10" i="7"/>
  <c r="AG10" i="7" s="1"/>
  <c r="Q10" i="7"/>
  <c r="AE10" i="7" s="1"/>
  <c r="P10" i="7"/>
  <c r="AD10" i="7" s="1"/>
  <c r="O10" i="7"/>
  <c r="AC10" i="7" s="1"/>
  <c r="Z9" i="7"/>
  <c r="Y9" i="7"/>
  <c r="AM9" i="7" s="1"/>
  <c r="AL9" i="7"/>
  <c r="W9" i="7"/>
  <c r="AK9" i="7" s="1"/>
  <c r="V9" i="7"/>
  <c r="AJ9" i="7" s="1"/>
  <c r="U9" i="7"/>
  <c r="AI9" i="7" s="1"/>
  <c r="T9" i="7"/>
  <c r="AH9" i="7" s="1"/>
  <c r="S9" i="7"/>
  <c r="AG9" i="7" s="1"/>
  <c r="Q9" i="7"/>
  <c r="AE9" i="7" s="1"/>
  <c r="P9" i="7"/>
  <c r="AD9" i="7" s="1"/>
  <c r="O9" i="7"/>
  <c r="AC9" i="7" s="1"/>
  <c r="Z8" i="7"/>
  <c r="Y8" i="7"/>
  <c r="AM8" i="7" s="1"/>
  <c r="X8" i="7"/>
  <c r="AL8" i="7" s="1"/>
  <c r="W8" i="7"/>
  <c r="AK8" i="7" s="1"/>
  <c r="V8" i="7"/>
  <c r="AJ8" i="7" s="1"/>
  <c r="U8" i="7"/>
  <c r="AI8" i="7" s="1"/>
  <c r="T8" i="7"/>
  <c r="AH8" i="7" s="1"/>
  <c r="S8" i="7"/>
  <c r="AG8" i="7" s="1"/>
  <c r="Q8" i="7"/>
  <c r="AE8" i="7" s="1"/>
  <c r="P8" i="7"/>
  <c r="AD8" i="7" s="1"/>
  <c r="O8" i="7"/>
  <c r="AC8" i="7" s="1"/>
  <c r="Z7" i="7"/>
  <c r="Y7" i="7"/>
  <c r="AM7" i="7" s="1"/>
  <c r="X7" i="7"/>
  <c r="AL7" i="7" s="1"/>
  <c r="W7" i="7"/>
  <c r="AK7" i="7" s="1"/>
  <c r="V7" i="7"/>
  <c r="AJ7" i="7" s="1"/>
  <c r="U7" i="7"/>
  <c r="AI7" i="7" s="1"/>
  <c r="T7" i="7"/>
  <c r="AH7" i="7" s="1"/>
  <c r="S7" i="7"/>
  <c r="AG7" i="7" s="1"/>
  <c r="Q7" i="7"/>
  <c r="AE7" i="7" s="1"/>
  <c r="P7" i="7"/>
  <c r="AD7" i="7" s="1"/>
  <c r="O7" i="7"/>
  <c r="AC7" i="7" s="1"/>
  <c r="Z6" i="7"/>
  <c r="Y6" i="7"/>
  <c r="AM6" i="7" s="1"/>
  <c r="X6" i="7"/>
  <c r="AL6" i="7" s="1"/>
  <c r="W6" i="7"/>
  <c r="AK6" i="7" s="1"/>
  <c r="V6" i="7"/>
  <c r="AJ6" i="7" s="1"/>
  <c r="U6" i="7"/>
  <c r="AI6" i="7" s="1"/>
  <c r="T6" i="7"/>
  <c r="AH6" i="7" s="1"/>
  <c r="S6" i="7"/>
  <c r="AG6" i="7" s="1"/>
  <c r="Q6" i="7"/>
  <c r="AE6" i="7" s="1"/>
  <c r="P6" i="7"/>
  <c r="AD6" i="7" s="1"/>
  <c r="O6" i="7"/>
  <c r="AC6" i="7" s="1"/>
  <c r="P19" i="3"/>
  <c r="AE20" i="3" s="1"/>
  <c r="P20" i="3"/>
  <c r="AE21" i="3" s="1"/>
  <c r="P21" i="3"/>
  <c r="AE22" i="3" s="1"/>
  <c r="P24" i="3"/>
  <c r="AE24" i="3" s="1"/>
  <c r="P25" i="3"/>
  <c r="AE25" i="3" s="1"/>
  <c r="P26" i="3"/>
  <c r="AE26" i="3" s="1"/>
  <c r="P27" i="3"/>
  <c r="AE27" i="3" s="1"/>
  <c r="P18" i="3"/>
  <c r="AE18" i="3" s="1"/>
  <c r="R13" i="5"/>
  <c r="AG13" i="5" s="1"/>
  <c r="R12" i="5"/>
  <c r="AG12" i="5" s="1"/>
  <c r="AC27" i="5"/>
  <c r="AR27" i="5" s="1"/>
  <c r="AB27" i="5"/>
  <c r="AQ27" i="5" s="1"/>
  <c r="AA27" i="5"/>
  <c r="AP27" i="5" s="1"/>
  <c r="Z27" i="5"/>
  <c r="AO27" i="5" s="1"/>
  <c r="Y27" i="5"/>
  <c r="AN27" i="5" s="1"/>
  <c r="X27" i="5"/>
  <c r="AM27" i="5" s="1"/>
  <c r="W27" i="5"/>
  <c r="AL27" i="5" s="1"/>
  <c r="V27" i="5"/>
  <c r="AK27" i="5" s="1"/>
  <c r="U27" i="5"/>
  <c r="AJ27" i="5" s="1"/>
  <c r="T27" i="5"/>
  <c r="AI27" i="5" s="1"/>
  <c r="S27" i="5"/>
  <c r="AH27" i="5" s="1"/>
  <c r="R27" i="5"/>
  <c r="AG27" i="5" s="1"/>
  <c r="Q27" i="5"/>
  <c r="AF27" i="5" s="1"/>
  <c r="P27" i="5"/>
  <c r="AC26" i="5"/>
  <c r="AR26" i="5" s="1"/>
  <c r="AB26" i="5"/>
  <c r="AQ26" i="5" s="1"/>
  <c r="AA26" i="5"/>
  <c r="AP26" i="5" s="1"/>
  <c r="Z26" i="5"/>
  <c r="AO26" i="5" s="1"/>
  <c r="Y26" i="5"/>
  <c r="AN26" i="5" s="1"/>
  <c r="X26" i="5"/>
  <c r="AM26" i="5" s="1"/>
  <c r="W26" i="5"/>
  <c r="AL26" i="5" s="1"/>
  <c r="V26" i="5"/>
  <c r="AK26" i="5" s="1"/>
  <c r="U26" i="5"/>
  <c r="AJ26" i="5" s="1"/>
  <c r="T26" i="5"/>
  <c r="AI26" i="5" s="1"/>
  <c r="S26" i="5"/>
  <c r="AH26" i="5" s="1"/>
  <c r="R26" i="5"/>
  <c r="AG26" i="5" s="1"/>
  <c r="Q26" i="5"/>
  <c r="AF26" i="5" s="1"/>
  <c r="P26" i="5"/>
  <c r="AC25" i="5"/>
  <c r="AR25" i="5" s="1"/>
  <c r="AB25" i="5"/>
  <c r="AQ25" i="5" s="1"/>
  <c r="AA25" i="5"/>
  <c r="AP25" i="5" s="1"/>
  <c r="Z25" i="5"/>
  <c r="AO25" i="5" s="1"/>
  <c r="Y25" i="5"/>
  <c r="AN25" i="5" s="1"/>
  <c r="X25" i="5"/>
  <c r="AM25" i="5" s="1"/>
  <c r="W25" i="5"/>
  <c r="AL25" i="5" s="1"/>
  <c r="V25" i="5"/>
  <c r="AK25" i="5" s="1"/>
  <c r="U25" i="5"/>
  <c r="AJ25" i="5" s="1"/>
  <c r="T25" i="5"/>
  <c r="AI25" i="5" s="1"/>
  <c r="S25" i="5"/>
  <c r="AH25" i="5" s="1"/>
  <c r="R25" i="5"/>
  <c r="AG25" i="5" s="1"/>
  <c r="Q25" i="5"/>
  <c r="AF25" i="5" s="1"/>
  <c r="P25" i="5"/>
  <c r="AC24" i="5"/>
  <c r="AR24" i="5" s="1"/>
  <c r="AB24" i="5"/>
  <c r="AQ24" i="5" s="1"/>
  <c r="AA24" i="5"/>
  <c r="AP24" i="5" s="1"/>
  <c r="Z24" i="5"/>
  <c r="AO24" i="5" s="1"/>
  <c r="Y24" i="5"/>
  <c r="AN24" i="5" s="1"/>
  <c r="X24" i="5"/>
  <c r="AM24" i="5" s="1"/>
  <c r="W24" i="5"/>
  <c r="AL24" i="5" s="1"/>
  <c r="V24" i="5"/>
  <c r="AK24" i="5" s="1"/>
  <c r="U24" i="5"/>
  <c r="AJ24" i="5" s="1"/>
  <c r="T24" i="5"/>
  <c r="AI24" i="5" s="1"/>
  <c r="S24" i="5"/>
  <c r="AH24" i="5" s="1"/>
  <c r="R24" i="5"/>
  <c r="AG24" i="5" s="1"/>
  <c r="Q24" i="5"/>
  <c r="AF24" i="5" s="1"/>
  <c r="P24" i="5"/>
  <c r="AC21" i="5"/>
  <c r="AR21" i="5" s="1"/>
  <c r="AB21" i="5"/>
  <c r="AQ21" i="5" s="1"/>
  <c r="AA21" i="5"/>
  <c r="AP21" i="5" s="1"/>
  <c r="Z21" i="5"/>
  <c r="AO21" i="5" s="1"/>
  <c r="Y21" i="5"/>
  <c r="AN21" i="5" s="1"/>
  <c r="X21" i="5"/>
  <c r="AM21" i="5" s="1"/>
  <c r="W21" i="5"/>
  <c r="AL21" i="5" s="1"/>
  <c r="V21" i="5"/>
  <c r="AK21" i="5" s="1"/>
  <c r="U21" i="5"/>
  <c r="T21" i="5"/>
  <c r="AI21" i="5" s="1"/>
  <c r="S21" i="5"/>
  <c r="AH21" i="5" s="1"/>
  <c r="R21" i="5"/>
  <c r="AG21" i="5" s="1"/>
  <c r="Q21" i="5"/>
  <c r="AF21" i="5" s="1"/>
  <c r="P21" i="5"/>
  <c r="AC20" i="5"/>
  <c r="AR20" i="5" s="1"/>
  <c r="AB20" i="5"/>
  <c r="AQ20" i="5" s="1"/>
  <c r="AA20" i="5"/>
  <c r="AP20" i="5" s="1"/>
  <c r="Z20" i="5"/>
  <c r="AO20" i="5" s="1"/>
  <c r="Y20" i="5"/>
  <c r="AN20" i="5" s="1"/>
  <c r="X20" i="5"/>
  <c r="AM20" i="5" s="1"/>
  <c r="W20" i="5"/>
  <c r="AL20" i="5" s="1"/>
  <c r="V20" i="5"/>
  <c r="AK20" i="5" s="1"/>
  <c r="U20" i="5"/>
  <c r="T20" i="5"/>
  <c r="AI20" i="5" s="1"/>
  <c r="S20" i="5"/>
  <c r="AH20" i="5" s="1"/>
  <c r="R20" i="5"/>
  <c r="AG20" i="5" s="1"/>
  <c r="Q20" i="5"/>
  <c r="AF20" i="5" s="1"/>
  <c r="P20" i="5"/>
  <c r="AC19" i="5"/>
  <c r="AR19" i="5" s="1"/>
  <c r="AB19" i="5"/>
  <c r="AQ19" i="5" s="1"/>
  <c r="AA19" i="5"/>
  <c r="AP19" i="5" s="1"/>
  <c r="Z19" i="5"/>
  <c r="AO19" i="5" s="1"/>
  <c r="Y19" i="5"/>
  <c r="AN19" i="5" s="1"/>
  <c r="X19" i="5"/>
  <c r="AM19" i="5" s="1"/>
  <c r="W19" i="5"/>
  <c r="AL19" i="5" s="1"/>
  <c r="V19" i="5"/>
  <c r="AK19" i="5" s="1"/>
  <c r="U19" i="5"/>
  <c r="AJ19" i="5" s="1"/>
  <c r="T19" i="5"/>
  <c r="AI19" i="5" s="1"/>
  <c r="S19" i="5"/>
  <c r="AH19" i="5" s="1"/>
  <c r="R19" i="5"/>
  <c r="AG19" i="5" s="1"/>
  <c r="Q19" i="5"/>
  <c r="AF19" i="5" s="1"/>
  <c r="P19" i="5"/>
  <c r="AC18" i="5"/>
  <c r="AR18" i="5" s="1"/>
  <c r="AB18" i="5"/>
  <c r="AQ18" i="5" s="1"/>
  <c r="AA18" i="5"/>
  <c r="AP18" i="5" s="1"/>
  <c r="Z18" i="5"/>
  <c r="AO18" i="5" s="1"/>
  <c r="Y18" i="5"/>
  <c r="AN18" i="5" s="1"/>
  <c r="X18" i="5"/>
  <c r="AM18" i="5" s="1"/>
  <c r="W18" i="5"/>
  <c r="AL18" i="5" s="1"/>
  <c r="V18" i="5"/>
  <c r="AK18" i="5" s="1"/>
  <c r="U18" i="5"/>
  <c r="AJ18" i="5" s="1"/>
  <c r="T18" i="5"/>
  <c r="AI18" i="5" s="1"/>
  <c r="S18" i="5"/>
  <c r="AH18" i="5" s="1"/>
  <c r="R18" i="5"/>
  <c r="AG18" i="5" s="1"/>
  <c r="Q18" i="5"/>
  <c r="AF18" i="5" s="1"/>
  <c r="P18" i="5"/>
  <c r="AO16" i="5"/>
  <c r="AM16" i="5"/>
  <c r="AL16" i="5"/>
  <c r="AK16" i="5"/>
  <c r="T16" i="5"/>
  <c r="AI16" i="5" s="1"/>
  <c r="AC15" i="5"/>
  <c r="AR15" i="5" s="1"/>
  <c r="AB15" i="5"/>
  <c r="AQ15" i="5" s="1"/>
  <c r="AA15" i="5"/>
  <c r="AP15" i="5" s="1"/>
  <c r="Z15" i="5"/>
  <c r="AO15" i="5" s="1"/>
  <c r="Y15" i="5"/>
  <c r="AN15" i="5" s="1"/>
  <c r="X15" i="5"/>
  <c r="AM15" i="5" s="1"/>
  <c r="W15" i="5"/>
  <c r="AL15" i="5" s="1"/>
  <c r="V15" i="5"/>
  <c r="AK15" i="5" s="1"/>
  <c r="U15" i="5"/>
  <c r="AJ15" i="5" s="1"/>
  <c r="T15" i="5"/>
  <c r="AI15" i="5" s="1"/>
  <c r="S15" i="5"/>
  <c r="AH15" i="5" s="1"/>
  <c r="R15" i="5"/>
  <c r="AG15" i="5" s="1"/>
  <c r="Q15" i="5"/>
  <c r="AF15" i="5" s="1"/>
  <c r="P15" i="5"/>
  <c r="AC14" i="5"/>
  <c r="AR14" i="5" s="1"/>
  <c r="AB14" i="5"/>
  <c r="AQ14" i="5" s="1"/>
  <c r="AA14" i="5"/>
  <c r="AP14" i="5" s="1"/>
  <c r="Z14" i="5"/>
  <c r="AO14" i="5" s="1"/>
  <c r="Y14" i="5"/>
  <c r="AN14" i="5" s="1"/>
  <c r="X14" i="5"/>
  <c r="AM14" i="5" s="1"/>
  <c r="W14" i="5"/>
  <c r="AL14" i="5" s="1"/>
  <c r="V14" i="5"/>
  <c r="AK14" i="5" s="1"/>
  <c r="U14" i="5"/>
  <c r="AJ14" i="5" s="1"/>
  <c r="T14" i="5"/>
  <c r="AI14" i="5" s="1"/>
  <c r="S14" i="5"/>
  <c r="AH14" i="5" s="1"/>
  <c r="R14" i="5"/>
  <c r="AG14" i="5" s="1"/>
  <c r="Q14" i="5"/>
  <c r="AF14" i="5" s="1"/>
  <c r="P14" i="5"/>
  <c r="AC13" i="5"/>
  <c r="AR13" i="5" s="1"/>
  <c r="AB13" i="5"/>
  <c r="AQ13" i="5" s="1"/>
  <c r="AA13" i="5"/>
  <c r="AP13" i="5" s="1"/>
  <c r="Z13" i="5"/>
  <c r="AO13" i="5" s="1"/>
  <c r="Y13" i="5"/>
  <c r="AN13" i="5" s="1"/>
  <c r="X13" i="5"/>
  <c r="AM13" i="5" s="1"/>
  <c r="W13" i="5"/>
  <c r="AL13" i="5" s="1"/>
  <c r="V13" i="5"/>
  <c r="AK13" i="5" s="1"/>
  <c r="U13" i="5"/>
  <c r="AJ13" i="5" s="1"/>
  <c r="T13" i="5"/>
  <c r="AI13" i="5" s="1"/>
  <c r="S13" i="5"/>
  <c r="AH13" i="5" s="1"/>
  <c r="Q13" i="5"/>
  <c r="AF13" i="5" s="1"/>
  <c r="P13" i="5"/>
  <c r="AC12" i="5"/>
  <c r="AR12" i="5" s="1"/>
  <c r="AB12" i="5"/>
  <c r="AQ12" i="5" s="1"/>
  <c r="AA12" i="5"/>
  <c r="AP12" i="5" s="1"/>
  <c r="Z12" i="5"/>
  <c r="AO12" i="5" s="1"/>
  <c r="Y12" i="5"/>
  <c r="AN12" i="5" s="1"/>
  <c r="X12" i="5"/>
  <c r="AM12" i="5" s="1"/>
  <c r="W12" i="5"/>
  <c r="AL12" i="5" s="1"/>
  <c r="V12" i="5"/>
  <c r="AK12" i="5" s="1"/>
  <c r="U12" i="5"/>
  <c r="AJ12" i="5" s="1"/>
  <c r="T12" i="5"/>
  <c r="AI12" i="5" s="1"/>
  <c r="S12" i="5"/>
  <c r="Q12" i="5"/>
  <c r="AF12" i="5" s="1"/>
  <c r="P12" i="5"/>
  <c r="AO10" i="5"/>
  <c r="AM10" i="5"/>
  <c r="AL10" i="5"/>
  <c r="AK10" i="5"/>
  <c r="T10" i="5"/>
  <c r="AI10" i="5" s="1"/>
  <c r="AC9" i="5"/>
  <c r="AR9" i="5" s="1"/>
  <c r="AB9" i="5"/>
  <c r="AQ9" i="5" s="1"/>
  <c r="AA9" i="5"/>
  <c r="AP9" i="5" s="1"/>
  <c r="Z9" i="5"/>
  <c r="AO9" i="5" s="1"/>
  <c r="Y9" i="5"/>
  <c r="AN9" i="5" s="1"/>
  <c r="X9" i="5"/>
  <c r="AM9" i="5" s="1"/>
  <c r="W9" i="5"/>
  <c r="AL9" i="5" s="1"/>
  <c r="V9" i="5"/>
  <c r="AK9" i="5" s="1"/>
  <c r="U9" i="5"/>
  <c r="AJ9" i="5" s="1"/>
  <c r="T9" i="5"/>
  <c r="AI9" i="5" s="1"/>
  <c r="S9" i="5"/>
  <c r="AH9" i="5" s="1"/>
  <c r="R9" i="5"/>
  <c r="AG9" i="5" s="1"/>
  <c r="Q9" i="5"/>
  <c r="AF9" i="5" s="1"/>
  <c r="P9" i="5"/>
  <c r="AC8" i="5"/>
  <c r="AR8" i="5" s="1"/>
  <c r="AB8" i="5"/>
  <c r="AQ8" i="5" s="1"/>
  <c r="AA8" i="5"/>
  <c r="AP8" i="5" s="1"/>
  <c r="Z8" i="5"/>
  <c r="AO8" i="5" s="1"/>
  <c r="Y8" i="5"/>
  <c r="AN8" i="5" s="1"/>
  <c r="X8" i="5"/>
  <c r="AM8" i="5" s="1"/>
  <c r="W8" i="5"/>
  <c r="AL8" i="5" s="1"/>
  <c r="V8" i="5"/>
  <c r="AK8" i="5" s="1"/>
  <c r="U8" i="5"/>
  <c r="AJ8" i="5" s="1"/>
  <c r="T8" i="5"/>
  <c r="AI8" i="5" s="1"/>
  <c r="S8" i="5"/>
  <c r="AH8" i="5" s="1"/>
  <c r="R8" i="5"/>
  <c r="AG8" i="5" s="1"/>
  <c r="Q8" i="5"/>
  <c r="AF8" i="5" s="1"/>
  <c r="P8" i="5"/>
  <c r="AC7" i="5"/>
  <c r="AR7" i="5" s="1"/>
  <c r="AB7" i="5"/>
  <c r="AQ7" i="5" s="1"/>
  <c r="AA7" i="5"/>
  <c r="AP7" i="5" s="1"/>
  <c r="Z7" i="5"/>
  <c r="AO7" i="5" s="1"/>
  <c r="Y7" i="5"/>
  <c r="AN7" i="5" s="1"/>
  <c r="X7" i="5"/>
  <c r="AM7" i="5" s="1"/>
  <c r="W7" i="5"/>
  <c r="AL7" i="5" s="1"/>
  <c r="V7" i="5"/>
  <c r="AK7" i="5" s="1"/>
  <c r="U7" i="5"/>
  <c r="AJ7" i="5" s="1"/>
  <c r="T7" i="5"/>
  <c r="AI7" i="5" s="1"/>
  <c r="S7" i="5"/>
  <c r="AH7" i="5" s="1"/>
  <c r="R7" i="5"/>
  <c r="AG7" i="5" s="1"/>
  <c r="Q7" i="5"/>
  <c r="AF7" i="5" s="1"/>
  <c r="P7" i="5"/>
  <c r="AC6" i="5"/>
  <c r="AR6" i="5" s="1"/>
  <c r="AB6" i="5"/>
  <c r="AQ6" i="5" s="1"/>
  <c r="AA6" i="5"/>
  <c r="AP6" i="5" s="1"/>
  <c r="Z6" i="5"/>
  <c r="AO6" i="5" s="1"/>
  <c r="Y6" i="5"/>
  <c r="AN6" i="5" s="1"/>
  <c r="X6" i="5"/>
  <c r="AM6" i="5" s="1"/>
  <c r="W6" i="5"/>
  <c r="AL6" i="5" s="1"/>
  <c r="V6" i="5"/>
  <c r="AK6" i="5" s="1"/>
  <c r="U6" i="5"/>
  <c r="AJ6" i="5" s="1"/>
  <c r="T6" i="5"/>
  <c r="AI6" i="5" s="1"/>
  <c r="S6" i="5"/>
  <c r="AH6" i="5" s="1"/>
  <c r="R6" i="5"/>
  <c r="AG6" i="5" s="1"/>
  <c r="Q6" i="5"/>
  <c r="AF6" i="5" s="1"/>
  <c r="P6" i="5"/>
  <c r="R7" i="4"/>
  <c r="AG7" i="4" s="1"/>
  <c r="R8" i="4"/>
  <c r="AG8" i="4" s="1"/>
  <c r="R9" i="4"/>
  <c r="AG9" i="4" s="1"/>
  <c r="R12" i="4"/>
  <c r="AG12" i="4" s="1"/>
  <c r="R13" i="4"/>
  <c r="AG13" i="4" s="1"/>
  <c r="R14" i="4"/>
  <c r="AG14" i="4" s="1"/>
  <c r="R15" i="4"/>
  <c r="AG15" i="4" s="1"/>
  <c r="R18" i="4"/>
  <c r="AG18" i="4" s="1"/>
  <c r="R19" i="4"/>
  <c r="AG19" i="4" s="1"/>
  <c r="R20" i="4"/>
  <c r="AG20" i="4" s="1"/>
  <c r="R21" i="4"/>
  <c r="AG21" i="4" s="1"/>
  <c r="R24" i="4"/>
  <c r="AG24" i="4" s="1"/>
  <c r="R25" i="4"/>
  <c r="AG25" i="4" s="1"/>
  <c r="R26" i="4"/>
  <c r="AG26" i="4" s="1"/>
  <c r="R27" i="4"/>
  <c r="AG27" i="4" s="1"/>
  <c r="Q12" i="4"/>
  <c r="AF12" i="4" s="1"/>
  <c r="Q13" i="4"/>
  <c r="AF13" i="4" s="1"/>
  <c r="Q14" i="4"/>
  <c r="AF14" i="4" s="1"/>
  <c r="Q15" i="4"/>
  <c r="AF15" i="4" s="1"/>
  <c r="Q18" i="4"/>
  <c r="AF18" i="4" s="1"/>
  <c r="Q19" i="4"/>
  <c r="AF19" i="4" s="1"/>
  <c r="Q20" i="4"/>
  <c r="AF20" i="4" s="1"/>
  <c r="Q21" i="4"/>
  <c r="AF21" i="4" s="1"/>
  <c r="Q24" i="4"/>
  <c r="AF24" i="4" s="1"/>
  <c r="Q25" i="4"/>
  <c r="AF25" i="4" s="1"/>
  <c r="Q26" i="4"/>
  <c r="AF26" i="4" s="1"/>
  <c r="Q27" i="4"/>
  <c r="AF27" i="4" s="1"/>
  <c r="Q9" i="4"/>
  <c r="AF9" i="4" s="1"/>
  <c r="Q6" i="4"/>
  <c r="AF6" i="4" s="1"/>
  <c r="AE19" i="3" l="1"/>
  <c r="AA41" i="7"/>
  <c r="AA7" i="7"/>
  <c r="AN17" i="7"/>
  <c r="AA89" i="7"/>
  <c r="AN18" i="7"/>
  <c r="AN107" i="7"/>
  <c r="AN91" i="7"/>
  <c r="AN75" i="7"/>
  <c r="AN59" i="7"/>
  <c r="AN43" i="7"/>
  <c r="AN106" i="7"/>
  <c r="AN90" i="7"/>
  <c r="AN74" i="7"/>
  <c r="AN26" i="7"/>
  <c r="AA73" i="7"/>
  <c r="AN42" i="7"/>
  <c r="AA57" i="7"/>
  <c r="AN58" i="7"/>
  <c r="AA56" i="7"/>
  <c r="AA22" i="7"/>
  <c r="AA16" i="7"/>
  <c r="AA6" i="7"/>
  <c r="AA100" i="7"/>
  <c r="AA84" i="7"/>
  <c r="AA68" i="7"/>
  <c r="AA52" i="7"/>
  <c r="AA36" i="7"/>
  <c r="AA55" i="7"/>
  <c r="AA102" i="7"/>
  <c r="AA9" i="7"/>
  <c r="AA21" i="7"/>
  <c r="AN115" i="7"/>
  <c r="AN99" i="7"/>
  <c r="AN83" i="7"/>
  <c r="AN67" i="7"/>
  <c r="AN51" i="7"/>
  <c r="AN35" i="7"/>
  <c r="AA39" i="7"/>
  <c r="AA118" i="7"/>
  <c r="AA101" i="7"/>
  <c r="AA12" i="7"/>
  <c r="AA13" i="7"/>
  <c r="AA69" i="7"/>
  <c r="AA15" i="7"/>
  <c r="AA32" i="7"/>
  <c r="AA113" i="7"/>
  <c r="AA97" i="7"/>
  <c r="AA81" i="7"/>
  <c r="AA65" i="7"/>
  <c r="AA33" i="7"/>
  <c r="AA23" i="7"/>
  <c r="AA70" i="7"/>
  <c r="AA85" i="7"/>
  <c r="AA31" i="7"/>
  <c r="AA96" i="7"/>
  <c r="AA80" i="7"/>
  <c r="AA64" i="7"/>
  <c r="AA48" i="7"/>
  <c r="AA72" i="7"/>
  <c r="AA86" i="7"/>
  <c r="AA30" i="7"/>
  <c r="AA79" i="7"/>
  <c r="AA63" i="7"/>
  <c r="AA47" i="7"/>
  <c r="AA40" i="7"/>
  <c r="AA71" i="7"/>
  <c r="AA54" i="7"/>
  <c r="AA8" i="7"/>
  <c r="AA29" i="7"/>
  <c r="AA94" i="7"/>
  <c r="AA78" i="7"/>
  <c r="AA62" i="7"/>
  <c r="AA46" i="7"/>
  <c r="AA88" i="7"/>
  <c r="AA38" i="7"/>
  <c r="AA11" i="7"/>
  <c r="AN105" i="7"/>
  <c r="AN89" i="7"/>
  <c r="AN73" i="7"/>
  <c r="AN57" i="7"/>
  <c r="AN41" i="7"/>
  <c r="AA28" i="7"/>
  <c r="AA93" i="7"/>
  <c r="AA77" i="7"/>
  <c r="AA61" i="7"/>
  <c r="AA45" i="7"/>
  <c r="AA53" i="7"/>
  <c r="AA14" i="7"/>
  <c r="AA27" i="7"/>
  <c r="AA92" i="7"/>
  <c r="AA76" i="7"/>
  <c r="AA60" i="7"/>
  <c r="AA44" i="7"/>
  <c r="AA37" i="7"/>
  <c r="AA17" i="7"/>
  <c r="AA26" i="7"/>
  <c r="AA24" i="7"/>
  <c r="AA10" i="7"/>
  <c r="AA87" i="7"/>
  <c r="AA20" i="7"/>
  <c r="AA25" i="7"/>
  <c r="AA90" i="7"/>
  <c r="AA74" i="7"/>
  <c r="AA58" i="7"/>
  <c r="AA42" i="7"/>
  <c r="AF29" i="5"/>
  <c r="AF11" i="5"/>
  <c r="AF23" i="5"/>
  <c r="AG11" i="5"/>
  <c r="AG17" i="5"/>
  <c r="AG23" i="5"/>
  <c r="AA117" i="7"/>
  <c r="AA116" i="7"/>
  <c r="AA112" i="7"/>
  <c r="AA111" i="7"/>
  <c r="AA110" i="7"/>
  <c r="AA109" i="7"/>
  <c r="AA108" i="7"/>
  <c r="AA106" i="7"/>
  <c r="AA105" i="7"/>
  <c r="AA104" i="7"/>
  <c r="AA103" i="7"/>
  <c r="AA95" i="7"/>
  <c r="AA49" i="7"/>
  <c r="AN112" i="7"/>
  <c r="AN96" i="7"/>
  <c r="AN80" i="7"/>
  <c r="AN64" i="7"/>
  <c r="AN48" i="7"/>
  <c r="AN32" i="7"/>
  <c r="AN16" i="7"/>
  <c r="AN111" i="7"/>
  <c r="AN95" i="7"/>
  <c r="AN79" i="7"/>
  <c r="AN63" i="7"/>
  <c r="AN47" i="7"/>
  <c r="AN31" i="7"/>
  <c r="AN15" i="7"/>
  <c r="AN110" i="7"/>
  <c r="AN94" i="7"/>
  <c r="AN78" i="7"/>
  <c r="AN62" i="7"/>
  <c r="AN46" i="7"/>
  <c r="AN30" i="7"/>
  <c r="AN14" i="7"/>
  <c r="AA66" i="7"/>
  <c r="AN109" i="7"/>
  <c r="AN93" i="7"/>
  <c r="AN77" i="7"/>
  <c r="AN61" i="7"/>
  <c r="AN45" i="7"/>
  <c r="AN29" i="7"/>
  <c r="AN13" i="7"/>
  <c r="AA50" i="7"/>
  <c r="AN108" i="7"/>
  <c r="AN92" i="7"/>
  <c r="AN76" i="7"/>
  <c r="AN60" i="7"/>
  <c r="AN44" i="7"/>
  <c r="AN28" i="7"/>
  <c r="AN12" i="7"/>
  <c r="AA115" i="7"/>
  <c r="AA18" i="7"/>
  <c r="AN27" i="7"/>
  <c r="AN11" i="7"/>
  <c r="AA114" i="7"/>
  <c r="AN10" i="7"/>
  <c r="AA107" i="7"/>
  <c r="AA91" i="7"/>
  <c r="AA75" i="7"/>
  <c r="AA59" i="7"/>
  <c r="AA43" i="7"/>
  <c r="AN25" i="7"/>
  <c r="AN9" i="7"/>
  <c r="AA99" i="7"/>
  <c r="AN104" i="7"/>
  <c r="AN88" i="7"/>
  <c r="AN72" i="7"/>
  <c r="AN56" i="7"/>
  <c r="AN40" i="7"/>
  <c r="AN24" i="7"/>
  <c r="AN8" i="7"/>
  <c r="AA19" i="7"/>
  <c r="AN6" i="7"/>
  <c r="AN103" i="7"/>
  <c r="AN87" i="7"/>
  <c r="AN71" i="7"/>
  <c r="AN55" i="7"/>
  <c r="AN39" i="7"/>
  <c r="AN23" i="7"/>
  <c r="AN7" i="7"/>
  <c r="AA51" i="7"/>
  <c r="AN118" i="7"/>
  <c r="AN102" i="7"/>
  <c r="AN86" i="7"/>
  <c r="AN70" i="7"/>
  <c r="AN54" i="7"/>
  <c r="AN38" i="7"/>
  <c r="AN22" i="7"/>
  <c r="AA83" i="7"/>
  <c r="AA98" i="7"/>
  <c r="AN117" i="7"/>
  <c r="AN101" i="7"/>
  <c r="AN85" i="7"/>
  <c r="AN69" i="7"/>
  <c r="AN53" i="7"/>
  <c r="AN37" i="7"/>
  <c r="AN21" i="7"/>
  <c r="AA35" i="7"/>
  <c r="AA82" i="7"/>
  <c r="AN116" i="7"/>
  <c r="AN100" i="7"/>
  <c r="AN84" i="7"/>
  <c r="AN68" i="7"/>
  <c r="AN52" i="7"/>
  <c r="AN20" i="7"/>
  <c r="AA67" i="7"/>
  <c r="AA34" i="7"/>
  <c r="AM106" i="7"/>
  <c r="AM40" i="7"/>
  <c r="AB36" i="7"/>
  <c r="AG29" i="5"/>
  <c r="AE29" i="3"/>
  <c r="AE28" i="3"/>
  <c r="AF17" i="4"/>
  <c r="AG29" i="4"/>
  <c r="AG23" i="4"/>
  <c r="AG17" i="4"/>
  <c r="AF29" i="4"/>
  <c r="AF23" i="4"/>
  <c r="AF28" i="4"/>
  <c r="AD15" i="5"/>
  <c r="AF22" i="4"/>
  <c r="AG22" i="4"/>
  <c r="AG16" i="4"/>
  <c r="AF28" i="5"/>
  <c r="AD27" i="5"/>
  <c r="AD12" i="5"/>
  <c r="AD24" i="5"/>
  <c r="AD25" i="5"/>
  <c r="AD7" i="5"/>
  <c r="AD26" i="5"/>
  <c r="AD8" i="5"/>
  <c r="AD14" i="5"/>
  <c r="AD18" i="5"/>
  <c r="AD13" i="5"/>
  <c r="AD19" i="5"/>
  <c r="AF16" i="5"/>
  <c r="AG22" i="5"/>
  <c r="AD6" i="5"/>
  <c r="AD21" i="5"/>
  <c r="AF10" i="5"/>
  <c r="AF22" i="5"/>
  <c r="AG16" i="5"/>
  <c r="AG28" i="5"/>
  <c r="AD9" i="5"/>
  <c r="AD20" i="5"/>
  <c r="AG10" i="5"/>
  <c r="AC27" i="4"/>
  <c r="AB27" i="4"/>
  <c r="AA27" i="4"/>
  <c r="Z27" i="4"/>
  <c r="AO27" i="4" s="1"/>
  <c r="Y27" i="4"/>
  <c r="X27" i="4"/>
  <c r="AM27" i="4" s="1"/>
  <c r="W27" i="4"/>
  <c r="AL27" i="4" s="1"/>
  <c r="V27" i="4"/>
  <c r="AK27" i="4" s="1"/>
  <c r="U27" i="4"/>
  <c r="T27" i="4"/>
  <c r="AI27" i="4" s="1"/>
  <c r="S27" i="4"/>
  <c r="AH27" i="4" s="1"/>
  <c r="AG28" i="4"/>
  <c r="P27" i="4"/>
  <c r="AC26" i="4"/>
  <c r="AB26" i="4"/>
  <c r="AA26" i="4"/>
  <c r="Z26" i="4"/>
  <c r="AO26" i="4" s="1"/>
  <c r="Y26" i="4"/>
  <c r="X26" i="4"/>
  <c r="AM26" i="4" s="1"/>
  <c r="W26" i="4"/>
  <c r="V26" i="4"/>
  <c r="AK26" i="4" s="1"/>
  <c r="U26" i="4"/>
  <c r="T26" i="4"/>
  <c r="AI26" i="4" s="1"/>
  <c r="S26" i="4"/>
  <c r="AH26" i="4" s="1"/>
  <c r="P26" i="4"/>
  <c r="AC25" i="4"/>
  <c r="AB25" i="4"/>
  <c r="AA25" i="4"/>
  <c r="Z25" i="4"/>
  <c r="AO25" i="4" s="1"/>
  <c r="Y25" i="4"/>
  <c r="X25" i="4"/>
  <c r="AM25" i="4" s="1"/>
  <c r="W25" i="4"/>
  <c r="V25" i="4"/>
  <c r="AK25" i="4" s="1"/>
  <c r="U25" i="4"/>
  <c r="T25" i="4"/>
  <c r="AI25" i="4" s="1"/>
  <c r="S25" i="4"/>
  <c r="AH25" i="4" s="1"/>
  <c r="P25" i="4"/>
  <c r="AC24" i="4"/>
  <c r="AB24" i="4"/>
  <c r="AA24" i="4"/>
  <c r="Z24" i="4"/>
  <c r="AO24" i="4" s="1"/>
  <c r="Y24" i="4"/>
  <c r="X24" i="4"/>
  <c r="AM24" i="4" s="1"/>
  <c r="W24" i="4"/>
  <c r="V24" i="4"/>
  <c r="AK24" i="4" s="1"/>
  <c r="U24" i="4"/>
  <c r="T24" i="4"/>
  <c r="AI24" i="4" s="1"/>
  <c r="S24" i="4"/>
  <c r="AH24" i="4" s="1"/>
  <c r="P24" i="4"/>
  <c r="AC21" i="4"/>
  <c r="AB21" i="4"/>
  <c r="AA21" i="4"/>
  <c r="Z21" i="4"/>
  <c r="AO21" i="4" s="1"/>
  <c r="Y21" i="4"/>
  <c r="X21" i="4"/>
  <c r="AM21" i="4" s="1"/>
  <c r="W21" i="4"/>
  <c r="AL21" i="4" s="1"/>
  <c r="V21" i="4"/>
  <c r="AK21" i="4" s="1"/>
  <c r="U21" i="4"/>
  <c r="T21" i="4"/>
  <c r="AI21" i="4" s="1"/>
  <c r="S21" i="4"/>
  <c r="AH21" i="4" s="1"/>
  <c r="P21" i="4"/>
  <c r="AC20" i="4"/>
  <c r="AB20" i="4"/>
  <c r="AA20" i="4"/>
  <c r="Z20" i="4"/>
  <c r="AO20" i="4" s="1"/>
  <c r="Y20" i="4"/>
  <c r="X20" i="4"/>
  <c r="AM20" i="4" s="1"/>
  <c r="W20" i="4"/>
  <c r="AL20" i="4" s="1"/>
  <c r="V20" i="4"/>
  <c r="AK20" i="4" s="1"/>
  <c r="U20" i="4"/>
  <c r="T20" i="4"/>
  <c r="AI20" i="4" s="1"/>
  <c r="S20" i="4"/>
  <c r="AH20" i="4" s="1"/>
  <c r="P20" i="4"/>
  <c r="AC19" i="4"/>
  <c r="AB19" i="4"/>
  <c r="AA19" i="4"/>
  <c r="Z19" i="4"/>
  <c r="AO19" i="4" s="1"/>
  <c r="AQ19" i="4" s="1"/>
  <c r="Y19" i="4"/>
  <c r="X19" i="4"/>
  <c r="AM19" i="4" s="1"/>
  <c r="W19" i="4"/>
  <c r="V19" i="4"/>
  <c r="AK19" i="4" s="1"/>
  <c r="U19" i="4"/>
  <c r="T19" i="4"/>
  <c r="AI19" i="4" s="1"/>
  <c r="S19" i="4"/>
  <c r="AH19" i="4" s="1"/>
  <c r="P19" i="4"/>
  <c r="AC18" i="4"/>
  <c r="AB18" i="4"/>
  <c r="AA18" i="4"/>
  <c r="Z18" i="4"/>
  <c r="AO18" i="4" s="1"/>
  <c r="Y18" i="4"/>
  <c r="X18" i="4"/>
  <c r="AM18" i="4" s="1"/>
  <c r="W18" i="4"/>
  <c r="V18" i="4"/>
  <c r="AK18" i="4" s="1"/>
  <c r="U18" i="4"/>
  <c r="T18" i="4"/>
  <c r="AI18" i="4" s="1"/>
  <c r="S18" i="4"/>
  <c r="AH18" i="4" s="1"/>
  <c r="P18" i="4"/>
  <c r="AO16" i="4"/>
  <c r="AQ16" i="4" s="1"/>
  <c r="AM16" i="4"/>
  <c r="AN16" i="4"/>
  <c r="AP16" i="4" s="1"/>
  <c r="AR16" i="4" s="1"/>
  <c r="T16" i="4"/>
  <c r="AC15" i="4"/>
  <c r="AB15" i="4"/>
  <c r="AA15" i="4"/>
  <c r="Z15" i="4"/>
  <c r="AO15" i="4" s="1"/>
  <c r="Y15" i="4"/>
  <c r="X15" i="4"/>
  <c r="AM15" i="4" s="1"/>
  <c r="W15" i="4"/>
  <c r="AL15" i="4" s="1"/>
  <c r="V15" i="4"/>
  <c r="AK15" i="4" s="1"/>
  <c r="U15" i="4"/>
  <c r="T15" i="4"/>
  <c r="AI15" i="4" s="1"/>
  <c r="S15" i="4"/>
  <c r="AH15" i="4" s="1"/>
  <c r="P15" i="4"/>
  <c r="AC14" i="4"/>
  <c r="AB14" i="4"/>
  <c r="AA14" i="4"/>
  <c r="Z14" i="4"/>
  <c r="AO14" i="4" s="1"/>
  <c r="Y14" i="4"/>
  <c r="X14" i="4"/>
  <c r="AM14" i="4" s="1"/>
  <c r="W14" i="4"/>
  <c r="V14" i="4"/>
  <c r="AK14" i="4" s="1"/>
  <c r="U14" i="4"/>
  <c r="T14" i="4"/>
  <c r="AI14" i="4" s="1"/>
  <c r="S14" i="4"/>
  <c r="AH14" i="4" s="1"/>
  <c r="P14" i="4"/>
  <c r="AC13" i="4"/>
  <c r="AB13" i="4"/>
  <c r="AA13" i="4"/>
  <c r="Z13" i="4"/>
  <c r="AO13" i="4" s="1"/>
  <c r="Y13" i="4"/>
  <c r="X13" i="4"/>
  <c r="AM13" i="4" s="1"/>
  <c r="W13" i="4"/>
  <c r="AL13" i="4" s="1"/>
  <c r="V13" i="4"/>
  <c r="AK13" i="4" s="1"/>
  <c r="U13" i="4"/>
  <c r="T13" i="4"/>
  <c r="AI13" i="4" s="1"/>
  <c r="S13" i="4"/>
  <c r="AH13" i="4" s="1"/>
  <c r="P13" i="4"/>
  <c r="AC12" i="4"/>
  <c r="AB12" i="4"/>
  <c r="AA12" i="4"/>
  <c r="Z12" i="4"/>
  <c r="AO12" i="4" s="1"/>
  <c r="Y12" i="4"/>
  <c r="X12" i="4"/>
  <c r="AM12" i="4" s="1"/>
  <c r="W12" i="4"/>
  <c r="V12" i="4"/>
  <c r="AK12" i="4" s="1"/>
  <c r="U12" i="4"/>
  <c r="T12" i="4"/>
  <c r="AI12" i="4" s="1"/>
  <c r="S12" i="4"/>
  <c r="AH12" i="4" s="1"/>
  <c r="P12" i="4"/>
  <c r="AO10" i="4"/>
  <c r="AQ10" i="4" s="1"/>
  <c r="AM10" i="4"/>
  <c r="AN10" i="4"/>
  <c r="AP10" i="4" s="1"/>
  <c r="AR10" i="4" s="1"/>
  <c r="T10" i="4"/>
  <c r="AC9" i="4"/>
  <c r="AB9" i="4"/>
  <c r="AA9" i="4"/>
  <c r="Z9" i="4"/>
  <c r="AO9" i="4" s="1"/>
  <c r="Y9" i="4"/>
  <c r="X9" i="4"/>
  <c r="AM9" i="4" s="1"/>
  <c r="W9" i="4"/>
  <c r="AL9" i="4" s="1"/>
  <c r="V9" i="4"/>
  <c r="AK9" i="4" s="1"/>
  <c r="U9" i="4"/>
  <c r="T9" i="4"/>
  <c r="AI9" i="4" s="1"/>
  <c r="S9" i="4"/>
  <c r="AH9" i="4" s="1"/>
  <c r="P9" i="4"/>
  <c r="AC8" i="4"/>
  <c r="AB8" i="4"/>
  <c r="AA8" i="4"/>
  <c r="Z8" i="4"/>
  <c r="AO8" i="4" s="1"/>
  <c r="Y8" i="4"/>
  <c r="X8" i="4"/>
  <c r="AM8" i="4" s="1"/>
  <c r="W8" i="4"/>
  <c r="AL8" i="4" s="1"/>
  <c r="V8" i="4"/>
  <c r="AK8" i="4" s="1"/>
  <c r="U8" i="4"/>
  <c r="T8" i="4"/>
  <c r="AI8" i="4" s="1"/>
  <c r="S8" i="4"/>
  <c r="AH8" i="4" s="1"/>
  <c r="Q8" i="4"/>
  <c r="AF8" i="4" s="1"/>
  <c r="P8" i="4"/>
  <c r="AC7" i="4"/>
  <c r="AB7" i="4"/>
  <c r="AA7" i="4"/>
  <c r="Z7" i="4"/>
  <c r="AO7" i="4" s="1"/>
  <c r="Y7" i="4"/>
  <c r="X7" i="4"/>
  <c r="AM7" i="4" s="1"/>
  <c r="W7" i="4"/>
  <c r="AL7" i="4" s="1"/>
  <c r="V7" i="4"/>
  <c r="AK7" i="4" s="1"/>
  <c r="U7" i="4"/>
  <c r="T7" i="4"/>
  <c r="AI7" i="4" s="1"/>
  <c r="S7" i="4"/>
  <c r="AH7" i="4" s="1"/>
  <c r="Q7" i="4"/>
  <c r="AF7" i="4" s="1"/>
  <c r="P7" i="4"/>
  <c r="AC6" i="4"/>
  <c r="AB6" i="4"/>
  <c r="AA6" i="4"/>
  <c r="Z6" i="4"/>
  <c r="AO6" i="4" s="1"/>
  <c r="Y6" i="4"/>
  <c r="X6" i="4"/>
  <c r="AM6" i="4" s="1"/>
  <c r="W6" i="4"/>
  <c r="AL6" i="4" s="1"/>
  <c r="V6" i="4"/>
  <c r="AK6" i="4" s="1"/>
  <c r="U6" i="4"/>
  <c r="T6" i="4"/>
  <c r="S6" i="4"/>
  <c r="AH6" i="4" s="1"/>
  <c r="R6" i="4"/>
  <c r="P6" i="4"/>
  <c r="S7" i="3"/>
  <c r="S8" i="3"/>
  <c r="S9" i="3"/>
  <c r="S12" i="3"/>
  <c r="S13" i="3"/>
  <c r="S14" i="3"/>
  <c r="S15" i="3"/>
  <c r="S18" i="3"/>
  <c r="S19" i="3"/>
  <c r="S20" i="3"/>
  <c r="S21" i="3"/>
  <c r="S24" i="3"/>
  <c r="S25" i="3"/>
  <c r="S26" i="3"/>
  <c r="S27" i="3"/>
  <c r="S6" i="3"/>
  <c r="T6" i="3"/>
  <c r="R7" i="3"/>
  <c r="Q27" i="3"/>
  <c r="AF27" i="3" s="1"/>
  <c r="Q26" i="3"/>
  <c r="AF26" i="3" s="1"/>
  <c r="Q25" i="3"/>
  <c r="AF25" i="3" s="1"/>
  <c r="Q24" i="3"/>
  <c r="AF24" i="3" s="1"/>
  <c r="P14" i="3"/>
  <c r="AE14" i="3" s="1"/>
  <c r="P7" i="3"/>
  <c r="AE7" i="3" s="1"/>
  <c r="P8" i="3"/>
  <c r="AE8" i="3" s="1"/>
  <c r="P9" i="3"/>
  <c r="AE9" i="3" s="1"/>
  <c r="P12" i="3"/>
  <c r="AE12" i="3" s="1"/>
  <c r="P13" i="3"/>
  <c r="AE13" i="3" s="1"/>
  <c r="P15" i="3"/>
  <c r="AE15" i="3" s="1"/>
  <c r="P6" i="3"/>
  <c r="AE6" i="3" s="1"/>
  <c r="U27" i="3"/>
  <c r="AJ27" i="3" s="1"/>
  <c r="U26" i="3"/>
  <c r="AJ26" i="3" s="1"/>
  <c r="U25" i="3"/>
  <c r="AJ25" i="3" s="1"/>
  <c r="U24" i="3"/>
  <c r="AJ24" i="3" s="1"/>
  <c r="U21" i="3"/>
  <c r="AJ21" i="3" s="1"/>
  <c r="U20" i="3"/>
  <c r="AJ20" i="3" s="1"/>
  <c r="U19" i="3"/>
  <c r="AJ19" i="3" s="1"/>
  <c r="U18" i="3"/>
  <c r="AJ18" i="3" s="1"/>
  <c r="U15" i="3"/>
  <c r="AJ15" i="3" s="1"/>
  <c r="U14" i="3"/>
  <c r="AJ14" i="3" s="1"/>
  <c r="U13" i="3"/>
  <c r="AJ13" i="3" s="1"/>
  <c r="U12" i="3"/>
  <c r="AJ12" i="3" s="1"/>
  <c r="U9" i="3"/>
  <c r="AJ9" i="3" s="1"/>
  <c r="U8" i="3"/>
  <c r="AJ8" i="3" s="1"/>
  <c r="U7" i="3"/>
  <c r="AJ7" i="3" s="1"/>
  <c r="U6" i="3"/>
  <c r="AJ6" i="3" s="1"/>
  <c r="AB27" i="3"/>
  <c r="AA27" i="3"/>
  <c r="AP27" i="3" s="1"/>
  <c r="Z27" i="3"/>
  <c r="Y27" i="3"/>
  <c r="AN27" i="3" s="1"/>
  <c r="X27" i="3"/>
  <c r="W27" i="3"/>
  <c r="AL27" i="3" s="1"/>
  <c r="V27" i="3"/>
  <c r="AK27" i="3" s="1"/>
  <c r="T27" i="3"/>
  <c r="R27" i="3"/>
  <c r="AB26" i="3"/>
  <c r="AA26" i="3"/>
  <c r="AP26" i="3" s="1"/>
  <c r="Z26" i="3"/>
  <c r="Y26" i="3"/>
  <c r="AN26" i="3" s="1"/>
  <c r="X26" i="3"/>
  <c r="W26" i="3"/>
  <c r="AL26" i="3" s="1"/>
  <c r="V26" i="3"/>
  <c r="AK26" i="3" s="1"/>
  <c r="T26" i="3"/>
  <c r="R26" i="3"/>
  <c r="AB25" i="3"/>
  <c r="AA25" i="3"/>
  <c r="AP25" i="3" s="1"/>
  <c r="Z25" i="3"/>
  <c r="Y25" i="3"/>
  <c r="AN25" i="3" s="1"/>
  <c r="X25" i="3"/>
  <c r="W25" i="3"/>
  <c r="AL25" i="3" s="1"/>
  <c r="V25" i="3"/>
  <c r="AK25" i="3" s="1"/>
  <c r="T25" i="3"/>
  <c r="R25" i="3"/>
  <c r="AB24" i="3"/>
  <c r="AA24" i="3"/>
  <c r="AP24" i="3" s="1"/>
  <c r="Z24" i="3"/>
  <c r="Y24" i="3"/>
  <c r="AN24" i="3" s="1"/>
  <c r="X24" i="3"/>
  <c r="W24" i="3"/>
  <c r="AL24" i="3" s="1"/>
  <c r="V24" i="3"/>
  <c r="AK24" i="3" s="1"/>
  <c r="T24" i="3"/>
  <c r="R24" i="3"/>
  <c r="AB21" i="3"/>
  <c r="AA21" i="3"/>
  <c r="AP21" i="3" s="1"/>
  <c r="Z21" i="3"/>
  <c r="Y21" i="3"/>
  <c r="AN21" i="3" s="1"/>
  <c r="X21" i="3"/>
  <c r="W21" i="3"/>
  <c r="AL21" i="3" s="1"/>
  <c r="V21" i="3"/>
  <c r="AK21" i="3" s="1"/>
  <c r="T21" i="3"/>
  <c r="R21" i="3"/>
  <c r="Q21" i="3"/>
  <c r="AF21" i="3" s="1"/>
  <c r="AB20" i="3"/>
  <c r="AA20" i="3"/>
  <c r="AP20" i="3" s="1"/>
  <c r="Z20" i="3"/>
  <c r="Y20" i="3"/>
  <c r="AN20" i="3" s="1"/>
  <c r="X20" i="3"/>
  <c r="W20" i="3"/>
  <c r="AL20" i="3" s="1"/>
  <c r="V20" i="3"/>
  <c r="AK20" i="3" s="1"/>
  <c r="T20" i="3"/>
  <c r="R20" i="3"/>
  <c r="Q20" i="3"/>
  <c r="AF20" i="3" s="1"/>
  <c r="AB19" i="3"/>
  <c r="AA19" i="3"/>
  <c r="AP19" i="3" s="1"/>
  <c r="Z19" i="3"/>
  <c r="Y19" i="3"/>
  <c r="AN19" i="3" s="1"/>
  <c r="X19" i="3"/>
  <c r="W19" i="3"/>
  <c r="AL19" i="3" s="1"/>
  <c r="V19" i="3"/>
  <c r="AK19" i="3" s="1"/>
  <c r="T19" i="3"/>
  <c r="R19" i="3"/>
  <c r="Q19" i="3"/>
  <c r="AF19" i="3" s="1"/>
  <c r="AB18" i="3"/>
  <c r="AA18" i="3"/>
  <c r="AP18" i="3" s="1"/>
  <c r="Z18" i="3"/>
  <c r="Y18" i="3"/>
  <c r="AN18" i="3" s="1"/>
  <c r="X18" i="3"/>
  <c r="W18" i="3"/>
  <c r="AL18" i="3" s="1"/>
  <c r="V18" i="3"/>
  <c r="AK18" i="3" s="1"/>
  <c r="T18" i="3"/>
  <c r="R18" i="3"/>
  <c r="Q18" i="3"/>
  <c r="AF18" i="3" s="1"/>
  <c r="AB15" i="3"/>
  <c r="AA15" i="3"/>
  <c r="AP15" i="3" s="1"/>
  <c r="Z15" i="3"/>
  <c r="Y15" i="3"/>
  <c r="AN15" i="3" s="1"/>
  <c r="X15" i="3"/>
  <c r="W15" i="3"/>
  <c r="AL15" i="3" s="1"/>
  <c r="V15" i="3"/>
  <c r="AK15" i="3" s="1"/>
  <c r="T15" i="3"/>
  <c r="R15" i="3"/>
  <c r="Q15" i="3"/>
  <c r="AF15" i="3" s="1"/>
  <c r="AB14" i="3"/>
  <c r="AP14" i="3"/>
  <c r="Z14" i="3"/>
  <c r="Y14" i="3"/>
  <c r="AN14" i="3" s="1"/>
  <c r="X14" i="3"/>
  <c r="W14" i="3"/>
  <c r="AL14" i="3" s="1"/>
  <c r="V14" i="3"/>
  <c r="AK14" i="3" s="1"/>
  <c r="T14" i="3"/>
  <c r="R14" i="3"/>
  <c r="Q14" i="3"/>
  <c r="AF14" i="3" s="1"/>
  <c r="AB13" i="3"/>
  <c r="AP13" i="3"/>
  <c r="Z13" i="3"/>
  <c r="Y13" i="3"/>
  <c r="AN13" i="3" s="1"/>
  <c r="X13" i="3"/>
  <c r="W13" i="3"/>
  <c r="AL13" i="3" s="1"/>
  <c r="V13" i="3"/>
  <c r="AK13" i="3" s="1"/>
  <c r="T13" i="3"/>
  <c r="R13" i="3"/>
  <c r="Q13" i="3"/>
  <c r="AF13" i="3" s="1"/>
  <c r="AB12" i="3"/>
  <c r="AA12" i="3"/>
  <c r="AP12" i="3" s="1"/>
  <c r="Z12" i="3"/>
  <c r="Y12" i="3"/>
  <c r="AN12" i="3" s="1"/>
  <c r="X12" i="3"/>
  <c r="W12" i="3"/>
  <c r="AL12" i="3" s="1"/>
  <c r="V12" i="3"/>
  <c r="AK12" i="3" s="1"/>
  <c r="T12" i="3"/>
  <c r="R12" i="3"/>
  <c r="Q12" i="3"/>
  <c r="AF12" i="3" s="1"/>
  <c r="AB9" i="3"/>
  <c r="AA9" i="3"/>
  <c r="AP9" i="3" s="1"/>
  <c r="Z9" i="3"/>
  <c r="Y9" i="3"/>
  <c r="AN9" i="3" s="1"/>
  <c r="X9" i="3"/>
  <c r="W9" i="3"/>
  <c r="AL9" i="3" s="1"/>
  <c r="V9" i="3"/>
  <c r="AK9" i="3" s="1"/>
  <c r="T9" i="3"/>
  <c r="R9" i="3"/>
  <c r="Q9" i="3"/>
  <c r="AB8" i="3"/>
  <c r="AA8" i="3"/>
  <c r="AP8" i="3" s="1"/>
  <c r="Z8" i="3"/>
  <c r="Y8" i="3"/>
  <c r="AN8" i="3" s="1"/>
  <c r="X8" i="3"/>
  <c r="W8" i="3"/>
  <c r="AL8" i="3" s="1"/>
  <c r="V8" i="3"/>
  <c r="AK8" i="3" s="1"/>
  <c r="T8" i="3"/>
  <c r="R8" i="3"/>
  <c r="Q8" i="3"/>
  <c r="AB7" i="3"/>
  <c r="AA7" i="3"/>
  <c r="AP7" i="3" s="1"/>
  <c r="Z7" i="3"/>
  <c r="Y7" i="3"/>
  <c r="AN7" i="3" s="1"/>
  <c r="X7" i="3"/>
  <c r="W7" i="3"/>
  <c r="AL7" i="3" s="1"/>
  <c r="V7" i="3"/>
  <c r="AK7" i="3" s="1"/>
  <c r="T7" i="3"/>
  <c r="Q7" i="3"/>
  <c r="AB6" i="3"/>
  <c r="AA6" i="3"/>
  <c r="AP6" i="3" s="1"/>
  <c r="Z6" i="3"/>
  <c r="Y6" i="3"/>
  <c r="AN6" i="3" s="1"/>
  <c r="X6" i="3"/>
  <c r="W6" i="3"/>
  <c r="AL6" i="3" s="1"/>
  <c r="V6" i="3"/>
  <c r="AK6" i="3" s="1"/>
  <c r="R6" i="3"/>
  <c r="Q6" i="3"/>
  <c r="AF6" i="3" s="1"/>
  <c r="AJ16" i="3" l="1"/>
  <c r="AJ17" i="3"/>
  <c r="AL17" i="3"/>
  <c r="AJ10" i="3"/>
  <c r="AJ11" i="3"/>
  <c r="AF23" i="3"/>
  <c r="AF22" i="3"/>
  <c r="AF16" i="3"/>
  <c r="AF17" i="3"/>
  <c r="AK16" i="3"/>
  <c r="AK17" i="3"/>
  <c r="AE16" i="3"/>
  <c r="AE17" i="3"/>
  <c r="AK23" i="3"/>
  <c r="AK22" i="3"/>
  <c r="AL23" i="3"/>
  <c r="AL22" i="3"/>
  <c r="AJ23" i="3"/>
  <c r="AJ22" i="3"/>
  <c r="AL16" i="3"/>
  <c r="AQ27" i="4"/>
  <c r="AQ13" i="4"/>
  <c r="AQ20" i="4"/>
  <c r="AJ14" i="4"/>
  <c r="AJ21" i="4"/>
  <c r="AJ13" i="4"/>
  <c r="AJ20" i="4"/>
  <c r="AJ26" i="4"/>
  <c r="AI16" i="4"/>
  <c r="AL19" i="4"/>
  <c r="AN19" i="4" s="1"/>
  <c r="AP19" i="4" s="1"/>
  <c r="AR19" i="4" s="1"/>
  <c r="AL25" i="4"/>
  <c r="AN25" i="4" s="1"/>
  <c r="AP25" i="4" s="1"/>
  <c r="AR25" i="4" s="1"/>
  <c r="AJ25" i="4"/>
  <c r="AJ12" i="4"/>
  <c r="AJ8" i="4"/>
  <c r="AJ15" i="4"/>
  <c r="AJ18" i="4"/>
  <c r="AJ24" i="4"/>
  <c r="AJ7" i="4"/>
  <c r="AL18" i="4"/>
  <c r="AN18" i="4" s="1"/>
  <c r="AP18" i="4" s="1"/>
  <c r="AR18" i="4" s="1"/>
  <c r="AL24" i="4"/>
  <c r="AN24" i="4" s="1"/>
  <c r="AP24" i="4" s="1"/>
  <c r="AR24" i="4" s="1"/>
  <c r="AJ9" i="4"/>
  <c r="AL12" i="4"/>
  <c r="AN12" i="4" s="1"/>
  <c r="AP12" i="4" s="1"/>
  <c r="AR12" i="4" s="1"/>
  <c r="AL26" i="4"/>
  <c r="AN26" i="4" s="1"/>
  <c r="AP26" i="4" s="1"/>
  <c r="AR26" i="4" s="1"/>
  <c r="AJ19" i="4"/>
  <c r="AJ6" i="4"/>
  <c r="AQ15" i="4"/>
  <c r="AQ18" i="4"/>
  <c r="AQ24" i="4"/>
  <c r="AJ27" i="4"/>
  <c r="AL14" i="4"/>
  <c r="AN14" i="4" s="1"/>
  <c r="AP14" i="4" s="1"/>
  <c r="AR14" i="4" s="1"/>
  <c r="AJ36" i="7"/>
  <c r="AE36" i="7"/>
  <c r="AM36" i="7"/>
  <c r="AH36" i="7"/>
  <c r="AK36" i="7"/>
  <c r="AF36" i="7"/>
  <c r="AG36" i="7"/>
  <c r="AL36" i="7"/>
  <c r="AI36" i="7"/>
  <c r="AC36" i="7"/>
  <c r="AN36" i="7" s="1"/>
  <c r="AD36" i="7"/>
  <c r="AL28" i="3"/>
  <c r="AL29" i="3"/>
  <c r="AF28" i="3"/>
  <c r="AF29" i="3"/>
  <c r="AK29" i="3"/>
  <c r="AK28" i="3"/>
  <c r="AM18" i="3"/>
  <c r="AJ29" i="3"/>
  <c r="AJ28" i="3"/>
  <c r="AG6" i="4"/>
  <c r="AF11" i="4"/>
  <c r="AQ6" i="4"/>
  <c r="AN7" i="4"/>
  <c r="AP7" i="4" s="1"/>
  <c r="AR7" i="4" s="1"/>
  <c r="AF16" i="4"/>
  <c r="AN15" i="4"/>
  <c r="AP15" i="4" s="1"/>
  <c r="AR15" i="4" s="1"/>
  <c r="AN21" i="4"/>
  <c r="AP21" i="4" s="1"/>
  <c r="AR21" i="4" s="1"/>
  <c r="AN20" i="4"/>
  <c r="AP20" i="4" s="1"/>
  <c r="AR20" i="4" s="1"/>
  <c r="AQ21" i="4"/>
  <c r="AN8" i="4"/>
  <c r="AP8" i="4" s="1"/>
  <c r="AR8" i="4" s="1"/>
  <c r="AQ12" i="4"/>
  <c r="AQ9" i="4"/>
  <c r="AQ8" i="4"/>
  <c r="AQ26" i="4"/>
  <c r="AQ25" i="4"/>
  <c r="AD12" i="4"/>
  <c r="AD7" i="4"/>
  <c r="AD24" i="4"/>
  <c r="AD19" i="4"/>
  <c r="AD25" i="4"/>
  <c r="AD9" i="4"/>
  <c r="AD14" i="4"/>
  <c r="AD26" i="4"/>
  <c r="AN9" i="4"/>
  <c r="AP9" i="4" s="1"/>
  <c r="AR9" i="4" s="1"/>
  <c r="AD18" i="4"/>
  <c r="AD13" i="4"/>
  <c r="AD15" i="4"/>
  <c r="AD8" i="4"/>
  <c r="AD21" i="4"/>
  <c r="AD6" i="4"/>
  <c r="AN13" i="4"/>
  <c r="AP13" i="4" s="1"/>
  <c r="AR13" i="4" s="1"/>
  <c r="AN27" i="4"/>
  <c r="AP27" i="4" s="1"/>
  <c r="AR27" i="4" s="1"/>
  <c r="AN6" i="4"/>
  <c r="AP6" i="4" s="1"/>
  <c r="AR6" i="4" s="1"/>
  <c r="AQ7" i="4"/>
  <c r="AD20" i="4"/>
  <c r="AD27" i="4"/>
  <c r="AQ14" i="4"/>
  <c r="AC20" i="3"/>
  <c r="AC27" i="3"/>
  <c r="AC19" i="3"/>
  <c r="AC25" i="3"/>
  <c r="AC9" i="3"/>
  <c r="AF9" i="3"/>
  <c r="AC21" i="3"/>
  <c r="AC14" i="3"/>
  <c r="AC13" i="3"/>
  <c r="AC12" i="3"/>
  <c r="AG6" i="3"/>
  <c r="AI6" i="3" s="1"/>
  <c r="AM6" i="3" s="1"/>
  <c r="AO6" i="3" s="1"/>
  <c r="AQ6" i="3" s="1"/>
  <c r="AC7" i="3"/>
  <c r="AC24" i="3"/>
  <c r="AG15" i="3"/>
  <c r="AI15" i="3" s="1"/>
  <c r="AM15" i="3" s="1"/>
  <c r="AO15" i="3" s="1"/>
  <c r="AQ15" i="3" s="1"/>
  <c r="AG21" i="3"/>
  <c r="AI21" i="3" s="1"/>
  <c r="AM21" i="3" s="1"/>
  <c r="AO21" i="3" s="1"/>
  <c r="AQ21" i="3" s="1"/>
  <c r="AG18" i="3"/>
  <c r="AI18" i="3" s="1"/>
  <c r="AG8" i="3"/>
  <c r="AI8" i="3" s="1"/>
  <c r="AM8" i="3" s="1"/>
  <c r="AO8" i="3" s="1"/>
  <c r="AQ8" i="3" s="1"/>
  <c r="AG27" i="3"/>
  <c r="AI27" i="3" s="1"/>
  <c r="AM27" i="3" s="1"/>
  <c r="AO27" i="3" s="1"/>
  <c r="AQ27" i="3" s="1"/>
  <c r="AG24" i="3"/>
  <c r="AI24" i="3" s="1"/>
  <c r="AM24" i="3" s="1"/>
  <c r="AO24" i="3" s="1"/>
  <c r="AQ24" i="3" s="1"/>
  <c r="AG26" i="3"/>
  <c r="AI26" i="3" s="1"/>
  <c r="AM26" i="3" s="1"/>
  <c r="AO26" i="3" s="1"/>
  <c r="AQ26" i="3" s="1"/>
  <c r="AG14" i="3"/>
  <c r="AI14" i="3" s="1"/>
  <c r="AM14" i="3" s="1"/>
  <c r="AO14" i="3" s="1"/>
  <c r="AQ14" i="3" s="1"/>
  <c r="AG13" i="3"/>
  <c r="AI13" i="3" s="1"/>
  <c r="AM13" i="3" s="1"/>
  <c r="AO13" i="3" s="1"/>
  <c r="AQ13" i="3" s="1"/>
  <c r="AG12" i="3"/>
  <c r="AI12" i="3" s="1"/>
  <c r="AM12" i="3" s="1"/>
  <c r="AO12" i="3" s="1"/>
  <c r="AQ12" i="3" s="1"/>
  <c r="AG25" i="3"/>
  <c r="AI25" i="3" s="1"/>
  <c r="AM25" i="3" s="1"/>
  <c r="AO25" i="3" s="1"/>
  <c r="AQ25" i="3" s="1"/>
  <c r="AG19" i="3"/>
  <c r="AI19" i="3" s="1"/>
  <c r="AM19" i="3" s="1"/>
  <c r="AO19" i="3" s="1"/>
  <c r="AQ19" i="3" s="1"/>
  <c r="AG9" i="3"/>
  <c r="AI9" i="3" s="1"/>
  <c r="AM9" i="3" s="1"/>
  <c r="AO9" i="3" s="1"/>
  <c r="AQ9" i="3" s="1"/>
  <c r="AG20" i="3"/>
  <c r="AI20" i="3" s="1"/>
  <c r="AM20" i="3" s="1"/>
  <c r="AO20" i="3" s="1"/>
  <c r="AQ20" i="3" s="1"/>
  <c r="AC18" i="3"/>
  <c r="AC26" i="3"/>
  <c r="AC8" i="3"/>
  <c r="AC15" i="3"/>
  <c r="AC6" i="3"/>
  <c r="AG7" i="3"/>
  <c r="AI7" i="3" s="1"/>
  <c r="AM7" i="3" s="1"/>
  <c r="AO7" i="3" s="1"/>
  <c r="AQ7" i="3" s="1"/>
  <c r="AG11" i="4" l="1"/>
  <c r="AG10" i="4"/>
  <c r="AI6" i="4"/>
  <c r="AO18" i="3"/>
  <c r="AQ18" i="3" s="1"/>
  <c r="AF10" i="4"/>
  <c r="AF7" i="3"/>
  <c r="AF8" i="3"/>
  <c r="AF11" i="3" l="1"/>
  <c r="AF10" i="3"/>
  <c r="AI10" i="4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<sst xmlns="http://schemas.openxmlformats.org/spreadsheetml/2006/main" count="657" uniqueCount="204">
  <si>
    <t xml:space="preserve">No. </t>
  </si>
  <si>
    <t>Injection Name</t>
  </si>
  <si>
    <t xml:space="preserve">Amount </t>
  </si>
  <si>
    <t>Amount</t>
  </si>
  <si>
    <t>ppm</t>
  </si>
  <si>
    <t>TCD_CH3</t>
  </si>
  <si>
    <t>TCD_CH2</t>
  </si>
  <si>
    <t>FID_CH1</t>
  </si>
  <si>
    <t>HYDROGEN</t>
  </si>
  <si>
    <t>CARBON MONOXIDE</t>
  </si>
  <si>
    <t>METHANE</t>
  </si>
  <si>
    <t>ETHYLENE</t>
  </si>
  <si>
    <t>ETHANE</t>
  </si>
  <si>
    <t>PROPANE</t>
  </si>
  <si>
    <t>BUTANE</t>
  </si>
  <si>
    <t>MFM reading at outlet</t>
  </si>
  <si>
    <t>CO mol fraction</t>
  </si>
  <si>
    <t>H2 mol fraction</t>
  </si>
  <si>
    <t>CO2 mol fraction</t>
  </si>
  <si>
    <t>corrected outlet flow rate</t>
  </si>
  <si>
    <t>F.E of CO</t>
  </si>
  <si>
    <t>F.E of H2</t>
  </si>
  <si>
    <t>ETHANOL</t>
  </si>
  <si>
    <t>ACETONE</t>
  </si>
  <si>
    <t>2PROPANOL</t>
  </si>
  <si>
    <t>ALLYLALCOHOL</t>
  </si>
  <si>
    <t>1PROPANOL</t>
  </si>
  <si>
    <t>METHANOL</t>
  </si>
  <si>
    <t>Methane mol fraction</t>
  </si>
  <si>
    <t>Ethyene mol fraction</t>
  </si>
  <si>
    <t>Ethane mol fraction</t>
  </si>
  <si>
    <t>Propane mol fraction</t>
  </si>
  <si>
    <t>Methanol mol fraction</t>
  </si>
  <si>
    <t>Ethanol mol fraction</t>
  </si>
  <si>
    <t>Acetone mol fraction</t>
  </si>
  <si>
    <t>2Propanol mol fraction</t>
  </si>
  <si>
    <t>Allyla chohol mol fraction</t>
  </si>
  <si>
    <t>1propanol mol fraction</t>
  </si>
  <si>
    <t>Butane mol fraction</t>
  </si>
  <si>
    <t>F.E. Propane</t>
  </si>
  <si>
    <t>F.E. of Ethane</t>
  </si>
  <si>
    <t>F.E. of Ethyene</t>
  </si>
  <si>
    <t>F.E. of Methanol</t>
  </si>
  <si>
    <t>F.E. of methane</t>
  </si>
  <si>
    <t>F.E. of Ethanol</t>
  </si>
  <si>
    <t>F.E. Acetone</t>
  </si>
  <si>
    <t xml:space="preserve">F.E. 2Propanol </t>
  </si>
  <si>
    <t xml:space="preserve">F.E. of Allyla chohol </t>
  </si>
  <si>
    <t>F.E. of 1propanol</t>
  </si>
  <si>
    <t xml:space="preserve">F.E. of Butane </t>
  </si>
  <si>
    <t>Fe-TPP-Ni-inj _0.1</t>
  </si>
  <si>
    <t>Fe-TPP-Ni-inj _0.2</t>
  </si>
  <si>
    <t>Fe-TPP-inj _0.5</t>
  </si>
  <si>
    <t>Fe-TPP-inj _0.6</t>
  </si>
  <si>
    <t>Fe-TPP-inj _0.7</t>
  </si>
  <si>
    <t>Ni_0.1</t>
  </si>
  <si>
    <t>Ni_0.2</t>
  </si>
  <si>
    <t>Ni_0.3</t>
  </si>
  <si>
    <t>Ni_0.4</t>
  </si>
  <si>
    <t>STD</t>
  </si>
  <si>
    <t>AVG</t>
  </si>
  <si>
    <t>Fe-TTP/C</t>
  </si>
  <si>
    <t>Fe-TPP/C-Potential</t>
  </si>
  <si>
    <t>AVG CO</t>
  </si>
  <si>
    <t>AVG H2</t>
  </si>
  <si>
    <t>Error CO</t>
  </si>
  <si>
    <t>Error H2</t>
  </si>
  <si>
    <t>Fe-TTP/Ni</t>
  </si>
  <si>
    <t>Error</t>
  </si>
  <si>
    <t>AVG Methanol</t>
  </si>
  <si>
    <t>AVG Ethanol</t>
  </si>
  <si>
    <t>F.E. CO</t>
  </si>
  <si>
    <t>F.E. H2</t>
  </si>
  <si>
    <t>F.E. Methanol</t>
  </si>
  <si>
    <t>F.E.Ethanol</t>
  </si>
  <si>
    <t>Potential</t>
  </si>
  <si>
    <t>Ni</t>
  </si>
  <si>
    <t>Fe-TPP-Ni-inj1 _Stabilty</t>
  </si>
  <si>
    <t>Fe-TPP-Ni-inj2 _Stabilty</t>
  </si>
  <si>
    <t>Fe-TPP-Ni-inj3 _Stabilty</t>
  </si>
  <si>
    <t>Fe-TPP-Ni-inj4 _Stabilty</t>
  </si>
  <si>
    <t>Fe-TPP-Ni-inj5 _Stabilty</t>
  </si>
  <si>
    <t>Fe-TPP-Ni-inj6 _Stabilty</t>
  </si>
  <si>
    <t>Fe-TPP-Ni-inj7 _Stabilty</t>
  </si>
  <si>
    <t>Fe-TPP-Ni-inj8 _Stabilty</t>
  </si>
  <si>
    <t>Fe-TPP-Ni-inj9 _Stabilty</t>
  </si>
  <si>
    <t>Fe-TPP-Ni-inj10 _Stabilty</t>
  </si>
  <si>
    <t>Fe-TPP-Ni-inj11 _Stabilty</t>
  </si>
  <si>
    <t>Fe-TPP-Ni-inj12 _Stabilty</t>
  </si>
  <si>
    <t>Fe-TPP-Ni-inj13 _Stabilty</t>
  </si>
  <si>
    <t>Fe-TPP-Ni-inj14 _Stabilty</t>
  </si>
  <si>
    <t>Fe-TPP-Ni-inj15 _Stabilty</t>
  </si>
  <si>
    <t>Fe-TPP-Ni-inj16_Stabilty</t>
  </si>
  <si>
    <t>Fe-TPP-Ni-inj17 _Stabilty</t>
  </si>
  <si>
    <t>Fe-TPP-Ni-inj18 _Stabilty</t>
  </si>
  <si>
    <t>Fe-TPP-Ni-inj19 _Stabilty</t>
  </si>
  <si>
    <t>Fe-TPP-Ni-inj20 _Stabilty</t>
  </si>
  <si>
    <t>Fe-TPP-Ni-inj21_Stabilty</t>
  </si>
  <si>
    <t>Fe-TPP-Ni-inj22 _Stabilty</t>
  </si>
  <si>
    <t>Fe-TPP-Ni-inj23 _Stabilty</t>
  </si>
  <si>
    <t>Fe-TPP-Ni-inj24 _Stabilty</t>
  </si>
  <si>
    <t>Fe-TPP-Ni-inj25 _Stabilty</t>
  </si>
  <si>
    <t>Fe-TPP-Ni-inj26 _Stabilty</t>
  </si>
  <si>
    <t>Fe-TPP-Ni-inj27 _Stabilty</t>
  </si>
  <si>
    <t>Fe-TPP-Ni-inj28 _Stabilty</t>
  </si>
  <si>
    <t>Fe-TPP-Ni-inj29 _Stabilty</t>
  </si>
  <si>
    <t>Fe-TPP-Ni-inj30 _Stabilty</t>
  </si>
  <si>
    <t>Fe-TPP-Ni-inj1 _Stabilty (every 30 min)</t>
  </si>
  <si>
    <t>Fe-TPP-Ni-inj2 _Stabilty (every 30 min)</t>
  </si>
  <si>
    <t>Fe-TPP-Ni-inj3 _Stabilty (every 30 min)</t>
  </si>
  <si>
    <t>Fe-TPP-Ni-inj4 _Stabilty (every 30 min)</t>
  </si>
  <si>
    <t>Fe-TPP-Ni-inj5 _Stabilty (every 30 min)</t>
  </si>
  <si>
    <t>Fe-TPP-Ni-inj1 _Stabilty (every  1h)</t>
  </si>
  <si>
    <t>35 h</t>
  </si>
  <si>
    <t>45 h</t>
  </si>
  <si>
    <t>1h minute Break to the sysyem then every 20 min injection</t>
  </si>
  <si>
    <t>2.5 h</t>
  </si>
  <si>
    <t>3.5 h</t>
  </si>
  <si>
    <t>4.5 h</t>
  </si>
  <si>
    <t>5.5 h</t>
  </si>
  <si>
    <t>6.5 h</t>
  </si>
  <si>
    <t>7.5 h</t>
  </si>
  <si>
    <t>8.5 h</t>
  </si>
  <si>
    <t xml:space="preserve">9.5 h </t>
  </si>
  <si>
    <t>10.5 h</t>
  </si>
  <si>
    <t>11.5 h</t>
  </si>
  <si>
    <t>12.5 h</t>
  </si>
  <si>
    <t>Injected every 30 min</t>
  </si>
  <si>
    <t xml:space="preserve"> went home to rest- gc off came back </t>
  </si>
  <si>
    <t xml:space="preserve">F.E. 1-Propanol </t>
  </si>
  <si>
    <t>1Propanol mol fraction</t>
  </si>
  <si>
    <t>AVG propanol</t>
  </si>
  <si>
    <t>F.E.Propanoll</t>
  </si>
  <si>
    <t>Fe-TPP/C</t>
  </si>
  <si>
    <t>Fe-TPP/Ni</t>
  </si>
  <si>
    <t>Elapsed Time (h)</t>
  </si>
  <si>
    <t>Current (mA)</t>
  </si>
  <si>
    <t>Ethanol</t>
  </si>
  <si>
    <t>Fe-TPP-Ni-inj _0.3</t>
  </si>
  <si>
    <t>Fe-TPP-Ni-inj _0.4</t>
  </si>
  <si>
    <t>Fe-TPP-inj _0.8</t>
  </si>
  <si>
    <t xml:space="preserve">Time (s) </t>
  </si>
  <si>
    <t>FE (%)</t>
  </si>
  <si>
    <t>Time</t>
  </si>
  <si>
    <t>j total</t>
  </si>
  <si>
    <t xml:space="preserve">CO2 experiment: </t>
  </si>
  <si>
    <t>CO Experiment:</t>
  </si>
  <si>
    <t>A</t>
  </si>
  <si>
    <t>B</t>
  </si>
  <si>
    <t>Energy</t>
  </si>
  <si>
    <t>Fe (0)</t>
  </si>
  <si>
    <t>Fe (II)</t>
  </si>
  <si>
    <t>Fe (III)</t>
  </si>
  <si>
    <t>Fe_TPP_CP</t>
  </si>
  <si>
    <t>Fe-TPP (Powder)</t>
  </si>
  <si>
    <t>Fe-TPP/Ni (1 coat )</t>
  </si>
  <si>
    <t>Fe_TPP_Ni_3_layer</t>
  </si>
  <si>
    <t>Fe-TPP/Ni (5 coat)</t>
  </si>
  <si>
    <t>Fe-TPP/Ni (diluted 1 coat)</t>
  </si>
  <si>
    <t>Fe_TPP_Ni_10%</t>
  </si>
  <si>
    <t xml:space="preserve">19.5 h </t>
  </si>
  <si>
    <t xml:space="preserve">25 h </t>
  </si>
  <si>
    <t>#Energy</t>
  </si>
  <si>
    <t>s</t>
  </si>
  <si>
    <t>p</t>
  </si>
  <si>
    <t>d</t>
  </si>
  <si>
    <t>Figure 4a</t>
  </si>
  <si>
    <t>Figure 4b</t>
  </si>
  <si>
    <t>Figure 4c</t>
  </si>
  <si>
    <t>Figure 4d</t>
  </si>
  <si>
    <t>Species</t>
  </si>
  <si>
    <t>CO</t>
  </si>
  <si>
    <t>H2</t>
  </si>
  <si>
    <t>H2O</t>
  </si>
  <si>
    <t>CO2</t>
  </si>
  <si>
    <t>Ni+Fe-TPP</t>
  </si>
  <si>
    <t>CO*</t>
  </si>
  <si>
    <t>*COOH</t>
  </si>
  <si>
    <t>*CHO</t>
  </si>
  <si>
    <t>*COH</t>
  </si>
  <si>
    <t>*OCHCHO</t>
  </si>
  <si>
    <t>*OCHCHOH</t>
  </si>
  <si>
    <t>*OCH2CHO</t>
  </si>
  <si>
    <t>*OCHCH2OH</t>
  </si>
  <si>
    <t>*OCH2CH2OH</t>
  </si>
  <si>
    <t>*O</t>
  </si>
  <si>
    <t>*OH</t>
  </si>
  <si>
    <t>*OCH2</t>
  </si>
  <si>
    <t>*OCH2CH2</t>
  </si>
  <si>
    <t>*OCHCH2O</t>
  </si>
  <si>
    <t>*OCOH</t>
  </si>
  <si>
    <t>*OCH2CH2O</t>
  </si>
  <si>
    <t>*OCH2CHOH</t>
  </si>
  <si>
    <t>*OC</t>
  </si>
  <si>
    <t>*OCH</t>
  </si>
  <si>
    <t>Energy (eV)</t>
  </si>
  <si>
    <t>EtOH</t>
  </si>
  <si>
    <t>Methanol</t>
  </si>
  <si>
    <t>OCHCHO+4H</t>
  </si>
  <si>
    <t>Rxn coordinates</t>
  </si>
  <si>
    <t>Ethylene path</t>
  </si>
  <si>
    <t>Methanol path</t>
  </si>
  <si>
    <t>Ethanol path</t>
  </si>
  <si>
    <t>Figure 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</si>
</sst>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Menl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/>
    <xf numFmtId="11" fontId="0" fillId="0" borderId="0" xfId="0" applyNumberFormat="1"/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11" fontId="3" fillId="0" borderId="0" xfId="0" applyNumberFormat="1" applyFont="1"/>
    <xf numFmtId="11" fontId="3" fillId="0" borderId="0" xfId="0" applyNumberFormat="1" applyFont="1" applyAlignment="1">
      <alignment horizontal="center"/>
    </xf>
    <xf numFmtId="11" fontId="7" fillId="0" borderId="0" xfId="0" applyNumberFormat="1" applyFont="1"/>
    <xf numFmtId="1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eetMetadata" Target="metadata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6" Type="http://schemas.microsoft.com/office/2017/06/relationships/rdRichValueStructure" Target="richData/rdrichvaluestructure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microsoft.com/office/2017/06/relationships/rdRichValue" Target="richData/rdrichvalue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22/10/relationships/richValueRel" Target="richData/richValueRel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8FA8E-3AFF-4248-A9A3-87DF76E7E9BF}">
  <dimension ref="A1:Q5"/>
  <sheetViews>
    <sheetView tabSelected="1" workbookViewId="0">
      <selection activeCell="D41" sqref="D41"/>
    </sheetView>
  </sheetViews>
  <sheetFormatPr baseColWidth="10" defaultRowHeight="16" x14ac:dyDescent="0.2"/>
  <sheetData>
    <row r="1" spans="1:17" x14ac:dyDescent="0.2">
      <c r="A1" s="19" t="s">
        <v>141</v>
      </c>
      <c r="B1" s="19" t="s">
        <v>142</v>
      </c>
      <c r="C1" s="19" t="s">
        <v>143</v>
      </c>
      <c r="D1" s="19" t="s">
        <v>144</v>
      </c>
      <c r="E1" s="19"/>
      <c r="F1" s="19"/>
      <c r="G1" s="19" t="s">
        <v>145</v>
      </c>
      <c r="H1" s="19">
        <v>30</v>
      </c>
      <c r="I1" s="19">
        <v>17</v>
      </c>
      <c r="J1" s="19"/>
      <c r="K1" s="19"/>
      <c r="L1" s="19" t="s">
        <v>146</v>
      </c>
      <c r="M1" s="19"/>
      <c r="N1" s="19"/>
      <c r="O1" s="19"/>
      <c r="P1" s="19" t="s">
        <v>147</v>
      </c>
      <c r="Q1" s="19" t="s">
        <v>148</v>
      </c>
    </row>
    <row r="2" spans="1:17" x14ac:dyDescent="0.2">
      <c r="A2" s="19">
        <v>30</v>
      </c>
      <c r="B2" s="19">
        <v>17</v>
      </c>
      <c r="C2" s="19">
        <v>30</v>
      </c>
      <c r="D2" s="19">
        <v>0.77</v>
      </c>
      <c r="E2" s="19"/>
      <c r="F2" s="19"/>
      <c r="G2" s="19"/>
      <c r="H2" s="19">
        <v>107</v>
      </c>
      <c r="I2" s="19">
        <v>50.9</v>
      </c>
      <c r="J2" s="19"/>
      <c r="K2" s="19"/>
      <c r="L2" s="19"/>
      <c r="M2" s="19"/>
      <c r="N2" s="19"/>
      <c r="O2" s="19"/>
      <c r="P2" s="19">
        <v>60</v>
      </c>
      <c r="Q2" s="19">
        <v>47</v>
      </c>
    </row>
    <row r="3" spans="1:17" x14ac:dyDescent="0.2">
      <c r="A3" s="19">
        <v>107</v>
      </c>
      <c r="B3" s="19">
        <v>50.9</v>
      </c>
      <c r="C3" s="19">
        <v>107</v>
      </c>
      <c r="D3" s="19">
        <v>0.93</v>
      </c>
      <c r="E3" s="19"/>
      <c r="F3" s="19"/>
      <c r="G3" s="19"/>
      <c r="H3" s="19">
        <v>180</v>
      </c>
      <c r="I3" s="19">
        <v>53.1</v>
      </c>
      <c r="J3" s="19"/>
      <c r="K3" s="19"/>
      <c r="L3" s="19"/>
      <c r="M3" s="19"/>
      <c r="N3" s="19"/>
      <c r="O3" s="19"/>
      <c r="P3" s="19"/>
      <c r="Q3" s="19"/>
    </row>
    <row r="4" spans="1:17" x14ac:dyDescent="0.2">
      <c r="A4" s="19">
        <v>180</v>
      </c>
      <c r="B4" s="19">
        <v>53.1</v>
      </c>
      <c r="C4" s="19">
        <v>180</v>
      </c>
      <c r="D4" s="19">
        <v>0.73</v>
      </c>
      <c r="E4" s="19"/>
      <c r="F4" s="19"/>
      <c r="G4" s="19"/>
      <c r="H4" s="19">
        <v>240</v>
      </c>
      <c r="I4" s="19">
        <v>58.2</v>
      </c>
      <c r="J4" s="19"/>
      <c r="K4" s="19"/>
      <c r="L4" s="19"/>
      <c r="M4" s="19"/>
      <c r="N4" s="19"/>
      <c r="O4" s="19"/>
      <c r="P4" s="19"/>
      <c r="Q4" s="19"/>
    </row>
    <row r="5" spans="1:17" x14ac:dyDescent="0.2">
      <c r="A5" s="19">
        <v>240</v>
      </c>
      <c r="B5" s="19">
        <v>58.2</v>
      </c>
      <c r="C5" s="19">
        <v>240</v>
      </c>
      <c r="D5" s="19">
        <v>0.64</v>
      </c>
      <c r="E5" s="19"/>
      <c r="F5" s="19"/>
      <c r="G5" s="19"/>
      <c r="H5" s="19">
        <v>60</v>
      </c>
      <c r="I5" s="19">
        <v>47</v>
      </c>
      <c r="J5" s="19"/>
      <c r="K5" s="19"/>
      <c r="L5" s="19"/>
      <c r="M5" s="19"/>
      <c r="N5" s="19"/>
      <c r="O5" s="19"/>
      <c r="P5" s="19">
        <v>47</v>
      </c>
      <c r="Q5" s="19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9957F-4D99-3649-B264-25DDBB240E6F}">
  <dimension ref="A1:X382"/>
  <sheetViews>
    <sheetView workbookViewId="0">
      <selection activeCell="J37" sqref="J37"/>
    </sheetView>
  </sheetViews>
  <sheetFormatPr baseColWidth="10" defaultRowHeight="16" x14ac:dyDescent="0.2"/>
  <sheetData>
    <row r="1" spans="1:24" x14ac:dyDescent="0.2">
      <c r="A1" s="19" t="s">
        <v>149</v>
      </c>
      <c r="B1" s="19" t="s">
        <v>150</v>
      </c>
      <c r="C1" s="19" t="s">
        <v>151</v>
      </c>
      <c r="D1" s="19" t="s">
        <v>152</v>
      </c>
      <c r="E1" s="19" t="s">
        <v>153</v>
      </c>
      <c r="F1" s="19" t="s">
        <v>154</v>
      </c>
      <c r="G1" s="3" t="s">
        <v>155</v>
      </c>
      <c r="H1" s="3" t="s">
        <v>156</v>
      </c>
      <c r="I1" s="3" t="s">
        <v>157</v>
      </c>
      <c r="J1" s="3" t="s">
        <v>158</v>
      </c>
      <c r="K1" s="19" t="s">
        <v>159</v>
      </c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</row>
    <row r="2" spans="1:24" x14ac:dyDescent="0.2">
      <c r="A2" s="19">
        <v>7037.71</v>
      </c>
      <c r="B2" s="22">
        <v>8.0599999999999997E-4</v>
      </c>
      <c r="C2" s="22">
        <v>1.14E-3</v>
      </c>
      <c r="D2" s="22">
        <v>7.8700000000000005E-4</v>
      </c>
      <c r="E2" s="22">
        <v>4.1100000000000002E-4</v>
      </c>
      <c r="F2" s="22">
        <v>6.3000000000000003E-4</v>
      </c>
      <c r="G2" s="23">
        <v>3.5599999999999998E-4</v>
      </c>
      <c r="H2" s="23">
        <v>6.0700000000000001E-4</v>
      </c>
      <c r="I2" s="23">
        <v>4.6299999999999998E-4</v>
      </c>
      <c r="J2" s="23">
        <v>-9.7899999999999994E-5</v>
      </c>
      <c r="K2" s="22">
        <v>2.14E-4</v>
      </c>
      <c r="L2" s="22"/>
      <c r="M2" s="19"/>
      <c r="N2" s="22"/>
      <c r="O2" s="19"/>
      <c r="P2" s="22"/>
      <c r="Q2" s="19"/>
      <c r="R2" s="22"/>
      <c r="S2" s="19"/>
      <c r="T2" s="19"/>
      <c r="U2" s="19"/>
      <c r="V2" s="19"/>
      <c r="W2" s="19"/>
      <c r="X2" s="19"/>
    </row>
    <row r="3" spans="1:24" x14ac:dyDescent="0.2">
      <c r="A3" s="19">
        <v>7039.71</v>
      </c>
      <c r="B3" s="22">
        <v>4.7600000000000002E-4</v>
      </c>
      <c r="C3" s="22">
        <v>9.2000000000000003E-4</v>
      </c>
      <c r="D3" s="22">
        <v>7.7800000000000005E-4</v>
      </c>
      <c r="E3" s="22">
        <v>6.4400000000000004E-4</v>
      </c>
      <c r="F3" s="22">
        <v>4.4799999999999999E-4</v>
      </c>
      <c r="G3" s="23">
        <v>5.0299999999999997E-4</v>
      </c>
      <c r="H3" s="23">
        <v>5.6099999999999998E-4</v>
      </c>
      <c r="I3" s="23">
        <v>4.9600000000000002E-4</v>
      </c>
      <c r="J3" s="23">
        <v>3.0200000000000002E-4</v>
      </c>
      <c r="K3" s="22">
        <v>2.32E-4</v>
      </c>
      <c r="L3" s="22"/>
      <c r="M3" s="19"/>
      <c r="N3" s="22"/>
      <c r="O3" s="19"/>
      <c r="P3" s="22"/>
      <c r="Q3" s="19"/>
      <c r="R3" s="22"/>
      <c r="S3" s="19"/>
      <c r="T3" s="19"/>
      <c r="U3" s="19"/>
      <c r="V3" s="19"/>
      <c r="W3" s="19"/>
      <c r="X3" s="19"/>
    </row>
    <row r="4" spans="1:24" x14ac:dyDescent="0.2">
      <c r="A4" s="19">
        <v>7041.71</v>
      </c>
      <c r="B4" s="22">
        <v>2.7399999999999999E-4</v>
      </c>
      <c r="C4" s="22">
        <v>6.8400000000000004E-4</v>
      </c>
      <c r="D4" s="22">
        <v>6.9800000000000005E-4</v>
      </c>
      <c r="E4" s="22">
        <v>1.0300000000000001E-3</v>
      </c>
      <c r="F4" s="22">
        <v>3.7599999999999998E-4</v>
      </c>
      <c r="G4" s="23">
        <v>-6.9400000000000006E-5</v>
      </c>
      <c r="H4" s="23">
        <v>3.6600000000000001E-4</v>
      </c>
      <c r="I4" s="23">
        <v>4.15E-4</v>
      </c>
      <c r="J4" s="23">
        <v>7.1500000000000003E-4</v>
      </c>
      <c r="K4" s="22">
        <v>9.4099999999999997E-5</v>
      </c>
      <c r="L4" s="22"/>
      <c r="M4" s="19"/>
      <c r="N4" s="22"/>
      <c r="O4" s="19"/>
      <c r="P4" s="22"/>
      <c r="Q4" s="19"/>
      <c r="R4" s="22"/>
      <c r="S4" s="19"/>
      <c r="T4" s="19"/>
      <c r="U4" s="19"/>
      <c r="V4" s="19"/>
      <c r="W4" s="19"/>
      <c r="X4" s="19"/>
    </row>
    <row r="5" spans="1:24" x14ac:dyDescent="0.2">
      <c r="A5" s="19">
        <v>7043.71</v>
      </c>
      <c r="B5" s="22">
        <v>2.5900000000000001E-4</v>
      </c>
      <c r="C5" s="22">
        <v>5.0199999999999995E-4</v>
      </c>
      <c r="D5" s="22">
        <v>4.84E-4</v>
      </c>
      <c r="E5" s="22">
        <v>-9.0300000000000005E-4</v>
      </c>
      <c r="F5" s="22">
        <v>3.4699999999999998E-4</v>
      </c>
      <c r="G5" s="23">
        <v>4.44E-4</v>
      </c>
      <c r="H5" s="23">
        <v>2.92E-4</v>
      </c>
      <c r="I5" s="23">
        <v>3.7800000000000003E-4</v>
      </c>
      <c r="J5" s="23">
        <v>-1.94E-4</v>
      </c>
      <c r="K5" s="22">
        <v>-5.0599999999999997E-5</v>
      </c>
      <c r="L5" s="22"/>
      <c r="M5" s="19"/>
      <c r="N5" s="22"/>
      <c r="O5" s="19"/>
      <c r="P5" s="22"/>
      <c r="Q5" s="19"/>
      <c r="R5" s="22"/>
      <c r="S5" s="19"/>
      <c r="T5" s="19"/>
      <c r="U5" s="19"/>
      <c r="V5" s="19"/>
      <c r="W5" s="19"/>
      <c r="X5" s="19"/>
    </row>
    <row r="6" spans="1:24" x14ac:dyDescent="0.2">
      <c r="A6" s="19">
        <v>7045.71</v>
      </c>
      <c r="B6" s="22">
        <v>8.92E-5</v>
      </c>
      <c r="C6" s="22">
        <v>3.2299999999999999E-4</v>
      </c>
      <c r="D6" s="22">
        <v>3.4299999999999999E-4</v>
      </c>
      <c r="E6" s="22">
        <v>-4.3800000000000001E-5</v>
      </c>
      <c r="F6" s="22">
        <v>3.1500000000000001E-4</v>
      </c>
      <c r="G6" s="23">
        <v>3.4400000000000001E-4</v>
      </c>
      <c r="H6" s="23">
        <v>2.7599999999999999E-4</v>
      </c>
      <c r="I6" s="23">
        <v>1.03E-4</v>
      </c>
      <c r="J6" s="23">
        <v>5.4200000000000003E-5</v>
      </c>
      <c r="K6" s="22">
        <v>4.35E-4</v>
      </c>
      <c r="L6" s="22"/>
      <c r="M6" s="19"/>
      <c r="N6" s="22"/>
      <c r="O6" s="19"/>
      <c r="P6" s="22"/>
      <c r="Q6" s="19"/>
      <c r="R6" s="22"/>
      <c r="S6" s="19"/>
      <c r="T6" s="19"/>
      <c r="U6" s="19"/>
      <c r="V6" s="19"/>
      <c r="W6" s="19"/>
      <c r="X6" s="19"/>
    </row>
    <row r="7" spans="1:24" x14ac:dyDescent="0.2">
      <c r="A7" s="19">
        <v>7047.71</v>
      </c>
      <c r="B7" s="22">
        <v>-8.3100000000000001E-5</v>
      </c>
      <c r="C7" s="22">
        <v>1.18E-4</v>
      </c>
      <c r="D7" s="22">
        <v>3.4699999999999998E-4</v>
      </c>
      <c r="E7" s="22">
        <v>2.8499999999999999E-4</v>
      </c>
      <c r="F7" s="22">
        <v>1.3200000000000001E-4</v>
      </c>
      <c r="G7" s="23">
        <v>1.9799999999999999E-4</v>
      </c>
      <c r="H7" s="23">
        <v>3.0400000000000002E-4</v>
      </c>
      <c r="I7" s="23">
        <v>-2.9499999999999999E-5</v>
      </c>
      <c r="J7" s="23">
        <v>4.73E-4</v>
      </c>
      <c r="K7" s="22">
        <v>-4.7200000000000002E-5</v>
      </c>
      <c r="L7" s="22"/>
      <c r="M7" s="19"/>
      <c r="N7" s="22"/>
      <c r="O7" s="19"/>
      <c r="P7" s="22"/>
      <c r="Q7" s="19"/>
      <c r="R7" s="22"/>
      <c r="S7" s="19"/>
      <c r="T7" s="19"/>
      <c r="U7" s="19"/>
      <c r="V7" s="19"/>
      <c r="W7" s="19"/>
      <c r="X7" s="19"/>
    </row>
    <row r="8" spans="1:24" x14ac:dyDescent="0.2">
      <c r="A8" s="19">
        <v>7049.71</v>
      </c>
      <c r="B8" s="22">
        <v>-2.04E-4</v>
      </c>
      <c r="C8" s="22">
        <v>2.9799999999999999E-5</v>
      </c>
      <c r="D8" s="22">
        <v>1.64E-4</v>
      </c>
      <c r="E8" s="22">
        <v>-2.9599999999999998E-4</v>
      </c>
      <c r="F8" s="22">
        <v>1.0399999999999999E-4</v>
      </c>
      <c r="G8" s="23">
        <v>4.3300000000000001E-4</v>
      </c>
      <c r="H8" s="23">
        <v>2.4499999999999999E-4</v>
      </c>
      <c r="I8" s="23">
        <v>-2.4099999999999998E-6</v>
      </c>
      <c r="J8" s="23">
        <v>3.5299999999999997E-5</v>
      </c>
      <c r="K8" s="22">
        <v>1.17E-5</v>
      </c>
      <c r="L8" s="22"/>
      <c r="M8" s="19"/>
      <c r="N8" s="22"/>
      <c r="O8" s="19"/>
      <c r="P8" s="22"/>
      <c r="Q8" s="19"/>
      <c r="R8" s="22"/>
      <c r="S8" s="19"/>
      <c r="T8" s="19"/>
      <c r="U8" s="19"/>
      <c r="V8" s="19"/>
      <c r="W8" s="19"/>
      <c r="X8" s="19"/>
    </row>
    <row r="9" spans="1:24" x14ac:dyDescent="0.2">
      <c r="A9" s="19">
        <v>7051.71</v>
      </c>
      <c r="B9" s="22">
        <v>-1.3300000000000001E-4</v>
      </c>
      <c r="C9" s="22">
        <v>-3.3300000000000003E-5</v>
      </c>
      <c r="D9" s="22">
        <v>5.0699999999999999E-5</v>
      </c>
      <c r="E9" s="22">
        <v>-5.1599999999999997E-4</v>
      </c>
      <c r="F9" s="22">
        <v>-1.3200000000000001E-4</v>
      </c>
      <c r="G9" s="23">
        <v>2.5399999999999999E-4</v>
      </c>
      <c r="H9" s="23">
        <v>1.95E-4</v>
      </c>
      <c r="I9" s="23">
        <v>-2.7100000000000001E-5</v>
      </c>
      <c r="J9" s="23">
        <v>-3.6699999999999998E-4</v>
      </c>
      <c r="K9" s="22">
        <v>-6.1399999999999996E-4</v>
      </c>
      <c r="L9" s="22"/>
      <c r="M9" s="19"/>
      <c r="N9" s="22"/>
      <c r="O9" s="19"/>
      <c r="P9" s="22"/>
      <c r="Q9" s="19"/>
      <c r="R9" s="22"/>
      <c r="S9" s="19"/>
      <c r="T9" s="19"/>
      <c r="U9" s="19"/>
      <c r="V9" s="19"/>
      <c r="W9" s="19"/>
      <c r="X9" s="19"/>
    </row>
    <row r="10" spans="1:24" x14ac:dyDescent="0.2">
      <c r="A10" s="19">
        <v>7053.71</v>
      </c>
      <c r="B10" s="22">
        <v>-1.8200000000000001E-4</v>
      </c>
      <c r="C10" s="22">
        <v>-2.02E-4</v>
      </c>
      <c r="D10" s="22">
        <v>-3.5599999999999998E-5</v>
      </c>
      <c r="E10" s="22">
        <v>1.5100000000000001E-4</v>
      </c>
      <c r="F10" s="22">
        <v>-1.9699999999999999E-4</v>
      </c>
      <c r="G10" s="23">
        <v>2.12E-4</v>
      </c>
      <c r="H10" s="23">
        <v>-1.7699999999999999E-4</v>
      </c>
      <c r="I10" s="23">
        <v>-4.8699999999999998E-5</v>
      </c>
      <c r="J10" s="23">
        <v>-5.3899999999999998E-4</v>
      </c>
      <c r="K10" s="22">
        <v>-4.7500000000000003E-5</v>
      </c>
      <c r="L10" s="22"/>
      <c r="M10" s="19"/>
      <c r="N10" s="22"/>
      <c r="O10" s="19"/>
      <c r="P10" s="22"/>
      <c r="Q10" s="19"/>
      <c r="R10" s="22"/>
      <c r="S10" s="19"/>
      <c r="T10" s="19"/>
      <c r="U10" s="19"/>
      <c r="V10" s="19"/>
      <c r="W10" s="19"/>
      <c r="X10" s="19"/>
    </row>
    <row r="11" spans="1:24" x14ac:dyDescent="0.2">
      <c r="A11" s="19">
        <v>7055.71</v>
      </c>
      <c r="B11" s="22">
        <v>-3.28E-4</v>
      </c>
      <c r="C11" s="22">
        <v>-4.1100000000000002E-4</v>
      </c>
      <c r="D11" s="22">
        <v>-2.5000000000000001E-4</v>
      </c>
      <c r="E11" s="22">
        <v>-2.1000000000000001E-4</v>
      </c>
      <c r="F11" s="22">
        <v>-9.6000000000000002E-5</v>
      </c>
      <c r="G11" s="23">
        <v>-7.7000000000000001E-5</v>
      </c>
      <c r="H11" s="23">
        <v>6.4300000000000003E-6</v>
      </c>
      <c r="I11" s="23">
        <v>-2.2800000000000001E-4</v>
      </c>
      <c r="J11" s="23">
        <v>5.4999999999999999E-6</v>
      </c>
      <c r="K11" s="22">
        <v>-6.0599999999999998E-4</v>
      </c>
      <c r="L11" s="22"/>
      <c r="M11" s="19"/>
      <c r="N11" s="22"/>
      <c r="O11" s="19"/>
      <c r="P11" s="22"/>
      <c r="Q11" s="19"/>
      <c r="R11" s="22"/>
      <c r="S11" s="19"/>
      <c r="T11" s="19"/>
      <c r="U11" s="19"/>
      <c r="V11" s="19"/>
      <c r="W11" s="19"/>
      <c r="X11" s="19"/>
    </row>
    <row r="12" spans="1:24" x14ac:dyDescent="0.2">
      <c r="A12" s="19">
        <v>7057.71</v>
      </c>
      <c r="B12" s="22">
        <v>-4.8500000000000003E-4</v>
      </c>
      <c r="C12" s="22">
        <v>-4.9299999999999995E-4</v>
      </c>
      <c r="D12" s="22">
        <v>-3.3799999999999998E-4</v>
      </c>
      <c r="E12" s="22">
        <v>-3.01E-4</v>
      </c>
      <c r="F12" s="22">
        <v>-1.93E-4</v>
      </c>
      <c r="G12" s="23">
        <v>-3.58E-6</v>
      </c>
      <c r="H12" s="23">
        <v>-5.6899999999999995E-4</v>
      </c>
      <c r="I12" s="23">
        <v>-2.1800000000000001E-4</v>
      </c>
      <c r="J12" s="23">
        <v>-1.4899999999999999E-4</v>
      </c>
      <c r="K12" s="22">
        <v>1.3200000000000001E-4</v>
      </c>
      <c r="L12" s="22" t="e" vm="1">
        <v>#VALUE!</v>
      </c>
      <c r="M12" s="19"/>
      <c r="N12" s="22"/>
      <c r="O12" s="19"/>
      <c r="P12" s="22"/>
      <c r="Q12" s="19"/>
      <c r="R12" s="22"/>
      <c r="S12" s="19"/>
      <c r="T12" s="19"/>
      <c r="U12" s="19"/>
      <c r="V12" s="19"/>
      <c r="W12" s="19"/>
      <c r="X12" s="19"/>
    </row>
    <row r="13" spans="1:24" x14ac:dyDescent="0.2">
      <c r="A13" s="19">
        <v>7059.71</v>
      </c>
      <c r="B13" s="22">
        <v>-4.1100000000000002E-4</v>
      </c>
      <c r="C13" s="22">
        <v>-5.6599999999999999E-4</v>
      </c>
      <c r="D13" s="22">
        <v>-3.6699999999999998E-4</v>
      </c>
      <c r="E13" s="22">
        <v>-3.6200000000000002E-4</v>
      </c>
      <c r="F13" s="22">
        <v>-3.6499999999999998E-4</v>
      </c>
      <c r="G13" s="23">
        <v>-7.4299999999999995E-4</v>
      </c>
      <c r="H13" s="23">
        <v>-5.1500000000000005E-4</v>
      </c>
      <c r="I13" s="23">
        <v>-1.8200000000000001E-4</v>
      </c>
      <c r="J13" s="23">
        <v>-9.2700000000000004E-5</v>
      </c>
      <c r="K13" s="22">
        <v>9.2399999999999996E-5</v>
      </c>
      <c r="L13" s="22"/>
      <c r="M13" s="19"/>
      <c r="N13" s="22"/>
      <c r="O13" s="19"/>
      <c r="P13" s="22"/>
      <c r="Q13" s="19"/>
      <c r="R13" s="22"/>
      <c r="S13" s="19"/>
      <c r="T13" s="19"/>
      <c r="U13" s="19"/>
      <c r="V13" s="19"/>
      <c r="W13" s="19"/>
      <c r="X13" s="19"/>
    </row>
    <row r="14" spans="1:24" x14ac:dyDescent="0.2">
      <c r="A14" s="19">
        <v>7061.71</v>
      </c>
      <c r="B14" s="22">
        <v>-6.1399999999999996E-4</v>
      </c>
      <c r="C14" s="22">
        <v>-5.9199999999999997E-4</v>
      </c>
      <c r="D14" s="22">
        <v>-3.88E-4</v>
      </c>
      <c r="E14" s="22">
        <v>-8.6500000000000002E-5</v>
      </c>
      <c r="F14" s="22">
        <v>-2.9599999999999998E-4</v>
      </c>
      <c r="G14" s="23">
        <v>-9.7999999999999997E-5</v>
      </c>
      <c r="H14" s="23">
        <v>-4.8200000000000001E-4</v>
      </c>
      <c r="I14" s="23">
        <v>-4.4099999999999999E-4</v>
      </c>
      <c r="J14" s="23">
        <v>7.3899999999999997E-4</v>
      </c>
      <c r="K14" s="22">
        <v>-2.6599999999999999E-5</v>
      </c>
      <c r="L14" s="22"/>
      <c r="M14" s="19"/>
      <c r="N14" s="22"/>
      <c r="O14" s="19"/>
      <c r="P14" s="22"/>
      <c r="Q14" s="19"/>
      <c r="R14" s="22"/>
      <c r="S14" s="19"/>
      <c r="T14" s="19"/>
      <c r="U14" s="19"/>
      <c r="V14" s="19"/>
      <c r="W14" s="19"/>
      <c r="X14" s="19"/>
    </row>
    <row r="15" spans="1:24" x14ac:dyDescent="0.2">
      <c r="A15" s="19">
        <v>7063.71</v>
      </c>
      <c r="B15" s="22">
        <v>-3.6000000000000002E-4</v>
      </c>
      <c r="C15" s="22">
        <v>-6.5700000000000003E-4</v>
      </c>
      <c r="D15" s="22">
        <v>-5.5400000000000002E-4</v>
      </c>
      <c r="E15" s="22">
        <v>-3.5500000000000001E-4</v>
      </c>
      <c r="F15" s="22">
        <v>-4.7600000000000002E-4</v>
      </c>
      <c r="G15" s="23">
        <v>-5.4100000000000003E-4</v>
      </c>
      <c r="H15" s="23">
        <v>-5.2599999999999999E-4</v>
      </c>
      <c r="I15" s="23">
        <v>-2.8200000000000002E-4</v>
      </c>
      <c r="J15" s="23">
        <v>-2.6400000000000002E-4</v>
      </c>
      <c r="K15" s="22">
        <v>-2.1900000000000001E-4</v>
      </c>
      <c r="L15" s="22"/>
      <c r="M15" s="19"/>
      <c r="N15" s="22"/>
      <c r="O15" s="19"/>
      <c r="P15" s="22"/>
      <c r="Q15" s="19"/>
      <c r="R15" s="22"/>
      <c r="S15" s="19"/>
      <c r="T15" s="19"/>
      <c r="U15" s="19"/>
      <c r="V15" s="19"/>
      <c r="W15" s="19"/>
      <c r="X15" s="19"/>
    </row>
    <row r="16" spans="1:24" x14ac:dyDescent="0.2">
      <c r="A16" s="19">
        <v>7065.71</v>
      </c>
      <c r="B16" s="22">
        <v>-4.46E-4</v>
      </c>
      <c r="C16" s="22">
        <v>-8.1499999999999997E-4</v>
      </c>
      <c r="D16" s="22">
        <v>-5.5000000000000003E-4</v>
      </c>
      <c r="E16" s="22">
        <v>-7.0299999999999996E-4</v>
      </c>
      <c r="F16" s="22">
        <v>-4.9200000000000003E-4</v>
      </c>
      <c r="G16" s="23">
        <v>-7.9299999999999998E-4</v>
      </c>
      <c r="H16" s="23">
        <v>-4.0900000000000002E-4</v>
      </c>
      <c r="I16" s="23">
        <v>-4.3600000000000003E-4</v>
      </c>
      <c r="J16" s="23">
        <v>-5.9999999999999995E-4</v>
      </c>
      <c r="K16" s="22">
        <v>8.4699999999999999E-5</v>
      </c>
      <c r="L16" s="22"/>
      <c r="M16" s="19"/>
      <c r="N16" s="22"/>
      <c r="O16" s="19"/>
      <c r="P16" s="22"/>
      <c r="Q16" s="19"/>
      <c r="R16" s="22"/>
      <c r="S16" s="19"/>
      <c r="T16" s="19"/>
      <c r="U16" s="19"/>
      <c r="V16" s="19"/>
      <c r="W16" s="19"/>
      <c r="X16" s="19"/>
    </row>
    <row r="17" spans="1:24" x14ac:dyDescent="0.2">
      <c r="A17" s="19">
        <v>7067.71</v>
      </c>
      <c r="B17" s="22">
        <v>-2.63E-4</v>
      </c>
      <c r="C17" s="22">
        <v>-6.7100000000000005E-4</v>
      </c>
      <c r="D17" s="22">
        <v>-6.0300000000000002E-4</v>
      </c>
      <c r="E17" s="22">
        <v>3.6900000000000002E-4</v>
      </c>
      <c r="F17" s="22">
        <v>-4.0999999999999999E-4</v>
      </c>
      <c r="G17" s="23">
        <v>-2.6699999999999998E-4</v>
      </c>
      <c r="H17" s="23">
        <v>-4.37E-4</v>
      </c>
      <c r="I17" s="23">
        <v>-2.31E-4</v>
      </c>
      <c r="J17" s="23">
        <v>-7.0500000000000001E-4</v>
      </c>
      <c r="K17" s="22">
        <v>2.8200000000000002E-4</v>
      </c>
      <c r="L17" s="22"/>
      <c r="M17" s="19"/>
      <c r="N17" s="22"/>
      <c r="O17" s="19"/>
      <c r="P17" s="22"/>
      <c r="Q17" s="19"/>
      <c r="R17" s="22"/>
      <c r="S17" s="19"/>
      <c r="T17" s="19"/>
      <c r="U17" s="19"/>
      <c r="V17" s="19"/>
      <c r="W17" s="19"/>
      <c r="X17" s="19"/>
    </row>
    <row r="18" spans="1:24" x14ac:dyDescent="0.2">
      <c r="A18" s="19">
        <v>7069.71</v>
      </c>
      <c r="B18" s="22">
        <v>-3.5199999999999999E-4</v>
      </c>
      <c r="C18" s="22">
        <v>-6.6500000000000001E-4</v>
      </c>
      <c r="D18" s="22">
        <v>-6.2200000000000005E-4</v>
      </c>
      <c r="E18" s="22">
        <v>-1.0900000000000001E-5</v>
      </c>
      <c r="F18" s="22">
        <v>-3.3100000000000002E-4</v>
      </c>
      <c r="G18" s="23">
        <v>-7.0299999999999996E-4</v>
      </c>
      <c r="H18" s="23">
        <v>-5.8699999999999996E-4</v>
      </c>
      <c r="I18" s="23">
        <v>-3.0600000000000001E-4</v>
      </c>
      <c r="J18" s="23">
        <v>-3.7800000000000003E-4</v>
      </c>
      <c r="K18" s="22">
        <v>-1.7799999999999999E-4</v>
      </c>
      <c r="L18" s="22"/>
      <c r="M18" s="19"/>
      <c r="N18" s="22"/>
      <c r="O18" s="19"/>
      <c r="P18" s="22"/>
      <c r="Q18" s="19"/>
      <c r="R18" s="22"/>
      <c r="S18" s="19"/>
      <c r="T18" s="19"/>
      <c r="U18" s="19"/>
      <c r="V18" s="19"/>
      <c r="W18" s="19"/>
      <c r="X18" s="19"/>
    </row>
    <row r="19" spans="1:24" x14ac:dyDescent="0.2">
      <c r="A19" s="19">
        <v>7071.71</v>
      </c>
      <c r="B19" s="22">
        <v>-2.2900000000000001E-4</v>
      </c>
      <c r="C19" s="22">
        <v>-6.8300000000000001E-4</v>
      </c>
      <c r="D19" s="22">
        <v>-5.8100000000000003E-4</v>
      </c>
      <c r="E19" s="22">
        <v>-1.63E-4</v>
      </c>
      <c r="F19" s="22">
        <v>-4.1899999999999999E-4</v>
      </c>
      <c r="G19" s="23">
        <v>-4.3199999999999998E-4</v>
      </c>
      <c r="H19" s="23">
        <v>-3.7500000000000001E-4</v>
      </c>
      <c r="I19" s="23">
        <v>-5.5400000000000002E-4</v>
      </c>
      <c r="J19" s="23">
        <v>-1.12E-4</v>
      </c>
      <c r="K19" s="22">
        <v>3.19E-4</v>
      </c>
      <c r="L19" s="22"/>
      <c r="M19" s="19"/>
      <c r="N19" s="22"/>
      <c r="O19" s="19"/>
      <c r="P19" s="22"/>
      <c r="Q19" s="19"/>
      <c r="R19" s="22"/>
      <c r="S19" s="19"/>
      <c r="T19" s="19"/>
      <c r="U19" s="19"/>
      <c r="V19" s="19"/>
      <c r="W19" s="19"/>
      <c r="X19" s="19"/>
    </row>
    <row r="20" spans="1:24" x14ac:dyDescent="0.2">
      <c r="A20" s="19">
        <v>7073.71</v>
      </c>
      <c r="B20" s="22">
        <v>-2.6599999999999999E-5</v>
      </c>
      <c r="C20" s="22">
        <v>-6.5200000000000002E-4</v>
      </c>
      <c r="D20" s="22">
        <v>-5.9400000000000002E-4</v>
      </c>
      <c r="E20" s="22">
        <v>-6.3400000000000001E-4</v>
      </c>
      <c r="F20" s="22">
        <v>-4.3800000000000002E-4</v>
      </c>
      <c r="G20" s="23">
        <v>-5.9999999999999995E-4</v>
      </c>
      <c r="H20" s="23">
        <v>-5.62E-4</v>
      </c>
      <c r="I20" s="23">
        <v>-4.3300000000000001E-4</v>
      </c>
      <c r="J20" s="23">
        <v>6.9600000000000003E-6</v>
      </c>
      <c r="K20" s="22">
        <v>-6.0800000000000003E-4</v>
      </c>
      <c r="L20" s="22"/>
      <c r="M20" s="19"/>
      <c r="N20" s="22"/>
      <c r="O20" s="19"/>
      <c r="P20" s="22"/>
      <c r="Q20" s="19"/>
      <c r="R20" s="22"/>
      <c r="S20" s="19"/>
      <c r="T20" s="19"/>
      <c r="U20" s="19"/>
      <c r="V20" s="19"/>
      <c r="W20" s="19"/>
      <c r="X20" s="19"/>
    </row>
    <row r="21" spans="1:24" x14ac:dyDescent="0.2">
      <c r="A21" s="19">
        <v>7075.71</v>
      </c>
      <c r="B21" s="22">
        <v>2.02E-4</v>
      </c>
      <c r="C21" s="22">
        <v>-5.2099999999999998E-4</v>
      </c>
      <c r="D21" s="22">
        <v>-5.4699999999999996E-4</v>
      </c>
      <c r="E21" s="22">
        <v>3.0800000000000001E-4</v>
      </c>
      <c r="F21" s="22">
        <v>-2.7799999999999998E-4</v>
      </c>
      <c r="G21" s="23">
        <v>-3.1799999999999998E-4</v>
      </c>
      <c r="H21" s="23">
        <v>-1.0900000000000001E-4</v>
      </c>
      <c r="I21" s="23">
        <v>-3.1E-4</v>
      </c>
      <c r="J21" s="23">
        <v>-1.55E-4</v>
      </c>
      <c r="K21" s="22">
        <v>-1.84E-4</v>
      </c>
      <c r="L21" s="22"/>
      <c r="M21" s="19"/>
      <c r="N21" s="22"/>
      <c r="O21" s="19"/>
      <c r="P21" s="22"/>
      <c r="Q21" s="19"/>
      <c r="R21" s="22"/>
      <c r="S21" s="19"/>
      <c r="T21" s="19"/>
      <c r="U21" s="19"/>
      <c r="V21" s="19"/>
      <c r="W21" s="19"/>
      <c r="X21" s="19"/>
    </row>
    <row r="22" spans="1:24" x14ac:dyDescent="0.2">
      <c r="A22" s="19">
        <v>7077.71</v>
      </c>
      <c r="B22" s="22">
        <v>5.5199999999999997E-4</v>
      </c>
      <c r="C22" s="22">
        <v>-3.21E-4</v>
      </c>
      <c r="D22" s="22">
        <v>-5.1699999999999999E-4</v>
      </c>
      <c r="E22" s="22">
        <v>3.2199999999999997E-5</v>
      </c>
      <c r="F22" s="22">
        <v>-2.6899999999999998E-4</v>
      </c>
      <c r="G22" s="23">
        <v>-3.2499999999999999E-4</v>
      </c>
      <c r="H22" s="23">
        <v>-3.4400000000000001E-4</v>
      </c>
      <c r="I22" s="23">
        <v>-1.6000000000000001E-4</v>
      </c>
      <c r="J22" s="23">
        <v>-3.7399999999999998E-4</v>
      </c>
      <c r="K22" s="22">
        <v>1.76E-4</v>
      </c>
      <c r="L22" s="22"/>
      <c r="M22" s="19"/>
      <c r="N22" s="22"/>
      <c r="O22" s="19"/>
      <c r="P22" s="22"/>
      <c r="Q22" s="19"/>
      <c r="R22" s="22"/>
      <c r="S22" s="19"/>
      <c r="T22" s="19"/>
      <c r="U22" s="19"/>
      <c r="V22" s="19"/>
      <c r="W22" s="19"/>
      <c r="X22" s="19"/>
    </row>
    <row r="23" spans="1:24" x14ac:dyDescent="0.2">
      <c r="A23" s="19">
        <v>7079.71</v>
      </c>
      <c r="B23" s="22">
        <v>5.6400000000000005E-4</v>
      </c>
      <c r="C23" s="22">
        <v>-1.26E-4</v>
      </c>
      <c r="D23" s="22">
        <v>-4.4099999999999999E-4</v>
      </c>
      <c r="E23" s="22">
        <v>1.84E-4</v>
      </c>
      <c r="F23" s="22">
        <v>-4.26E-4</v>
      </c>
      <c r="G23" s="23">
        <v>-6.2299999999999996E-4</v>
      </c>
      <c r="H23" s="23">
        <v>-4.3300000000000001E-4</v>
      </c>
      <c r="I23" s="23">
        <v>-6.4399999999999993E-5</v>
      </c>
      <c r="J23" s="23">
        <v>8.6899999999999998E-4</v>
      </c>
      <c r="K23" s="22">
        <v>-3.2400000000000001E-4</v>
      </c>
      <c r="L23" s="22"/>
      <c r="M23" s="19"/>
      <c r="N23" s="22"/>
      <c r="O23" s="19"/>
      <c r="P23" s="22"/>
      <c r="Q23" s="19"/>
      <c r="R23" s="22"/>
      <c r="S23" s="19"/>
      <c r="T23" s="19"/>
      <c r="U23" s="19"/>
      <c r="V23" s="19"/>
      <c r="W23" s="19"/>
      <c r="X23" s="19"/>
    </row>
    <row r="24" spans="1:24" x14ac:dyDescent="0.2">
      <c r="A24" s="19">
        <v>7081.71</v>
      </c>
      <c r="B24" s="22">
        <v>8.9599999999999999E-4</v>
      </c>
      <c r="C24" s="22">
        <v>2.3900000000000001E-4</v>
      </c>
      <c r="D24" s="22">
        <v>-4.6000000000000001E-4</v>
      </c>
      <c r="E24" s="22">
        <v>1.17E-3</v>
      </c>
      <c r="F24" s="22">
        <v>-2.05E-4</v>
      </c>
      <c r="G24" s="23">
        <v>5.8499999999999999E-5</v>
      </c>
      <c r="H24" s="23">
        <v>-4.3100000000000001E-4</v>
      </c>
      <c r="I24" s="23">
        <v>-7.6100000000000007E-5</v>
      </c>
      <c r="J24" s="23">
        <v>1.11E-4</v>
      </c>
      <c r="K24" s="22">
        <v>2.9799999999999998E-4</v>
      </c>
      <c r="L24" s="22"/>
      <c r="M24" s="19"/>
      <c r="N24" s="22"/>
      <c r="O24" s="19"/>
      <c r="P24" s="22"/>
      <c r="Q24" s="19"/>
      <c r="R24" s="22"/>
      <c r="S24" s="19"/>
      <c r="T24" s="19"/>
      <c r="U24" s="19"/>
      <c r="V24" s="19"/>
      <c r="W24" s="19"/>
      <c r="X24" s="19"/>
    </row>
    <row r="25" spans="1:24" x14ac:dyDescent="0.2">
      <c r="A25" s="19">
        <v>7083.71</v>
      </c>
      <c r="B25" s="22">
        <v>1.47E-3</v>
      </c>
      <c r="C25" s="22">
        <v>6.29E-4</v>
      </c>
      <c r="D25" s="22">
        <v>-3.6999999999999999E-4</v>
      </c>
      <c r="E25" s="22">
        <v>1.24E-3</v>
      </c>
      <c r="F25" s="22">
        <v>-4.3900000000000003E-5</v>
      </c>
      <c r="G25" s="23">
        <v>-3.1199999999999999E-4</v>
      </c>
      <c r="H25" s="23">
        <v>1.54E-4</v>
      </c>
      <c r="I25" s="23">
        <v>3.82E-5</v>
      </c>
      <c r="J25" s="23">
        <v>7.1699999999999997E-4</v>
      </c>
      <c r="K25" s="22">
        <v>5.3499999999999999E-4</v>
      </c>
      <c r="L25" s="22"/>
      <c r="M25" s="19"/>
      <c r="N25" s="22"/>
      <c r="O25" s="19"/>
      <c r="P25" s="22"/>
      <c r="Q25" s="19"/>
      <c r="R25" s="22"/>
      <c r="S25" s="19"/>
      <c r="T25" s="19"/>
      <c r="U25" s="19"/>
      <c r="V25" s="19"/>
      <c r="W25" s="19"/>
      <c r="X25" s="19"/>
    </row>
    <row r="26" spans="1:24" x14ac:dyDescent="0.2">
      <c r="A26" s="19">
        <v>7085.71</v>
      </c>
      <c r="B26" s="22">
        <v>2.2699999999999999E-3</v>
      </c>
      <c r="C26" s="22">
        <v>1.1100000000000001E-3</v>
      </c>
      <c r="D26" s="22">
        <v>-1.74E-4</v>
      </c>
      <c r="E26" s="22">
        <v>1.2700000000000001E-3</v>
      </c>
      <c r="F26" s="22">
        <v>1.26E-4</v>
      </c>
      <c r="G26" s="23">
        <v>3.57E-4</v>
      </c>
      <c r="H26" s="23">
        <v>-5.1800000000000004E-6</v>
      </c>
      <c r="I26" s="23">
        <v>1.84E-4</v>
      </c>
      <c r="J26" s="23">
        <v>1.9E-3</v>
      </c>
      <c r="K26" s="22">
        <v>5.1500000000000005E-4</v>
      </c>
      <c r="L26" s="22"/>
      <c r="M26" s="19"/>
      <c r="N26" s="22"/>
      <c r="O26" s="19"/>
      <c r="P26" s="22"/>
      <c r="Q26" s="19"/>
      <c r="R26" s="22"/>
      <c r="S26" s="19"/>
      <c r="T26" s="19"/>
      <c r="U26" s="19"/>
      <c r="V26" s="19"/>
      <c r="W26" s="19"/>
      <c r="X26" s="19"/>
    </row>
    <row r="27" spans="1:24" x14ac:dyDescent="0.2">
      <c r="A27" s="19">
        <v>7087.71</v>
      </c>
      <c r="B27" s="22">
        <v>2.6199999999999999E-3</v>
      </c>
      <c r="C27" s="22">
        <v>1.57E-3</v>
      </c>
      <c r="D27" s="22">
        <v>4.88E-5</v>
      </c>
      <c r="E27" s="22">
        <v>3.8000000000000002E-4</v>
      </c>
      <c r="F27" s="22">
        <v>3.0699999999999998E-4</v>
      </c>
      <c r="G27" s="23">
        <v>2.42E-4</v>
      </c>
      <c r="H27" s="23">
        <v>4.9799999999999996E-4</v>
      </c>
      <c r="I27" s="23">
        <v>2.8299999999999999E-4</v>
      </c>
      <c r="J27" s="23">
        <v>1.8799999999999999E-3</v>
      </c>
      <c r="K27" s="22">
        <v>9.1600000000000004E-4</v>
      </c>
      <c r="L27" s="22"/>
      <c r="M27" s="19"/>
      <c r="N27" s="22"/>
      <c r="O27" s="19"/>
      <c r="P27" s="22"/>
      <c r="Q27" s="19"/>
      <c r="R27" s="22"/>
      <c r="S27" s="19"/>
      <c r="T27" s="19"/>
      <c r="U27" s="19"/>
      <c r="V27" s="19"/>
      <c r="W27" s="19"/>
      <c r="X27" s="19"/>
    </row>
    <row r="28" spans="1:24" x14ac:dyDescent="0.2">
      <c r="A28" s="19">
        <v>7089.71</v>
      </c>
      <c r="B28" s="22">
        <v>3.5500000000000002E-3</v>
      </c>
      <c r="C28" s="22">
        <v>2.3400000000000001E-3</v>
      </c>
      <c r="D28" s="22">
        <v>1.55E-4</v>
      </c>
      <c r="E28" s="22">
        <v>2.9500000000000001E-4</v>
      </c>
      <c r="F28" s="22">
        <v>6.3400000000000001E-4</v>
      </c>
      <c r="G28" s="23">
        <v>7.0699999999999995E-4</v>
      </c>
      <c r="H28" s="23">
        <v>2.6200000000000003E-4</v>
      </c>
      <c r="I28" s="23">
        <v>6.1499999999999999E-4</v>
      </c>
      <c r="J28" s="23">
        <v>1.4E-3</v>
      </c>
      <c r="K28" s="22">
        <v>8.2399999999999997E-4</v>
      </c>
      <c r="L28" s="22"/>
      <c r="M28" s="19"/>
      <c r="N28" s="22"/>
      <c r="O28" s="19"/>
      <c r="P28" s="22"/>
      <c r="Q28" s="19"/>
      <c r="R28" s="22"/>
      <c r="S28" s="19"/>
      <c r="T28" s="19"/>
      <c r="U28" s="19"/>
      <c r="V28" s="19"/>
      <c r="W28" s="19"/>
      <c r="X28" s="19"/>
    </row>
    <row r="29" spans="1:24" x14ac:dyDescent="0.2">
      <c r="A29" s="19">
        <v>7091.71</v>
      </c>
      <c r="B29" s="22">
        <v>4.6800000000000001E-3</v>
      </c>
      <c r="C29" s="22">
        <v>2.99E-3</v>
      </c>
      <c r="D29" s="22">
        <v>6.7000000000000002E-4</v>
      </c>
      <c r="E29" s="22">
        <v>1.82E-3</v>
      </c>
      <c r="F29" s="22">
        <v>6.0899999999999995E-4</v>
      </c>
      <c r="G29" s="23">
        <v>3.0899999999999998E-4</v>
      </c>
      <c r="H29" s="23">
        <v>6.78E-4</v>
      </c>
      <c r="I29" s="23">
        <v>1.0499999999999999E-3</v>
      </c>
      <c r="J29" s="23">
        <v>1.4300000000000001E-3</v>
      </c>
      <c r="K29" s="22">
        <v>2.1800000000000001E-3</v>
      </c>
      <c r="L29" s="22"/>
      <c r="M29" s="19"/>
      <c r="N29" s="22"/>
      <c r="O29" s="19"/>
      <c r="P29" s="22"/>
      <c r="Q29" s="19"/>
      <c r="R29" s="22"/>
      <c r="S29" s="19"/>
      <c r="T29" s="19"/>
      <c r="U29" s="19"/>
      <c r="V29" s="19"/>
      <c r="W29" s="19"/>
      <c r="X29" s="19"/>
    </row>
    <row r="30" spans="1:24" x14ac:dyDescent="0.2">
      <c r="A30" s="19">
        <v>7093.71</v>
      </c>
      <c r="B30" s="22">
        <v>5.5799999999999999E-3</v>
      </c>
      <c r="C30" s="22">
        <v>4.0600000000000002E-3</v>
      </c>
      <c r="D30" s="22">
        <v>1.1299999999999999E-3</v>
      </c>
      <c r="E30" s="22">
        <v>1.89E-3</v>
      </c>
      <c r="F30" s="22">
        <v>1.0399999999999999E-3</v>
      </c>
      <c r="G30" s="23">
        <v>1.49E-3</v>
      </c>
      <c r="H30" s="23">
        <v>1.5100000000000001E-3</v>
      </c>
      <c r="I30" s="23">
        <v>1.42E-3</v>
      </c>
      <c r="J30" s="23">
        <v>2.0899999999999998E-3</v>
      </c>
      <c r="K30" s="22">
        <v>1.98E-3</v>
      </c>
      <c r="L30" s="22"/>
      <c r="M30" s="19"/>
      <c r="N30" s="22"/>
      <c r="O30" s="19"/>
      <c r="P30" s="22"/>
      <c r="Q30" s="19"/>
      <c r="R30" s="22"/>
      <c r="S30" s="19"/>
      <c r="T30" s="19"/>
      <c r="U30" s="19"/>
      <c r="V30" s="19"/>
      <c r="W30" s="19"/>
      <c r="X30" s="19"/>
    </row>
    <row r="31" spans="1:24" x14ac:dyDescent="0.2">
      <c r="A31" s="19">
        <v>7095.71</v>
      </c>
      <c r="B31" s="22">
        <v>7.5500000000000003E-3</v>
      </c>
      <c r="C31" s="22">
        <v>5.1599999999999997E-3</v>
      </c>
      <c r="D31" s="22">
        <v>1.4599999999999999E-3</v>
      </c>
      <c r="E31" s="22">
        <v>3.29E-3</v>
      </c>
      <c r="F31" s="22">
        <v>1.5200000000000001E-3</v>
      </c>
      <c r="G31" s="23">
        <v>1.82E-3</v>
      </c>
      <c r="H31" s="23">
        <v>1.4499999999999999E-3</v>
      </c>
      <c r="I31" s="23">
        <v>1.66E-3</v>
      </c>
      <c r="J31" s="23">
        <v>2.81E-3</v>
      </c>
      <c r="K31" s="22">
        <v>2.9299999999999999E-3</v>
      </c>
      <c r="L31" s="22"/>
      <c r="M31" s="19"/>
      <c r="N31" s="22"/>
      <c r="O31" s="19"/>
      <c r="P31" s="22"/>
      <c r="Q31" s="19"/>
      <c r="R31" s="22"/>
      <c r="S31" s="19"/>
      <c r="T31" s="19"/>
      <c r="U31" s="19"/>
      <c r="V31" s="19"/>
      <c r="W31" s="19"/>
      <c r="X31" s="19"/>
    </row>
    <row r="32" spans="1:24" x14ac:dyDescent="0.2">
      <c r="A32" s="19">
        <v>7097.71</v>
      </c>
      <c r="B32" s="22">
        <v>9.11E-3</v>
      </c>
      <c r="C32" s="22">
        <v>6.6299999999999996E-3</v>
      </c>
      <c r="D32" s="22">
        <v>1.99E-3</v>
      </c>
      <c r="E32" s="22">
        <v>3.49E-3</v>
      </c>
      <c r="F32" s="22">
        <v>1.8699999999999999E-3</v>
      </c>
      <c r="G32" s="23">
        <v>2.2699999999999999E-3</v>
      </c>
      <c r="H32" s="23">
        <v>2.3999999999999998E-3</v>
      </c>
      <c r="I32" s="23">
        <v>2.6099999999999999E-3</v>
      </c>
      <c r="J32" s="23">
        <v>3.8400000000000001E-3</v>
      </c>
      <c r="K32" s="22">
        <v>3.8400000000000001E-3</v>
      </c>
      <c r="L32" s="22"/>
      <c r="M32" s="19"/>
      <c r="N32" s="22"/>
      <c r="O32" s="19"/>
      <c r="P32" s="22"/>
      <c r="Q32" s="19"/>
      <c r="R32" s="22"/>
      <c r="S32" s="19"/>
      <c r="T32" s="19"/>
      <c r="U32" s="19"/>
      <c r="V32" s="19"/>
      <c r="W32" s="19"/>
      <c r="X32" s="19"/>
    </row>
    <row r="33" spans="1:24" x14ac:dyDescent="0.2">
      <c r="A33" s="19">
        <v>7099.71</v>
      </c>
      <c r="B33" s="22">
        <v>1.1900000000000001E-2</v>
      </c>
      <c r="C33" s="22">
        <v>8.5299999999999994E-3</v>
      </c>
      <c r="D33" s="22">
        <v>2.6700000000000001E-3</v>
      </c>
      <c r="E33" s="22">
        <v>4.1099999999999999E-3</v>
      </c>
      <c r="F33" s="22">
        <v>2.7100000000000002E-3</v>
      </c>
      <c r="G33" s="23">
        <v>2.8600000000000001E-3</v>
      </c>
      <c r="H33" s="23">
        <v>2.6900000000000001E-3</v>
      </c>
      <c r="I33" s="23">
        <v>3.0999999999999999E-3</v>
      </c>
      <c r="J33" s="23">
        <v>5.6100000000000004E-3</v>
      </c>
      <c r="K33" s="22">
        <v>5.0800000000000003E-3</v>
      </c>
      <c r="L33" s="22"/>
      <c r="M33" s="19"/>
      <c r="N33" s="22"/>
      <c r="O33" s="19"/>
      <c r="P33" s="22"/>
      <c r="Q33" s="19"/>
      <c r="R33" s="22"/>
      <c r="S33" s="19"/>
      <c r="T33" s="19"/>
      <c r="U33" s="19"/>
      <c r="V33" s="19"/>
      <c r="W33" s="19"/>
      <c r="X33" s="19"/>
    </row>
    <row r="34" spans="1:24" x14ac:dyDescent="0.2">
      <c r="A34" s="19">
        <v>7101.71</v>
      </c>
      <c r="B34" s="22">
        <v>1.5699999999999999E-2</v>
      </c>
      <c r="C34" s="22">
        <v>1.09E-2</v>
      </c>
      <c r="D34" s="22">
        <v>3.6700000000000001E-3</v>
      </c>
      <c r="E34" s="22">
        <v>5.4200000000000003E-3</v>
      </c>
      <c r="F34" s="22">
        <v>3.5699999999999998E-3</v>
      </c>
      <c r="G34" s="23">
        <v>4.7299999999999998E-3</v>
      </c>
      <c r="H34" s="23">
        <v>4.0499999999999998E-3</v>
      </c>
      <c r="I34" s="23">
        <v>3.9399999999999999E-3</v>
      </c>
      <c r="J34" s="23">
        <v>6.62E-3</v>
      </c>
      <c r="K34" s="22">
        <v>6.1500000000000001E-3</v>
      </c>
      <c r="L34" s="22"/>
      <c r="M34" s="19"/>
      <c r="N34" s="22"/>
      <c r="O34" s="19"/>
      <c r="P34" s="22"/>
      <c r="Q34" s="19"/>
      <c r="R34" s="22"/>
      <c r="S34" s="19"/>
      <c r="T34" s="19"/>
      <c r="U34" s="19"/>
      <c r="V34" s="19"/>
      <c r="W34" s="19"/>
      <c r="X34" s="19"/>
    </row>
    <row r="35" spans="1:24" x14ac:dyDescent="0.2">
      <c r="A35" s="19">
        <v>7103.71</v>
      </c>
      <c r="B35" s="22">
        <v>1.9599999999999999E-2</v>
      </c>
      <c r="C35" s="22">
        <v>1.43E-2</v>
      </c>
      <c r="D35" s="22">
        <v>4.8300000000000001E-3</v>
      </c>
      <c r="E35" s="22">
        <v>8.09E-3</v>
      </c>
      <c r="F35" s="22">
        <v>4.5999999999999999E-3</v>
      </c>
      <c r="G35" s="23">
        <v>5.5399999999999998E-3</v>
      </c>
      <c r="H35" s="23">
        <v>5.8100000000000001E-3</v>
      </c>
      <c r="I35" s="23">
        <v>5.1599999999999997E-3</v>
      </c>
      <c r="J35" s="23">
        <v>9.4999999999999998E-3</v>
      </c>
      <c r="K35" s="22">
        <v>8.1899999999999994E-3</v>
      </c>
      <c r="L35" s="22"/>
      <c r="M35" s="19"/>
      <c r="N35" s="22"/>
      <c r="O35" s="19"/>
      <c r="P35" s="22"/>
      <c r="Q35" s="19"/>
      <c r="R35" s="22"/>
      <c r="S35" s="19"/>
      <c r="T35" s="19"/>
      <c r="U35" s="19"/>
      <c r="V35" s="19"/>
      <c r="W35" s="19"/>
      <c r="X35" s="19"/>
    </row>
    <row r="36" spans="1:24" x14ac:dyDescent="0.2">
      <c r="A36" s="19">
        <v>7105.71</v>
      </c>
      <c r="B36" s="22">
        <v>2.8899999999999999E-2</v>
      </c>
      <c r="C36" s="22">
        <v>1.8599999999999998E-2</v>
      </c>
      <c r="D36" s="22">
        <v>6.1599999999999997E-3</v>
      </c>
      <c r="E36" s="22">
        <v>1.0200000000000001E-2</v>
      </c>
      <c r="F36" s="22">
        <v>5.9100000000000003E-3</v>
      </c>
      <c r="G36" s="23">
        <v>8.2900000000000005E-3</v>
      </c>
      <c r="H36" s="23">
        <v>8.2000000000000007E-3</v>
      </c>
      <c r="I36" s="23">
        <v>6.8500000000000002E-3</v>
      </c>
      <c r="J36" s="23">
        <v>1.2999999999999999E-2</v>
      </c>
      <c r="K36" s="22">
        <v>1.09E-2</v>
      </c>
      <c r="L36" s="22"/>
      <c r="M36" s="19"/>
      <c r="N36" s="22"/>
      <c r="O36" s="19"/>
      <c r="P36" s="22"/>
      <c r="Q36" s="19"/>
      <c r="R36" s="22"/>
      <c r="S36" s="19"/>
      <c r="T36" s="19"/>
      <c r="U36" s="19"/>
      <c r="V36" s="19"/>
      <c r="W36" s="19"/>
      <c r="X36" s="19"/>
    </row>
    <row r="37" spans="1:24" x14ac:dyDescent="0.2">
      <c r="A37" s="19">
        <v>7106.06</v>
      </c>
      <c r="B37" s="22">
        <v>3.04E-2</v>
      </c>
      <c r="C37" s="22">
        <v>1.9400000000000001E-2</v>
      </c>
      <c r="D37" s="22">
        <v>6.4099999999999999E-3</v>
      </c>
      <c r="E37" s="22">
        <v>1.12E-2</v>
      </c>
      <c r="F37" s="22">
        <v>6.45E-3</v>
      </c>
      <c r="G37" s="23">
        <v>8.7399999999999995E-3</v>
      </c>
      <c r="H37" s="23">
        <v>8.8699999999999994E-3</v>
      </c>
      <c r="I37" s="23">
        <v>7.0400000000000003E-3</v>
      </c>
      <c r="J37" s="23">
        <v>1.4500000000000001E-2</v>
      </c>
      <c r="K37" s="22">
        <v>1.29E-2</v>
      </c>
      <c r="L37" s="22"/>
      <c r="M37" s="19"/>
      <c r="N37" s="22"/>
      <c r="O37" s="19"/>
      <c r="P37" s="22"/>
      <c r="Q37" s="19"/>
      <c r="R37" s="22"/>
      <c r="S37" s="19"/>
      <c r="T37" s="19"/>
      <c r="U37" s="19"/>
      <c r="V37" s="19"/>
      <c r="W37" s="19"/>
      <c r="X37" s="19"/>
    </row>
    <row r="38" spans="1:24" x14ac:dyDescent="0.2">
      <c r="A38" s="19">
        <v>7106.41</v>
      </c>
      <c r="B38" s="22">
        <v>3.2399999999999998E-2</v>
      </c>
      <c r="C38" s="22">
        <v>2.0199999999999999E-2</v>
      </c>
      <c r="D38" s="22">
        <v>6.6800000000000002E-3</v>
      </c>
      <c r="E38" s="22">
        <v>1.12E-2</v>
      </c>
      <c r="F38" s="22">
        <v>6.8500000000000002E-3</v>
      </c>
      <c r="G38" s="23">
        <v>9.7400000000000004E-3</v>
      </c>
      <c r="H38" s="23">
        <v>9.4299999999999991E-3</v>
      </c>
      <c r="I38" s="23">
        <v>7.8499999999999993E-3</v>
      </c>
      <c r="J38" s="23">
        <v>1.4800000000000001E-2</v>
      </c>
      <c r="K38" s="22">
        <v>1.4E-2</v>
      </c>
      <c r="L38" s="22"/>
      <c r="M38" s="19"/>
      <c r="N38" s="22"/>
      <c r="O38" s="19"/>
      <c r="P38" s="22"/>
      <c r="Q38" s="19"/>
      <c r="R38" s="22"/>
      <c r="S38" s="19"/>
      <c r="T38" s="19"/>
      <c r="U38" s="19"/>
      <c r="V38" s="19"/>
      <c r="W38" s="19"/>
      <c r="X38" s="19"/>
    </row>
    <row r="39" spans="1:24" x14ac:dyDescent="0.2">
      <c r="A39" s="19">
        <v>7106.76</v>
      </c>
      <c r="B39" s="22">
        <v>3.4200000000000001E-2</v>
      </c>
      <c r="C39" s="22">
        <v>2.12E-2</v>
      </c>
      <c r="D39" s="22">
        <v>7.92E-3</v>
      </c>
      <c r="E39" s="22">
        <v>1.2699999999999999E-2</v>
      </c>
      <c r="F39" s="22">
        <v>6.9100000000000003E-3</v>
      </c>
      <c r="G39" s="23">
        <v>1.04E-2</v>
      </c>
      <c r="H39" s="23">
        <v>9.8200000000000006E-3</v>
      </c>
      <c r="I39" s="23">
        <v>8.4700000000000001E-3</v>
      </c>
      <c r="J39" s="23">
        <v>1.52E-2</v>
      </c>
      <c r="K39" s="22">
        <v>1.4800000000000001E-2</v>
      </c>
      <c r="L39" s="22"/>
      <c r="M39" s="19"/>
      <c r="N39" s="22"/>
      <c r="O39" s="19"/>
      <c r="P39" s="22"/>
      <c r="Q39" s="19"/>
      <c r="R39" s="22"/>
      <c r="S39" s="19"/>
      <c r="T39" s="19"/>
      <c r="U39" s="19"/>
      <c r="V39" s="19"/>
      <c r="W39" s="19"/>
      <c r="X39" s="19"/>
    </row>
    <row r="40" spans="1:24" x14ac:dyDescent="0.2">
      <c r="A40" s="19">
        <v>7107.11</v>
      </c>
      <c r="B40" s="22">
        <v>3.7100000000000001E-2</v>
      </c>
      <c r="C40" s="22">
        <v>2.2599999999999999E-2</v>
      </c>
      <c r="D40" s="22">
        <v>8.2199999999999999E-3</v>
      </c>
      <c r="E40" s="22">
        <v>1.34E-2</v>
      </c>
      <c r="F40" s="22">
        <v>7.5700000000000003E-3</v>
      </c>
      <c r="G40" s="23">
        <v>1.1299999999999999E-2</v>
      </c>
      <c r="H40" s="23">
        <v>1.12E-2</v>
      </c>
      <c r="I40" s="23">
        <v>8.8900000000000003E-3</v>
      </c>
      <c r="J40" s="23">
        <v>1.6400000000000001E-2</v>
      </c>
      <c r="K40" s="22">
        <v>1.55E-2</v>
      </c>
      <c r="L40" s="22"/>
      <c r="M40" s="19"/>
      <c r="N40" s="22"/>
      <c r="O40" s="19"/>
      <c r="P40" s="22"/>
      <c r="Q40" s="19"/>
      <c r="R40" s="22"/>
      <c r="S40" s="19"/>
      <c r="T40" s="19"/>
      <c r="U40" s="19"/>
      <c r="V40" s="19"/>
      <c r="W40" s="19"/>
      <c r="X40" s="19"/>
    </row>
    <row r="41" spans="1:24" x14ac:dyDescent="0.2">
      <c r="A41" s="19">
        <v>7107.46</v>
      </c>
      <c r="B41" s="22">
        <v>3.95E-2</v>
      </c>
      <c r="C41" s="22">
        <v>2.3699999999999999E-2</v>
      </c>
      <c r="D41" s="22">
        <v>8.5699999999999995E-3</v>
      </c>
      <c r="E41" s="22">
        <v>1.5100000000000001E-2</v>
      </c>
      <c r="F41" s="22">
        <v>8.2900000000000005E-3</v>
      </c>
      <c r="G41" s="23">
        <v>1.24E-2</v>
      </c>
      <c r="H41" s="23">
        <v>1.23E-2</v>
      </c>
      <c r="I41" s="23">
        <v>0.01</v>
      </c>
      <c r="J41" s="23">
        <v>1.7899999999999999E-2</v>
      </c>
      <c r="K41" s="22">
        <v>1.7000000000000001E-2</v>
      </c>
      <c r="L41" s="22"/>
      <c r="M41" s="19"/>
      <c r="N41" s="22"/>
      <c r="O41" s="19"/>
      <c r="P41" s="22"/>
      <c r="Q41" s="19"/>
      <c r="R41" s="22"/>
      <c r="S41" s="19"/>
      <c r="T41" s="19"/>
      <c r="U41" s="19"/>
      <c r="V41" s="19"/>
      <c r="W41" s="19"/>
      <c r="X41" s="19"/>
    </row>
    <row r="42" spans="1:24" x14ac:dyDescent="0.2">
      <c r="A42" s="19">
        <v>7107.81</v>
      </c>
      <c r="B42" s="22">
        <v>4.3099999999999999E-2</v>
      </c>
      <c r="C42" s="22">
        <v>2.47E-2</v>
      </c>
      <c r="D42" s="22">
        <v>8.9899999999999997E-3</v>
      </c>
      <c r="E42" s="22">
        <v>1.61E-2</v>
      </c>
      <c r="F42" s="22">
        <v>8.8800000000000007E-3</v>
      </c>
      <c r="G42" s="23">
        <v>1.34E-2</v>
      </c>
      <c r="H42" s="23">
        <v>1.2699999999999999E-2</v>
      </c>
      <c r="I42" s="23">
        <v>1.06E-2</v>
      </c>
      <c r="J42" s="23">
        <v>0.02</v>
      </c>
      <c r="K42" s="22">
        <v>1.89E-2</v>
      </c>
      <c r="L42" s="22"/>
      <c r="M42" s="19"/>
      <c r="N42" s="22"/>
      <c r="O42" s="19"/>
      <c r="P42" s="22"/>
      <c r="Q42" s="19"/>
      <c r="R42" s="22"/>
      <c r="S42" s="19"/>
      <c r="T42" s="19"/>
      <c r="U42" s="19"/>
      <c r="V42" s="19"/>
      <c r="W42" s="19"/>
      <c r="X42" s="19"/>
    </row>
    <row r="43" spans="1:24" x14ac:dyDescent="0.2">
      <c r="A43" s="19">
        <v>7108.16</v>
      </c>
      <c r="B43" s="22">
        <v>4.7E-2</v>
      </c>
      <c r="C43" s="22">
        <v>2.6599999999999999E-2</v>
      </c>
      <c r="D43" s="22">
        <v>9.4000000000000004E-3</v>
      </c>
      <c r="E43" s="22">
        <v>1.7399999999999999E-2</v>
      </c>
      <c r="F43" s="22">
        <v>9.11E-3</v>
      </c>
      <c r="G43" s="23">
        <v>1.4200000000000001E-2</v>
      </c>
      <c r="H43" s="23">
        <v>1.3599999999999999E-2</v>
      </c>
      <c r="I43" s="23">
        <v>1.0999999999999999E-2</v>
      </c>
      <c r="J43" s="23">
        <v>2.1399999999999999E-2</v>
      </c>
      <c r="K43" s="22">
        <v>2.0400000000000001E-2</v>
      </c>
      <c r="L43" s="22"/>
      <c r="M43" s="19"/>
      <c r="N43" s="22"/>
      <c r="O43" s="19"/>
      <c r="P43" s="22"/>
      <c r="Q43" s="19"/>
      <c r="R43" s="22"/>
      <c r="S43" s="19"/>
      <c r="T43" s="19"/>
      <c r="U43" s="19"/>
      <c r="V43" s="19"/>
      <c r="W43" s="19"/>
      <c r="X43" s="19"/>
    </row>
    <row r="44" spans="1:24" x14ac:dyDescent="0.2">
      <c r="A44" s="19">
        <v>7108.51</v>
      </c>
      <c r="B44" s="22">
        <v>5.1900000000000002E-2</v>
      </c>
      <c r="C44" s="22">
        <v>2.81E-2</v>
      </c>
      <c r="D44" s="22">
        <v>9.7699999999999992E-3</v>
      </c>
      <c r="E44" s="22">
        <v>1.8800000000000001E-2</v>
      </c>
      <c r="F44" s="22">
        <v>9.58E-3</v>
      </c>
      <c r="G44" s="23">
        <v>1.61E-2</v>
      </c>
      <c r="H44" s="23">
        <v>1.49E-2</v>
      </c>
      <c r="I44" s="23">
        <v>1.2200000000000001E-2</v>
      </c>
      <c r="J44" s="23">
        <v>2.3199999999999998E-2</v>
      </c>
      <c r="K44" s="22">
        <v>2.1999999999999999E-2</v>
      </c>
      <c r="L44" s="22"/>
      <c r="M44" s="19"/>
      <c r="N44" s="22"/>
      <c r="O44" s="19"/>
      <c r="P44" s="22"/>
      <c r="Q44" s="19"/>
      <c r="R44" s="22"/>
      <c r="S44" s="19"/>
      <c r="T44" s="19"/>
      <c r="U44" s="19"/>
      <c r="V44" s="19"/>
      <c r="W44" s="19"/>
      <c r="X44" s="19"/>
    </row>
    <row r="45" spans="1:24" x14ac:dyDescent="0.2">
      <c r="A45" s="19">
        <v>7108.86</v>
      </c>
      <c r="B45" s="22">
        <v>5.7200000000000001E-2</v>
      </c>
      <c r="C45" s="22">
        <v>3.0300000000000001E-2</v>
      </c>
      <c r="D45" s="22">
        <v>1.09E-2</v>
      </c>
      <c r="E45" s="22">
        <v>2.1700000000000001E-2</v>
      </c>
      <c r="F45" s="22">
        <v>1.0500000000000001E-2</v>
      </c>
      <c r="G45" s="23">
        <v>1.7999999999999999E-2</v>
      </c>
      <c r="H45" s="23">
        <v>1.6899999999999998E-2</v>
      </c>
      <c r="I45" s="23">
        <v>1.3100000000000001E-2</v>
      </c>
      <c r="J45" s="23">
        <v>2.7300000000000001E-2</v>
      </c>
      <c r="K45" s="22">
        <v>2.47E-2</v>
      </c>
      <c r="L45" s="22"/>
      <c r="M45" s="19"/>
      <c r="N45" s="22"/>
      <c r="O45" s="19"/>
      <c r="P45" s="22"/>
      <c r="Q45" s="19"/>
      <c r="R45" s="22"/>
      <c r="S45" s="19"/>
      <c r="T45" s="19"/>
      <c r="U45" s="19"/>
      <c r="V45" s="19"/>
      <c r="W45" s="19"/>
      <c r="X45" s="19"/>
    </row>
    <row r="46" spans="1:24" x14ac:dyDescent="0.2">
      <c r="A46" s="19">
        <v>7109.21</v>
      </c>
      <c r="B46" s="22">
        <v>6.4199999999999993E-2</v>
      </c>
      <c r="C46" s="22">
        <v>3.1899999999999998E-2</v>
      </c>
      <c r="D46" s="22">
        <v>1.1299999999999999E-2</v>
      </c>
      <c r="E46" s="22">
        <v>2.41E-2</v>
      </c>
      <c r="F46" s="22">
        <v>1.15E-2</v>
      </c>
      <c r="G46" s="23">
        <v>1.9199999999999998E-2</v>
      </c>
      <c r="H46" s="23">
        <v>1.8700000000000001E-2</v>
      </c>
      <c r="I46" s="23">
        <v>1.44E-2</v>
      </c>
      <c r="J46" s="23">
        <v>3.0599999999999999E-2</v>
      </c>
      <c r="K46" s="22">
        <v>2.81E-2</v>
      </c>
      <c r="L46" s="22"/>
      <c r="M46" s="19"/>
      <c r="N46" s="22"/>
      <c r="O46" s="19"/>
      <c r="P46" s="22"/>
      <c r="Q46" s="19"/>
      <c r="R46" s="22"/>
      <c r="S46" s="19"/>
      <c r="T46" s="19"/>
      <c r="U46" s="19"/>
      <c r="V46" s="19"/>
      <c r="W46" s="19"/>
      <c r="X46" s="19"/>
    </row>
    <row r="47" spans="1:24" x14ac:dyDescent="0.2">
      <c r="A47" s="19">
        <v>7109.56</v>
      </c>
      <c r="B47" s="22">
        <v>7.3599999999999999E-2</v>
      </c>
      <c r="C47" s="22">
        <v>3.4799999999999998E-2</v>
      </c>
      <c r="D47" s="22">
        <v>1.26E-2</v>
      </c>
      <c r="E47" s="22">
        <v>2.81E-2</v>
      </c>
      <c r="F47" s="22">
        <v>1.2800000000000001E-2</v>
      </c>
      <c r="G47" s="23">
        <v>2.2499999999999999E-2</v>
      </c>
      <c r="H47" s="23">
        <v>2.1499999999999998E-2</v>
      </c>
      <c r="I47" s="23">
        <v>1.6E-2</v>
      </c>
      <c r="J47" s="23">
        <v>3.5099999999999999E-2</v>
      </c>
      <c r="K47" s="22">
        <v>3.2300000000000002E-2</v>
      </c>
      <c r="L47" s="22"/>
      <c r="M47" s="19"/>
      <c r="N47" s="22"/>
      <c r="O47" s="19"/>
      <c r="P47" s="22"/>
      <c r="Q47" s="19"/>
      <c r="R47" s="22"/>
      <c r="S47" s="19"/>
      <c r="T47" s="19"/>
      <c r="U47" s="19"/>
      <c r="V47" s="19"/>
      <c r="W47" s="19"/>
      <c r="X47" s="19"/>
    </row>
    <row r="48" spans="1:24" x14ac:dyDescent="0.2">
      <c r="A48" s="19">
        <v>7109.91</v>
      </c>
      <c r="B48" s="22">
        <v>8.8599999999999998E-2</v>
      </c>
      <c r="C48" s="22">
        <v>3.7499999999999999E-2</v>
      </c>
      <c r="D48" s="22">
        <v>1.3100000000000001E-2</v>
      </c>
      <c r="E48" s="22">
        <v>3.3799999999999997E-2</v>
      </c>
      <c r="F48" s="22">
        <v>1.4E-2</v>
      </c>
      <c r="G48" s="23">
        <v>2.5700000000000001E-2</v>
      </c>
      <c r="H48" s="23">
        <v>2.46E-2</v>
      </c>
      <c r="I48" s="23">
        <v>1.7999999999999999E-2</v>
      </c>
      <c r="J48" s="23">
        <v>4.1399999999999999E-2</v>
      </c>
      <c r="K48" s="22">
        <v>3.85E-2</v>
      </c>
      <c r="L48" s="22"/>
      <c r="M48" s="19"/>
      <c r="N48" s="22"/>
      <c r="O48" s="19"/>
      <c r="P48" s="22"/>
      <c r="Q48" s="19"/>
      <c r="R48" s="22"/>
      <c r="S48" s="19"/>
      <c r="T48" s="19"/>
      <c r="U48" s="19"/>
      <c r="V48" s="19"/>
      <c r="W48" s="19"/>
      <c r="X48" s="19"/>
    </row>
    <row r="49" spans="1:24" x14ac:dyDescent="0.2">
      <c r="A49" s="19">
        <v>7110.26</v>
      </c>
      <c r="B49" s="19">
        <v>0.10559431</v>
      </c>
      <c r="C49" s="22">
        <v>4.1500000000000002E-2</v>
      </c>
      <c r="D49" s="22">
        <v>1.47E-2</v>
      </c>
      <c r="E49" s="22">
        <v>4.1700000000000001E-2</v>
      </c>
      <c r="F49" s="22">
        <v>1.5900000000000001E-2</v>
      </c>
      <c r="G49" s="23">
        <v>3.2199999999999999E-2</v>
      </c>
      <c r="H49" s="23">
        <v>3.0700000000000002E-2</v>
      </c>
      <c r="I49" s="23">
        <v>2.1899999999999999E-2</v>
      </c>
      <c r="J49" s="23">
        <v>4.9700000000000001E-2</v>
      </c>
      <c r="K49" s="22">
        <v>4.7699999999999999E-2</v>
      </c>
      <c r="L49" s="22"/>
      <c r="M49" s="19"/>
      <c r="N49" s="22"/>
      <c r="O49" s="19"/>
      <c r="P49" s="22"/>
      <c r="Q49" s="19"/>
      <c r="R49" s="22"/>
      <c r="S49" s="19"/>
      <c r="T49" s="19"/>
      <c r="U49" s="19"/>
      <c r="V49" s="19"/>
      <c r="W49" s="19"/>
      <c r="X49" s="19"/>
    </row>
    <row r="50" spans="1:24" x14ac:dyDescent="0.2">
      <c r="A50" s="19">
        <v>7110.61</v>
      </c>
      <c r="B50" s="19">
        <v>0.12814122999999999</v>
      </c>
      <c r="C50" s="22">
        <v>4.7399999999999998E-2</v>
      </c>
      <c r="D50" s="22">
        <v>1.5800000000000002E-2</v>
      </c>
      <c r="E50" s="22">
        <v>5.3199999999999997E-2</v>
      </c>
      <c r="F50" s="22">
        <v>1.8100000000000002E-2</v>
      </c>
      <c r="G50" s="23">
        <v>3.8600000000000002E-2</v>
      </c>
      <c r="H50" s="23">
        <v>3.7100000000000001E-2</v>
      </c>
      <c r="I50" s="23">
        <v>2.5700000000000001E-2</v>
      </c>
      <c r="J50" s="23">
        <v>6.13E-2</v>
      </c>
      <c r="K50" s="22">
        <v>6.13E-2</v>
      </c>
      <c r="L50" s="22"/>
      <c r="M50" s="19"/>
      <c r="N50" s="22"/>
      <c r="O50" s="19"/>
      <c r="P50" s="22"/>
      <c r="Q50" s="19"/>
      <c r="R50" s="22"/>
      <c r="S50" s="19"/>
      <c r="T50" s="19"/>
      <c r="U50" s="19"/>
      <c r="V50" s="19"/>
      <c r="W50" s="19"/>
      <c r="X50" s="19"/>
    </row>
    <row r="51" spans="1:24" x14ac:dyDescent="0.2">
      <c r="A51" s="19">
        <v>7110.96</v>
      </c>
      <c r="B51" s="19">
        <v>0.16317777999999999</v>
      </c>
      <c r="C51" s="22">
        <v>5.3699999999999998E-2</v>
      </c>
      <c r="D51" s="22">
        <v>1.8700000000000001E-2</v>
      </c>
      <c r="E51" s="22">
        <v>6.3299999999999995E-2</v>
      </c>
      <c r="F51" s="22">
        <v>2.1899999999999999E-2</v>
      </c>
      <c r="G51" s="23">
        <v>4.9500000000000002E-2</v>
      </c>
      <c r="H51" s="23">
        <v>4.7E-2</v>
      </c>
      <c r="I51" s="23">
        <v>3.2800000000000003E-2</v>
      </c>
      <c r="J51" s="23">
        <v>8.2900000000000001E-2</v>
      </c>
      <c r="K51" s="22">
        <v>7.85E-2</v>
      </c>
      <c r="L51" s="22"/>
      <c r="M51" s="19"/>
      <c r="N51" s="22"/>
      <c r="O51" s="19"/>
      <c r="P51" s="22"/>
      <c r="Q51" s="19"/>
      <c r="R51" s="22"/>
      <c r="S51" s="19"/>
      <c r="T51" s="19"/>
      <c r="U51" s="19"/>
      <c r="V51" s="19"/>
      <c r="W51" s="19"/>
      <c r="X51" s="19"/>
    </row>
    <row r="52" spans="1:24" x14ac:dyDescent="0.2">
      <c r="A52" s="19">
        <v>7111.31</v>
      </c>
      <c r="B52" s="19">
        <v>0.19986361999999999</v>
      </c>
      <c r="C52" s="22">
        <v>6.1400000000000003E-2</v>
      </c>
      <c r="D52" s="22">
        <v>2.0400000000000001E-2</v>
      </c>
      <c r="E52" s="22">
        <v>8.3299999999999999E-2</v>
      </c>
      <c r="F52" s="22">
        <v>2.5899999999999999E-2</v>
      </c>
      <c r="G52" s="23">
        <v>6.1600000000000002E-2</v>
      </c>
      <c r="H52" s="23">
        <v>6.0600000000000001E-2</v>
      </c>
      <c r="I52" s="23">
        <v>3.8699999999999998E-2</v>
      </c>
      <c r="J52" s="3">
        <v>0.10783559</v>
      </c>
      <c r="K52" s="19">
        <v>0.10054339</v>
      </c>
      <c r="L52" s="22"/>
      <c r="M52" s="19"/>
      <c r="N52" s="19"/>
      <c r="O52" s="19"/>
      <c r="P52" s="19"/>
      <c r="Q52" s="19"/>
      <c r="R52" s="22"/>
      <c r="S52" s="19"/>
      <c r="T52" s="19"/>
      <c r="U52" s="19"/>
      <c r="V52" s="19"/>
      <c r="W52" s="19"/>
      <c r="X52" s="19"/>
    </row>
    <row r="53" spans="1:24" x14ac:dyDescent="0.2">
      <c r="A53" s="19">
        <v>7111.66</v>
      </c>
      <c r="B53" s="19">
        <v>0.24784157000000001</v>
      </c>
      <c r="C53" s="22">
        <v>6.9900000000000004E-2</v>
      </c>
      <c r="D53" s="22">
        <v>2.3599999999999999E-2</v>
      </c>
      <c r="E53" s="19">
        <v>0.10088039</v>
      </c>
      <c r="F53" s="22">
        <v>3.1300000000000001E-2</v>
      </c>
      <c r="G53" s="23">
        <v>7.9000000000000001E-2</v>
      </c>
      <c r="H53" s="23">
        <v>7.3800000000000004E-2</v>
      </c>
      <c r="I53" s="23">
        <v>4.8399999999999999E-2</v>
      </c>
      <c r="J53" s="3">
        <v>0.13264400000000001</v>
      </c>
      <c r="K53" s="19">
        <v>0.12519661000000001</v>
      </c>
      <c r="L53" s="22"/>
      <c r="M53" s="19"/>
      <c r="N53" s="19"/>
      <c r="O53" s="19"/>
      <c r="P53" s="19"/>
      <c r="Q53" s="19"/>
      <c r="R53" s="22"/>
      <c r="S53" s="19"/>
      <c r="T53" s="19"/>
      <c r="U53" s="19"/>
      <c r="V53" s="19"/>
      <c r="W53" s="19"/>
      <c r="X53" s="19"/>
    </row>
    <row r="54" spans="1:24" x14ac:dyDescent="0.2">
      <c r="A54" s="19">
        <v>7112.01</v>
      </c>
      <c r="B54" s="19">
        <v>0.29217431999999999</v>
      </c>
      <c r="C54" s="22">
        <v>8.0399999999999999E-2</v>
      </c>
      <c r="D54" s="22">
        <v>2.8400000000000002E-2</v>
      </c>
      <c r="E54" s="19">
        <v>0.12487956</v>
      </c>
      <c r="F54" s="22">
        <v>0.04</v>
      </c>
      <c r="G54" s="23">
        <v>9.6100000000000005E-2</v>
      </c>
      <c r="H54" s="23">
        <v>9.1800000000000007E-2</v>
      </c>
      <c r="I54" s="23">
        <v>5.9499999999999997E-2</v>
      </c>
      <c r="J54" s="3">
        <v>0.15404081</v>
      </c>
      <c r="K54" s="19">
        <v>0.14833709</v>
      </c>
      <c r="L54" s="22"/>
      <c r="M54" s="19"/>
      <c r="N54" s="19"/>
      <c r="O54" s="19"/>
      <c r="P54" s="19"/>
      <c r="Q54" s="19"/>
      <c r="R54" s="22"/>
      <c r="S54" s="19"/>
      <c r="T54" s="19"/>
      <c r="U54" s="19"/>
      <c r="V54" s="19"/>
      <c r="W54" s="19"/>
      <c r="X54" s="19"/>
    </row>
    <row r="55" spans="1:24" x14ac:dyDescent="0.2">
      <c r="A55" s="19">
        <v>7112.36</v>
      </c>
      <c r="B55" s="19">
        <v>0.34136464999999999</v>
      </c>
      <c r="C55" s="22">
        <v>8.8999999999999996E-2</v>
      </c>
      <c r="D55" s="22">
        <v>3.4500000000000003E-2</v>
      </c>
      <c r="E55" s="19">
        <v>0.15155941000000001</v>
      </c>
      <c r="F55" s="22">
        <v>4.7300000000000002E-2</v>
      </c>
      <c r="G55" s="3">
        <v>0.11227018</v>
      </c>
      <c r="H55" s="3">
        <v>0.10997373000000001</v>
      </c>
      <c r="I55" s="23">
        <v>7.22E-2</v>
      </c>
      <c r="J55" s="3">
        <v>0.18685492000000001</v>
      </c>
      <c r="K55" s="19">
        <v>0.17713972</v>
      </c>
      <c r="L55" s="22"/>
      <c r="M55" s="19"/>
      <c r="N55" s="19"/>
      <c r="O55" s="19"/>
      <c r="P55" s="19"/>
      <c r="Q55" s="19"/>
      <c r="R55" s="22"/>
      <c r="S55" s="19"/>
      <c r="T55" s="19"/>
      <c r="U55" s="19"/>
      <c r="V55" s="19"/>
      <c r="W55" s="19"/>
      <c r="X55" s="19"/>
    </row>
    <row r="56" spans="1:24" x14ac:dyDescent="0.2">
      <c r="A56" s="19">
        <v>7112.71</v>
      </c>
      <c r="B56" s="19">
        <v>0.38456203</v>
      </c>
      <c r="C56" s="22">
        <v>9.8500000000000004E-2</v>
      </c>
      <c r="D56" s="22">
        <v>4.0899999999999999E-2</v>
      </c>
      <c r="E56" s="19">
        <v>0.16970373</v>
      </c>
      <c r="F56" s="22">
        <v>5.96E-2</v>
      </c>
      <c r="G56" s="3">
        <v>0.13176388999999999</v>
      </c>
      <c r="H56" s="3">
        <v>0.12370279000000001</v>
      </c>
      <c r="I56" s="23">
        <v>8.2699999999999996E-2</v>
      </c>
      <c r="J56" s="3">
        <v>0.21639108000000001</v>
      </c>
      <c r="K56" s="19">
        <v>0.20168496</v>
      </c>
      <c r="L56" s="22"/>
      <c r="M56" s="19"/>
      <c r="N56" s="19"/>
      <c r="O56" s="19"/>
      <c r="P56" s="19"/>
      <c r="Q56" s="19"/>
      <c r="R56" s="22"/>
      <c r="S56" s="19"/>
      <c r="T56" s="19"/>
      <c r="U56" s="19"/>
      <c r="V56" s="19"/>
      <c r="W56" s="19"/>
      <c r="X56" s="19"/>
    </row>
    <row r="57" spans="1:24" x14ac:dyDescent="0.2">
      <c r="A57" s="19">
        <v>7113.06</v>
      </c>
      <c r="B57" s="19">
        <v>0.42751048000000003</v>
      </c>
      <c r="C57" s="19">
        <v>0.10633012999999999</v>
      </c>
      <c r="D57" s="22">
        <v>5.0500000000000003E-2</v>
      </c>
      <c r="E57" s="19">
        <v>0.19431601000000001</v>
      </c>
      <c r="F57" s="22">
        <v>6.88E-2</v>
      </c>
      <c r="G57" s="3">
        <v>0.14874457999999999</v>
      </c>
      <c r="H57" s="3">
        <v>0.13982827</v>
      </c>
      <c r="I57" s="23">
        <v>9.6100000000000005E-2</v>
      </c>
      <c r="J57" s="3">
        <v>0.24059520000000001</v>
      </c>
      <c r="K57" s="19">
        <v>0.22479091000000001</v>
      </c>
      <c r="L57" s="22"/>
      <c r="M57" s="19"/>
      <c r="N57" s="19"/>
      <c r="O57" s="19"/>
      <c r="P57" s="19"/>
      <c r="Q57" s="19"/>
      <c r="R57" s="22"/>
      <c r="S57" s="19"/>
      <c r="T57" s="19"/>
      <c r="U57" s="19"/>
      <c r="V57" s="19"/>
      <c r="W57" s="19"/>
      <c r="X57" s="19"/>
    </row>
    <row r="58" spans="1:24" x14ac:dyDescent="0.2">
      <c r="A58" s="19">
        <v>7113.41</v>
      </c>
      <c r="B58" s="19">
        <v>0.46092227000000002</v>
      </c>
      <c r="C58" s="19">
        <v>0.11287886</v>
      </c>
      <c r="D58" s="22">
        <v>5.7599999999999998E-2</v>
      </c>
      <c r="E58" s="19">
        <v>0.2107329</v>
      </c>
      <c r="F58" s="22">
        <v>0.08</v>
      </c>
      <c r="G58" s="3">
        <v>0.16249743999999999</v>
      </c>
      <c r="H58" s="3">
        <v>0.15255895999999999</v>
      </c>
      <c r="I58" s="3">
        <v>0.10924597</v>
      </c>
      <c r="J58" s="3">
        <v>0.25951152</v>
      </c>
      <c r="K58" s="19">
        <v>0.24737681</v>
      </c>
      <c r="L58" s="19"/>
      <c r="M58" s="19"/>
      <c r="N58" s="19"/>
      <c r="O58" s="19"/>
      <c r="P58" s="19"/>
      <c r="Q58" s="19"/>
      <c r="R58" s="22"/>
      <c r="S58" s="19"/>
      <c r="T58" s="19"/>
      <c r="U58" s="19"/>
      <c r="V58" s="19"/>
      <c r="W58" s="19"/>
      <c r="X58" s="19"/>
    </row>
    <row r="59" spans="1:24" x14ac:dyDescent="0.2">
      <c r="A59" s="19">
        <v>7113.76</v>
      </c>
      <c r="B59" s="19">
        <v>0.48956097999999998</v>
      </c>
      <c r="C59" s="19">
        <v>0.12072244</v>
      </c>
      <c r="D59" s="22">
        <v>6.4899999999999999E-2</v>
      </c>
      <c r="E59" s="19">
        <v>0.22582958</v>
      </c>
      <c r="F59" s="22">
        <v>8.6800000000000002E-2</v>
      </c>
      <c r="G59" s="3">
        <v>0.17469783</v>
      </c>
      <c r="H59" s="3">
        <v>0.16476444000000001</v>
      </c>
      <c r="I59" s="3">
        <v>0.11659922</v>
      </c>
      <c r="J59" s="3">
        <v>0.27886810000000001</v>
      </c>
      <c r="K59" s="19">
        <v>0.26473323999999998</v>
      </c>
      <c r="L59" s="19"/>
      <c r="M59" s="19"/>
      <c r="N59" s="19"/>
      <c r="O59" s="19"/>
      <c r="P59" s="19"/>
      <c r="Q59" s="19"/>
      <c r="R59" s="22"/>
      <c r="S59" s="19"/>
      <c r="T59" s="19"/>
      <c r="U59" s="19"/>
      <c r="V59" s="19"/>
      <c r="W59" s="19"/>
      <c r="X59" s="19"/>
    </row>
    <row r="60" spans="1:24" x14ac:dyDescent="0.2">
      <c r="A60" s="19">
        <v>7114.11</v>
      </c>
      <c r="B60" s="19">
        <v>0.51053128000000003</v>
      </c>
      <c r="C60" s="19">
        <v>0.12747325000000001</v>
      </c>
      <c r="D60" s="22">
        <v>7.3300000000000004E-2</v>
      </c>
      <c r="E60" s="19">
        <v>0.24226696</v>
      </c>
      <c r="F60" s="22">
        <v>9.0300000000000005E-2</v>
      </c>
      <c r="G60" s="3">
        <v>0.18657863</v>
      </c>
      <c r="H60" s="3">
        <v>0.17482798999999999</v>
      </c>
      <c r="I60" s="3">
        <v>0.12229278</v>
      </c>
      <c r="J60" s="3">
        <v>0.29628782999999997</v>
      </c>
      <c r="K60" s="19">
        <v>0.28407299000000003</v>
      </c>
      <c r="L60" s="19"/>
      <c r="M60" s="19"/>
      <c r="N60" s="19"/>
      <c r="O60" s="19"/>
      <c r="P60" s="19"/>
      <c r="Q60" s="19"/>
      <c r="R60" s="22"/>
      <c r="S60" s="19"/>
      <c r="T60" s="19"/>
      <c r="U60" s="19"/>
      <c r="V60" s="19"/>
      <c r="W60" s="19"/>
      <c r="X60" s="19"/>
    </row>
    <row r="61" spans="1:24" x14ac:dyDescent="0.2">
      <c r="A61" s="19">
        <v>7114.46</v>
      </c>
      <c r="B61" s="19">
        <v>0.53131881999999997</v>
      </c>
      <c r="C61" s="19">
        <v>0.13259794999999999</v>
      </c>
      <c r="D61" s="22">
        <v>7.85E-2</v>
      </c>
      <c r="E61" s="19">
        <v>0.24940889999999999</v>
      </c>
      <c r="F61" s="22">
        <v>8.9899999999999994E-2</v>
      </c>
      <c r="G61" s="3">
        <v>0.19563124000000001</v>
      </c>
      <c r="H61" s="3">
        <v>0.18222416999999999</v>
      </c>
      <c r="I61" s="3">
        <v>0.12611887999999999</v>
      </c>
      <c r="J61" s="3">
        <v>0.3116295</v>
      </c>
      <c r="K61" s="19">
        <v>0.29898891999999999</v>
      </c>
      <c r="L61" s="19"/>
      <c r="M61" s="19"/>
      <c r="N61" s="19"/>
      <c r="O61" s="19"/>
      <c r="P61" s="19"/>
      <c r="Q61" s="19"/>
      <c r="R61" s="22"/>
      <c r="S61" s="19"/>
      <c r="T61" s="19"/>
      <c r="U61" s="19"/>
      <c r="V61" s="19"/>
      <c r="W61" s="19"/>
      <c r="X61" s="19"/>
    </row>
    <row r="62" spans="1:24" x14ac:dyDescent="0.2">
      <c r="A62" s="19">
        <v>7114.81</v>
      </c>
      <c r="B62" s="19">
        <v>0.54477507000000003</v>
      </c>
      <c r="C62" s="19">
        <v>0.14214671000000001</v>
      </c>
      <c r="D62" s="22">
        <v>8.2299999999999998E-2</v>
      </c>
      <c r="E62" s="19">
        <v>0.26099630000000001</v>
      </c>
      <c r="F62" s="22">
        <v>8.7900000000000006E-2</v>
      </c>
      <c r="G62" s="3">
        <v>0.20041218999999999</v>
      </c>
      <c r="H62" s="3">
        <v>0.18864115000000001</v>
      </c>
      <c r="I62" s="3">
        <v>0.12765672</v>
      </c>
      <c r="J62" s="3">
        <v>0.32638270000000003</v>
      </c>
      <c r="K62" s="19">
        <v>0.31104523000000001</v>
      </c>
      <c r="L62" s="19"/>
      <c r="M62" s="19"/>
      <c r="N62" s="19"/>
      <c r="O62" s="19"/>
      <c r="P62" s="19"/>
      <c r="Q62" s="19"/>
      <c r="R62" s="22"/>
      <c r="S62" s="19"/>
      <c r="T62" s="19"/>
      <c r="U62" s="19"/>
      <c r="V62" s="19"/>
      <c r="W62" s="19"/>
      <c r="X62" s="19"/>
    </row>
    <row r="63" spans="1:24" x14ac:dyDescent="0.2">
      <c r="A63" s="19">
        <v>7115.16</v>
      </c>
      <c r="B63" s="19">
        <v>0.55964270999999999</v>
      </c>
      <c r="C63" s="19">
        <v>0.15001231000000001</v>
      </c>
      <c r="D63" s="22">
        <v>8.4699999999999998E-2</v>
      </c>
      <c r="E63" s="19">
        <v>0.27304486</v>
      </c>
      <c r="F63" s="22">
        <v>8.3299999999999999E-2</v>
      </c>
      <c r="G63" s="3">
        <v>0.20631673</v>
      </c>
      <c r="H63" s="3">
        <v>0.19246621</v>
      </c>
      <c r="I63" s="3">
        <v>0.12749725000000001</v>
      </c>
      <c r="J63" s="3">
        <v>0.34295581000000003</v>
      </c>
      <c r="K63" s="19">
        <v>0.32486694999999999</v>
      </c>
      <c r="L63" s="19"/>
      <c r="M63" s="19"/>
      <c r="N63" s="19"/>
      <c r="O63" s="19"/>
      <c r="P63" s="19"/>
      <c r="Q63" s="19"/>
      <c r="R63" s="22"/>
      <c r="S63" s="19"/>
      <c r="T63" s="19"/>
      <c r="U63" s="19"/>
      <c r="V63" s="19"/>
      <c r="W63" s="19"/>
      <c r="X63" s="19"/>
    </row>
    <row r="64" spans="1:24" x14ac:dyDescent="0.2">
      <c r="A64" s="19">
        <v>7115.51</v>
      </c>
      <c r="B64" s="19">
        <v>0.57046505000000003</v>
      </c>
      <c r="C64" s="19">
        <v>0.16155786999999999</v>
      </c>
      <c r="D64" s="22">
        <v>8.6300000000000002E-2</v>
      </c>
      <c r="E64" s="19">
        <v>0.28335033999999998</v>
      </c>
      <c r="F64" s="22">
        <v>7.9200000000000007E-2</v>
      </c>
      <c r="G64" s="3">
        <v>0.21278189</v>
      </c>
      <c r="H64" s="3">
        <v>0.19930903999999999</v>
      </c>
      <c r="I64" s="3">
        <v>0.12694931000000001</v>
      </c>
      <c r="J64" s="3">
        <v>0.36049613000000003</v>
      </c>
      <c r="K64" s="19">
        <v>0.34292357000000001</v>
      </c>
      <c r="L64" s="19"/>
      <c r="M64" s="19"/>
      <c r="N64" s="19"/>
      <c r="O64" s="19"/>
      <c r="P64" s="19"/>
      <c r="Q64" s="19"/>
      <c r="R64" s="22"/>
      <c r="S64" s="19"/>
      <c r="T64" s="19"/>
      <c r="U64" s="19"/>
      <c r="V64" s="19"/>
      <c r="W64" s="19"/>
      <c r="X64" s="19"/>
    </row>
    <row r="65" spans="1:24" x14ac:dyDescent="0.2">
      <c r="A65" s="19">
        <v>7115.86</v>
      </c>
      <c r="B65" s="19">
        <v>0.57830066000000002</v>
      </c>
      <c r="C65" s="19">
        <v>0.17757242000000001</v>
      </c>
      <c r="D65" s="22">
        <v>8.5699999999999998E-2</v>
      </c>
      <c r="E65" s="19">
        <v>0.29395829000000001</v>
      </c>
      <c r="F65" s="22">
        <v>7.6700000000000004E-2</v>
      </c>
      <c r="G65" s="3">
        <v>0.21830363</v>
      </c>
      <c r="H65" s="3">
        <v>0.20351834999999999</v>
      </c>
      <c r="I65" s="3">
        <v>0.12741246000000001</v>
      </c>
      <c r="J65" s="3">
        <v>0.37528918999999999</v>
      </c>
      <c r="K65" s="19">
        <v>0.35886249999999997</v>
      </c>
      <c r="L65" s="19"/>
      <c r="M65" s="19"/>
      <c r="N65" s="19"/>
      <c r="O65" s="19"/>
      <c r="P65" s="19"/>
      <c r="Q65" s="19"/>
      <c r="R65" s="22"/>
      <c r="S65" s="19"/>
      <c r="T65" s="19"/>
      <c r="U65" s="19"/>
      <c r="V65" s="19"/>
      <c r="W65" s="19"/>
      <c r="X65" s="19"/>
    </row>
    <row r="66" spans="1:24" x14ac:dyDescent="0.2">
      <c r="A66" s="19">
        <v>7116.21</v>
      </c>
      <c r="B66" s="19">
        <v>0.58730508000000003</v>
      </c>
      <c r="C66" s="19">
        <v>0.19670667999999999</v>
      </c>
      <c r="D66" s="22">
        <v>8.5000000000000006E-2</v>
      </c>
      <c r="E66" s="19">
        <v>0.30964026</v>
      </c>
      <c r="F66" s="22">
        <v>7.5899999999999995E-2</v>
      </c>
      <c r="G66" s="3">
        <v>0.22446749999999999</v>
      </c>
      <c r="H66" s="3">
        <v>0.20874371999999999</v>
      </c>
      <c r="I66" s="3">
        <v>0.12846709000000001</v>
      </c>
      <c r="J66" s="3">
        <v>0.39118138000000002</v>
      </c>
      <c r="K66" s="19">
        <v>0.37365189999999998</v>
      </c>
      <c r="L66" s="19"/>
      <c r="M66" s="19"/>
      <c r="N66" s="19"/>
      <c r="O66" s="19"/>
      <c r="P66" s="19"/>
      <c r="Q66" s="19"/>
      <c r="R66" s="22"/>
      <c r="S66" s="19"/>
      <c r="T66" s="19"/>
      <c r="U66" s="19"/>
      <c r="V66" s="19"/>
      <c r="W66" s="19"/>
      <c r="X66" s="19"/>
    </row>
    <row r="67" spans="1:24" x14ac:dyDescent="0.2">
      <c r="A67" s="19">
        <v>7116.56</v>
      </c>
      <c r="B67" s="19">
        <v>0.59236186000000002</v>
      </c>
      <c r="C67" s="19">
        <v>0.22083922</v>
      </c>
      <c r="D67" s="22">
        <v>8.4900000000000003E-2</v>
      </c>
      <c r="E67" s="19">
        <v>0.32365293000000001</v>
      </c>
      <c r="F67" s="22">
        <v>7.6399999999999996E-2</v>
      </c>
      <c r="G67" s="3">
        <v>0.23197975000000001</v>
      </c>
      <c r="H67" s="3">
        <v>0.21662675000000001</v>
      </c>
      <c r="I67" s="3">
        <v>0.13192829</v>
      </c>
      <c r="J67" s="3">
        <v>0.40970712999999997</v>
      </c>
      <c r="K67" s="19">
        <v>0.38795524999999997</v>
      </c>
      <c r="L67" s="19"/>
      <c r="M67" s="19"/>
      <c r="N67" s="19"/>
      <c r="O67" s="19"/>
      <c r="P67" s="19"/>
      <c r="Q67" s="19"/>
      <c r="R67" s="22"/>
      <c r="S67" s="19"/>
      <c r="T67" s="19"/>
      <c r="U67" s="19"/>
      <c r="V67" s="19"/>
      <c r="W67" s="19"/>
      <c r="X67" s="19"/>
    </row>
    <row r="68" spans="1:24" x14ac:dyDescent="0.2">
      <c r="A68" s="19">
        <v>7116.91</v>
      </c>
      <c r="B68" s="19">
        <v>0.59568266999999997</v>
      </c>
      <c r="C68" s="19">
        <v>0.25030215</v>
      </c>
      <c r="D68" s="22">
        <v>8.5400000000000004E-2</v>
      </c>
      <c r="E68" s="19">
        <v>0.33230132000000001</v>
      </c>
      <c r="F68" s="22">
        <v>7.85E-2</v>
      </c>
      <c r="G68" s="3">
        <v>0.24173683000000001</v>
      </c>
      <c r="H68" s="3">
        <v>0.22584657999999999</v>
      </c>
      <c r="I68" s="3">
        <v>0.13753617000000001</v>
      </c>
      <c r="J68" s="3">
        <v>0.42644984000000002</v>
      </c>
      <c r="K68" s="19">
        <v>0.40176204999999998</v>
      </c>
      <c r="L68" s="19"/>
      <c r="M68" s="19"/>
      <c r="N68" s="19"/>
      <c r="O68" s="19"/>
      <c r="P68" s="19"/>
      <c r="Q68" s="19"/>
      <c r="R68" s="22"/>
      <c r="S68" s="19"/>
      <c r="T68" s="19"/>
      <c r="U68" s="19"/>
      <c r="V68" s="19"/>
      <c r="W68" s="19"/>
      <c r="X68" s="19"/>
    </row>
    <row r="69" spans="1:24" x14ac:dyDescent="0.2">
      <c r="A69" s="19">
        <v>7117.26</v>
      </c>
      <c r="B69" s="19">
        <v>0.60395293000000005</v>
      </c>
      <c r="C69" s="19">
        <v>0.28311366999999998</v>
      </c>
      <c r="D69" s="22">
        <v>8.7599999999999997E-2</v>
      </c>
      <c r="E69" s="19">
        <v>0.34382073000000002</v>
      </c>
      <c r="F69" s="22">
        <v>8.2000000000000003E-2</v>
      </c>
      <c r="G69" s="3">
        <v>0.25213457</v>
      </c>
      <c r="H69" s="3">
        <v>0.23348656000000001</v>
      </c>
      <c r="I69" s="3">
        <v>0.14271634</v>
      </c>
      <c r="J69" s="3">
        <v>0.44116592999999998</v>
      </c>
      <c r="K69" s="19">
        <v>0.41340412999999998</v>
      </c>
      <c r="L69" s="19"/>
      <c r="M69" s="19"/>
      <c r="N69" s="19"/>
      <c r="O69" s="19"/>
      <c r="P69" s="19"/>
      <c r="Q69" s="19"/>
      <c r="R69" s="22"/>
      <c r="S69" s="19"/>
      <c r="T69" s="19"/>
      <c r="U69" s="19"/>
      <c r="V69" s="19"/>
      <c r="W69" s="19"/>
      <c r="X69" s="19"/>
    </row>
    <row r="70" spans="1:24" x14ac:dyDescent="0.2">
      <c r="A70" s="19">
        <v>7117.61</v>
      </c>
      <c r="B70" s="19">
        <v>0.61779642000000001</v>
      </c>
      <c r="C70" s="19">
        <v>0.32411841000000002</v>
      </c>
      <c r="D70" s="22">
        <v>9.0300000000000005E-2</v>
      </c>
      <c r="E70" s="19">
        <v>0.35595255999999997</v>
      </c>
      <c r="F70" s="22">
        <v>8.6599999999999996E-2</v>
      </c>
      <c r="G70" s="3">
        <v>0.26180863999999998</v>
      </c>
      <c r="H70" s="3">
        <v>0.24218692</v>
      </c>
      <c r="I70" s="3">
        <v>0.14851507</v>
      </c>
      <c r="J70" s="3">
        <v>0.45443019000000001</v>
      </c>
      <c r="K70" s="19">
        <v>0.42757139999999999</v>
      </c>
      <c r="L70" s="19"/>
      <c r="M70" s="19"/>
      <c r="N70" s="19"/>
      <c r="O70" s="19"/>
      <c r="P70" s="19"/>
      <c r="Q70" s="19"/>
      <c r="R70" s="22"/>
      <c r="S70" s="19"/>
      <c r="T70" s="19"/>
      <c r="U70" s="19"/>
      <c r="V70" s="19"/>
      <c r="W70" s="19"/>
      <c r="X70" s="19"/>
    </row>
    <row r="71" spans="1:24" x14ac:dyDescent="0.2">
      <c r="A71" s="19">
        <v>7117.96</v>
      </c>
      <c r="B71" s="19">
        <v>0.62772379</v>
      </c>
      <c r="C71" s="19">
        <v>0.36277519000000003</v>
      </c>
      <c r="D71" s="22">
        <v>9.1999999999999998E-2</v>
      </c>
      <c r="E71" s="19">
        <v>0.36843714</v>
      </c>
      <c r="F71" s="22">
        <v>9.0800000000000006E-2</v>
      </c>
      <c r="G71" s="3">
        <v>0.26874875999999998</v>
      </c>
      <c r="H71" s="3">
        <v>0.24895976</v>
      </c>
      <c r="I71" s="3">
        <v>0.15529374000000001</v>
      </c>
      <c r="J71" s="3">
        <v>0.46595910000000001</v>
      </c>
      <c r="K71" s="19">
        <v>0.44238056999999997</v>
      </c>
      <c r="L71" s="19"/>
      <c r="M71" s="19"/>
      <c r="N71" s="19"/>
      <c r="O71" s="19"/>
      <c r="P71" s="19"/>
      <c r="Q71" s="19"/>
      <c r="R71" s="22"/>
      <c r="S71" s="19"/>
      <c r="T71" s="19"/>
      <c r="U71" s="19"/>
      <c r="V71" s="19"/>
      <c r="W71" s="19"/>
      <c r="X71" s="19"/>
    </row>
    <row r="72" spans="1:24" x14ac:dyDescent="0.2">
      <c r="A72" s="19">
        <v>7118.31</v>
      </c>
      <c r="B72" s="19">
        <v>0.64622683999999997</v>
      </c>
      <c r="C72" s="19">
        <v>0.40612493</v>
      </c>
      <c r="D72" s="22">
        <v>9.3799999999999994E-2</v>
      </c>
      <c r="E72" s="19">
        <v>0.37520049999999999</v>
      </c>
      <c r="F72" s="22">
        <v>9.8599999999999993E-2</v>
      </c>
      <c r="G72" s="3">
        <v>0.27666418999999998</v>
      </c>
      <c r="H72" s="3">
        <v>0.25638507999999999</v>
      </c>
      <c r="I72" s="3">
        <v>0.16380222</v>
      </c>
      <c r="J72" s="3">
        <v>0.47523851</v>
      </c>
      <c r="K72" s="19">
        <v>0.45338321999999998</v>
      </c>
      <c r="L72" s="19"/>
      <c r="M72" s="19"/>
      <c r="N72" s="19"/>
      <c r="O72" s="19"/>
      <c r="P72" s="19"/>
      <c r="Q72" s="19"/>
      <c r="R72" s="22"/>
      <c r="S72" s="19"/>
      <c r="T72" s="19"/>
      <c r="U72" s="19"/>
      <c r="V72" s="19"/>
      <c r="W72" s="19"/>
      <c r="X72" s="19"/>
    </row>
    <row r="73" spans="1:24" x14ac:dyDescent="0.2">
      <c r="A73" s="19">
        <v>7118.66</v>
      </c>
      <c r="B73" s="19">
        <v>0.66615075000000001</v>
      </c>
      <c r="C73" s="19">
        <v>0.44606779000000002</v>
      </c>
      <c r="D73" s="22">
        <v>9.7799999999999998E-2</v>
      </c>
      <c r="E73" s="19">
        <v>0.38465354000000002</v>
      </c>
      <c r="F73" s="19">
        <v>0.10770378</v>
      </c>
      <c r="G73" s="3">
        <v>0.28809011000000001</v>
      </c>
      <c r="H73" s="3">
        <v>0.26571548</v>
      </c>
      <c r="I73" s="3">
        <v>0.17127120000000001</v>
      </c>
      <c r="J73" s="3">
        <v>0.48855549999999998</v>
      </c>
      <c r="K73" s="19">
        <v>0.46312721000000001</v>
      </c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</row>
    <row r="74" spans="1:24" x14ac:dyDescent="0.2">
      <c r="A74" s="19">
        <v>7119.01</v>
      </c>
      <c r="B74" s="19">
        <v>0.68435128999999995</v>
      </c>
      <c r="C74" s="19">
        <v>0.49151108999999998</v>
      </c>
      <c r="D74" s="19">
        <v>0.10307179</v>
      </c>
      <c r="E74" s="19">
        <v>0.39160102000000002</v>
      </c>
      <c r="F74" s="19">
        <v>0.12215796</v>
      </c>
      <c r="G74" s="3">
        <v>0.296072</v>
      </c>
      <c r="H74" s="3">
        <v>0.27511811000000003</v>
      </c>
      <c r="I74" s="3">
        <v>0.18316483</v>
      </c>
      <c r="J74" s="3">
        <v>0.49710557999999999</v>
      </c>
      <c r="K74" s="19">
        <v>0.47024462</v>
      </c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</row>
    <row r="75" spans="1:24" x14ac:dyDescent="0.2">
      <c r="A75" s="19">
        <v>7119.36</v>
      </c>
      <c r="B75" s="19">
        <v>0.69998097000000004</v>
      </c>
      <c r="C75" s="19">
        <v>0.53961552999999995</v>
      </c>
      <c r="D75" s="19">
        <v>0.10713652</v>
      </c>
      <c r="E75" s="19">
        <v>0.40450907000000003</v>
      </c>
      <c r="F75" s="19">
        <v>0.13471527</v>
      </c>
      <c r="G75" s="3">
        <v>0.30599449000000001</v>
      </c>
      <c r="H75" s="3">
        <v>0.28736716000000001</v>
      </c>
      <c r="I75" s="3">
        <v>0.19472415000000001</v>
      </c>
      <c r="J75" s="3">
        <v>0.50338671999999995</v>
      </c>
      <c r="K75" s="19">
        <v>0.47749856000000002</v>
      </c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</row>
    <row r="76" spans="1:24" x14ac:dyDescent="0.2">
      <c r="A76" s="19">
        <v>7119.71</v>
      </c>
      <c r="B76" s="19">
        <v>0.72245040999999999</v>
      </c>
      <c r="C76" s="19">
        <v>0.58628210999999997</v>
      </c>
      <c r="D76" s="19">
        <v>0.11234966</v>
      </c>
      <c r="E76" s="19">
        <v>0.41346446999999997</v>
      </c>
      <c r="F76" s="19">
        <v>0.1532501</v>
      </c>
      <c r="G76" s="3">
        <v>0.32132818000000002</v>
      </c>
      <c r="H76" s="3">
        <v>0.30003957999999997</v>
      </c>
      <c r="I76" s="3">
        <v>0.2100043</v>
      </c>
      <c r="J76" s="3">
        <v>0.50964750000000003</v>
      </c>
      <c r="K76" s="19">
        <v>0.48651064999999999</v>
      </c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</row>
    <row r="77" spans="1:24" x14ac:dyDescent="0.2">
      <c r="A77" s="19">
        <v>7120.06</v>
      </c>
      <c r="B77" s="19">
        <v>0.74500487999999998</v>
      </c>
      <c r="C77" s="19">
        <v>0.62758391000000002</v>
      </c>
      <c r="D77" s="19">
        <v>0.12241614000000001</v>
      </c>
      <c r="E77" s="19">
        <v>0.42625288</v>
      </c>
      <c r="F77" s="19">
        <v>0.17314946000000001</v>
      </c>
      <c r="G77" s="3">
        <v>0.3322697</v>
      </c>
      <c r="H77" s="3">
        <v>0.31870867000000003</v>
      </c>
      <c r="I77" s="3">
        <v>0.22932063999999999</v>
      </c>
      <c r="J77" s="3">
        <v>0.51868338999999997</v>
      </c>
      <c r="K77" s="19">
        <v>0.49657437999999998</v>
      </c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</row>
    <row r="78" spans="1:24" x14ac:dyDescent="0.2">
      <c r="A78" s="19">
        <v>7120.41</v>
      </c>
      <c r="B78" s="19">
        <v>0.76398032000000005</v>
      </c>
      <c r="C78" s="19">
        <v>0.66616189000000003</v>
      </c>
      <c r="D78" s="19">
        <v>0.13386582999999999</v>
      </c>
      <c r="E78" s="19">
        <v>0.44044256999999998</v>
      </c>
      <c r="F78" s="19">
        <v>0.19734825</v>
      </c>
      <c r="G78" s="3">
        <v>0.34935199</v>
      </c>
      <c r="H78" s="3">
        <v>0.33461352</v>
      </c>
      <c r="I78" s="3">
        <v>0.25063073000000002</v>
      </c>
      <c r="J78" s="3">
        <v>0.52837734999999997</v>
      </c>
      <c r="K78" s="19">
        <v>0.50587026000000002</v>
      </c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</row>
    <row r="79" spans="1:24" x14ac:dyDescent="0.2">
      <c r="A79" s="19">
        <v>7120.76</v>
      </c>
      <c r="B79" s="19">
        <v>0.78176166999999996</v>
      </c>
      <c r="C79" s="19">
        <v>0.70085140000000001</v>
      </c>
      <c r="D79" s="19">
        <v>0.14926782</v>
      </c>
      <c r="E79" s="19">
        <v>0.45098461000000001</v>
      </c>
      <c r="F79" s="19">
        <v>0.22618667000000001</v>
      </c>
      <c r="G79" s="3">
        <v>0.37301812000000001</v>
      </c>
      <c r="H79" s="3">
        <v>0.35271980000000003</v>
      </c>
      <c r="I79" s="3">
        <v>0.27417548000000003</v>
      </c>
      <c r="J79" s="3">
        <v>0.53716993999999996</v>
      </c>
      <c r="K79" s="19">
        <v>0.51559516000000005</v>
      </c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</row>
    <row r="80" spans="1:24" x14ac:dyDescent="0.2">
      <c r="A80" s="19">
        <v>7121.11</v>
      </c>
      <c r="B80" s="19">
        <v>0.79908617999999998</v>
      </c>
      <c r="C80" s="19">
        <v>0.73229591999999999</v>
      </c>
      <c r="D80" s="19">
        <v>0.16906631999999999</v>
      </c>
      <c r="E80" s="19">
        <v>0.47052811</v>
      </c>
      <c r="F80" s="19">
        <v>0.25670810999999999</v>
      </c>
      <c r="G80" s="3">
        <v>0.39273217999999999</v>
      </c>
      <c r="H80" s="3">
        <v>0.37525139000000002</v>
      </c>
      <c r="I80" s="3">
        <v>0.31056244999999999</v>
      </c>
      <c r="J80" s="3">
        <v>0.54632254000000002</v>
      </c>
      <c r="K80" s="19">
        <v>0.52757449999999995</v>
      </c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</row>
    <row r="81" spans="1:24" x14ac:dyDescent="0.2">
      <c r="A81" s="19">
        <v>7121.46</v>
      </c>
      <c r="B81" s="19">
        <v>0.81615230000000005</v>
      </c>
      <c r="C81" s="19">
        <v>0.76305482000000002</v>
      </c>
      <c r="D81" s="19">
        <v>0.19182893000000001</v>
      </c>
      <c r="E81" s="19">
        <v>0.48833225000000002</v>
      </c>
      <c r="F81" s="19">
        <v>0.29658642000000002</v>
      </c>
      <c r="G81" s="3">
        <v>0.4179756</v>
      </c>
      <c r="H81" s="3">
        <v>0.40720633000000001</v>
      </c>
      <c r="I81" s="3">
        <v>0.33623764</v>
      </c>
      <c r="J81" s="3">
        <v>0.55827090000000001</v>
      </c>
      <c r="K81" s="19">
        <v>0.54414554000000004</v>
      </c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</row>
    <row r="82" spans="1:24" x14ac:dyDescent="0.2">
      <c r="A82" s="19">
        <v>7121.81</v>
      </c>
      <c r="B82" s="19">
        <v>0.83169983999999997</v>
      </c>
      <c r="C82" s="19">
        <v>0.79365481000000004</v>
      </c>
      <c r="D82" s="19">
        <v>0.21956053</v>
      </c>
      <c r="E82" s="19">
        <v>0.50801165000000004</v>
      </c>
      <c r="F82" s="19">
        <v>0.33395142999999999</v>
      </c>
      <c r="G82" s="3">
        <v>0.44187802999999998</v>
      </c>
      <c r="H82" s="3">
        <v>0.42929463000000001</v>
      </c>
      <c r="I82" s="3">
        <v>0.37063222000000001</v>
      </c>
      <c r="J82" s="3">
        <v>0.56928864999999995</v>
      </c>
      <c r="K82" s="19">
        <v>0.55317024000000004</v>
      </c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</row>
    <row r="83" spans="1:24" x14ac:dyDescent="0.2">
      <c r="A83" s="19">
        <v>7122.16</v>
      </c>
      <c r="B83" s="19">
        <v>0.84476788999999997</v>
      </c>
      <c r="C83" s="19">
        <v>0.81901986999999998</v>
      </c>
      <c r="D83" s="19">
        <v>0.25436217999999999</v>
      </c>
      <c r="E83" s="19">
        <v>0.52710984999999999</v>
      </c>
      <c r="F83" s="19">
        <v>0.38367634</v>
      </c>
      <c r="G83" s="3">
        <v>0.46996587000000001</v>
      </c>
      <c r="H83" s="3">
        <v>0.46225815999999997</v>
      </c>
      <c r="I83" s="3">
        <v>0.41637473000000003</v>
      </c>
      <c r="J83" s="3">
        <v>0.58418411999999997</v>
      </c>
      <c r="K83" s="19">
        <v>0.56763618000000005</v>
      </c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</row>
    <row r="84" spans="1:24" x14ac:dyDescent="0.2">
      <c r="A84" s="19">
        <v>7122.51</v>
      </c>
      <c r="B84" s="19">
        <v>0.85730030999999995</v>
      </c>
      <c r="C84" s="19">
        <v>0.85006230000000005</v>
      </c>
      <c r="D84" s="19">
        <v>0.30092042000000002</v>
      </c>
      <c r="E84" s="19">
        <v>0.54976079</v>
      </c>
      <c r="F84" s="19">
        <v>0.42869616999999999</v>
      </c>
      <c r="G84" s="3">
        <v>0.50554434999999998</v>
      </c>
      <c r="H84" s="3">
        <v>0.49653159000000002</v>
      </c>
      <c r="I84" s="3">
        <v>0.44914367999999999</v>
      </c>
      <c r="J84" s="3">
        <v>0.59723634000000003</v>
      </c>
      <c r="K84" s="19">
        <v>0.58448182000000004</v>
      </c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</row>
    <row r="85" spans="1:24" x14ac:dyDescent="0.2">
      <c r="A85" s="19">
        <v>7122.86</v>
      </c>
      <c r="B85" s="19">
        <v>0.87183644000000005</v>
      </c>
      <c r="C85" s="19">
        <v>0.88083864999999995</v>
      </c>
      <c r="D85" s="19">
        <v>0.33689851999999998</v>
      </c>
      <c r="E85" s="19">
        <v>0.57166154999999996</v>
      </c>
      <c r="F85" s="19">
        <v>0.48302720999999998</v>
      </c>
      <c r="G85" s="3">
        <v>0.53178020999999998</v>
      </c>
      <c r="H85" s="3">
        <v>0.52771453000000001</v>
      </c>
      <c r="I85" s="3">
        <v>0.49211480000000002</v>
      </c>
      <c r="J85" s="3">
        <v>0.60677440000000005</v>
      </c>
      <c r="K85" s="19">
        <v>0.60166991999999997</v>
      </c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</row>
    <row r="86" spans="1:24" x14ac:dyDescent="0.2">
      <c r="A86" s="19">
        <v>7123.21</v>
      </c>
      <c r="B86" s="19">
        <v>0.88078034999999999</v>
      </c>
      <c r="C86" s="19">
        <v>0.91470218000000003</v>
      </c>
      <c r="D86" s="19">
        <v>0.38561346000000002</v>
      </c>
      <c r="E86" s="19">
        <v>0.59783633000000003</v>
      </c>
      <c r="F86" s="19">
        <v>0.53039592000000002</v>
      </c>
      <c r="G86" s="3">
        <v>0.57232094</v>
      </c>
      <c r="H86" s="3">
        <v>0.56651784999999999</v>
      </c>
      <c r="I86" s="3">
        <v>0.53473393000000002</v>
      </c>
      <c r="J86" s="3">
        <v>0.62238209</v>
      </c>
      <c r="K86" s="19">
        <v>0.61928704000000001</v>
      </c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</row>
    <row r="87" spans="1:24" x14ac:dyDescent="0.2">
      <c r="A87" s="19">
        <v>7123.56</v>
      </c>
      <c r="B87" s="19">
        <v>0.88719121000000001</v>
      </c>
      <c r="C87" s="19">
        <v>0.95000613</v>
      </c>
      <c r="D87" s="19">
        <v>0.43290614999999999</v>
      </c>
      <c r="E87" s="19">
        <v>0.62159167999999998</v>
      </c>
      <c r="F87" s="19">
        <v>0.58336790000000005</v>
      </c>
      <c r="G87" s="3">
        <v>0.59768606999999996</v>
      </c>
      <c r="H87" s="3">
        <v>0.60040470999999995</v>
      </c>
      <c r="I87" s="3">
        <v>0.57488282000000002</v>
      </c>
      <c r="J87" s="3">
        <v>0.63664131000000002</v>
      </c>
      <c r="K87" s="19">
        <v>0.63302639000000005</v>
      </c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</row>
    <row r="88" spans="1:24" x14ac:dyDescent="0.2">
      <c r="A88" s="19">
        <v>7123.91</v>
      </c>
      <c r="B88" s="19">
        <v>0.89497881999999995</v>
      </c>
      <c r="C88" s="19">
        <v>0.98052848000000004</v>
      </c>
      <c r="D88" s="19">
        <v>0.48070133999999998</v>
      </c>
      <c r="E88" s="19">
        <v>0.64595696999999996</v>
      </c>
      <c r="F88" s="19">
        <v>0.63237483999999999</v>
      </c>
      <c r="G88" s="3">
        <v>0.62672366000000002</v>
      </c>
      <c r="H88" s="3">
        <v>0.62941027999999999</v>
      </c>
      <c r="I88" s="3">
        <v>0.61908001999999995</v>
      </c>
      <c r="J88" s="3">
        <v>0.65020363000000003</v>
      </c>
      <c r="K88" s="19">
        <v>0.64817117999999996</v>
      </c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</row>
    <row r="89" spans="1:24" x14ac:dyDescent="0.2">
      <c r="A89" s="19">
        <v>7124.26</v>
      </c>
      <c r="B89" s="19">
        <v>0.90134236000000001</v>
      </c>
      <c r="C89" s="19">
        <v>1.0104115</v>
      </c>
      <c r="D89" s="19">
        <v>0.52416717000000002</v>
      </c>
      <c r="E89" s="19">
        <v>0.66515374999999999</v>
      </c>
      <c r="F89" s="19">
        <v>0.6726451</v>
      </c>
      <c r="G89" s="3">
        <v>0.65375561999999998</v>
      </c>
      <c r="H89" s="3">
        <v>0.65329071999999999</v>
      </c>
      <c r="I89" s="3">
        <v>0.65713893000000001</v>
      </c>
      <c r="J89" s="3">
        <v>0.66357752000000003</v>
      </c>
      <c r="K89" s="19">
        <v>0.66419771000000005</v>
      </c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</row>
    <row r="90" spans="1:24" x14ac:dyDescent="0.2">
      <c r="A90" s="19">
        <v>7124.61</v>
      </c>
      <c r="B90" s="19">
        <v>0.90958673000000001</v>
      </c>
      <c r="C90" s="19">
        <v>1.0348284999999999</v>
      </c>
      <c r="D90" s="19">
        <v>0.56810769999999999</v>
      </c>
      <c r="E90" s="19">
        <v>0.68705422999999999</v>
      </c>
      <c r="F90" s="19">
        <v>0.69993592000000004</v>
      </c>
      <c r="G90" s="3">
        <v>0.68203694000000004</v>
      </c>
      <c r="H90" s="3">
        <v>0.68305821</v>
      </c>
      <c r="I90" s="3">
        <v>0.68439532000000003</v>
      </c>
      <c r="J90" s="3">
        <v>0.67736567999999997</v>
      </c>
      <c r="K90" s="19">
        <v>0.67858160000000001</v>
      </c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</row>
    <row r="91" spans="1:24" x14ac:dyDescent="0.2">
      <c r="A91" s="19">
        <v>7124.96</v>
      </c>
      <c r="B91" s="19">
        <v>0.91082430000000003</v>
      </c>
      <c r="C91" s="19">
        <v>1.0547282</v>
      </c>
      <c r="D91" s="19">
        <v>0.60795308000000003</v>
      </c>
      <c r="E91" s="19">
        <v>0.69596756000000004</v>
      </c>
      <c r="F91" s="19">
        <v>0.73106607999999995</v>
      </c>
      <c r="G91" s="3">
        <v>0.70403565999999995</v>
      </c>
      <c r="H91" s="3">
        <v>0.70601462999999998</v>
      </c>
      <c r="I91" s="3">
        <v>0.71279130000000002</v>
      </c>
      <c r="J91" s="3">
        <v>0.69102441999999997</v>
      </c>
      <c r="K91" s="19">
        <v>0.69212989000000003</v>
      </c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</row>
    <row r="92" spans="1:24" x14ac:dyDescent="0.2">
      <c r="A92" s="19">
        <v>7125.31</v>
      </c>
      <c r="B92" s="19">
        <v>0.91700501000000001</v>
      </c>
      <c r="C92" s="19">
        <v>1.0754668999999999</v>
      </c>
      <c r="D92" s="19">
        <v>0.64630849999999995</v>
      </c>
      <c r="E92" s="19">
        <v>0.71083240000000003</v>
      </c>
      <c r="F92" s="19">
        <v>0.75812086999999995</v>
      </c>
      <c r="G92" s="3">
        <v>0.72524272000000001</v>
      </c>
      <c r="H92" s="3">
        <v>0.72472499000000001</v>
      </c>
      <c r="I92" s="3">
        <v>0.73296050999999995</v>
      </c>
      <c r="J92" s="3">
        <v>0.70129715999999997</v>
      </c>
      <c r="K92" s="19">
        <v>0.70756536999999997</v>
      </c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</row>
    <row r="93" spans="1:24" x14ac:dyDescent="0.2">
      <c r="A93" s="19">
        <v>7125.66</v>
      </c>
      <c r="B93" s="19">
        <v>0.91988079</v>
      </c>
      <c r="C93" s="19">
        <v>1.0922282000000001</v>
      </c>
      <c r="D93" s="19">
        <v>0.69221458999999996</v>
      </c>
      <c r="E93" s="19">
        <v>0.72517372999999996</v>
      </c>
      <c r="F93" s="19">
        <v>0.78212004999999996</v>
      </c>
      <c r="G93" s="3">
        <v>0.74034734999999996</v>
      </c>
      <c r="H93" s="3">
        <v>0.74355731999999997</v>
      </c>
      <c r="I93" s="3">
        <v>0.76196003000000001</v>
      </c>
      <c r="J93" s="3">
        <v>0.71235077000000002</v>
      </c>
      <c r="K93" s="19">
        <v>0.71931343000000003</v>
      </c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</row>
    <row r="94" spans="1:24" x14ac:dyDescent="0.2">
      <c r="A94" s="19">
        <v>7126.01</v>
      </c>
      <c r="B94" s="19">
        <v>0.92781312999999999</v>
      </c>
      <c r="C94" s="19">
        <v>1.1046879999999999</v>
      </c>
      <c r="D94" s="19">
        <v>0.72460104999999997</v>
      </c>
      <c r="E94" s="19">
        <v>0.74017034000000004</v>
      </c>
      <c r="F94" s="19">
        <v>0.80099363999999995</v>
      </c>
      <c r="G94" s="3">
        <v>0.75816048999999996</v>
      </c>
      <c r="H94" s="3">
        <v>0.75931156</v>
      </c>
      <c r="I94" s="3">
        <v>0.77617902000000005</v>
      </c>
      <c r="J94" s="3">
        <v>0.72509970999999995</v>
      </c>
      <c r="K94" s="19">
        <v>0.72592181</v>
      </c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</row>
    <row r="95" spans="1:24" x14ac:dyDescent="0.2">
      <c r="A95" s="19">
        <v>7126.36</v>
      </c>
      <c r="B95" s="19">
        <v>0.93084321999999997</v>
      </c>
      <c r="C95" s="19">
        <v>1.1142455</v>
      </c>
      <c r="D95" s="19">
        <v>0.77769471999999995</v>
      </c>
      <c r="E95" s="19">
        <v>0.75235598000000004</v>
      </c>
      <c r="F95" s="19">
        <v>0.81982531000000003</v>
      </c>
      <c r="G95" s="3">
        <v>0.77398571999999999</v>
      </c>
      <c r="H95" s="3">
        <v>0.77650514999999998</v>
      </c>
      <c r="I95" s="3">
        <v>0.80128566999999995</v>
      </c>
      <c r="J95" s="3">
        <v>0.73093836999999995</v>
      </c>
      <c r="K95" s="19">
        <v>0.73723048999999996</v>
      </c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</row>
    <row r="96" spans="1:24" x14ac:dyDescent="0.2">
      <c r="A96" s="19">
        <v>7126.71</v>
      </c>
      <c r="B96" s="19">
        <v>0.93219719999999995</v>
      </c>
      <c r="C96" s="19">
        <v>1.1249549999999999</v>
      </c>
      <c r="D96" s="19">
        <v>0.81658432999999997</v>
      </c>
      <c r="E96" s="19">
        <v>0.76900522999999998</v>
      </c>
      <c r="F96" s="19">
        <v>0.84387758999999996</v>
      </c>
      <c r="G96" s="3">
        <v>0.79363596000000003</v>
      </c>
      <c r="H96" s="3">
        <v>0.80135889000000005</v>
      </c>
      <c r="I96" s="3">
        <v>0.82150062999999995</v>
      </c>
      <c r="J96" s="3">
        <v>0.74036086000000001</v>
      </c>
      <c r="K96" s="19">
        <v>0.74648413000000002</v>
      </c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</row>
    <row r="97" spans="1:24" x14ac:dyDescent="0.2">
      <c r="A97" s="19">
        <v>7127.06</v>
      </c>
      <c r="B97" s="19">
        <v>0.94224973999999995</v>
      </c>
      <c r="C97" s="19">
        <v>1.1323044</v>
      </c>
      <c r="D97" s="19">
        <v>0.86245265000000004</v>
      </c>
      <c r="E97" s="19">
        <v>0.78203568000000001</v>
      </c>
      <c r="F97" s="19">
        <v>0.86304018999999998</v>
      </c>
      <c r="G97" s="3">
        <v>0.81333931000000004</v>
      </c>
      <c r="H97" s="3">
        <v>0.8186968</v>
      </c>
      <c r="I97" s="3">
        <v>0.84136496000000005</v>
      </c>
      <c r="J97" s="3">
        <v>0.75134632999999995</v>
      </c>
      <c r="K97" s="19">
        <v>0.75767282000000002</v>
      </c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</row>
    <row r="98" spans="1:24" x14ac:dyDescent="0.2">
      <c r="A98" s="19">
        <v>7127.41</v>
      </c>
      <c r="B98" s="19">
        <v>0.94222373000000004</v>
      </c>
      <c r="C98" s="19">
        <v>1.1466407999999999</v>
      </c>
      <c r="D98" s="19">
        <v>0.90230142999999996</v>
      </c>
      <c r="E98" s="19">
        <v>0.78878890999999995</v>
      </c>
      <c r="F98" s="19">
        <v>0.88534959000000002</v>
      </c>
      <c r="G98" s="3">
        <v>0.82911120999999999</v>
      </c>
      <c r="H98" s="3">
        <v>0.83396020999999998</v>
      </c>
      <c r="I98" s="3">
        <v>0.86449525999999999</v>
      </c>
      <c r="J98" s="3">
        <v>0.76135710000000001</v>
      </c>
      <c r="K98" s="19">
        <v>0.77023200000000003</v>
      </c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</row>
    <row r="99" spans="1:24" x14ac:dyDescent="0.2">
      <c r="A99" s="19">
        <v>7127.76</v>
      </c>
      <c r="B99" s="19">
        <v>0.95081751000000003</v>
      </c>
      <c r="C99" s="19">
        <v>1.1586303</v>
      </c>
      <c r="D99" s="19">
        <v>0.94624693999999998</v>
      </c>
      <c r="E99" s="19">
        <v>0.81009125000000004</v>
      </c>
      <c r="F99" s="19">
        <v>0.90892985000000004</v>
      </c>
      <c r="G99" s="3">
        <v>0.84364545000000002</v>
      </c>
      <c r="H99" s="3">
        <v>0.85025455999999999</v>
      </c>
      <c r="I99" s="3">
        <v>0.88387760000000004</v>
      </c>
      <c r="J99" s="3">
        <v>0.76712047999999999</v>
      </c>
      <c r="K99" s="19">
        <v>0.78194699000000001</v>
      </c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</row>
    <row r="100" spans="1:24" x14ac:dyDescent="0.2">
      <c r="A100" s="19">
        <v>7128.11</v>
      </c>
      <c r="B100" s="19">
        <v>0.95252736999999998</v>
      </c>
      <c r="C100" s="19">
        <v>1.1665899</v>
      </c>
      <c r="D100" s="19">
        <v>0.98629434000000005</v>
      </c>
      <c r="E100" s="19">
        <v>0.82180675000000003</v>
      </c>
      <c r="F100" s="19">
        <v>0.93539817000000003</v>
      </c>
      <c r="G100" s="3">
        <v>0.86266929000000003</v>
      </c>
      <c r="H100" s="3">
        <v>0.87365371999999997</v>
      </c>
      <c r="I100" s="3">
        <v>0.90929251</v>
      </c>
      <c r="J100" s="3">
        <v>0.77900952000000001</v>
      </c>
      <c r="K100" s="19">
        <v>0.79118913999999996</v>
      </c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</row>
    <row r="101" spans="1:24" x14ac:dyDescent="0.2">
      <c r="A101" s="19">
        <v>7128.46</v>
      </c>
      <c r="B101" s="19">
        <v>0.95974746</v>
      </c>
      <c r="C101" s="19">
        <v>1.1747274000000001</v>
      </c>
      <c r="D101" s="19">
        <v>1.0270125000000001</v>
      </c>
      <c r="E101" s="19">
        <v>0.83705437999999999</v>
      </c>
      <c r="F101" s="19">
        <v>0.96655057</v>
      </c>
      <c r="G101" s="3">
        <v>0.88560675</v>
      </c>
      <c r="H101" s="3">
        <v>0.89727944999999998</v>
      </c>
      <c r="I101" s="3">
        <v>0.93395885999999995</v>
      </c>
      <c r="J101" s="3">
        <v>0.79071670000000005</v>
      </c>
      <c r="K101" s="19">
        <v>0.80352020000000002</v>
      </c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</row>
    <row r="102" spans="1:24" x14ac:dyDescent="0.2">
      <c r="A102" s="19">
        <v>7128.81</v>
      </c>
      <c r="B102" s="19">
        <v>0.96762283000000004</v>
      </c>
      <c r="C102" s="19">
        <v>1.1801592999999999</v>
      </c>
      <c r="D102" s="19">
        <v>1.0576616000000001</v>
      </c>
      <c r="E102" s="19">
        <v>0.85420200000000002</v>
      </c>
      <c r="F102" s="19">
        <v>0.98584225000000003</v>
      </c>
      <c r="G102" s="3">
        <v>0.90531278999999998</v>
      </c>
      <c r="H102" s="3">
        <v>0.91903489000000005</v>
      </c>
      <c r="I102" s="3">
        <v>0.96137549</v>
      </c>
      <c r="J102" s="3">
        <v>0.80142652000000003</v>
      </c>
      <c r="K102" s="19">
        <v>0.81547216</v>
      </c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</row>
    <row r="103" spans="1:24" x14ac:dyDescent="0.2">
      <c r="A103" s="19">
        <v>7129.16</v>
      </c>
      <c r="B103" s="19">
        <v>0.97313843</v>
      </c>
      <c r="C103" s="19">
        <v>1.1813918000000001</v>
      </c>
      <c r="D103" s="19">
        <v>1.0921962999999999</v>
      </c>
      <c r="E103" s="19">
        <v>0.86404201000000003</v>
      </c>
      <c r="F103" s="19">
        <v>1.0111422000000001</v>
      </c>
      <c r="G103" s="3">
        <v>0.92407357999999995</v>
      </c>
      <c r="H103" s="3">
        <v>0.93492805999999995</v>
      </c>
      <c r="I103" s="3">
        <v>0.98390449000000002</v>
      </c>
      <c r="J103" s="3">
        <v>0.81130175000000004</v>
      </c>
      <c r="K103" s="19">
        <v>0.82570297000000004</v>
      </c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</row>
    <row r="104" spans="1:24" x14ac:dyDescent="0.2">
      <c r="A104" s="19">
        <v>7129.51</v>
      </c>
      <c r="B104" s="19">
        <v>0.97858783000000005</v>
      </c>
      <c r="C104" s="19">
        <v>1.1806884</v>
      </c>
      <c r="D104" s="19">
        <v>1.1213253000000001</v>
      </c>
      <c r="E104" s="19">
        <v>0.87968926000000003</v>
      </c>
      <c r="F104" s="19">
        <v>1.0418339999999999</v>
      </c>
      <c r="G104" s="3">
        <v>0.94753072999999999</v>
      </c>
      <c r="H104" s="3">
        <v>0.95547557999999999</v>
      </c>
      <c r="I104" s="3">
        <v>1.0059271999999999</v>
      </c>
      <c r="J104" s="3">
        <v>0.82356616000000005</v>
      </c>
      <c r="K104" s="19">
        <v>0.83852424999999997</v>
      </c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</row>
    <row r="105" spans="1:24" x14ac:dyDescent="0.2">
      <c r="A105" s="19">
        <v>7129.86</v>
      </c>
      <c r="B105" s="19">
        <v>0.98005178000000004</v>
      </c>
      <c r="C105" s="19">
        <v>1.1766196</v>
      </c>
      <c r="D105" s="19">
        <v>1.1410464</v>
      </c>
      <c r="E105" s="19">
        <v>0.89545598000000004</v>
      </c>
      <c r="F105" s="19">
        <v>1.0616772999999999</v>
      </c>
      <c r="G105" s="3">
        <v>0.96296848000000002</v>
      </c>
      <c r="H105" s="3">
        <v>0.97151805999999996</v>
      </c>
      <c r="I105" s="3">
        <v>1.0316964</v>
      </c>
      <c r="J105" s="3">
        <v>0.83568745</v>
      </c>
      <c r="K105" s="19">
        <v>0.85120353999999998</v>
      </c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</row>
    <row r="106" spans="1:24" x14ac:dyDescent="0.2">
      <c r="A106" s="19">
        <v>7130.21</v>
      </c>
      <c r="B106" s="19">
        <v>0.98459061999999997</v>
      </c>
      <c r="C106" s="19">
        <v>1.1676454999999999</v>
      </c>
      <c r="D106" s="19">
        <v>1.1562888</v>
      </c>
      <c r="E106" s="19">
        <v>0.90962759999999998</v>
      </c>
      <c r="F106" s="19">
        <v>1.0845037</v>
      </c>
      <c r="G106" s="3">
        <v>0.97497396000000003</v>
      </c>
      <c r="H106" s="3">
        <v>0.99376385</v>
      </c>
      <c r="I106" s="3">
        <v>1.0492713</v>
      </c>
      <c r="J106" s="3">
        <v>0.84536462000000001</v>
      </c>
      <c r="K106" s="19">
        <v>0.86211705000000005</v>
      </c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</row>
    <row r="107" spans="1:24" x14ac:dyDescent="0.2">
      <c r="A107" s="19">
        <v>7130.56</v>
      </c>
      <c r="B107" s="19">
        <v>0.99213501999999998</v>
      </c>
      <c r="C107" s="19">
        <v>1.1542733999999999</v>
      </c>
      <c r="D107" s="19">
        <v>1.1724673000000001</v>
      </c>
      <c r="E107" s="19">
        <v>0.92799904</v>
      </c>
      <c r="F107" s="19">
        <v>1.1030188000000001</v>
      </c>
      <c r="G107" s="3">
        <v>0.99541519999999994</v>
      </c>
      <c r="H107" s="3">
        <v>1.008459</v>
      </c>
      <c r="I107" s="3">
        <v>1.0631984000000001</v>
      </c>
      <c r="J107" s="3">
        <v>0.85625364999999998</v>
      </c>
      <c r="K107" s="19">
        <v>0.87259178000000004</v>
      </c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</row>
    <row r="108" spans="1:24" x14ac:dyDescent="0.2">
      <c r="A108" s="19">
        <v>7130.91</v>
      </c>
      <c r="B108" s="19">
        <v>0.99411872000000001</v>
      </c>
      <c r="C108" s="19">
        <v>1.1362357999999999</v>
      </c>
      <c r="D108" s="19">
        <v>1.1825136000000001</v>
      </c>
      <c r="E108" s="19">
        <v>0.94395518</v>
      </c>
      <c r="F108" s="19">
        <v>1.1209593</v>
      </c>
      <c r="G108" s="3">
        <v>1.0106549</v>
      </c>
      <c r="H108" s="3">
        <v>1.0254501</v>
      </c>
      <c r="I108" s="3">
        <v>1.0808977</v>
      </c>
      <c r="J108" s="3">
        <v>0.87471036999999996</v>
      </c>
      <c r="K108" s="19">
        <v>0.88523598999999997</v>
      </c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</row>
    <row r="109" spans="1:24" x14ac:dyDescent="0.2">
      <c r="A109" s="19">
        <v>7131.26</v>
      </c>
      <c r="B109" s="19">
        <v>0.99580623000000001</v>
      </c>
      <c r="C109" s="19">
        <v>1.1195478000000001</v>
      </c>
      <c r="D109" s="19">
        <v>1.1869525000000001</v>
      </c>
      <c r="E109" s="19">
        <v>0.95067893999999997</v>
      </c>
      <c r="F109" s="19">
        <v>1.1384316999999999</v>
      </c>
      <c r="G109" s="3">
        <v>1.024524</v>
      </c>
      <c r="H109" s="3">
        <v>1.0392011999999999</v>
      </c>
      <c r="I109" s="3">
        <v>1.0957058</v>
      </c>
      <c r="J109" s="3">
        <v>0.88971193000000004</v>
      </c>
      <c r="K109" s="19">
        <v>0.90065024000000005</v>
      </c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</row>
    <row r="110" spans="1:24" x14ac:dyDescent="0.2">
      <c r="A110" s="19">
        <v>7131.61</v>
      </c>
      <c r="B110" s="19">
        <v>0.99882954000000002</v>
      </c>
      <c r="C110" s="19">
        <v>1.1042757000000001</v>
      </c>
      <c r="D110" s="19">
        <v>1.1884835</v>
      </c>
      <c r="E110" s="19">
        <v>0.96615275</v>
      </c>
      <c r="F110" s="19">
        <v>1.152487</v>
      </c>
      <c r="G110" s="3">
        <v>1.037507</v>
      </c>
      <c r="H110" s="3">
        <v>1.0554650000000001</v>
      </c>
      <c r="I110" s="3">
        <v>1.1115573999999999</v>
      </c>
      <c r="J110" s="3">
        <v>0.90425443000000005</v>
      </c>
      <c r="K110" s="19">
        <v>0.9137632</v>
      </c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</row>
    <row r="111" spans="1:24" x14ac:dyDescent="0.2">
      <c r="A111" s="19">
        <v>7131.96</v>
      </c>
      <c r="B111" s="19">
        <v>1.0009140000000001</v>
      </c>
      <c r="C111" s="19">
        <v>1.0888013999999999</v>
      </c>
      <c r="D111" s="19">
        <v>1.1988059</v>
      </c>
      <c r="E111" s="19">
        <v>0.98553374999999999</v>
      </c>
      <c r="F111" s="19">
        <v>1.1679615999999999</v>
      </c>
      <c r="G111" s="3">
        <v>1.057056</v>
      </c>
      <c r="H111" s="3">
        <v>1.0674081</v>
      </c>
      <c r="I111" s="3">
        <v>1.1255586</v>
      </c>
      <c r="J111" s="3">
        <v>0.91775843999999995</v>
      </c>
      <c r="K111" s="19">
        <v>0.92690245999999998</v>
      </c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</row>
    <row r="112" spans="1:24" x14ac:dyDescent="0.2">
      <c r="A112" s="19">
        <v>7132.31</v>
      </c>
      <c r="B112" s="19">
        <v>0.99689892000000002</v>
      </c>
      <c r="C112" s="19">
        <v>1.0732415</v>
      </c>
      <c r="D112" s="19">
        <v>1.2068053000000001</v>
      </c>
      <c r="E112" s="19">
        <v>1.0003397000000001</v>
      </c>
      <c r="F112" s="19">
        <v>1.1816553000000001</v>
      </c>
      <c r="G112" s="3">
        <v>1.0726765</v>
      </c>
      <c r="H112" s="3">
        <v>1.084765</v>
      </c>
      <c r="I112" s="3">
        <v>1.1382699000000001</v>
      </c>
      <c r="J112" s="3">
        <v>0.93074617999999998</v>
      </c>
      <c r="K112" s="19">
        <v>0.94190096000000001</v>
      </c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</row>
    <row r="113" spans="1:24" x14ac:dyDescent="0.2">
      <c r="A113" s="19">
        <v>7132.66</v>
      </c>
      <c r="B113" s="19">
        <v>0.99223799999999995</v>
      </c>
      <c r="C113" s="19">
        <v>1.0540092999999999</v>
      </c>
      <c r="D113" s="19">
        <v>1.2155396999999999</v>
      </c>
      <c r="E113" s="19">
        <v>1.0120545000000001</v>
      </c>
      <c r="F113" s="19">
        <v>1.1915324</v>
      </c>
      <c r="G113" s="3">
        <v>1.0815003999999999</v>
      </c>
      <c r="H113" s="3">
        <v>1.0952312</v>
      </c>
      <c r="I113" s="3">
        <v>1.1487274999999999</v>
      </c>
      <c r="J113" s="3">
        <v>0.94747510999999995</v>
      </c>
      <c r="K113" s="19">
        <v>0.96048032000000005</v>
      </c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</row>
    <row r="114" spans="1:24" x14ac:dyDescent="0.2">
      <c r="A114" s="19">
        <v>7133.01</v>
      </c>
      <c r="B114" s="19">
        <v>0.99004705999999998</v>
      </c>
      <c r="C114" s="19">
        <v>1.0453587</v>
      </c>
      <c r="D114" s="19">
        <v>1.2229596</v>
      </c>
      <c r="E114" s="19">
        <v>1.0259083</v>
      </c>
      <c r="F114" s="19">
        <v>1.2052221999999999</v>
      </c>
      <c r="G114" s="3">
        <v>1.0958388999999999</v>
      </c>
      <c r="H114" s="3">
        <v>1.1084417</v>
      </c>
      <c r="I114" s="3">
        <v>1.1608959000000001</v>
      </c>
      <c r="J114" s="3">
        <v>0.96316674000000002</v>
      </c>
      <c r="K114" s="19">
        <v>0.97796278000000003</v>
      </c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</row>
    <row r="115" spans="1:24" x14ac:dyDescent="0.2">
      <c r="A115" s="19">
        <v>7133.36</v>
      </c>
      <c r="B115" s="19">
        <v>0.98241197999999996</v>
      </c>
      <c r="C115" s="19">
        <v>1.0333197000000001</v>
      </c>
      <c r="D115" s="19">
        <v>1.2353847</v>
      </c>
      <c r="E115" s="19">
        <v>1.0372355</v>
      </c>
      <c r="F115" s="19">
        <v>1.2121310999999999</v>
      </c>
      <c r="G115" s="3">
        <v>1.1065560999999999</v>
      </c>
      <c r="H115" s="3">
        <v>1.1201679</v>
      </c>
      <c r="I115" s="3">
        <v>1.1730764</v>
      </c>
      <c r="J115" s="3">
        <v>0.97947709999999999</v>
      </c>
      <c r="K115" s="19">
        <v>0.99214601999999996</v>
      </c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</row>
    <row r="116" spans="1:24" x14ac:dyDescent="0.2">
      <c r="A116" s="19">
        <v>7133.71</v>
      </c>
      <c r="B116" s="19">
        <v>0.98322027000000001</v>
      </c>
      <c r="C116" s="19">
        <v>1.02413</v>
      </c>
      <c r="D116" s="19">
        <v>1.2410270000000001</v>
      </c>
      <c r="E116" s="19">
        <v>1.0568964999999999</v>
      </c>
      <c r="F116" s="19">
        <v>1.2215171</v>
      </c>
      <c r="G116" s="3">
        <v>1.1243088999999999</v>
      </c>
      <c r="H116" s="3">
        <v>1.1387324000000001</v>
      </c>
      <c r="I116" s="3">
        <v>1.1814833</v>
      </c>
      <c r="J116" s="3">
        <v>0.99640260999999997</v>
      </c>
      <c r="K116" s="19">
        <v>1.0062006999999999</v>
      </c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</row>
    <row r="117" spans="1:24" x14ac:dyDescent="0.2">
      <c r="A117" s="19">
        <v>7134.06</v>
      </c>
      <c r="B117" s="19">
        <v>0.98031405999999999</v>
      </c>
      <c r="C117" s="19">
        <v>1.0147567</v>
      </c>
      <c r="D117" s="19">
        <v>1.2441685</v>
      </c>
      <c r="E117" s="19">
        <v>1.0726872999999999</v>
      </c>
      <c r="F117" s="19">
        <v>1.2264587</v>
      </c>
      <c r="G117" s="3">
        <v>1.1331503999999999</v>
      </c>
      <c r="H117" s="3">
        <v>1.1495968000000001</v>
      </c>
      <c r="I117" s="3">
        <v>1.1967456000000001</v>
      </c>
      <c r="J117" s="3">
        <v>1.0133817000000001</v>
      </c>
      <c r="K117" s="19">
        <v>1.0257772999999999</v>
      </c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</row>
    <row r="118" spans="1:24" x14ac:dyDescent="0.2">
      <c r="A118" s="19">
        <v>7134.41</v>
      </c>
      <c r="B118" s="19">
        <v>0.97484645000000003</v>
      </c>
      <c r="C118" s="19">
        <v>1.0075508</v>
      </c>
      <c r="D118" s="19">
        <v>1.2408191</v>
      </c>
      <c r="E118" s="19">
        <v>1.0871755999999999</v>
      </c>
      <c r="F118" s="19">
        <v>1.2333103999999999</v>
      </c>
      <c r="G118" s="3">
        <v>1.1499609</v>
      </c>
      <c r="H118" s="3">
        <v>1.1598261000000001</v>
      </c>
      <c r="I118" s="3">
        <v>1.207414</v>
      </c>
      <c r="J118" s="3">
        <v>1.029739</v>
      </c>
      <c r="K118" s="19">
        <v>1.0397571000000001</v>
      </c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</row>
    <row r="119" spans="1:24" x14ac:dyDescent="0.2">
      <c r="A119" s="19">
        <v>7134.76</v>
      </c>
      <c r="B119" s="19">
        <v>0.97410458</v>
      </c>
      <c r="C119" s="19">
        <v>1.0001055999999999</v>
      </c>
      <c r="D119" s="19">
        <v>1.2346543999999999</v>
      </c>
      <c r="E119" s="19">
        <v>1.1005345</v>
      </c>
      <c r="F119" s="19">
        <v>1.2418362999999999</v>
      </c>
      <c r="G119" s="3">
        <v>1.1646772000000001</v>
      </c>
      <c r="H119" s="3">
        <v>1.1753772</v>
      </c>
      <c r="I119" s="3">
        <v>1.2112809</v>
      </c>
      <c r="J119" s="3">
        <v>1.0456700999999999</v>
      </c>
      <c r="K119" s="19">
        <v>1.0563769000000001</v>
      </c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</row>
    <row r="120" spans="1:24" x14ac:dyDescent="0.2">
      <c r="A120" s="19">
        <v>7135.11</v>
      </c>
      <c r="B120" s="19">
        <v>0.96471450000000003</v>
      </c>
      <c r="C120" s="19">
        <v>0.99613744999999998</v>
      </c>
      <c r="D120" s="19">
        <v>1.2332105</v>
      </c>
      <c r="E120" s="19">
        <v>1.1186373000000001</v>
      </c>
      <c r="F120" s="19">
        <v>1.2474282999999999</v>
      </c>
      <c r="G120" s="3">
        <v>1.1741269999999999</v>
      </c>
      <c r="H120" s="3">
        <v>1.1821398000000001</v>
      </c>
      <c r="I120" s="3">
        <v>1.21709</v>
      </c>
      <c r="J120" s="3">
        <v>1.0630043</v>
      </c>
      <c r="K120" s="19">
        <v>1.0735897000000001</v>
      </c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</row>
    <row r="121" spans="1:24" x14ac:dyDescent="0.2">
      <c r="A121" s="19">
        <v>7135.46</v>
      </c>
      <c r="B121" s="19">
        <v>0.96520443</v>
      </c>
      <c r="C121" s="19">
        <v>0.99056191000000005</v>
      </c>
      <c r="D121" s="19">
        <v>1.2156366999999999</v>
      </c>
      <c r="E121" s="19">
        <v>1.1267081000000001</v>
      </c>
      <c r="F121" s="19">
        <v>1.2508665999999999</v>
      </c>
      <c r="G121" s="3">
        <v>1.1849147</v>
      </c>
      <c r="H121" s="3">
        <v>1.1894404000000001</v>
      </c>
      <c r="I121" s="3">
        <v>1.2274699</v>
      </c>
      <c r="J121" s="3">
        <v>1.0823475</v>
      </c>
      <c r="K121" s="19">
        <v>1.0901126999999999</v>
      </c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</row>
    <row r="122" spans="1:24" x14ac:dyDescent="0.2">
      <c r="A122" s="19">
        <v>7135.81</v>
      </c>
      <c r="B122" s="19">
        <v>0.96111031000000002</v>
      </c>
      <c r="C122" s="19">
        <v>0.98367789999999999</v>
      </c>
      <c r="D122" s="19">
        <v>1.2068281999999999</v>
      </c>
      <c r="E122" s="19">
        <v>1.1442132</v>
      </c>
      <c r="F122" s="19">
        <v>1.2527371</v>
      </c>
      <c r="G122" s="3">
        <v>1.1951353</v>
      </c>
      <c r="H122" s="3">
        <v>1.1992087</v>
      </c>
      <c r="I122" s="3">
        <v>1.2346379000000001</v>
      </c>
      <c r="J122" s="3">
        <v>1.1011541</v>
      </c>
      <c r="K122" s="19">
        <v>1.1062000000000001</v>
      </c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</row>
    <row r="123" spans="1:24" x14ac:dyDescent="0.2">
      <c r="A123" s="19">
        <v>7136.16</v>
      </c>
      <c r="B123" s="19">
        <v>0.96110554000000004</v>
      </c>
      <c r="C123" s="19">
        <v>0.97783887000000003</v>
      </c>
      <c r="D123" s="19">
        <v>1.1987270999999999</v>
      </c>
      <c r="E123" s="19">
        <v>1.1491062000000001</v>
      </c>
      <c r="F123" s="19">
        <v>1.2563960000000001</v>
      </c>
      <c r="G123" s="3">
        <v>1.2046439</v>
      </c>
      <c r="H123" s="3">
        <v>1.2095996</v>
      </c>
      <c r="I123" s="3">
        <v>1.2425488</v>
      </c>
      <c r="J123" s="3">
        <v>1.1132006000000001</v>
      </c>
      <c r="K123" s="19">
        <v>1.1192226000000001</v>
      </c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</row>
    <row r="124" spans="1:24" x14ac:dyDescent="0.2">
      <c r="A124" s="19">
        <v>7136.51</v>
      </c>
      <c r="B124" s="19">
        <v>0.95585511999999995</v>
      </c>
      <c r="C124" s="19">
        <v>0.97180937000000001</v>
      </c>
      <c r="D124" s="19">
        <v>1.1833357</v>
      </c>
      <c r="E124" s="19">
        <v>1.1613438</v>
      </c>
      <c r="F124" s="19">
        <v>1.2542101000000001</v>
      </c>
      <c r="G124" s="3">
        <v>1.2125044</v>
      </c>
      <c r="H124" s="3">
        <v>1.2126291</v>
      </c>
      <c r="I124" s="3">
        <v>1.2471125000000001</v>
      </c>
      <c r="J124" s="3">
        <v>1.1282217000000001</v>
      </c>
      <c r="K124" s="19">
        <v>1.1294093999999999</v>
      </c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</row>
    <row r="125" spans="1:24" x14ac:dyDescent="0.2">
      <c r="A125" s="19">
        <v>7136.86</v>
      </c>
      <c r="B125" s="19">
        <v>0.95474760000000003</v>
      </c>
      <c r="C125" s="19">
        <v>0.96934838000000001</v>
      </c>
      <c r="D125" s="19">
        <v>1.1690392999999999</v>
      </c>
      <c r="E125" s="19">
        <v>1.1744922</v>
      </c>
      <c r="F125" s="19">
        <v>1.2574768999999999</v>
      </c>
      <c r="G125" s="3">
        <v>1.2164421999999999</v>
      </c>
      <c r="H125" s="3">
        <v>1.2249125000000001</v>
      </c>
      <c r="I125" s="3">
        <v>1.2521755000000001</v>
      </c>
      <c r="J125" s="3">
        <v>1.1442193000000001</v>
      </c>
      <c r="K125" s="19">
        <v>1.1405118000000001</v>
      </c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</row>
    <row r="126" spans="1:24" x14ac:dyDescent="0.2">
      <c r="A126" s="19">
        <v>7137.21</v>
      </c>
      <c r="B126" s="19">
        <v>0.95621718</v>
      </c>
      <c r="C126" s="19">
        <v>0.96357554999999995</v>
      </c>
      <c r="D126" s="19">
        <v>1.1631908</v>
      </c>
      <c r="E126" s="19">
        <v>1.1862638999999999</v>
      </c>
      <c r="F126" s="19">
        <v>1.2559530000000001</v>
      </c>
      <c r="G126" s="3">
        <v>1.2233722</v>
      </c>
      <c r="H126" s="3">
        <v>1.2268859000000001</v>
      </c>
      <c r="I126" s="3">
        <v>1.2492593999999999</v>
      </c>
      <c r="J126" s="3">
        <v>1.1549678999999999</v>
      </c>
      <c r="K126" s="19">
        <v>1.1582626</v>
      </c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</row>
    <row r="127" spans="1:24" x14ac:dyDescent="0.2">
      <c r="A127" s="19">
        <v>7137.56</v>
      </c>
      <c r="B127" s="19">
        <v>0.95238438999999997</v>
      </c>
      <c r="C127" s="19">
        <v>0.96149706999999995</v>
      </c>
      <c r="D127" s="19">
        <v>1.1553913</v>
      </c>
      <c r="E127" s="19">
        <v>1.1837542999999999</v>
      </c>
      <c r="F127" s="19">
        <v>1.2551215</v>
      </c>
      <c r="G127" s="3">
        <v>1.2241789999999999</v>
      </c>
      <c r="H127" s="3">
        <v>1.2270165</v>
      </c>
      <c r="I127" s="3">
        <v>1.2525613</v>
      </c>
      <c r="J127" s="3">
        <v>1.1669225000000001</v>
      </c>
      <c r="K127" s="19">
        <v>1.1658963</v>
      </c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</row>
    <row r="128" spans="1:24" x14ac:dyDescent="0.2">
      <c r="A128" s="19">
        <v>7137.91</v>
      </c>
      <c r="B128" s="19">
        <v>0.95721866</v>
      </c>
      <c r="C128" s="19">
        <v>0.95812169999999997</v>
      </c>
      <c r="D128" s="19">
        <v>1.1466886999999999</v>
      </c>
      <c r="E128" s="19">
        <v>1.1968323999999999</v>
      </c>
      <c r="F128" s="19">
        <v>1.2492786</v>
      </c>
      <c r="G128" s="3">
        <v>1.2278803</v>
      </c>
      <c r="H128" s="3">
        <v>1.2365752999999999</v>
      </c>
      <c r="I128" s="3">
        <v>1.2475849999999999</v>
      </c>
      <c r="J128" s="3">
        <v>1.1761408</v>
      </c>
      <c r="K128" s="19">
        <v>1.1742155999999999</v>
      </c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</row>
    <row r="129" spans="1:24" x14ac:dyDescent="0.2">
      <c r="A129" s="19">
        <v>7138.26</v>
      </c>
      <c r="B129" s="19">
        <v>0.95396550999999996</v>
      </c>
      <c r="C129" s="19">
        <v>0.95501106000000002</v>
      </c>
      <c r="D129" s="19">
        <v>1.1394093999999999</v>
      </c>
      <c r="E129" s="19">
        <v>1.1965937</v>
      </c>
      <c r="F129" s="19">
        <v>1.2441586</v>
      </c>
      <c r="G129" s="3">
        <v>1.2267463999999999</v>
      </c>
      <c r="H129" s="3">
        <v>1.2341257999999999</v>
      </c>
      <c r="I129" s="3">
        <v>1.2461968999999999</v>
      </c>
      <c r="J129" s="3">
        <v>1.1834205</v>
      </c>
      <c r="K129" s="19">
        <v>1.1798556</v>
      </c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</row>
    <row r="130" spans="1:24" x14ac:dyDescent="0.2">
      <c r="A130" s="19">
        <v>7138.61</v>
      </c>
      <c r="B130" s="19">
        <v>0.95416213999999999</v>
      </c>
      <c r="C130" s="19">
        <v>0.95570379999999999</v>
      </c>
      <c r="D130" s="19">
        <v>1.1319154</v>
      </c>
      <c r="E130" s="19">
        <v>1.1999572000000001</v>
      </c>
      <c r="F130" s="19">
        <v>1.2400698000000001</v>
      </c>
      <c r="G130" s="3">
        <v>1.2290152000000001</v>
      </c>
      <c r="H130" s="3">
        <v>1.2282495</v>
      </c>
      <c r="I130" s="3">
        <v>1.2425523000000001</v>
      </c>
      <c r="J130" s="3">
        <v>1.1888145999999999</v>
      </c>
      <c r="K130" s="19">
        <v>1.1813457999999999</v>
      </c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</row>
    <row r="131" spans="1:24" x14ac:dyDescent="0.2">
      <c r="A131" s="19">
        <v>7138.96</v>
      </c>
      <c r="B131" s="19">
        <v>0.95678779999999997</v>
      </c>
      <c r="C131" s="19">
        <v>0.95578412000000001</v>
      </c>
      <c r="D131" s="19">
        <v>1.1217029000000001</v>
      </c>
      <c r="E131" s="19">
        <v>1.1975133</v>
      </c>
      <c r="F131" s="19">
        <v>1.2321263</v>
      </c>
      <c r="G131" s="3">
        <v>1.2217699</v>
      </c>
      <c r="H131" s="3">
        <v>1.2224429000000001</v>
      </c>
      <c r="I131" s="3">
        <v>1.2334368</v>
      </c>
      <c r="J131" s="3">
        <v>1.1896484000000001</v>
      </c>
      <c r="K131" s="19">
        <v>1.1815648000000001</v>
      </c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</row>
    <row r="132" spans="1:24" x14ac:dyDescent="0.2">
      <c r="A132" s="19">
        <v>7139.31</v>
      </c>
      <c r="B132" s="19">
        <v>0.96079020999999998</v>
      </c>
      <c r="C132" s="19">
        <v>0.95616873999999996</v>
      </c>
      <c r="D132" s="19">
        <v>1.1119566000000001</v>
      </c>
      <c r="E132" s="19">
        <v>1.1945089</v>
      </c>
      <c r="F132" s="19">
        <v>1.2215952000000001</v>
      </c>
      <c r="G132" s="3">
        <v>1.2178446000000001</v>
      </c>
      <c r="H132" s="3">
        <v>1.218626</v>
      </c>
      <c r="I132" s="3">
        <v>1.2221595999999999</v>
      </c>
      <c r="J132" s="3">
        <v>1.1891086</v>
      </c>
      <c r="K132" s="19">
        <v>1.1826677999999999</v>
      </c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</row>
    <row r="133" spans="1:24" x14ac:dyDescent="0.2">
      <c r="A133" s="19">
        <v>7139.66</v>
      </c>
      <c r="B133" s="19">
        <v>0.95992502000000002</v>
      </c>
      <c r="C133" s="19">
        <v>0.96291800999999999</v>
      </c>
      <c r="D133" s="19">
        <v>1.1052282</v>
      </c>
      <c r="E133" s="19">
        <v>1.1862741000000001</v>
      </c>
      <c r="F133" s="19">
        <v>1.2111364</v>
      </c>
      <c r="G133" s="3">
        <v>1.2107676000000001</v>
      </c>
      <c r="H133" s="3">
        <v>1.2102792</v>
      </c>
      <c r="I133" s="3">
        <v>1.2110514999999999</v>
      </c>
      <c r="J133" s="3">
        <v>1.1894058000000001</v>
      </c>
      <c r="K133" s="19">
        <v>1.181449</v>
      </c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</row>
    <row r="134" spans="1:24" x14ac:dyDescent="0.2">
      <c r="A134" s="19">
        <v>7140.01</v>
      </c>
      <c r="B134" s="19">
        <v>0.96227963999999999</v>
      </c>
      <c r="C134" s="19">
        <v>0.96634628</v>
      </c>
      <c r="D134" s="19">
        <v>1.092713</v>
      </c>
      <c r="E134" s="19">
        <v>1.1883843999999999</v>
      </c>
      <c r="F134" s="19">
        <v>1.1967429000000001</v>
      </c>
      <c r="G134" s="3">
        <v>1.2018977</v>
      </c>
      <c r="H134" s="3">
        <v>1.1972206000000001</v>
      </c>
      <c r="I134" s="3">
        <v>1.2010844000000001</v>
      </c>
      <c r="J134" s="3">
        <v>1.1884015999999999</v>
      </c>
      <c r="K134" s="19">
        <v>1.177573</v>
      </c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</row>
    <row r="135" spans="1:24" x14ac:dyDescent="0.2">
      <c r="A135" s="19">
        <v>7140.36</v>
      </c>
      <c r="B135" s="19">
        <v>0.96200668</v>
      </c>
      <c r="C135" s="19">
        <v>0.96976145999999996</v>
      </c>
      <c r="D135" s="19">
        <v>1.0816623000000001</v>
      </c>
      <c r="E135" s="19">
        <v>1.1761845</v>
      </c>
      <c r="F135" s="19">
        <v>1.1808274000000001</v>
      </c>
      <c r="G135" s="3">
        <v>1.1917959</v>
      </c>
      <c r="H135" s="3">
        <v>1.1907338999999999</v>
      </c>
      <c r="I135" s="3">
        <v>1.1837648999999999</v>
      </c>
      <c r="J135" s="3">
        <v>1.1821455000000001</v>
      </c>
      <c r="K135" s="19">
        <v>1.1716833</v>
      </c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</row>
    <row r="136" spans="1:24" x14ac:dyDescent="0.2">
      <c r="A136" s="19">
        <v>7140.71</v>
      </c>
      <c r="B136" s="19">
        <v>0.96558049000000001</v>
      </c>
      <c r="C136" s="19">
        <v>0.97384577999999999</v>
      </c>
      <c r="D136" s="19">
        <v>1.0679216</v>
      </c>
      <c r="E136" s="19">
        <v>1.1642937</v>
      </c>
      <c r="F136" s="19">
        <v>1.1697443000000001</v>
      </c>
      <c r="G136" s="3">
        <v>1.1832862</v>
      </c>
      <c r="H136" s="3">
        <v>1.17387</v>
      </c>
      <c r="I136" s="3">
        <v>1.1692754999999999</v>
      </c>
      <c r="J136" s="3">
        <v>1.1746292</v>
      </c>
      <c r="K136" s="19">
        <v>1.1645365000000001</v>
      </c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</row>
    <row r="137" spans="1:24" x14ac:dyDescent="0.2">
      <c r="A137" s="19">
        <v>7141.06</v>
      </c>
      <c r="B137" s="19">
        <v>0.96863756999999995</v>
      </c>
      <c r="C137" s="19">
        <v>0.97908709000000005</v>
      </c>
      <c r="D137" s="19">
        <v>1.0549641999999999</v>
      </c>
      <c r="E137" s="19">
        <v>1.1584038999999999</v>
      </c>
      <c r="F137" s="19">
        <v>1.1523521999999999</v>
      </c>
      <c r="G137" s="3">
        <v>1.1667453000000001</v>
      </c>
      <c r="H137" s="3">
        <v>1.1625071</v>
      </c>
      <c r="I137" s="3">
        <v>1.1543178000000001</v>
      </c>
      <c r="J137" s="3">
        <v>1.1667641</v>
      </c>
      <c r="K137" s="19">
        <v>1.1584139</v>
      </c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</row>
    <row r="138" spans="1:24" x14ac:dyDescent="0.2">
      <c r="A138" s="19">
        <v>7141.41</v>
      </c>
      <c r="B138" s="19">
        <v>0.97187104999999996</v>
      </c>
      <c r="C138" s="19">
        <v>0.98396262000000001</v>
      </c>
      <c r="D138" s="19">
        <v>1.044975</v>
      </c>
      <c r="E138" s="19">
        <v>1.1429395</v>
      </c>
      <c r="F138" s="19">
        <v>1.1403939000000001</v>
      </c>
      <c r="G138" s="3">
        <v>1.1529807999999999</v>
      </c>
      <c r="H138" s="3">
        <v>1.1497297</v>
      </c>
      <c r="I138" s="3">
        <v>1.1416514</v>
      </c>
      <c r="J138" s="3">
        <v>1.1565597999999999</v>
      </c>
      <c r="K138" s="19">
        <v>1.1487733</v>
      </c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</row>
    <row r="139" spans="1:24" x14ac:dyDescent="0.2">
      <c r="A139" s="19">
        <v>7141.76</v>
      </c>
      <c r="B139" s="19">
        <v>0.97282352999999999</v>
      </c>
      <c r="C139" s="19">
        <v>0.98906422999999999</v>
      </c>
      <c r="D139" s="19">
        <v>1.0373246</v>
      </c>
      <c r="E139" s="19">
        <v>1.1281015999999999</v>
      </c>
      <c r="F139" s="19">
        <v>1.1266394</v>
      </c>
      <c r="G139" s="3">
        <v>1.1414286</v>
      </c>
      <c r="H139" s="3">
        <v>1.1336078000000001</v>
      </c>
      <c r="I139" s="3">
        <v>1.1298608000000001</v>
      </c>
      <c r="J139" s="3">
        <v>1.1434834</v>
      </c>
      <c r="K139" s="19">
        <v>1.1339068999999999</v>
      </c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</row>
    <row r="140" spans="1:24" x14ac:dyDescent="0.2">
      <c r="A140" s="19">
        <v>7142.11</v>
      </c>
      <c r="B140" s="19">
        <v>0.97013395999999996</v>
      </c>
      <c r="C140" s="19">
        <v>0.99189227999999996</v>
      </c>
      <c r="D140" s="19">
        <v>1.0244764</v>
      </c>
      <c r="E140" s="19">
        <v>1.1182589999999999</v>
      </c>
      <c r="F140" s="19">
        <v>1.1071772</v>
      </c>
      <c r="G140" s="3">
        <v>1.1222084999999999</v>
      </c>
      <c r="H140" s="3">
        <v>1.1195303000000001</v>
      </c>
      <c r="I140" s="3">
        <v>1.1153914</v>
      </c>
      <c r="J140" s="3">
        <v>1.1307716999999999</v>
      </c>
      <c r="K140" s="19">
        <v>1.1191082999999999</v>
      </c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</row>
    <row r="141" spans="1:24" x14ac:dyDescent="0.2">
      <c r="A141" s="19">
        <v>7142.46</v>
      </c>
      <c r="B141" s="19">
        <v>0.97119348000000005</v>
      </c>
      <c r="C141" s="19">
        <v>1.0006995999999999</v>
      </c>
      <c r="D141" s="19">
        <v>1.0177707</v>
      </c>
      <c r="E141" s="19">
        <v>1.1052716</v>
      </c>
      <c r="F141" s="19">
        <v>1.0951576999999999</v>
      </c>
      <c r="G141" s="3">
        <v>1.1129572000000001</v>
      </c>
      <c r="H141" s="3">
        <v>1.1076242999999999</v>
      </c>
      <c r="I141" s="3">
        <v>1.0993763000000001</v>
      </c>
      <c r="J141" s="3">
        <v>1.1174375999999999</v>
      </c>
      <c r="K141" s="19">
        <v>1.1064388000000001</v>
      </c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</row>
    <row r="142" spans="1:24" x14ac:dyDescent="0.2">
      <c r="A142" s="19">
        <v>7142.81</v>
      </c>
      <c r="B142" s="19">
        <v>0.97180560000000005</v>
      </c>
      <c r="C142" s="19">
        <v>1.0011631000000001</v>
      </c>
      <c r="D142" s="19">
        <v>1.0120663000000001</v>
      </c>
      <c r="E142" s="19">
        <v>1.0854463999999999</v>
      </c>
      <c r="F142" s="19">
        <v>1.0847821</v>
      </c>
      <c r="G142" s="3">
        <v>1.0994406000000001</v>
      </c>
      <c r="H142" s="3">
        <v>1.094762</v>
      </c>
      <c r="I142" s="3">
        <v>1.0874596000000001</v>
      </c>
      <c r="J142" s="3">
        <v>1.1044314</v>
      </c>
      <c r="K142" s="19">
        <v>1.0941434999999999</v>
      </c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</row>
    <row r="143" spans="1:24" x14ac:dyDescent="0.2">
      <c r="A143" s="19">
        <v>7143.16</v>
      </c>
      <c r="B143" s="19">
        <v>0.97203961999999999</v>
      </c>
      <c r="C143" s="19">
        <v>1.0046972000000001</v>
      </c>
      <c r="D143" s="19">
        <v>1.0040191000000001</v>
      </c>
      <c r="E143" s="19">
        <v>1.081448</v>
      </c>
      <c r="F143" s="19">
        <v>1.0708257000000001</v>
      </c>
      <c r="G143" s="3">
        <v>1.0839685999999999</v>
      </c>
      <c r="H143" s="3">
        <v>1.0771904000000001</v>
      </c>
      <c r="I143" s="3">
        <v>1.0733934000000001</v>
      </c>
      <c r="J143" s="3">
        <v>1.0922137000000001</v>
      </c>
      <c r="K143" s="19">
        <v>1.0817744</v>
      </c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</row>
    <row r="144" spans="1:24" x14ac:dyDescent="0.2">
      <c r="A144" s="19">
        <v>7143.51</v>
      </c>
      <c r="B144" s="19">
        <v>0.97032028999999997</v>
      </c>
      <c r="C144" s="19">
        <v>1.0053692999999999</v>
      </c>
      <c r="D144" s="19">
        <v>0.99633521000000003</v>
      </c>
      <c r="E144" s="19">
        <v>1.0626736999999999</v>
      </c>
      <c r="F144" s="19">
        <v>1.0560816</v>
      </c>
      <c r="G144" s="3">
        <v>1.073701</v>
      </c>
      <c r="H144" s="3">
        <v>1.0687259</v>
      </c>
      <c r="I144" s="3">
        <v>1.0622954</v>
      </c>
      <c r="J144" s="3">
        <v>1.0811584999999999</v>
      </c>
      <c r="K144" s="19">
        <v>1.0691849</v>
      </c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</row>
    <row r="145" spans="1:24" x14ac:dyDescent="0.2">
      <c r="A145" s="19">
        <v>7143.86</v>
      </c>
      <c r="B145" s="19">
        <v>0.97248867000000006</v>
      </c>
      <c r="C145" s="19">
        <v>1.0062366</v>
      </c>
      <c r="D145" s="19">
        <v>0.98867145999999995</v>
      </c>
      <c r="E145" s="19">
        <v>1.0510503</v>
      </c>
      <c r="F145" s="19">
        <v>1.0442065</v>
      </c>
      <c r="G145" s="3">
        <v>1.0624054000000001</v>
      </c>
      <c r="H145" s="3">
        <v>1.0532710000000001</v>
      </c>
      <c r="I145" s="3">
        <v>1.0488868</v>
      </c>
      <c r="J145" s="3">
        <v>1.0660639000000001</v>
      </c>
      <c r="K145" s="19">
        <v>1.0595121999999999</v>
      </c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</row>
    <row r="146" spans="1:24" x14ac:dyDescent="0.2">
      <c r="A146" s="19">
        <v>7144.21</v>
      </c>
      <c r="B146" s="19">
        <v>0.9724737</v>
      </c>
      <c r="C146" s="19">
        <v>1.0052775</v>
      </c>
      <c r="D146" s="19">
        <v>0.98185109999999998</v>
      </c>
      <c r="E146" s="19">
        <v>1.0417719999999999</v>
      </c>
      <c r="F146" s="19">
        <v>1.0344850999999999</v>
      </c>
      <c r="G146" s="3">
        <v>1.0490687999999999</v>
      </c>
      <c r="H146" s="3">
        <v>1.0429360999999999</v>
      </c>
      <c r="I146" s="3">
        <v>1.0391463000000001</v>
      </c>
      <c r="J146" s="3">
        <v>1.0521644999999999</v>
      </c>
      <c r="K146" s="19">
        <v>1.044581</v>
      </c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</row>
    <row r="147" spans="1:24" x14ac:dyDescent="0.2">
      <c r="A147" s="19">
        <v>7144.56</v>
      </c>
      <c r="B147" s="19">
        <v>0.96725718999999999</v>
      </c>
      <c r="C147" s="19">
        <v>1.0026188</v>
      </c>
      <c r="D147" s="19">
        <v>0.97908572000000005</v>
      </c>
      <c r="E147" s="19">
        <v>1.0268842</v>
      </c>
      <c r="F147" s="19">
        <v>1.0264150999999999</v>
      </c>
      <c r="G147" s="3">
        <v>1.0357026</v>
      </c>
      <c r="H147" s="3">
        <v>1.0346382999999999</v>
      </c>
      <c r="I147" s="3">
        <v>1.029361</v>
      </c>
      <c r="J147" s="3">
        <v>1.0399716999999999</v>
      </c>
      <c r="K147" s="19">
        <v>1.0298805</v>
      </c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</row>
    <row r="148" spans="1:24" x14ac:dyDescent="0.2">
      <c r="A148" s="19">
        <v>7144.91</v>
      </c>
      <c r="B148" s="19">
        <v>0.96808649999999996</v>
      </c>
      <c r="C148" s="19">
        <v>0.99873803000000005</v>
      </c>
      <c r="D148" s="19">
        <v>0.97578962000000002</v>
      </c>
      <c r="E148" s="19">
        <v>1.0175727999999999</v>
      </c>
      <c r="F148" s="19">
        <v>1.0150497000000001</v>
      </c>
      <c r="G148" s="3">
        <v>1.0269234</v>
      </c>
      <c r="H148" s="3">
        <v>1.0235685999999999</v>
      </c>
      <c r="I148" s="3">
        <v>1.0174099999999999</v>
      </c>
      <c r="J148" s="3">
        <v>1.0289687000000001</v>
      </c>
      <c r="K148" s="19">
        <v>1.0185462000000001</v>
      </c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</row>
    <row r="149" spans="1:24" x14ac:dyDescent="0.2">
      <c r="A149" s="19">
        <v>7145.26</v>
      </c>
      <c r="B149" s="19">
        <v>0.96834553000000001</v>
      </c>
      <c r="C149" s="19">
        <v>0.99533691999999996</v>
      </c>
      <c r="D149" s="19">
        <v>0.97312058000000001</v>
      </c>
      <c r="E149" s="19">
        <v>1.0080182</v>
      </c>
      <c r="F149" s="19">
        <v>1.0056934</v>
      </c>
      <c r="G149" s="3">
        <v>1.0196210999999999</v>
      </c>
      <c r="H149" s="3">
        <v>1.0129846</v>
      </c>
      <c r="I149" s="3">
        <v>1.0105279</v>
      </c>
      <c r="J149" s="3">
        <v>1.0152760000000001</v>
      </c>
      <c r="K149" s="19">
        <v>1.0087379000000001</v>
      </c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</row>
    <row r="150" spans="1:24" x14ac:dyDescent="0.2">
      <c r="A150" s="19">
        <v>7145.61</v>
      </c>
      <c r="B150" s="19">
        <v>0.96748294000000001</v>
      </c>
      <c r="C150" s="19">
        <v>0.98983233999999998</v>
      </c>
      <c r="D150" s="19">
        <v>0.97421038999999998</v>
      </c>
      <c r="E150" s="19">
        <v>1.0009612000000001</v>
      </c>
      <c r="F150" s="19">
        <v>0.99895500000000004</v>
      </c>
      <c r="G150" s="3">
        <v>1.0071024</v>
      </c>
      <c r="H150" s="3">
        <v>1.0022534999999999</v>
      </c>
      <c r="I150" s="3">
        <v>1.0009399999999999</v>
      </c>
      <c r="J150" s="3">
        <v>1.0044124000000001</v>
      </c>
      <c r="K150" s="19">
        <v>1.0031265</v>
      </c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</row>
    <row r="151" spans="1:24" x14ac:dyDescent="0.2">
      <c r="A151" s="19">
        <v>7145.96</v>
      </c>
      <c r="B151" s="19">
        <v>0.96978030000000004</v>
      </c>
      <c r="C151" s="19">
        <v>0.98223119999999997</v>
      </c>
      <c r="D151" s="19">
        <v>0.97572877999999996</v>
      </c>
      <c r="E151" s="19">
        <v>0.98775478000000005</v>
      </c>
      <c r="F151" s="19">
        <v>0.99007042999999995</v>
      </c>
      <c r="G151" s="3">
        <v>1.0009372000000001</v>
      </c>
      <c r="H151" s="3">
        <v>0.99333282000000001</v>
      </c>
      <c r="I151" s="3">
        <v>0.99105295999999998</v>
      </c>
      <c r="J151" s="3">
        <v>0.99372466000000004</v>
      </c>
      <c r="K151" s="19">
        <v>0.99432193000000002</v>
      </c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</row>
    <row r="152" spans="1:24" x14ac:dyDescent="0.2">
      <c r="A152" s="19">
        <v>7146.31</v>
      </c>
      <c r="B152" s="19">
        <v>0.97128999000000005</v>
      </c>
      <c r="C152" s="19">
        <v>0.97921557000000004</v>
      </c>
      <c r="D152" s="19">
        <v>0.97731374000000004</v>
      </c>
      <c r="E152" s="19">
        <v>0.98110571000000002</v>
      </c>
      <c r="F152" s="19">
        <v>0.98220176999999997</v>
      </c>
      <c r="G152" s="3">
        <v>0.99240592000000005</v>
      </c>
      <c r="H152" s="3">
        <v>0.98310467999999995</v>
      </c>
      <c r="I152" s="3">
        <v>0.98474452999999995</v>
      </c>
      <c r="J152" s="3">
        <v>0.98550121000000002</v>
      </c>
      <c r="K152" s="19">
        <v>0.98338161999999996</v>
      </c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</row>
    <row r="153" spans="1:24" x14ac:dyDescent="0.2">
      <c r="A153" s="19">
        <v>7146.66</v>
      </c>
      <c r="B153" s="19">
        <v>0.96937503000000003</v>
      </c>
      <c r="C153" s="19">
        <v>0.97267691999999994</v>
      </c>
      <c r="D153" s="19">
        <v>0.97423926999999999</v>
      </c>
      <c r="E153" s="19">
        <v>0.97571366000000004</v>
      </c>
      <c r="F153" s="19">
        <v>0.97540230000000006</v>
      </c>
      <c r="G153" s="3">
        <v>0.98182473000000003</v>
      </c>
      <c r="H153" s="3">
        <v>0.97560586999999999</v>
      </c>
      <c r="I153" s="3">
        <v>0.97312752000000002</v>
      </c>
      <c r="J153" s="3">
        <v>0.98399298999999996</v>
      </c>
      <c r="K153" s="19">
        <v>0.97440110000000002</v>
      </c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</row>
    <row r="154" spans="1:24" x14ac:dyDescent="0.2">
      <c r="A154" s="19">
        <v>7147.01</v>
      </c>
      <c r="B154" s="19">
        <v>0.97343027999999998</v>
      </c>
      <c r="C154" s="19">
        <v>0.96844540000000001</v>
      </c>
      <c r="D154" s="19">
        <v>0.97967196000000001</v>
      </c>
      <c r="E154" s="19">
        <v>0.96727984</v>
      </c>
      <c r="F154" s="19">
        <v>0.96684859000000001</v>
      </c>
      <c r="G154" s="3">
        <v>0.97155364</v>
      </c>
      <c r="H154" s="3">
        <v>0.96762137999999998</v>
      </c>
      <c r="I154" s="3">
        <v>0.96835791000000004</v>
      </c>
      <c r="J154" s="3">
        <v>0.97195666000000003</v>
      </c>
      <c r="K154" s="19">
        <v>0.96712171999999996</v>
      </c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</row>
    <row r="155" spans="1:24" x14ac:dyDescent="0.2">
      <c r="A155" s="19">
        <v>7147.36</v>
      </c>
      <c r="B155" s="19">
        <v>0.97197208999999996</v>
      </c>
      <c r="C155" s="19">
        <v>0.96181205000000003</v>
      </c>
      <c r="D155" s="19">
        <v>0.97764494000000002</v>
      </c>
      <c r="E155" s="19">
        <v>0.95908912999999996</v>
      </c>
      <c r="F155" s="19">
        <v>0.95848507999999999</v>
      </c>
      <c r="G155" s="3">
        <v>0.96531135000000001</v>
      </c>
      <c r="H155" s="3">
        <v>0.96232888000000005</v>
      </c>
      <c r="I155" s="3">
        <v>0.96005823999999995</v>
      </c>
      <c r="J155" s="3">
        <v>0.96498132999999997</v>
      </c>
      <c r="K155" s="19">
        <v>0.95940946999999999</v>
      </c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</row>
    <row r="156" spans="1:24" x14ac:dyDescent="0.2">
      <c r="A156" s="19">
        <v>7147.71</v>
      </c>
      <c r="B156" s="19">
        <v>0.97537826999999999</v>
      </c>
      <c r="C156" s="19">
        <v>0.95832729999999999</v>
      </c>
      <c r="D156" s="19">
        <v>0.97610103999999998</v>
      </c>
      <c r="E156" s="19">
        <v>0.95542384999999996</v>
      </c>
      <c r="F156" s="19">
        <v>0.95306670000000004</v>
      </c>
      <c r="G156" s="3">
        <v>0.96122227999999998</v>
      </c>
      <c r="H156" s="3">
        <v>0.95585589999999998</v>
      </c>
      <c r="I156" s="3">
        <v>0.95269784999999996</v>
      </c>
      <c r="J156" s="3">
        <v>0.95933292999999997</v>
      </c>
      <c r="K156" s="19">
        <v>0.95471623000000005</v>
      </c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</row>
    <row r="157" spans="1:24" x14ac:dyDescent="0.2">
      <c r="A157" s="19">
        <v>7148.06</v>
      </c>
      <c r="B157" s="19">
        <v>0.97435793000000004</v>
      </c>
      <c r="C157" s="19">
        <v>0.95447433999999998</v>
      </c>
      <c r="D157" s="19">
        <v>0.97664278999999998</v>
      </c>
      <c r="E157" s="19">
        <v>0.94992441999999999</v>
      </c>
      <c r="F157" s="19">
        <v>0.94616805999999998</v>
      </c>
      <c r="G157" s="3">
        <v>0.95417943999999999</v>
      </c>
      <c r="H157" s="3">
        <v>0.94871296999999999</v>
      </c>
      <c r="I157" s="3">
        <v>0.94402176999999998</v>
      </c>
      <c r="J157" s="3">
        <v>0.95298762000000004</v>
      </c>
      <c r="K157" s="19">
        <v>0.95305167000000002</v>
      </c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</row>
    <row r="158" spans="1:24" x14ac:dyDescent="0.2">
      <c r="A158" s="19">
        <v>7148.41</v>
      </c>
      <c r="B158" s="19">
        <v>0.98064991999999995</v>
      </c>
      <c r="C158" s="19">
        <v>0.95266879000000004</v>
      </c>
      <c r="D158" s="19">
        <v>0.97035536</v>
      </c>
      <c r="E158" s="19">
        <v>0.94379020999999996</v>
      </c>
      <c r="F158" s="19">
        <v>0.93948624999999997</v>
      </c>
      <c r="G158" s="3">
        <v>0.94830325000000004</v>
      </c>
      <c r="H158" s="3">
        <v>0.94342278000000002</v>
      </c>
      <c r="I158" s="3">
        <v>0.93935204999999999</v>
      </c>
      <c r="J158" s="3">
        <v>0.94804074999999999</v>
      </c>
      <c r="K158" s="19">
        <v>0.94402196999999999</v>
      </c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</row>
    <row r="159" spans="1:24" x14ac:dyDescent="0.2">
      <c r="A159" s="19">
        <v>7148.76</v>
      </c>
      <c r="B159" s="19">
        <v>0.98225390000000001</v>
      </c>
      <c r="C159" s="19">
        <v>0.94707697999999996</v>
      </c>
      <c r="D159" s="19">
        <v>0.97058226999999997</v>
      </c>
      <c r="E159" s="19">
        <v>0.93269767999999997</v>
      </c>
      <c r="F159" s="19">
        <v>0.93174654999999995</v>
      </c>
      <c r="G159" s="3">
        <v>0.94202235999999995</v>
      </c>
      <c r="H159" s="3">
        <v>0.93522632999999999</v>
      </c>
      <c r="I159" s="3">
        <v>0.93372261000000001</v>
      </c>
      <c r="J159" s="3">
        <v>0.94461035999999998</v>
      </c>
      <c r="K159" s="19">
        <v>0.94093784999999996</v>
      </c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</row>
    <row r="160" spans="1:24" x14ac:dyDescent="0.2">
      <c r="A160" s="19">
        <v>7149.11</v>
      </c>
      <c r="B160" s="19">
        <v>0.98587104000000003</v>
      </c>
      <c r="C160" s="19">
        <v>0.94109752999999996</v>
      </c>
      <c r="D160" s="19">
        <v>0.96477354999999998</v>
      </c>
      <c r="E160" s="19">
        <v>0.92796880999999998</v>
      </c>
      <c r="F160" s="19">
        <v>0.92701286000000005</v>
      </c>
      <c r="G160" s="3">
        <v>0.93317757999999995</v>
      </c>
      <c r="H160" s="3">
        <v>0.93264798000000004</v>
      </c>
      <c r="I160" s="3">
        <v>0.92759093999999997</v>
      </c>
      <c r="J160" s="3">
        <v>0.93803718000000003</v>
      </c>
      <c r="K160" s="19">
        <v>0.93637990999999998</v>
      </c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</row>
    <row r="161" spans="1:24" x14ac:dyDescent="0.2">
      <c r="A161" s="19">
        <v>7149.46</v>
      </c>
      <c r="B161" s="19">
        <v>0.98817752000000003</v>
      </c>
      <c r="C161" s="19">
        <v>0.93978965999999997</v>
      </c>
      <c r="D161" s="19">
        <v>0.96468399000000005</v>
      </c>
      <c r="E161" s="19">
        <v>0.92746861999999997</v>
      </c>
      <c r="F161" s="19">
        <v>0.92291458000000004</v>
      </c>
      <c r="G161" s="3">
        <v>0.93000094</v>
      </c>
      <c r="H161" s="3">
        <v>0.92332080999999999</v>
      </c>
      <c r="I161" s="3">
        <v>0.92071206000000005</v>
      </c>
      <c r="J161" s="3">
        <v>0.93123029000000002</v>
      </c>
      <c r="K161" s="19">
        <v>0.93031213000000001</v>
      </c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</row>
    <row r="162" spans="1:24" x14ac:dyDescent="0.2">
      <c r="A162" s="19">
        <v>7149.81</v>
      </c>
      <c r="B162" s="19">
        <v>0.98769260999999997</v>
      </c>
      <c r="C162" s="19">
        <v>0.93634415999999998</v>
      </c>
      <c r="D162" s="19">
        <v>0.95979342999999995</v>
      </c>
      <c r="E162" s="19">
        <v>0.92233984999999996</v>
      </c>
      <c r="F162" s="19">
        <v>0.91630862999999996</v>
      </c>
      <c r="G162" s="3">
        <v>0.92486888</v>
      </c>
      <c r="H162" s="3">
        <v>0.92362115</v>
      </c>
      <c r="I162" s="3">
        <v>0.91673642</v>
      </c>
      <c r="J162" s="3">
        <v>0.93020570000000002</v>
      </c>
      <c r="K162" s="19">
        <v>0.92509114999999997</v>
      </c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</row>
    <row r="163" spans="1:24" x14ac:dyDescent="0.2">
      <c r="A163" s="19">
        <v>7150.16</v>
      </c>
      <c r="B163" s="19">
        <v>0.99040859000000003</v>
      </c>
      <c r="C163" s="19">
        <v>0.93428661000000002</v>
      </c>
      <c r="D163" s="19">
        <v>0.95176221999999999</v>
      </c>
      <c r="E163" s="19">
        <v>0.91939545</v>
      </c>
      <c r="F163" s="19">
        <v>0.90997280000000003</v>
      </c>
      <c r="G163" s="3">
        <v>0.91649358000000003</v>
      </c>
      <c r="H163" s="3">
        <v>0.91778278999999996</v>
      </c>
      <c r="I163" s="3">
        <v>0.91194589000000004</v>
      </c>
      <c r="J163" s="3">
        <v>0.92851340999999998</v>
      </c>
      <c r="K163" s="19">
        <v>0.92047230999999996</v>
      </c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</row>
    <row r="164" spans="1:24" x14ac:dyDescent="0.2">
      <c r="A164" s="19">
        <v>7150.51</v>
      </c>
      <c r="B164" s="19">
        <v>0.99051906999999995</v>
      </c>
      <c r="C164" s="19">
        <v>0.93344225999999997</v>
      </c>
      <c r="D164" s="19">
        <v>0.94670732999999996</v>
      </c>
      <c r="E164" s="19">
        <v>0.91402338999999999</v>
      </c>
      <c r="F164" s="19">
        <v>0.90734693</v>
      </c>
      <c r="G164" s="3">
        <v>0.91407587999999995</v>
      </c>
      <c r="H164" s="3">
        <v>0.91270393000000005</v>
      </c>
      <c r="I164" s="3">
        <v>0.90888643999999996</v>
      </c>
      <c r="J164" s="3">
        <v>0.92114004999999999</v>
      </c>
      <c r="K164" s="19">
        <v>0.91868965999999996</v>
      </c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</row>
    <row r="165" spans="1:24" x14ac:dyDescent="0.2">
      <c r="A165" s="19">
        <v>7150.86</v>
      </c>
      <c r="B165" s="19">
        <v>0.99170698999999995</v>
      </c>
      <c r="C165" s="19">
        <v>0.93234602</v>
      </c>
      <c r="D165" s="19">
        <v>0.93881276999999996</v>
      </c>
      <c r="E165" s="19">
        <v>0.90828856999999996</v>
      </c>
      <c r="F165" s="19">
        <v>0.90306576000000005</v>
      </c>
      <c r="G165" s="3">
        <v>0.90871917999999996</v>
      </c>
      <c r="H165" s="3">
        <v>0.91086491000000003</v>
      </c>
      <c r="I165" s="3">
        <v>0.90280722000000002</v>
      </c>
      <c r="J165" s="3">
        <v>0.91617795999999996</v>
      </c>
      <c r="K165" s="19">
        <v>0.91631552999999999</v>
      </c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</row>
    <row r="166" spans="1:24" x14ac:dyDescent="0.2">
      <c r="A166" s="19">
        <v>7151.21</v>
      </c>
      <c r="B166" s="19">
        <v>0.99714493000000004</v>
      </c>
      <c r="C166" s="19">
        <v>0.92919092999999997</v>
      </c>
      <c r="D166" s="19">
        <v>0.93423239999999996</v>
      </c>
      <c r="E166" s="19">
        <v>0.90679480000000001</v>
      </c>
      <c r="F166" s="19">
        <v>0.89761254000000001</v>
      </c>
      <c r="G166" s="3">
        <v>0.90636044000000004</v>
      </c>
      <c r="H166" s="3">
        <v>0.90338028000000004</v>
      </c>
      <c r="I166" s="3">
        <v>0.89650324999999997</v>
      </c>
      <c r="J166" s="3">
        <v>0.91705144999999999</v>
      </c>
      <c r="K166" s="19">
        <v>0.91194790000000003</v>
      </c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</row>
    <row r="167" spans="1:24" x14ac:dyDescent="0.2">
      <c r="A167" s="19">
        <v>7151.71</v>
      </c>
      <c r="B167" s="19">
        <v>0.99437936000000005</v>
      </c>
      <c r="C167" s="19">
        <v>0.92582081999999999</v>
      </c>
      <c r="D167" s="19">
        <v>0.92697454999999995</v>
      </c>
      <c r="E167" s="19">
        <v>0.89950701</v>
      </c>
      <c r="F167" s="19">
        <v>0.89378873000000003</v>
      </c>
      <c r="G167" s="3">
        <v>0.90593937999999996</v>
      </c>
      <c r="H167" s="3">
        <v>0.89771864999999995</v>
      </c>
      <c r="I167" s="3">
        <v>0.89510405000000004</v>
      </c>
      <c r="J167" s="3">
        <v>0.91479076999999998</v>
      </c>
      <c r="K167" s="19">
        <v>0.90834658000000001</v>
      </c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</row>
    <row r="168" spans="1:24" x14ac:dyDescent="0.2">
      <c r="A168" s="19">
        <v>7152.95</v>
      </c>
      <c r="B168" s="19">
        <v>0.99477422999999998</v>
      </c>
      <c r="C168" s="19">
        <v>0.92084381000000004</v>
      </c>
      <c r="D168" s="19">
        <v>0.91268053999999998</v>
      </c>
      <c r="E168" s="19">
        <v>0.89311629000000003</v>
      </c>
      <c r="F168" s="19">
        <v>0.88667850000000004</v>
      </c>
      <c r="G168" s="3">
        <v>0.89094273000000002</v>
      </c>
      <c r="H168" s="3">
        <v>0.88858859999999995</v>
      </c>
      <c r="I168" s="3">
        <v>0.88642215999999996</v>
      </c>
      <c r="J168" s="3">
        <v>0.90089436000000001</v>
      </c>
      <c r="K168" s="19">
        <v>0.89996187999999999</v>
      </c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</row>
    <row r="169" spans="1:24" x14ac:dyDescent="0.2">
      <c r="A169" s="19">
        <v>7154.22</v>
      </c>
      <c r="B169" s="19">
        <v>0.99732562999999996</v>
      </c>
      <c r="C169" s="19">
        <v>0.91805939000000003</v>
      </c>
      <c r="D169" s="19">
        <v>0.89326517999999999</v>
      </c>
      <c r="E169" s="19">
        <v>0.89043114999999995</v>
      </c>
      <c r="F169" s="19">
        <v>0.88337661999999995</v>
      </c>
      <c r="G169" s="3">
        <v>0.88783705000000002</v>
      </c>
      <c r="H169" s="3">
        <v>0.88440258999999999</v>
      </c>
      <c r="I169" s="3">
        <v>0.87875174</v>
      </c>
      <c r="J169" s="3">
        <v>0.89435620999999998</v>
      </c>
      <c r="K169" s="19">
        <v>0.89434347000000003</v>
      </c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</row>
    <row r="170" spans="1:24" x14ac:dyDescent="0.2">
      <c r="A170" s="19">
        <v>7155.5</v>
      </c>
      <c r="B170" s="19">
        <v>0.99630874999999997</v>
      </c>
      <c r="C170" s="19">
        <v>0.91914046999999999</v>
      </c>
      <c r="D170" s="19">
        <v>0.87535655000000001</v>
      </c>
      <c r="E170" s="19">
        <v>0.88341930000000002</v>
      </c>
      <c r="F170" s="19">
        <v>0.87844792999999999</v>
      </c>
      <c r="G170" s="3">
        <v>0.87938934000000002</v>
      </c>
      <c r="H170" s="3">
        <v>0.88038481000000002</v>
      </c>
      <c r="I170" s="3">
        <v>0.87541840999999998</v>
      </c>
      <c r="J170" s="3">
        <v>0.89356453999999996</v>
      </c>
      <c r="K170" s="19">
        <v>0.89236952000000003</v>
      </c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</row>
    <row r="171" spans="1:24" x14ac:dyDescent="0.2">
      <c r="A171" s="19">
        <v>7156.8</v>
      </c>
      <c r="B171" s="19">
        <v>0.99581783000000001</v>
      </c>
      <c r="C171" s="19">
        <v>0.91979124999999995</v>
      </c>
      <c r="D171" s="19">
        <v>0.85854945999999999</v>
      </c>
      <c r="E171" s="19">
        <v>0.88124879</v>
      </c>
      <c r="F171" s="19">
        <v>0.87430364000000005</v>
      </c>
      <c r="G171" s="3">
        <v>0.87705900999999997</v>
      </c>
      <c r="H171" s="3">
        <v>0.87788962999999998</v>
      </c>
      <c r="I171" s="3">
        <v>0.86847964</v>
      </c>
      <c r="J171" s="3">
        <v>0.88847703</v>
      </c>
      <c r="K171" s="19">
        <v>0.88812789999999997</v>
      </c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</row>
    <row r="172" spans="1:24" x14ac:dyDescent="0.2">
      <c r="A172" s="19">
        <v>7158.12</v>
      </c>
      <c r="B172" s="19">
        <v>0.99414524999999998</v>
      </c>
      <c r="C172" s="19">
        <v>0.92322243000000004</v>
      </c>
      <c r="D172" s="19">
        <v>0.84416952000000001</v>
      </c>
      <c r="E172" s="19">
        <v>0.87982276000000004</v>
      </c>
      <c r="F172" s="19">
        <v>0.86786914999999998</v>
      </c>
      <c r="G172" s="3">
        <v>0.87420606999999995</v>
      </c>
      <c r="H172" s="3">
        <v>0.87251911000000004</v>
      </c>
      <c r="I172" s="3">
        <v>0.86367837000000003</v>
      </c>
      <c r="J172" s="3">
        <v>0.88774215000000001</v>
      </c>
      <c r="K172" s="19">
        <v>0.88751742</v>
      </c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</row>
    <row r="173" spans="1:24" x14ac:dyDescent="0.2">
      <c r="A173" s="19">
        <v>7159.46</v>
      </c>
      <c r="B173" s="19">
        <v>0.99461796000000002</v>
      </c>
      <c r="C173" s="19">
        <v>0.93092361999999995</v>
      </c>
      <c r="D173" s="19">
        <v>0.83433215000000005</v>
      </c>
      <c r="E173" s="19">
        <v>0.87398094999999998</v>
      </c>
      <c r="F173" s="19">
        <v>0.85881337999999996</v>
      </c>
      <c r="G173" s="3">
        <v>0.86885148999999995</v>
      </c>
      <c r="H173" s="3">
        <v>0.86852668</v>
      </c>
      <c r="I173" s="3">
        <v>0.85831429000000004</v>
      </c>
      <c r="J173" s="3">
        <v>0.88986299999999996</v>
      </c>
      <c r="K173" s="19">
        <v>0.88839433999999995</v>
      </c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</row>
    <row r="174" spans="1:24" x14ac:dyDescent="0.2">
      <c r="A174" s="19">
        <v>7160.82</v>
      </c>
      <c r="B174" s="19">
        <v>0.99643254000000003</v>
      </c>
      <c r="C174" s="19">
        <v>0.93824761000000001</v>
      </c>
      <c r="D174" s="19">
        <v>0.82880145999999999</v>
      </c>
      <c r="E174" s="19">
        <v>0.88064651000000005</v>
      </c>
      <c r="F174" s="19">
        <v>0.85714383000000005</v>
      </c>
      <c r="G174" s="3">
        <v>0.87026400000000004</v>
      </c>
      <c r="H174" s="3">
        <v>0.86748367999999998</v>
      </c>
      <c r="I174" s="3">
        <v>0.85722348000000004</v>
      </c>
      <c r="J174" s="3">
        <v>0.89003246000000003</v>
      </c>
      <c r="K174" s="19">
        <v>0.89050214999999999</v>
      </c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</row>
    <row r="175" spans="1:24" x14ac:dyDescent="0.2">
      <c r="A175" s="19">
        <v>7162.2</v>
      </c>
      <c r="B175" s="19">
        <v>0.99493564999999995</v>
      </c>
      <c r="C175" s="19">
        <v>0.94339249000000003</v>
      </c>
      <c r="D175" s="19">
        <v>0.82699051000000001</v>
      </c>
      <c r="E175" s="19">
        <v>0.88465199999999999</v>
      </c>
      <c r="F175" s="19">
        <v>0.86381556999999998</v>
      </c>
      <c r="G175" s="3">
        <v>0.87523879000000004</v>
      </c>
      <c r="H175" s="3">
        <v>0.87117564999999997</v>
      </c>
      <c r="I175" s="3">
        <v>0.86030437999999998</v>
      </c>
      <c r="J175" s="3">
        <v>0.89923279</v>
      </c>
      <c r="K175" s="19">
        <v>0.89719914999999995</v>
      </c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</row>
    <row r="176" spans="1:24" x14ac:dyDescent="0.2">
      <c r="A176" s="19">
        <v>7163.59</v>
      </c>
      <c r="B176" s="19">
        <v>0.99572722000000002</v>
      </c>
      <c r="C176" s="19">
        <v>0.95188943999999998</v>
      </c>
      <c r="D176" s="19">
        <v>0.83151856999999996</v>
      </c>
      <c r="E176" s="19">
        <v>0.88874481999999999</v>
      </c>
      <c r="F176" s="19">
        <v>0.87171036999999996</v>
      </c>
      <c r="G176" s="3">
        <v>0.88443256000000003</v>
      </c>
      <c r="H176" s="3">
        <v>0.87861924000000002</v>
      </c>
      <c r="I176" s="3">
        <v>0.86916501999999995</v>
      </c>
      <c r="J176" s="3">
        <v>0.89777306999999995</v>
      </c>
      <c r="K176" s="19">
        <v>0.90227071000000003</v>
      </c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</row>
    <row r="177" spans="1:24" x14ac:dyDescent="0.2">
      <c r="A177" s="19">
        <v>7165.01</v>
      </c>
      <c r="B177" s="19">
        <v>0.99041758999999996</v>
      </c>
      <c r="C177" s="19">
        <v>0.96361467999999995</v>
      </c>
      <c r="D177" s="19">
        <v>0.84056788000000005</v>
      </c>
      <c r="E177" s="19">
        <v>0.90183086000000001</v>
      </c>
      <c r="F177" s="19">
        <v>0.88649155000000002</v>
      </c>
      <c r="G177" s="3">
        <v>0.89869980999999999</v>
      </c>
      <c r="H177" s="3">
        <v>0.89348687999999998</v>
      </c>
      <c r="I177" s="3">
        <v>0.89018704000000004</v>
      </c>
      <c r="J177" s="3">
        <v>0.90955682999999998</v>
      </c>
      <c r="K177" s="19">
        <v>0.91011796</v>
      </c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</row>
    <row r="178" spans="1:24" x14ac:dyDescent="0.2">
      <c r="A178" s="19">
        <v>7166.44</v>
      </c>
      <c r="B178" s="19">
        <v>0.99176301</v>
      </c>
      <c r="C178" s="19">
        <v>0.98190898999999998</v>
      </c>
      <c r="D178" s="19">
        <v>0.84990144999999995</v>
      </c>
      <c r="E178" s="19">
        <v>0.91783981999999997</v>
      </c>
      <c r="F178" s="19">
        <v>0.90606876000000003</v>
      </c>
      <c r="G178" s="3">
        <v>0.91095956</v>
      </c>
      <c r="H178" s="3">
        <v>0.90523030000000004</v>
      </c>
      <c r="I178" s="3">
        <v>0.90608204000000003</v>
      </c>
      <c r="J178" s="3">
        <v>0.91553587999999997</v>
      </c>
      <c r="K178" s="19">
        <v>0.92178367999999999</v>
      </c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</row>
    <row r="179" spans="1:24" x14ac:dyDescent="0.2">
      <c r="A179" s="19">
        <v>7167.9</v>
      </c>
      <c r="B179" s="19">
        <v>0.99329878000000005</v>
      </c>
      <c r="C179" s="19">
        <v>1.0000408000000001</v>
      </c>
      <c r="D179" s="19">
        <v>0.86091912000000004</v>
      </c>
      <c r="E179" s="19">
        <v>0.92446377999999996</v>
      </c>
      <c r="F179" s="19">
        <v>0.92559926000000003</v>
      </c>
      <c r="G179" s="3">
        <v>0.92658545000000003</v>
      </c>
      <c r="H179" s="3">
        <v>0.92686060999999997</v>
      </c>
      <c r="I179" s="3">
        <v>0.92354429000000005</v>
      </c>
      <c r="J179" s="3">
        <v>0.93371214000000002</v>
      </c>
      <c r="K179" s="19">
        <v>0.93246505000000002</v>
      </c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</row>
    <row r="180" spans="1:24" x14ac:dyDescent="0.2">
      <c r="A180" s="19">
        <v>7169.37</v>
      </c>
      <c r="B180" s="19">
        <v>0.98867322999999996</v>
      </c>
      <c r="C180" s="19">
        <v>1.0161099</v>
      </c>
      <c r="D180" s="19">
        <v>0.87544350999999998</v>
      </c>
      <c r="E180" s="19">
        <v>0.93929034</v>
      </c>
      <c r="F180" s="19">
        <v>0.94123095999999995</v>
      </c>
      <c r="G180" s="3">
        <v>0.93901931999999999</v>
      </c>
      <c r="H180" s="3">
        <v>0.94003985000000001</v>
      </c>
      <c r="I180" s="3">
        <v>0.93722755999999996</v>
      </c>
      <c r="J180" s="3">
        <v>0.94480675000000003</v>
      </c>
      <c r="K180" s="19">
        <v>0.94761328</v>
      </c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</row>
    <row r="181" spans="1:24" x14ac:dyDescent="0.2">
      <c r="A181" s="19">
        <v>7170.86</v>
      </c>
      <c r="B181" s="19">
        <v>0.98771449</v>
      </c>
      <c r="C181" s="19">
        <v>1.0313436</v>
      </c>
      <c r="D181" s="19">
        <v>0.89434018000000004</v>
      </c>
      <c r="E181" s="19">
        <v>0.96030150000000003</v>
      </c>
      <c r="F181" s="19">
        <v>0.95383010000000001</v>
      </c>
      <c r="G181" s="3">
        <v>0.95137035999999997</v>
      </c>
      <c r="H181" s="3">
        <v>0.95538131000000004</v>
      </c>
      <c r="I181" s="3">
        <v>0.94970878000000003</v>
      </c>
      <c r="J181" s="3">
        <v>0.95650352000000005</v>
      </c>
      <c r="K181" s="19">
        <v>0.95150250999999997</v>
      </c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</row>
    <row r="182" spans="1:24" x14ac:dyDescent="0.2">
      <c r="A182" s="19">
        <v>7172.37</v>
      </c>
      <c r="B182" s="19">
        <v>0.98681834000000002</v>
      </c>
      <c r="C182" s="19">
        <v>1.0408208999999999</v>
      </c>
      <c r="D182" s="19">
        <v>0.91685746999999995</v>
      </c>
      <c r="E182" s="19">
        <v>0.96980330999999997</v>
      </c>
      <c r="F182" s="19">
        <v>0.97110207000000004</v>
      </c>
      <c r="G182" s="3">
        <v>0.96807798</v>
      </c>
      <c r="H182" s="3">
        <v>0.97025517999999999</v>
      </c>
      <c r="I182" s="3">
        <v>0.96460045999999999</v>
      </c>
      <c r="J182" s="3">
        <v>0.97360416000000005</v>
      </c>
      <c r="K182" s="19">
        <v>0.97252360999999998</v>
      </c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</row>
    <row r="183" spans="1:24" x14ac:dyDescent="0.2">
      <c r="A183" s="19">
        <v>7173.9</v>
      </c>
      <c r="B183" s="19">
        <v>0.98486947000000002</v>
      </c>
      <c r="C183" s="19">
        <v>1.0478571000000001</v>
      </c>
      <c r="D183" s="19">
        <v>0.94289151000000004</v>
      </c>
      <c r="E183" s="19">
        <v>0.99193578999999998</v>
      </c>
      <c r="F183" s="19">
        <v>0.98201570000000005</v>
      </c>
      <c r="G183" s="3">
        <v>0.98328784999999996</v>
      </c>
      <c r="H183" s="3">
        <v>0.98317719999999997</v>
      </c>
      <c r="I183" s="3">
        <v>0.98092396000000004</v>
      </c>
      <c r="J183" s="3">
        <v>0.98585060999999996</v>
      </c>
      <c r="K183" s="19">
        <v>0.98401320000000003</v>
      </c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</row>
    <row r="184" spans="1:24" x14ac:dyDescent="0.2">
      <c r="A184" s="19">
        <v>7175.45</v>
      </c>
      <c r="B184" s="19">
        <v>0.98211360000000003</v>
      </c>
      <c r="C184" s="19">
        <v>1.0517444</v>
      </c>
      <c r="D184" s="19">
        <v>0.96941164000000002</v>
      </c>
      <c r="E184" s="19">
        <v>0.99836307999999996</v>
      </c>
      <c r="F184" s="19">
        <v>0.99391107999999995</v>
      </c>
      <c r="G184" s="3">
        <v>1.0009460999999999</v>
      </c>
      <c r="H184" s="3">
        <v>0.99816419000000001</v>
      </c>
      <c r="I184" s="3">
        <v>0.99520067000000001</v>
      </c>
      <c r="J184" s="3">
        <v>1.0073315</v>
      </c>
      <c r="K184" s="19">
        <v>1.0028596999999999</v>
      </c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</row>
    <row r="185" spans="1:24" x14ac:dyDescent="0.2">
      <c r="A185" s="19">
        <v>7177.02</v>
      </c>
      <c r="B185" s="19">
        <v>0.97350671</v>
      </c>
      <c r="C185" s="19">
        <v>1.0487953999999999</v>
      </c>
      <c r="D185" s="19">
        <v>0.99018841000000002</v>
      </c>
      <c r="E185" s="19">
        <v>1.0191767</v>
      </c>
      <c r="F185" s="19">
        <v>1.0035004999999999</v>
      </c>
      <c r="G185" s="3">
        <v>1.0107501999999999</v>
      </c>
      <c r="H185" s="3">
        <v>1.0094037</v>
      </c>
      <c r="I185" s="3">
        <v>1.0049102999999999</v>
      </c>
      <c r="J185" s="3">
        <v>1.0278157000000001</v>
      </c>
      <c r="K185" s="19">
        <v>1.0221624</v>
      </c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</row>
    <row r="186" spans="1:24" x14ac:dyDescent="0.2">
      <c r="A186" s="19">
        <v>7178.61</v>
      </c>
      <c r="B186" s="19">
        <v>0.96691563000000003</v>
      </c>
      <c r="C186" s="19">
        <v>1.0416718</v>
      </c>
      <c r="D186" s="19">
        <v>1.0078479</v>
      </c>
      <c r="E186" s="19">
        <v>1.0285922000000001</v>
      </c>
      <c r="F186" s="19">
        <v>1.0105671000000001</v>
      </c>
      <c r="G186" s="3">
        <v>1.0202171</v>
      </c>
      <c r="H186" s="3">
        <v>1.0243567</v>
      </c>
      <c r="I186" s="3">
        <v>1.0093232000000001</v>
      </c>
      <c r="J186" s="3">
        <v>1.0373079000000001</v>
      </c>
      <c r="K186" s="19">
        <v>1.0328191</v>
      </c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</row>
    <row r="187" spans="1:24" x14ac:dyDescent="0.2">
      <c r="A187" s="19">
        <v>7180.21</v>
      </c>
      <c r="B187" s="19">
        <v>0.96422903000000004</v>
      </c>
      <c r="C187" s="19">
        <v>1.0327447999999999</v>
      </c>
      <c r="D187" s="19">
        <v>1.0179419000000001</v>
      </c>
      <c r="E187" s="19">
        <v>1.0365902</v>
      </c>
      <c r="F187" s="19">
        <v>1.0131866</v>
      </c>
      <c r="G187" s="3">
        <v>1.0311233</v>
      </c>
      <c r="H187" s="3">
        <v>1.0246899</v>
      </c>
      <c r="I187" s="3">
        <v>1.0132269</v>
      </c>
      <c r="J187" s="3">
        <v>1.0506576000000001</v>
      </c>
      <c r="K187" s="19">
        <v>1.0464616</v>
      </c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</row>
    <row r="188" spans="1:24" x14ac:dyDescent="0.2">
      <c r="A188" s="19">
        <v>7181.84</v>
      </c>
      <c r="B188" s="19">
        <v>0.96463414999999997</v>
      </c>
      <c r="C188" s="19">
        <v>1.0208254000000001</v>
      </c>
      <c r="D188" s="19">
        <v>1.0188980999999999</v>
      </c>
      <c r="E188" s="19">
        <v>1.0428729999999999</v>
      </c>
      <c r="F188" s="19">
        <v>1.0123496000000001</v>
      </c>
      <c r="G188" s="3">
        <v>1.0302043000000001</v>
      </c>
      <c r="H188" s="3">
        <v>1.0320879999999999</v>
      </c>
      <c r="I188" s="3">
        <v>1.0152920000000001</v>
      </c>
      <c r="J188" s="3">
        <v>1.0561012999999999</v>
      </c>
      <c r="K188" s="19">
        <v>1.0484106</v>
      </c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</row>
    <row r="189" spans="1:24" x14ac:dyDescent="0.2">
      <c r="A189" s="19">
        <v>7183.48</v>
      </c>
      <c r="B189" s="19">
        <v>0.96521979000000002</v>
      </c>
      <c r="C189" s="19">
        <v>1.0133051</v>
      </c>
      <c r="D189" s="19">
        <v>1.0198825</v>
      </c>
      <c r="E189" s="19">
        <v>1.0391201999999999</v>
      </c>
      <c r="F189" s="19">
        <v>1.0106385</v>
      </c>
      <c r="G189" s="3">
        <v>1.0370394000000001</v>
      </c>
      <c r="H189" s="3">
        <v>1.0307358</v>
      </c>
      <c r="I189" s="3">
        <v>1.0148621</v>
      </c>
      <c r="J189" s="3">
        <v>1.0566735</v>
      </c>
      <c r="K189" s="19">
        <v>1.0545407</v>
      </c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</row>
    <row r="190" spans="1:24" x14ac:dyDescent="0.2">
      <c r="A190" s="19">
        <v>7185.15</v>
      </c>
      <c r="B190" s="19">
        <v>0.96881519000000005</v>
      </c>
      <c r="C190" s="19">
        <v>1.0033945</v>
      </c>
      <c r="D190" s="19">
        <v>1.0173851</v>
      </c>
      <c r="E190" s="19">
        <v>1.0406423</v>
      </c>
      <c r="F190" s="19">
        <v>1.0111213999999999</v>
      </c>
      <c r="G190" s="3">
        <v>1.0327374</v>
      </c>
      <c r="H190" s="3">
        <v>1.0278518999999999</v>
      </c>
      <c r="I190" s="3">
        <v>1.0139549999999999</v>
      </c>
      <c r="J190" s="3">
        <v>1.0567648000000001</v>
      </c>
      <c r="K190" s="19">
        <v>1.0437557</v>
      </c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</row>
    <row r="191" spans="1:24" x14ac:dyDescent="0.2">
      <c r="A191" s="19">
        <v>7186.83</v>
      </c>
      <c r="B191" s="19">
        <v>0.97124577000000001</v>
      </c>
      <c r="C191" s="19">
        <v>0.99370966000000005</v>
      </c>
      <c r="D191" s="19">
        <v>1.0138632000000001</v>
      </c>
      <c r="E191" s="19">
        <v>1.0354093</v>
      </c>
      <c r="F191" s="19">
        <v>1.0112097</v>
      </c>
      <c r="G191" s="3">
        <v>1.0270743</v>
      </c>
      <c r="H191" s="3">
        <v>1.0269360000000001</v>
      </c>
      <c r="I191" s="3">
        <v>1.0127998</v>
      </c>
      <c r="J191" s="3">
        <v>1.0518182</v>
      </c>
      <c r="K191" s="19">
        <v>1.0443088</v>
      </c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</row>
    <row r="192" spans="1:24" x14ac:dyDescent="0.2">
      <c r="A192" s="19">
        <v>7188.53</v>
      </c>
      <c r="B192" s="19">
        <v>0.97759494000000002</v>
      </c>
      <c r="C192" s="19">
        <v>0.98742025</v>
      </c>
      <c r="D192" s="19">
        <v>1.0130159999999999</v>
      </c>
      <c r="E192" s="19">
        <v>1.0256073999999999</v>
      </c>
      <c r="F192" s="19">
        <v>1.0085236</v>
      </c>
      <c r="G192" s="3">
        <v>1.0256079</v>
      </c>
      <c r="H192" s="3">
        <v>1.0258484000000001</v>
      </c>
      <c r="I192" s="3">
        <v>1.0111391000000001</v>
      </c>
      <c r="J192" s="3">
        <v>1.0434174000000001</v>
      </c>
      <c r="K192" s="19">
        <v>1.0406869000000001</v>
      </c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</row>
    <row r="193" spans="1:24" x14ac:dyDescent="0.2">
      <c r="A193" s="19">
        <v>7190.25</v>
      </c>
      <c r="B193" s="19">
        <v>0.98461133000000001</v>
      </c>
      <c r="C193" s="19">
        <v>0.97895456000000003</v>
      </c>
      <c r="D193" s="19">
        <v>1.0120722</v>
      </c>
      <c r="E193" s="19">
        <v>1.0207819</v>
      </c>
      <c r="F193" s="19">
        <v>1.0082800999999999</v>
      </c>
      <c r="G193" s="3">
        <v>1.0216921999999999</v>
      </c>
      <c r="H193" s="3">
        <v>1.019962</v>
      </c>
      <c r="I193" s="3">
        <v>1.0132566999999999</v>
      </c>
      <c r="J193" s="3">
        <v>1.0339176000000001</v>
      </c>
      <c r="K193" s="19">
        <v>1.0314334000000001</v>
      </c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</row>
    <row r="194" spans="1:24" x14ac:dyDescent="0.2">
      <c r="A194" s="19">
        <v>7191.99</v>
      </c>
      <c r="B194" s="19">
        <v>0.99549584000000002</v>
      </c>
      <c r="C194" s="19">
        <v>0.97132956000000004</v>
      </c>
      <c r="D194" s="19">
        <v>1.0084683000000001</v>
      </c>
      <c r="E194" s="19">
        <v>1.0158879999999999</v>
      </c>
      <c r="F194" s="19">
        <v>1.0083101000000001</v>
      </c>
      <c r="G194" s="3">
        <v>1.0160184000000001</v>
      </c>
      <c r="H194" s="3">
        <v>1.0174402</v>
      </c>
      <c r="I194" s="3">
        <v>1.0122563</v>
      </c>
      <c r="J194" s="3">
        <v>1.0224228</v>
      </c>
      <c r="K194" s="19">
        <v>1.0187984999999999</v>
      </c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</row>
    <row r="195" spans="1:24" x14ac:dyDescent="0.2">
      <c r="A195" s="19">
        <v>7193.75</v>
      </c>
      <c r="B195" s="19">
        <v>0.99657516999999995</v>
      </c>
      <c r="C195" s="19">
        <v>0.96685918000000004</v>
      </c>
      <c r="D195" s="19">
        <v>1.0043268999999999</v>
      </c>
      <c r="E195" s="19">
        <v>1.0111771000000001</v>
      </c>
      <c r="F195" s="19">
        <v>1.0108282</v>
      </c>
      <c r="G195" s="3">
        <v>1.0140183</v>
      </c>
      <c r="H195" s="3">
        <v>1.0142708</v>
      </c>
      <c r="I195" s="3">
        <v>1.0133517000000001</v>
      </c>
      <c r="J195" s="3">
        <v>1.0115350000000001</v>
      </c>
      <c r="K195" s="19">
        <v>1.0093293999999999</v>
      </c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</row>
    <row r="196" spans="1:24" x14ac:dyDescent="0.2">
      <c r="A196" s="19">
        <v>7195.53</v>
      </c>
      <c r="B196" s="19">
        <v>0.99845397000000002</v>
      </c>
      <c r="C196" s="19">
        <v>0.96436131000000003</v>
      </c>
      <c r="D196" s="19">
        <v>0.99894112999999995</v>
      </c>
      <c r="E196" s="19">
        <v>1.0049798999999999</v>
      </c>
      <c r="F196" s="19">
        <v>1.0141486</v>
      </c>
      <c r="G196" s="3">
        <v>1.0115863</v>
      </c>
      <c r="H196" s="3">
        <v>1.0117016000000001</v>
      </c>
      <c r="I196" s="3">
        <v>1.0103449</v>
      </c>
      <c r="J196" s="3">
        <v>1.0086151000000001</v>
      </c>
      <c r="K196" s="19">
        <v>1.0070667</v>
      </c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</row>
    <row r="197" spans="1:24" x14ac:dyDescent="0.2">
      <c r="A197" s="19">
        <v>7197.32</v>
      </c>
      <c r="B197" s="19">
        <v>0.99872358999999999</v>
      </c>
      <c r="C197" s="19">
        <v>0.96553818000000002</v>
      </c>
      <c r="D197" s="19">
        <v>0.99253265999999996</v>
      </c>
      <c r="E197" s="19">
        <v>1.0027394000000001</v>
      </c>
      <c r="F197" s="19">
        <v>1.0139539</v>
      </c>
      <c r="G197" s="3">
        <v>1.0083953999999999</v>
      </c>
      <c r="H197" s="3">
        <v>1.0085550999999999</v>
      </c>
      <c r="I197" s="3">
        <v>1.0115429</v>
      </c>
      <c r="J197" s="3">
        <v>1.0022827999999999</v>
      </c>
      <c r="K197" s="19">
        <v>0.99977126000000005</v>
      </c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</row>
    <row r="198" spans="1:24" x14ac:dyDescent="0.2">
      <c r="A198" s="19">
        <v>7199.14</v>
      </c>
      <c r="B198" s="19">
        <v>0.99312140999999998</v>
      </c>
      <c r="C198" s="19">
        <v>0.96963474999999999</v>
      </c>
      <c r="D198" s="19">
        <v>0.98538473000000004</v>
      </c>
      <c r="E198" s="19">
        <v>0.99822688999999998</v>
      </c>
      <c r="F198" s="19">
        <v>1.0170638000000001</v>
      </c>
      <c r="G198" s="3">
        <v>1.0086288999999999</v>
      </c>
      <c r="H198" s="3">
        <v>1.0062944</v>
      </c>
      <c r="I198" s="3">
        <v>1.0136478</v>
      </c>
      <c r="J198" s="3">
        <v>0.99060305999999998</v>
      </c>
      <c r="K198" s="19">
        <v>0.99314077999999995</v>
      </c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</row>
    <row r="199" spans="1:24" x14ac:dyDescent="0.2">
      <c r="A199" s="19">
        <v>7200.98</v>
      </c>
      <c r="B199" s="19">
        <v>0.98554929000000002</v>
      </c>
      <c r="C199" s="19">
        <v>0.97519654</v>
      </c>
      <c r="D199" s="19">
        <v>0.97809473999999996</v>
      </c>
      <c r="E199" s="19">
        <v>0.99227321999999996</v>
      </c>
      <c r="F199" s="19">
        <v>1.0160977</v>
      </c>
      <c r="G199" s="3">
        <v>1.0051044</v>
      </c>
      <c r="H199" s="3">
        <v>1.0047134</v>
      </c>
      <c r="I199" s="3">
        <v>1.0122555</v>
      </c>
      <c r="J199" s="3">
        <v>0.98384371000000004</v>
      </c>
      <c r="K199" s="19">
        <v>0.98592080999999998</v>
      </c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</row>
    <row r="200" spans="1:24" x14ac:dyDescent="0.2">
      <c r="A200" s="19">
        <v>7202.83</v>
      </c>
      <c r="B200" s="19">
        <v>0.98047936999999996</v>
      </c>
      <c r="C200" s="19">
        <v>0.98027702999999999</v>
      </c>
      <c r="D200" s="19">
        <v>0.97175749</v>
      </c>
      <c r="E200" s="19">
        <v>0.98812058999999997</v>
      </c>
      <c r="F200" s="19">
        <v>1.0167495</v>
      </c>
      <c r="G200" s="3">
        <v>1.0008594</v>
      </c>
      <c r="H200" s="3">
        <v>1.0020743000000001</v>
      </c>
      <c r="I200" s="3">
        <v>1.0096210999999999</v>
      </c>
      <c r="J200" s="3">
        <v>0.97912811</v>
      </c>
      <c r="K200" s="19">
        <v>0.98018620999999995</v>
      </c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</row>
    <row r="201" spans="1:24" x14ac:dyDescent="0.2">
      <c r="A201" s="19">
        <v>7204.7</v>
      </c>
      <c r="B201" s="19">
        <v>0.97207527999999999</v>
      </c>
      <c r="C201" s="19">
        <v>0.98502652999999996</v>
      </c>
      <c r="D201" s="19">
        <v>0.96518707999999998</v>
      </c>
      <c r="E201" s="19">
        <v>0.98152934000000003</v>
      </c>
      <c r="F201" s="19">
        <v>1.0130322</v>
      </c>
      <c r="G201" s="3">
        <v>0.99681428000000005</v>
      </c>
      <c r="H201" s="3">
        <v>0.99552015999999999</v>
      </c>
      <c r="I201" s="3">
        <v>1.0060948999999999</v>
      </c>
      <c r="J201" s="3">
        <v>0.97401064999999998</v>
      </c>
      <c r="K201" s="19">
        <v>0.97664452999999996</v>
      </c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</row>
    <row r="202" spans="1:24" x14ac:dyDescent="0.2">
      <c r="A202" s="19">
        <v>7206.59</v>
      </c>
      <c r="B202" s="19">
        <v>0.9654566</v>
      </c>
      <c r="C202" s="19">
        <v>0.98644211999999998</v>
      </c>
      <c r="D202" s="19">
        <v>0.95923095000000003</v>
      </c>
      <c r="E202" s="19">
        <v>0.97571423999999995</v>
      </c>
      <c r="F202" s="19">
        <v>1.0083932</v>
      </c>
      <c r="G202" s="3">
        <v>0.99028406000000002</v>
      </c>
      <c r="H202" s="3">
        <v>0.99239484</v>
      </c>
      <c r="I202" s="3">
        <v>1.0000838000000001</v>
      </c>
      <c r="J202" s="3">
        <v>0.96987014000000005</v>
      </c>
      <c r="K202" s="19">
        <v>0.97133250999999998</v>
      </c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</row>
    <row r="203" spans="1:24" x14ac:dyDescent="0.2">
      <c r="A203" s="19">
        <v>7208.51</v>
      </c>
      <c r="B203" s="19">
        <v>0.96343197999999997</v>
      </c>
      <c r="C203" s="19">
        <v>0.98526800000000003</v>
      </c>
      <c r="D203" s="19">
        <v>0.95530212000000003</v>
      </c>
      <c r="E203" s="19">
        <v>0.97487659000000004</v>
      </c>
      <c r="F203" s="19">
        <v>0.99769405</v>
      </c>
      <c r="G203" s="3">
        <v>0.98707445999999999</v>
      </c>
      <c r="H203" s="3">
        <v>0.98535373999999998</v>
      </c>
      <c r="I203" s="3">
        <v>0.99478155000000001</v>
      </c>
      <c r="J203" s="3">
        <v>0.96226515000000001</v>
      </c>
      <c r="K203" s="19">
        <v>0.96399469000000004</v>
      </c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</row>
    <row r="204" spans="1:24" x14ac:dyDescent="0.2">
      <c r="A204" s="19">
        <v>7210.44</v>
      </c>
      <c r="B204" s="19">
        <v>0.96728996</v>
      </c>
      <c r="C204" s="19">
        <v>0.99139003000000003</v>
      </c>
      <c r="D204" s="19">
        <v>0.95242452</v>
      </c>
      <c r="E204" s="19">
        <v>0.97058478999999998</v>
      </c>
      <c r="F204" s="19">
        <v>0.99211333999999995</v>
      </c>
      <c r="G204" s="3">
        <v>0.97805794000000001</v>
      </c>
      <c r="H204" s="3">
        <v>0.97918687000000004</v>
      </c>
      <c r="I204" s="3">
        <v>0.98725443999999996</v>
      </c>
      <c r="J204" s="3">
        <v>0.96014812000000005</v>
      </c>
      <c r="K204" s="19">
        <v>0.96094393</v>
      </c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</row>
    <row r="205" spans="1:24" x14ac:dyDescent="0.2">
      <c r="A205" s="19">
        <v>7212.38</v>
      </c>
      <c r="B205" s="19">
        <v>0.97739286000000003</v>
      </c>
      <c r="C205" s="19">
        <v>0.98986081000000004</v>
      </c>
      <c r="D205" s="19">
        <v>0.95308018999999999</v>
      </c>
      <c r="E205" s="19">
        <v>0.96304902999999997</v>
      </c>
      <c r="F205" s="19">
        <v>0.98300955000000001</v>
      </c>
      <c r="G205" s="3">
        <v>0.97418687000000004</v>
      </c>
      <c r="H205" s="3">
        <v>0.97313466000000004</v>
      </c>
      <c r="I205" s="3">
        <v>0.97604466000000001</v>
      </c>
      <c r="J205" s="3">
        <v>0.96134618999999999</v>
      </c>
      <c r="K205" s="19">
        <v>0.95555066</v>
      </c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</row>
    <row r="206" spans="1:24" x14ac:dyDescent="0.2">
      <c r="A206" s="19">
        <v>7214.35</v>
      </c>
      <c r="B206" s="19">
        <v>1.0024014000000001</v>
      </c>
      <c r="C206" s="19">
        <v>0.98938716000000004</v>
      </c>
      <c r="D206" s="19">
        <v>0.95257941000000002</v>
      </c>
      <c r="E206" s="19">
        <v>0.96011133999999998</v>
      </c>
      <c r="F206" s="19">
        <v>0.97335526000000006</v>
      </c>
      <c r="G206" s="3">
        <v>0.96585911999999996</v>
      </c>
      <c r="H206" s="3">
        <v>0.96642136000000001</v>
      </c>
      <c r="I206" s="3">
        <v>0.97064638999999997</v>
      </c>
      <c r="J206" s="3">
        <v>0.95469099999999996</v>
      </c>
      <c r="K206" s="19">
        <v>0.95667725999999997</v>
      </c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</row>
    <row r="207" spans="1:24" x14ac:dyDescent="0.2">
      <c r="A207" s="19">
        <v>7216.34</v>
      </c>
      <c r="B207" s="19">
        <v>1.0190379000000001</v>
      </c>
      <c r="C207" s="19">
        <v>0.99556186000000002</v>
      </c>
      <c r="D207" s="19">
        <v>0.95423380999999996</v>
      </c>
      <c r="E207" s="19">
        <v>0.95510154000000003</v>
      </c>
      <c r="F207" s="19">
        <v>0.96569375000000002</v>
      </c>
      <c r="G207" s="3">
        <v>0.96158849000000002</v>
      </c>
      <c r="H207" s="3">
        <v>0.96008097999999997</v>
      </c>
      <c r="I207" s="3">
        <v>0.96367780999999997</v>
      </c>
      <c r="J207" s="3">
        <v>0.95577789000000002</v>
      </c>
      <c r="K207" s="19">
        <v>0.95477997999999997</v>
      </c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</row>
    <row r="208" spans="1:24" x14ac:dyDescent="0.2">
      <c r="A208" s="19">
        <v>7218.35</v>
      </c>
      <c r="B208" s="19">
        <v>1.0285593</v>
      </c>
      <c r="C208" s="19">
        <v>1.0022688</v>
      </c>
      <c r="D208" s="19">
        <v>0.96250537000000003</v>
      </c>
      <c r="E208" s="19">
        <v>0.95540955000000005</v>
      </c>
      <c r="F208" s="19">
        <v>0.95931341000000003</v>
      </c>
      <c r="G208" s="3">
        <v>0.95950228000000004</v>
      </c>
      <c r="H208" s="3">
        <v>0.95483068000000004</v>
      </c>
      <c r="I208" s="3">
        <v>0.95823977000000005</v>
      </c>
      <c r="J208" s="3">
        <v>0.95586711000000002</v>
      </c>
      <c r="K208" s="19">
        <v>0.95465431999999995</v>
      </c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</row>
    <row r="209" spans="1:24" x14ac:dyDescent="0.2">
      <c r="A209" s="19">
        <v>7220.37</v>
      </c>
      <c r="B209" s="19">
        <v>1.0342408000000001</v>
      </c>
      <c r="C209" s="19">
        <v>1.0064662</v>
      </c>
      <c r="D209" s="19">
        <v>0.96744116999999996</v>
      </c>
      <c r="E209" s="19">
        <v>0.95689997999999998</v>
      </c>
      <c r="F209" s="19">
        <v>0.95642269000000002</v>
      </c>
      <c r="G209" s="3">
        <v>0.95655051999999996</v>
      </c>
      <c r="H209" s="3">
        <v>0.95770372000000004</v>
      </c>
      <c r="I209" s="3">
        <v>0.95419589000000005</v>
      </c>
      <c r="J209" s="3">
        <v>0.95731301999999996</v>
      </c>
      <c r="K209" s="19">
        <v>0.95998658999999997</v>
      </c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</row>
    <row r="210" spans="1:24" x14ac:dyDescent="0.2">
      <c r="A210" s="19">
        <v>7222.42</v>
      </c>
      <c r="B210" s="19">
        <v>1.0412458</v>
      </c>
      <c r="C210" s="19">
        <v>1.0089595</v>
      </c>
      <c r="D210" s="19">
        <v>0.96803629999999996</v>
      </c>
      <c r="E210" s="19">
        <v>0.96250601000000002</v>
      </c>
      <c r="F210" s="19">
        <v>0.95368516000000003</v>
      </c>
      <c r="G210" s="3">
        <v>0.95945031000000003</v>
      </c>
      <c r="H210" s="3">
        <v>0.95826929999999999</v>
      </c>
      <c r="I210" s="3">
        <v>0.95352687999999997</v>
      </c>
      <c r="J210" s="3">
        <v>0.96207553999999995</v>
      </c>
      <c r="K210" s="19">
        <v>0.96114898999999998</v>
      </c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</row>
    <row r="211" spans="1:24" x14ac:dyDescent="0.2">
      <c r="A211" s="19">
        <v>7224.48</v>
      </c>
      <c r="B211" s="19">
        <v>1.0368904000000001</v>
      </c>
      <c r="C211" s="19">
        <v>1.0107527000000001</v>
      </c>
      <c r="D211" s="19">
        <v>0.97198574999999998</v>
      </c>
      <c r="E211" s="19">
        <v>0.96513568999999999</v>
      </c>
      <c r="F211" s="19">
        <v>0.95323091999999998</v>
      </c>
      <c r="G211" s="3">
        <v>0.96219927000000005</v>
      </c>
      <c r="H211" s="3">
        <v>0.95981587000000002</v>
      </c>
      <c r="I211" s="3">
        <v>0.95628356000000003</v>
      </c>
      <c r="J211" s="3">
        <v>0.97290522000000002</v>
      </c>
      <c r="K211" s="19">
        <v>0.96750309999999995</v>
      </c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</row>
    <row r="212" spans="1:24" x14ac:dyDescent="0.2">
      <c r="A212" s="19">
        <v>7226.56</v>
      </c>
      <c r="B212" s="19">
        <v>1.0247048000000001</v>
      </c>
      <c r="C212" s="19">
        <v>1.0083899999999999</v>
      </c>
      <c r="D212" s="19">
        <v>0.97357627999999996</v>
      </c>
      <c r="E212" s="19">
        <v>0.97057705999999999</v>
      </c>
      <c r="F212" s="19">
        <v>0.95616568999999996</v>
      </c>
      <c r="G212" s="3">
        <v>0.9670202</v>
      </c>
      <c r="H212" s="3">
        <v>0.96569470999999996</v>
      </c>
      <c r="I212" s="3">
        <v>0.95817613999999995</v>
      </c>
      <c r="J212" s="3">
        <v>0.97623457999999996</v>
      </c>
      <c r="K212" s="19">
        <v>0.97840629000000001</v>
      </c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</row>
    <row r="213" spans="1:24" x14ac:dyDescent="0.2">
      <c r="A213" s="19">
        <v>7228.66</v>
      </c>
      <c r="B213" s="19">
        <v>1.0116357</v>
      </c>
      <c r="C213" s="19">
        <v>1.0027196</v>
      </c>
      <c r="D213" s="19">
        <v>0.97214120999999998</v>
      </c>
      <c r="E213" s="19">
        <v>0.97569766000000002</v>
      </c>
      <c r="F213" s="19">
        <v>0.95979154</v>
      </c>
      <c r="G213" s="3">
        <v>0.97102727</v>
      </c>
      <c r="H213" s="3">
        <v>0.97172451999999998</v>
      </c>
      <c r="I213" s="3">
        <v>0.96304314999999996</v>
      </c>
      <c r="J213" s="3">
        <v>0.98644734000000001</v>
      </c>
      <c r="K213" s="19">
        <v>0.98102524999999996</v>
      </c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</row>
    <row r="214" spans="1:24" x14ac:dyDescent="0.2">
      <c r="A214" s="19">
        <v>7230.78</v>
      </c>
      <c r="B214" s="19">
        <v>0.9939057</v>
      </c>
      <c r="C214" s="19">
        <v>0.99518052999999995</v>
      </c>
      <c r="D214" s="19">
        <v>0.97180036999999997</v>
      </c>
      <c r="E214" s="19">
        <v>0.98475913999999998</v>
      </c>
      <c r="F214" s="19">
        <v>0.96117083000000003</v>
      </c>
      <c r="G214" s="3">
        <v>0.97868940000000004</v>
      </c>
      <c r="H214" s="3">
        <v>0.97439138000000003</v>
      </c>
      <c r="I214" s="3">
        <v>0.96730309999999997</v>
      </c>
      <c r="J214" s="3">
        <v>0.99746482999999997</v>
      </c>
      <c r="K214" s="19">
        <v>0.98709471000000004</v>
      </c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</row>
    <row r="215" spans="1:24" x14ac:dyDescent="0.2">
      <c r="A215" s="19">
        <v>7232.92</v>
      </c>
      <c r="B215" s="19">
        <v>0.98273058999999996</v>
      </c>
      <c r="C215" s="19">
        <v>0.98795040000000001</v>
      </c>
      <c r="D215" s="19">
        <v>0.97288430000000004</v>
      </c>
      <c r="E215" s="19">
        <v>0.98876816999999995</v>
      </c>
      <c r="F215" s="19">
        <v>0.96441306999999998</v>
      </c>
      <c r="G215" s="3">
        <v>0.98007909000000004</v>
      </c>
      <c r="H215" s="3">
        <v>0.98240638000000002</v>
      </c>
      <c r="I215" s="3">
        <v>0.97039149000000002</v>
      </c>
      <c r="J215" s="3">
        <v>1.0056441</v>
      </c>
      <c r="K215" s="19">
        <v>0.99594682999999995</v>
      </c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</row>
    <row r="216" spans="1:24" x14ac:dyDescent="0.2">
      <c r="A216" s="19">
        <v>7235.08</v>
      </c>
      <c r="B216" s="19">
        <v>0.97126425000000005</v>
      </c>
      <c r="C216" s="19">
        <v>0.98156595000000002</v>
      </c>
      <c r="D216" s="19">
        <v>0.97322470000000005</v>
      </c>
      <c r="E216" s="19">
        <v>0.99592661000000005</v>
      </c>
      <c r="F216" s="19">
        <v>0.96934315999999998</v>
      </c>
      <c r="G216" s="3">
        <v>0.99099866000000003</v>
      </c>
      <c r="H216" s="3">
        <v>0.98319334000000003</v>
      </c>
      <c r="I216" s="3">
        <v>0.97536316000000001</v>
      </c>
      <c r="J216" s="3">
        <v>1.0072618</v>
      </c>
      <c r="K216" s="19">
        <v>1.0014843</v>
      </c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</row>
    <row r="217" spans="1:24" x14ac:dyDescent="0.2">
      <c r="A217" s="19">
        <v>7237.26</v>
      </c>
      <c r="B217" s="19">
        <v>0.96318647000000002</v>
      </c>
      <c r="C217" s="19">
        <v>0.97815814999999995</v>
      </c>
      <c r="D217" s="19">
        <v>0.97331599999999996</v>
      </c>
      <c r="E217" s="19">
        <v>0.99736891000000005</v>
      </c>
      <c r="F217" s="19">
        <v>0.97070232000000001</v>
      </c>
      <c r="G217" s="3">
        <v>0.99186788000000004</v>
      </c>
      <c r="H217" s="3">
        <v>0.99014265000000001</v>
      </c>
      <c r="I217" s="3">
        <v>0.97579963000000003</v>
      </c>
      <c r="J217" s="3">
        <v>1.016224</v>
      </c>
      <c r="K217" s="19">
        <v>1.0046653000000001</v>
      </c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</row>
    <row r="218" spans="1:24" x14ac:dyDescent="0.2">
      <c r="A218" s="19">
        <v>7239.46</v>
      </c>
      <c r="B218" s="19">
        <v>0.96085693999999999</v>
      </c>
      <c r="C218" s="19">
        <v>0.97812986000000002</v>
      </c>
      <c r="D218" s="19">
        <v>0.97593043999999995</v>
      </c>
      <c r="E218" s="19">
        <v>1.0021377</v>
      </c>
      <c r="F218" s="19">
        <v>0.97419440000000002</v>
      </c>
      <c r="G218" s="3">
        <v>0.99489439000000002</v>
      </c>
      <c r="H218" s="3">
        <v>0.99048886999999997</v>
      </c>
      <c r="I218" s="3">
        <v>0.97842242000000001</v>
      </c>
      <c r="J218" s="3">
        <v>1.0162693</v>
      </c>
      <c r="K218" s="19">
        <v>1.0106529</v>
      </c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</row>
    <row r="219" spans="1:24" x14ac:dyDescent="0.2">
      <c r="A219" s="19">
        <v>7241.67</v>
      </c>
      <c r="B219" s="19">
        <v>0.96247207000000001</v>
      </c>
      <c r="C219" s="19">
        <v>0.98432565000000005</v>
      </c>
      <c r="D219" s="19">
        <v>0.97727653000000003</v>
      </c>
      <c r="E219" s="19">
        <v>1.0044492</v>
      </c>
      <c r="F219" s="19">
        <v>0.97577230000000004</v>
      </c>
      <c r="G219" s="3">
        <v>0.99394464000000005</v>
      </c>
      <c r="H219" s="3">
        <v>0.99169867</v>
      </c>
      <c r="I219" s="3">
        <v>0.97879647999999997</v>
      </c>
      <c r="J219" s="3">
        <v>1.0177727999999999</v>
      </c>
      <c r="K219" s="19">
        <v>1.0103633000000001</v>
      </c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</row>
    <row r="220" spans="1:24" x14ac:dyDescent="0.2">
      <c r="A220" s="19">
        <v>7243.91</v>
      </c>
      <c r="B220" s="19">
        <v>0.96946825999999997</v>
      </c>
      <c r="C220" s="19">
        <v>0.99217144000000002</v>
      </c>
      <c r="D220" s="19">
        <v>0.97853000000000001</v>
      </c>
      <c r="E220" s="19">
        <v>1.0090908999999999</v>
      </c>
      <c r="F220" s="19">
        <v>0.97633451000000004</v>
      </c>
      <c r="G220" s="3">
        <v>0.99726851999999999</v>
      </c>
      <c r="H220" s="3">
        <v>0.99387258999999994</v>
      </c>
      <c r="I220" s="3">
        <v>0.97988220999999998</v>
      </c>
      <c r="J220" s="3">
        <v>1.0167123</v>
      </c>
      <c r="K220" s="19">
        <v>1.0135443</v>
      </c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</row>
    <row r="221" spans="1:24" x14ac:dyDescent="0.2">
      <c r="A221" s="19">
        <v>7246.16</v>
      </c>
      <c r="B221" s="19">
        <v>0.97521698000000001</v>
      </c>
      <c r="C221" s="19">
        <v>1.0002932</v>
      </c>
      <c r="D221" s="19">
        <v>0.97655351000000001</v>
      </c>
      <c r="E221" s="19">
        <v>1.0054141999999999</v>
      </c>
      <c r="F221" s="19">
        <v>0.98005469999999995</v>
      </c>
      <c r="G221" s="3">
        <v>0.99859209000000004</v>
      </c>
      <c r="H221" s="3">
        <v>0.99691744000000004</v>
      </c>
      <c r="I221" s="3">
        <v>0.98251573000000003</v>
      </c>
      <c r="J221" s="3">
        <v>1.0190467000000001</v>
      </c>
      <c r="K221" s="19">
        <v>1.0176145999999999</v>
      </c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</row>
    <row r="222" spans="1:24" x14ac:dyDescent="0.2">
      <c r="A222" s="19">
        <v>7248.44</v>
      </c>
      <c r="B222" s="19">
        <v>0.98184457000000003</v>
      </c>
      <c r="C222" s="19">
        <v>1.004448</v>
      </c>
      <c r="D222" s="19">
        <v>0.97410792999999996</v>
      </c>
      <c r="E222" s="19">
        <v>1.0071094</v>
      </c>
      <c r="F222" s="19">
        <v>0.98223773999999997</v>
      </c>
      <c r="G222" s="3">
        <v>0.99938638999999996</v>
      </c>
      <c r="H222" s="3">
        <v>0.99625940999999996</v>
      </c>
      <c r="I222" s="3">
        <v>0.98862463</v>
      </c>
      <c r="J222" s="3">
        <v>1.0175026</v>
      </c>
      <c r="K222" s="19">
        <v>1.0161787</v>
      </c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</row>
    <row r="223" spans="1:24" x14ac:dyDescent="0.2">
      <c r="A223" s="19">
        <v>7250.73</v>
      </c>
      <c r="B223" s="19">
        <v>0.98133316000000004</v>
      </c>
      <c r="C223" s="19">
        <v>1.0067695000000001</v>
      </c>
      <c r="D223" s="19">
        <v>0.97125247999999997</v>
      </c>
      <c r="E223" s="19">
        <v>1.0106953000000001</v>
      </c>
      <c r="F223" s="19">
        <v>0.98607562000000004</v>
      </c>
      <c r="G223" s="3">
        <v>0.99721146000000005</v>
      </c>
      <c r="H223" s="3">
        <v>0.99795644999999999</v>
      </c>
      <c r="I223" s="3">
        <v>0.99324117999999995</v>
      </c>
      <c r="J223" s="3">
        <v>1.0160966</v>
      </c>
      <c r="K223" s="19">
        <v>1.0140692</v>
      </c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</row>
    <row r="224" spans="1:24" x14ac:dyDescent="0.2">
      <c r="A224" s="19">
        <v>7253.04</v>
      </c>
      <c r="B224" s="19">
        <v>0.98213072000000001</v>
      </c>
      <c r="C224" s="19">
        <v>1.0064164</v>
      </c>
      <c r="D224" s="19">
        <v>0.96835678000000003</v>
      </c>
      <c r="E224" s="19">
        <v>1.0093147</v>
      </c>
      <c r="F224" s="19">
        <v>0.98776905999999998</v>
      </c>
      <c r="G224" s="3">
        <v>1.0028883</v>
      </c>
      <c r="H224" s="3">
        <v>1.0006131</v>
      </c>
      <c r="I224" s="3">
        <v>0.99323269999999997</v>
      </c>
      <c r="J224" s="3">
        <v>1.015892</v>
      </c>
      <c r="K224" s="19">
        <v>1.0146934000000001</v>
      </c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</row>
    <row r="225" spans="1:24" x14ac:dyDescent="0.2">
      <c r="A225" s="19">
        <v>7255.37</v>
      </c>
      <c r="B225" s="19">
        <v>0.97888761999999996</v>
      </c>
      <c r="C225" s="19">
        <v>1.0055909999999999</v>
      </c>
      <c r="D225" s="19">
        <v>0.96875144999999996</v>
      </c>
      <c r="E225" s="19">
        <v>1.0052137999999999</v>
      </c>
      <c r="F225" s="19">
        <v>0.99387046999999995</v>
      </c>
      <c r="G225" s="3">
        <v>1.0022389</v>
      </c>
      <c r="H225" s="3">
        <v>1.0032582000000001</v>
      </c>
      <c r="I225" s="3">
        <v>0.99676218999999999</v>
      </c>
      <c r="J225" s="3">
        <v>1.0104772</v>
      </c>
      <c r="K225" s="19">
        <v>1.0109573999999999</v>
      </c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</row>
    <row r="226" spans="1:24" x14ac:dyDescent="0.2">
      <c r="A226" s="19">
        <v>7257.72</v>
      </c>
      <c r="B226" s="19">
        <v>0.97670453000000002</v>
      </c>
      <c r="C226" s="19">
        <v>1.0044143999999999</v>
      </c>
      <c r="D226" s="19">
        <v>0.97119973999999998</v>
      </c>
      <c r="E226" s="19">
        <v>1.0066317</v>
      </c>
      <c r="F226" s="19">
        <v>1.0000990000000001</v>
      </c>
      <c r="G226" s="3">
        <v>1.007471</v>
      </c>
      <c r="H226" s="3">
        <v>1.0059712000000001</v>
      </c>
      <c r="I226" s="3">
        <v>1.0011686</v>
      </c>
      <c r="J226" s="3">
        <v>1.0119506</v>
      </c>
      <c r="K226" s="19">
        <v>1.0118132</v>
      </c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</row>
    <row r="227" spans="1:24" x14ac:dyDescent="0.2">
      <c r="A227" s="19">
        <v>7260.09</v>
      </c>
      <c r="B227" s="19">
        <v>0.98104442000000003</v>
      </c>
      <c r="C227" s="19">
        <v>1.0048794999999999</v>
      </c>
      <c r="D227" s="19">
        <v>0.97473103000000005</v>
      </c>
      <c r="E227" s="19">
        <v>1.0060464</v>
      </c>
      <c r="F227" s="19">
        <v>1.0060017000000001</v>
      </c>
      <c r="G227" s="3">
        <v>1.0099419000000001</v>
      </c>
      <c r="H227" s="3">
        <v>1.0063314999999999</v>
      </c>
      <c r="I227" s="3">
        <v>1.0087744000000001</v>
      </c>
      <c r="J227" s="3">
        <v>1.0112934</v>
      </c>
      <c r="K227" s="19">
        <v>1.0085360999999999</v>
      </c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</row>
    <row r="228" spans="1:24" x14ac:dyDescent="0.2">
      <c r="A228" s="19">
        <v>7262.48</v>
      </c>
      <c r="B228" s="19">
        <v>0.98238636000000001</v>
      </c>
      <c r="C228" s="19">
        <v>1.0063111</v>
      </c>
      <c r="D228" s="19">
        <v>0.98248400000000002</v>
      </c>
      <c r="E228" s="19">
        <v>1.0085892000000001</v>
      </c>
      <c r="F228" s="19">
        <v>1.0118982999999999</v>
      </c>
      <c r="G228" s="3">
        <v>1.0117073999999999</v>
      </c>
      <c r="H228" s="3">
        <v>1.0100195000000001</v>
      </c>
      <c r="I228" s="3">
        <v>1.0128241</v>
      </c>
      <c r="J228" s="3">
        <v>1.0044066</v>
      </c>
      <c r="K228" s="19">
        <v>1.0066231000000001</v>
      </c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</row>
    <row r="229" spans="1:24" x14ac:dyDescent="0.2">
      <c r="A229" s="19">
        <v>7264.88</v>
      </c>
      <c r="B229" s="19">
        <v>0.99783940000000004</v>
      </c>
      <c r="C229" s="19">
        <v>1.0091007999999999</v>
      </c>
      <c r="D229" s="19">
        <v>0.99628181000000005</v>
      </c>
      <c r="E229" s="19">
        <v>1.0122392</v>
      </c>
      <c r="F229" s="19">
        <v>1.0125048999999999</v>
      </c>
      <c r="G229" s="3">
        <v>1.0149752999999999</v>
      </c>
      <c r="H229" s="3">
        <v>1.020373</v>
      </c>
      <c r="I229" s="3">
        <v>1.0256192</v>
      </c>
      <c r="J229" s="3">
        <v>1.009064</v>
      </c>
      <c r="K229" s="19">
        <v>1.0137482</v>
      </c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</row>
    <row r="230" spans="1:24" x14ac:dyDescent="0.2">
      <c r="A230" s="19">
        <v>7267.31</v>
      </c>
      <c r="B230" s="19">
        <v>0.9811472</v>
      </c>
      <c r="C230" s="19">
        <v>1.0038689999999999</v>
      </c>
      <c r="D230" s="19">
        <v>0.99663330000000006</v>
      </c>
      <c r="E230" s="19">
        <v>0.99723170999999999</v>
      </c>
      <c r="F230" s="19">
        <v>1.0156035000000001</v>
      </c>
      <c r="G230" s="3">
        <v>1.0027203</v>
      </c>
      <c r="H230" s="3">
        <v>1.0035642</v>
      </c>
      <c r="I230" s="3">
        <v>1.0083446</v>
      </c>
      <c r="J230" s="3">
        <v>0.99396697000000001</v>
      </c>
      <c r="K230" s="19">
        <v>0.99126809000000005</v>
      </c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</row>
    <row r="231" spans="1:24" x14ac:dyDescent="0.2">
      <c r="A231" s="19">
        <v>7269.75</v>
      </c>
      <c r="B231" s="19">
        <v>0.99474081999999997</v>
      </c>
      <c r="C231" s="19">
        <v>1.0099444</v>
      </c>
      <c r="D231" s="19">
        <v>0.99468113000000002</v>
      </c>
      <c r="E231" s="19">
        <v>1.0067501000000001</v>
      </c>
      <c r="F231" s="19">
        <v>1.0230771000000001</v>
      </c>
      <c r="G231" s="3">
        <v>1.0137335000000001</v>
      </c>
      <c r="H231" s="3">
        <v>1.0145038</v>
      </c>
      <c r="I231" s="3">
        <v>1.0216962999999999</v>
      </c>
      <c r="J231" s="3">
        <v>1.0017396999999999</v>
      </c>
      <c r="K231" s="19">
        <v>0.99825165999999999</v>
      </c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</row>
    <row r="232" spans="1:24" x14ac:dyDescent="0.2">
      <c r="A232" s="19">
        <v>7272.22</v>
      </c>
      <c r="B232" s="19">
        <v>1.0047139</v>
      </c>
      <c r="C232" s="19">
        <v>1.0145963</v>
      </c>
      <c r="D232" s="19">
        <v>0.9969732</v>
      </c>
      <c r="E232" s="19">
        <v>1.0066330999999999</v>
      </c>
      <c r="F232" s="19">
        <v>1.0265318999999999</v>
      </c>
      <c r="G232" s="3">
        <v>1.0139113</v>
      </c>
      <c r="H232" s="3">
        <v>1.0148740000000001</v>
      </c>
      <c r="I232" s="3">
        <v>1.0191819</v>
      </c>
      <c r="J232" s="3">
        <v>1.0017221000000001</v>
      </c>
      <c r="K232" s="19">
        <v>1.0037545999999999</v>
      </c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</row>
    <row r="233" spans="1:24" x14ac:dyDescent="0.2">
      <c r="A233" s="19">
        <v>7274.7</v>
      </c>
      <c r="B233" s="19">
        <v>1.0086094999999999</v>
      </c>
      <c r="C233" s="19">
        <v>1.0162781999999999</v>
      </c>
      <c r="D233" s="19">
        <v>0.99774344000000004</v>
      </c>
      <c r="E233" s="19">
        <v>1.0069593999999999</v>
      </c>
      <c r="F233" s="19">
        <v>1.0245709000000001</v>
      </c>
      <c r="G233" s="3">
        <v>1.0118075</v>
      </c>
      <c r="H233" s="3">
        <v>1.0217326</v>
      </c>
      <c r="I233" s="3">
        <v>1.0194003</v>
      </c>
      <c r="J233" s="3">
        <v>0.99502332000000004</v>
      </c>
      <c r="K233" s="19">
        <v>0.99907942000000005</v>
      </c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</row>
    <row r="234" spans="1:24" x14ac:dyDescent="0.2">
      <c r="A234" s="19">
        <v>7277.2</v>
      </c>
      <c r="B234" s="19">
        <v>1.0134356</v>
      </c>
      <c r="C234" s="19">
        <v>1.0153909000000001</v>
      </c>
      <c r="D234" s="19">
        <v>1.0014244000000001</v>
      </c>
      <c r="E234" s="19">
        <v>1.003617</v>
      </c>
      <c r="F234" s="19">
        <v>1.0220402</v>
      </c>
      <c r="G234" s="3">
        <v>1.0092549</v>
      </c>
      <c r="H234" s="3">
        <v>1.0125214</v>
      </c>
      <c r="I234" s="3">
        <v>1.0177554</v>
      </c>
      <c r="J234" s="3">
        <v>0.99593651999999999</v>
      </c>
      <c r="K234" s="19">
        <v>0.99851667</v>
      </c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</row>
    <row r="235" spans="1:24" x14ac:dyDescent="0.2">
      <c r="A235" s="19">
        <v>7279.72</v>
      </c>
      <c r="B235" s="19">
        <v>1.0145671999999999</v>
      </c>
      <c r="C235" s="19">
        <v>1.0112760999999999</v>
      </c>
      <c r="D235" s="19">
        <v>1.0059819999999999</v>
      </c>
      <c r="E235" s="19">
        <v>1.0005336</v>
      </c>
      <c r="F235" s="19">
        <v>1.0175926</v>
      </c>
      <c r="G235" s="3">
        <v>1.0087789</v>
      </c>
      <c r="H235" s="3">
        <v>1.0110527</v>
      </c>
      <c r="I235" s="3">
        <v>1.014756</v>
      </c>
      <c r="J235" s="3">
        <v>0.99625845999999996</v>
      </c>
      <c r="K235" s="19">
        <v>0.99942900000000001</v>
      </c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</row>
    <row r="236" spans="1:24" x14ac:dyDescent="0.2">
      <c r="A236" s="19">
        <v>7282.26</v>
      </c>
      <c r="B236" s="19">
        <v>1.0185352999999999</v>
      </c>
      <c r="C236" s="19">
        <v>1.0058307</v>
      </c>
      <c r="D236" s="19">
        <v>1.0096455</v>
      </c>
      <c r="E236" s="19">
        <v>1.0003057</v>
      </c>
      <c r="F236" s="19">
        <v>1.0137623</v>
      </c>
      <c r="G236" s="3">
        <v>1.0038693000000001</v>
      </c>
      <c r="H236" s="3">
        <v>1.0037343999999999</v>
      </c>
      <c r="I236" s="3">
        <v>1.0129482000000001</v>
      </c>
      <c r="J236" s="3">
        <v>0.99353186999999998</v>
      </c>
      <c r="K236" s="19">
        <v>0.99438353000000002</v>
      </c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</row>
    <row r="237" spans="1:24" x14ac:dyDescent="0.2">
      <c r="A237" s="19">
        <v>7284.82</v>
      </c>
      <c r="B237" s="19">
        <v>1.0245933</v>
      </c>
      <c r="C237" s="19">
        <v>1.0017377999999999</v>
      </c>
      <c r="D237" s="19">
        <v>1.0139703</v>
      </c>
      <c r="E237" s="19">
        <v>0.99735680999999998</v>
      </c>
      <c r="F237" s="19">
        <v>1.0098453000000001</v>
      </c>
      <c r="G237" s="3">
        <v>1.0037180999999999</v>
      </c>
      <c r="H237" s="3">
        <v>1.0011078</v>
      </c>
      <c r="I237" s="3">
        <v>1.0074901000000001</v>
      </c>
      <c r="J237" s="3">
        <v>0.99157125999999995</v>
      </c>
      <c r="K237" s="19">
        <v>0.99428264</v>
      </c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</row>
    <row r="238" spans="1:24" x14ac:dyDescent="0.2">
      <c r="A238" s="19">
        <v>7287.4</v>
      </c>
      <c r="B238" s="19">
        <v>1.0259706</v>
      </c>
      <c r="C238" s="19">
        <v>0.99442078</v>
      </c>
      <c r="D238" s="19">
        <v>1.0123734</v>
      </c>
      <c r="E238" s="19">
        <v>0.99650905000000001</v>
      </c>
      <c r="F238" s="19">
        <v>1.0050614</v>
      </c>
      <c r="G238" s="3">
        <v>0.99830907999999996</v>
      </c>
      <c r="H238" s="3">
        <v>1.0009688999999999</v>
      </c>
      <c r="I238" s="3">
        <v>1.0020849999999999</v>
      </c>
      <c r="J238" s="3">
        <v>0.99397117999999995</v>
      </c>
      <c r="K238" s="19">
        <v>0.99434042</v>
      </c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</row>
    <row r="239" spans="1:24" x14ac:dyDescent="0.2">
      <c r="A239" s="19">
        <v>7290</v>
      </c>
      <c r="B239" s="19">
        <v>1.0293429999999999</v>
      </c>
      <c r="C239" s="19">
        <v>0.98563416999999998</v>
      </c>
      <c r="D239" s="19">
        <v>1.0114262000000001</v>
      </c>
      <c r="E239" s="19">
        <v>0.99381388999999998</v>
      </c>
      <c r="F239" s="19">
        <v>1.0000536</v>
      </c>
      <c r="G239" s="3">
        <v>0.99667771000000005</v>
      </c>
      <c r="H239" s="3">
        <v>0.99805568</v>
      </c>
      <c r="I239" s="3">
        <v>0.99816757</v>
      </c>
      <c r="J239" s="3">
        <v>0.99295758000000001</v>
      </c>
      <c r="K239" s="19">
        <v>0.99710217999999995</v>
      </c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</row>
    <row r="240" spans="1:24" x14ac:dyDescent="0.2">
      <c r="A240" s="19">
        <v>7292.61</v>
      </c>
      <c r="B240" s="19">
        <v>1.0257934</v>
      </c>
      <c r="C240" s="19">
        <v>0.98215931999999995</v>
      </c>
      <c r="D240" s="19">
        <v>1.0096584</v>
      </c>
      <c r="E240" s="19">
        <v>0.99340413999999999</v>
      </c>
      <c r="F240" s="19">
        <v>0.99396379999999995</v>
      </c>
      <c r="G240" s="3">
        <v>0.99479660999999997</v>
      </c>
      <c r="H240" s="3">
        <v>0.99519553000000005</v>
      </c>
      <c r="I240" s="3">
        <v>0.99663449999999998</v>
      </c>
      <c r="J240" s="3">
        <v>0.99092798999999998</v>
      </c>
      <c r="K240" s="19">
        <v>0.99571014000000002</v>
      </c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</row>
    <row r="241" spans="1:24" x14ac:dyDescent="0.2">
      <c r="A241" s="19">
        <v>7295.25</v>
      </c>
      <c r="B241" s="19">
        <v>1.0176934</v>
      </c>
      <c r="C241" s="19">
        <v>0.97932710999999995</v>
      </c>
      <c r="D241" s="19">
        <v>1.0070785</v>
      </c>
      <c r="E241" s="19">
        <v>0.99249978999999999</v>
      </c>
      <c r="F241" s="19">
        <v>0.99263665000000001</v>
      </c>
      <c r="G241" s="3">
        <v>0.99408028999999998</v>
      </c>
      <c r="H241" s="3">
        <v>0.99362905000000001</v>
      </c>
      <c r="I241" s="3">
        <v>0.99325841000000004</v>
      </c>
      <c r="J241" s="3">
        <v>0.99711147</v>
      </c>
      <c r="K241" s="19">
        <v>0.99756467000000004</v>
      </c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</row>
    <row r="242" spans="1:24" x14ac:dyDescent="0.2">
      <c r="A242" s="19">
        <v>7297.9</v>
      </c>
      <c r="B242" s="19">
        <v>1.0086666</v>
      </c>
      <c r="C242" s="19">
        <v>0.97802931999999998</v>
      </c>
      <c r="D242" s="19">
        <v>1.0050161</v>
      </c>
      <c r="E242" s="19">
        <v>0.99406209000000001</v>
      </c>
      <c r="F242" s="19">
        <v>0.98906296999999999</v>
      </c>
      <c r="G242" s="3">
        <v>0.99191490999999998</v>
      </c>
      <c r="H242" s="3">
        <v>0.99295973000000004</v>
      </c>
      <c r="I242" s="3">
        <v>0.99215692</v>
      </c>
      <c r="J242" s="3">
        <v>0.99664554999999999</v>
      </c>
      <c r="K242" s="19">
        <v>0.99822681999999996</v>
      </c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</row>
    <row r="243" spans="1:24" x14ac:dyDescent="0.2">
      <c r="A243" s="19">
        <v>7300.57</v>
      </c>
      <c r="B243" s="19">
        <v>0.99908931000000001</v>
      </c>
      <c r="C243" s="19">
        <v>0.97986284999999995</v>
      </c>
      <c r="D243" s="19">
        <v>1.0028376999999999</v>
      </c>
      <c r="E243" s="19">
        <v>0.99364070000000004</v>
      </c>
      <c r="F243" s="19">
        <v>0.98640669000000003</v>
      </c>
      <c r="G243" s="3">
        <v>0.99026893000000005</v>
      </c>
      <c r="H243" s="3">
        <v>0.98982705999999998</v>
      </c>
      <c r="I243" s="3">
        <v>0.98915350999999996</v>
      </c>
      <c r="J243" s="3">
        <v>0.99622635000000004</v>
      </c>
      <c r="K243" s="19">
        <v>0.99751338000000001</v>
      </c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</row>
    <row r="244" spans="1:24" x14ac:dyDescent="0.2">
      <c r="A244" s="19">
        <v>7303.27</v>
      </c>
      <c r="B244" s="19">
        <v>0.99058208000000003</v>
      </c>
      <c r="C244" s="19">
        <v>0.98616881000000001</v>
      </c>
      <c r="D244" s="19">
        <v>0.99892298999999996</v>
      </c>
      <c r="E244" s="19">
        <v>0.99367654999999999</v>
      </c>
      <c r="F244" s="19">
        <v>0.98729895000000001</v>
      </c>
      <c r="G244" s="3">
        <v>0.99073268000000003</v>
      </c>
      <c r="H244" s="3">
        <v>0.99054038</v>
      </c>
      <c r="I244" s="3">
        <v>0.98897102000000003</v>
      </c>
      <c r="J244" s="3">
        <v>0.99570950000000003</v>
      </c>
      <c r="K244" s="19">
        <v>0.99752512999999998</v>
      </c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</row>
    <row r="245" spans="1:24" x14ac:dyDescent="0.2">
      <c r="A245" s="19">
        <v>7305.98</v>
      </c>
      <c r="B245" s="19">
        <v>0.98357388000000001</v>
      </c>
      <c r="C245" s="19">
        <v>0.98933990999999999</v>
      </c>
      <c r="D245" s="19">
        <v>0.99191355000000003</v>
      </c>
      <c r="E245" s="19">
        <v>0.99474865999999995</v>
      </c>
      <c r="F245" s="19">
        <v>0.98512257999999997</v>
      </c>
      <c r="G245" s="3">
        <v>0.99298741999999995</v>
      </c>
      <c r="H245" s="3">
        <v>0.99293014000000002</v>
      </c>
      <c r="I245" s="3">
        <v>0.98802964999999998</v>
      </c>
      <c r="J245" s="3">
        <v>0.99832898999999997</v>
      </c>
      <c r="K245" s="19">
        <v>0.99964945000000005</v>
      </c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</row>
    <row r="246" spans="1:24" x14ac:dyDescent="0.2">
      <c r="A246" s="19">
        <v>7308.71</v>
      </c>
      <c r="B246" s="19">
        <v>0.98566505000000004</v>
      </c>
      <c r="C246" s="19">
        <v>0.99368597999999997</v>
      </c>
      <c r="D246" s="19">
        <v>0.98953637999999999</v>
      </c>
      <c r="E246" s="19">
        <v>0.99575753</v>
      </c>
      <c r="F246" s="19">
        <v>0.98483748000000004</v>
      </c>
      <c r="G246" s="3">
        <v>0.99307347000000001</v>
      </c>
      <c r="H246" s="3">
        <v>0.99199216999999995</v>
      </c>
      <c r="I246" s="3">
        <v>0.98537288999999995</v>
      </c>
      <c r="J246" s="3">
        <v>1.0011667</v>
      </c>
      <c r="K246" s="19">
        <v>1.0026288000000001</v>
      </c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</row>
    <row r="247" spans="1:24" x14ac:dyDescent="0.2">
      <c r="A247" s="19">
        <v>7311.46</v>
      </c>
      <c r="B247" s="19">
        <v>0.98082252000000003</v>
      </c>
      <c r="C247" s="19">
        <v>0.99857834000000001</v>
      </c>
      <c r="D247" s="19">
        <v>0.98605103000000005</v>
      </c>
      <c r="E247" s="19">
        <v>0.99652996999999999</v>
      </c>
      <c r="F247" s="19">
        <v>0.98521831999999998</v>
      </c>
      <c r="G247" s="3">
        <v>0.99397398999999997</v>
      </c>
      <c r="H247" s="3">
        <v>0.99495330000000004</v>
      </c>
      <c r="I247" s="3">
        <v>0.98661368000000005</v>
      </c>
      <c r="J247" s="3">
        <v>1.004067</v>
      </c>
      <c r="K247" s="19">
        <v>1.0006900999999999</v>
      </c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</row>
    <row r="248" spans="1:24" x14ac:dyDescent="0.2">
      <c r="A248" s="19">
        <v>7314.23</v>
      </c>
      <c r="B248" s="19">
        <v>0.98241078000000004</v>
      </c>
      <c r="C248" s="19">
        <v>1.0042039</v>
      </c>
      <c r="D248" s="19">
        <v>0.97957861000000002</v>
      </c>
      <c r="E248" s="19">
        <v>0.99863621999999996</v>
      </c>
      <c r="F248" s="19">
        <v>0.98520339000000001</v>
      </c>
      <c r="G248" s="3">
        <v>0.99542604999999995</v>
      </c>
      <c r="H248" s="3">
        <v>0.99257437999999998</v>
      </c>
      <c r="I248" s="3">
        <v>0.98757497000000005</v>
      </c>
      <c r="J248" s="3">
        <v>1.0078399</v>
      </c>
      <c r="K248" s="19">
        <v>1.0027661999999999</v>
      </c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</row>
    <row r="249" spans="1:24" x14ac:dyDescent="0.2">
      <c r="A249" s="19">
        <v>7317.01</v>
      </c>
      <c r="B249" s="19">
        <v>0.98308463999999995</v>
      </c>
      <c r="C249" s="19">
        <v>1.0058343000000001</v>
      </c>
      <c r="D249" s="19">
        <v>0.97764689000000005</v>
      </c>
      <c r="E249" s="19">
        <v>1.0010243000000001</v>
      </c>
      <c r="F249" s="19">
        <v>0.98476416</v>
      </c>
      <c r="G249" s="3">
        <v>0.99710045000000003</v>
      </c>
      <c r="H249" s="3">
        <v>0.99479529</v>
      </c>
      <c r="I249" s="3">
        <v>0.98768237000000003</v>
      </c>
      <c r="J249" s="3">
        <v>1.0052045000000001</v>
      </c>
      <c r="K249" s="19">
        <v>1.0044578</v>
      </c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</row>
    <row r="250" spans="1:24" x14ac:dyDescent="0.2">
      <c r="A250" s="19">
        <v>7319.82</v>
      </c>
      <c r="B250" s="19">
        <v>0.98245594000000003</v>
      </c>
      <c r="C250" s="19">
        <v>1.0071497</v>
      </c>
      <c r="D250" s="19">
        <v>0.97540742999999996</v>
      </c>
      <c r="E250" s="19">
        <v>0.99938062999999999</v>
      </c>
      <c r="F250" s="19">
        <v>0.98780444999999995</v>
      </c>
      <c r="G250" s="3">
        <v>0.99721263000000004</v>
      </c>
      <c r="H250" s="3">
        <v>0.99508912000000005</v>
      </c>
      <c r="I250" s="3">
        <v>0.98964501000000005</v>
      </c>
      <c r="J250" s="3">
        <v>1.0080293</v>
      </c>
      <c r="K250" s="19">
        <v>1.001914</v>
      </c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</row>
    <row r="251" spans="1:24" x14ac:dyDescent="0.2">
      <c r="A251" s="19">
        <v>7322.65</v>
      </c>
      <c r="B251" s="19">
        <v>0.98672044000000003</v>
      </c>
      <c r="C251" s="19">
        <v>1.0088975</v>
      </c>
      <c r="D251" s="19">
        <v>0.97451593999999997</v>
      </c>
      <c r="E251" s="19">
        <v>0.99921895999999999</v>
      </c>
      <c r="F251" s="19">
        <v>0.98737416</v>
      </c>
      <c r="G251" s="3">
        <v>0.99863522999999998</v>
      </c>
      <c r="H251" s="3">
        <v>0.9970753</v>
      </c>
      <c r="I251" s="3">
        <v>0.99150382999999997</v>
      </c>
      <c r="J251" s="3">
        <v>1.0081211999999999</v>
      </c>
      <c r="K251" s="19">
        <v>1.0010477</v>
      </c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</row>
    <row r="252" spans="1:24" x14ac:dyDescent="0.2">
      <c r="A252" s="19">
        <v>7325.49</v>
      </c>
      <c r="B252" s="19">
        <v>0.98479645000000005</v>
      </c>
      <c r="C252" s="19">
        <v>1.0062325999999999</v>
      </c>
      <c r="D252" s="19">
        <v>0.97480993999999999</v>
      </c>
      <c r="E252" s="19">
        <v>1.0007279</v>
      </c>
      <c r="F252" s="19">
        <v>0.98955207999999995</v>
      </c>
      <c r="G252" s="3">
        <v>0.99849593999999997</v>
      </c>
      <c r="H252" s="3">
        <v>0.99715640999999999</v>
      </c>
      <c r="I252" s="3">
        <v>0.99289021</v>
      </c>
      <c r="J252" s="3">
        <v>1.0062040000000001</v>
      </c>
      <c r="K252" s="19">
        <v>1.0062131999999999</v>
      </c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</row>
    <row r="253" spans="1:24" x14ac:dyDescent="0.2">
      <c r="A253" s="19">
        <v>7328.35</v>
      </c>
      <c r="B253" s="19">
        <v>0.98664713999999998</v>
      </c>
      <c r="C253" s="19">
        <v>1.0071265</v>
      </c>
      <c r="D253" s="19">
        <v>0.97723338999999998</v>
      </c>
      <c r="E253" s="19">
        <v>0.99920545000000005</v>
      </c>
      <c r="F253" s="19">
        <v>0.99262379000000001</v>
      </c>
      <c r="G253" s="3">
        <v>0.99808671000000004</v>
      </c>
      <c r="H253" s="3">
        <v>0.99795354999999997</v>
      </c>
      <c r="I253" s="3">
        <v>0.99262824999999999</v>
      </c>
      <c r="J253" s="3">
        <v>1.0061141</v>
      </c>
      <c r="K253" s="19">
        <v>1.0026906</v>
      </c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</row>
    <row r="254" spans="1:24" x14ac:dyDescent="0.2">
      <c r="A254" s="19">
        <v>7331.24</v>
      </c>
      <c r="B254" s="19">
        <v>0.98787243999999996</v>
      </c>
      <c r="C254" s="19">
        <v>1.0064782000000001</v>
      </c>
      <c r="D254" s="19">
        <v>0.98353195000000004</v>
      </c>
      <c r="E254" s="19">
        <v>0.99957370999999995</v>
      </c>
      <c r="F254" s="19">
        <v>0.99159856999999996</v>
      </c>
      <c r="G254" s="3">
        <v>1.0001998999999999</v>
      </c>
      <c r="H254" s="3">
        <v>0.99614086999999996</v>
      </c>
      <c r="I254" s="3">
        <v>0.99568694000000002</v>
      </c>
      <c r="J254" s="3">
        <v>1.0056145999999999</v>
      </c>
      <c r="K254" s="19">
        <v>1.0016539</v>
      </c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</row>
    <row r="255" spans="1:24" x14ac:dyDescent="0.2">
      <c r="A255" s="19">
        <v>7334.14</v>
      </c>
      <c r="B255" s="19">
        <v>0.98383538000000004</v>
      </c>
      <c r="C255" s="19">
        <v>1.0061945000000001</v>
      </c>
      <c r="D255" s="19">
        <v>0.98856231999999999</v>
      </c>
      <c r="E255" s="19">
        <v>1.0028528999999999</v>
      </c>
      <c r="F255" s="19">
        <v>0.99477190999999998</v>
      </c>
      <c r="G255" s="3">
        <v>1.0043161</v>
      </c>
      <c r="H255" s="3">
        <v>1.0009821000000001</v>
      </c>
      <c r="I255" s="3">
        <v>0.99799006999999995</v>
      </c>
      <c r="J255" s="3">
        <v>1.0061211000000001</v>
      </c>
      <c r="K255" s="19">
        <v>1.0007356000000001</v>
      </c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</row>
    <row r="256" spans="1:24" x14ac:dyDescent="0.2">
      <c r="A256" s="19">
        <v>7337.06</v>
      </c>
      <c r="B256" s="19">
        <v>0.98083191999999997</v>
      </c>
      <c r="C256" s="19">
        <v>1.0054753000000001</v>
      </c>
      <c r="D256" s="19">
        <v>0.99559540999999996</v>
      </c>
      <c r="E256" s="19">
        <v>1.001959</v>
      </c>
      <c r="F256" s="19">
        <v>0.99747655000000002</v>
      </c>
      <c r="G256" s="3">
        <v>1.0047861</v>
      </c>
      <c r="H256" s="3">
        <v>0.99948159999999997</v>
      </c>
      <c r="I256" s="3">
        <v>0.99707177000000002</v>
      </c>
      <c r="J256" s="3">
        <v>1.0031486000000001</v>
      </c>
      <c r="K256" s="19">
        <v>1.0028395999999999</v>
      </c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</row>
    <row r="257" spans="1:24" x14ac:dyDescent="0.2">
      <c r="A257" s="19">
        <v>7340</v>
      </c>
      <c r="B257" s="19">
        <v>0.98182035000000001</v>
      </c>
      <c r="C257" s="19">
        <v>1.0045051</v>
      </c>
      <c r="D257" s="19">
        <v>1.0029691000000001</v>
      </c>
      <c r="E257" s="19">
        <v>1.0029751</v>
      </c>
      <c r="F257" s="19">
        <v>1.0002298999999999</v>
      </c>
      <c r="G257" s="3">
        <v>1.0034292</v>
      </c>
      <c r="H257" s="3">
        <v>0.99941895999999997</v>
      </c>
      <c r="I257" s="3">
        <v>0.99922717000000005</v>
      </c>
      <c r="J257" s="3">
        <v>1.0035750999999999</v>
      </c>
      <c r="K257" s="19">
        <v>1.0014670000000001</v>
      </c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</row>
    <row r="258" spans="1:24" x14ac:dyDescent="0.2">
      <c r="A258" s="19">
        <v>7342.96</v>
      </c>
      <c r="B258" s="19">
        <v>0.98418254000000005</v>
      </c>
      <c r="C258" s="19">
        <v>1.0101427999999999</v>
      </c>
      <c r="D258" s="19">
        <v>1.0087854000000001</v>
      </c>
      <c r="E258" s="19">
        <v>1.0012563000000001</v>
      </c>
      <c r="F258" s="19">
        <v>1.0009314</v>
      </c>
      <c r="G258" s="3">
        <v>1.0031253</v>
      </c>
      <c r="H258" s="3">
        <v>1.0022534000000001</v>
      </c>
      <c r="I258" s="3">
        <v>0.99996518999999995</v>
      </c>
      <c r="J258" s="3">
        <v>1.0044982</v>
      </c>
      <c r="K258" s="19">
        <v>0.99988885999999999</v>
      </c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</row>
    <row r="259" spans="1:24" x14ac:dyDescent="0.2">
      <c r="A259" s="19">
        <v>7345.94</v>
      </c>
      <c r="B259" s="19">
        <v>0.98720326000000003</v>
      </c>
      <c r="C259" s="19">
        <v>1.0040589</v>
      </c>
      <c r="D259" s="19">
        <v>1.0128193000000001</v>
      </c>
      <c r="E259" s="19">
        <v>1.0010725</v>
      </c>
      <c r="F259" s="19">
        <v>1.0013695</v>
      </c>
      <c r="G259" s="3">
        <v>1.0027724</v>
      </c>
      <c r="H259" s="3">
        <v>1.0032534</v>
      </c>
      <c r="I259" s="3">
        <v>1.0016571000000001</v>
      </c>
      <c r="J259" s="3">
        <v>1.0045012</v>
      </c>
      <c r="K259" s="19">
        <v>1.0001715</v>
      </c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</row>
    <row r="260" spans="1:24" x14ac:dyDescent="0.2">
      <c r="A260" s="19">
        <v>7348.94</v>
      </c>
      <c r="B260" s="19">
        <v>0.99671726000000005</v>
      </c>
      <c r="C260" s="19">
        <v>0.99995778999999996</v>
      </c>
      <c r="D260" s="19">
        <v>1.0140414</v>
      </c>
      <c r="E260" s="19">
        <v>1.0011169</v>
      </c>
      <c r="F260" s="19">
        <v>1.0020994999999999</v>
      </c>
      <c r="G260" s="3">
        <v>1.0021255</v>
      </c>
      <c r="H260" s="3">
        <v>1.0020226999999999</v>
      </c>
      <c r="I260" s="3">
        <v>1.0025567</v>
      </c>
      <c r="J260" s="3">
        <v>0.99961933000000003</v>
      </c>
      <c r="K260" s="19">
        <v>1.0001177999999999</v>
      </c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</row>
    <row r="261" spans="1:24" x14ac:dyDescent="0.2">
      <c r="A261" s="19">
        <v>7351.95</v>
      </c>
      <c r="B261" s="19">
        <v>1.0034323999999999</v>
      </c>
      <c r="C261" s="19">
        <v>0.99742390999999997</v>
      </c>
      <c r="D261" s="19">
        <v>1.0131157</v>
      </c>
      <c r="E261" s="19">
        <v>1.0011125999999999</v>
      </c>
      <c r="F261" s="19">
        <v>1.0056274000000001</v>
      </c>
      <c r="G261" s="3">
        <v>1.0033306</v>
      </c>
      <c r="H261" s="3">
        <v>1.0011002</v>
      </c>
      <c r="I261" s="3">
        <v>1.0043002000000001</v>
      </c>
      <c r="J261" s="3">
        <v>1.0012691</v>
      </c>
      <c r="K261" s="19">
        <v>0.99847405</v>
      </c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</row>
    <row r="262" spans="1:24" x14ac:dyDescent="0.2">
      <c r="A262" s="19">
        <v>7354.99</v>
      </c>
      <c r="B262" s="19">
        <v>1.0139639</v>
      </c>
      <c r="C262" s="19">
        <v>0.99606578000000001</v>
      </c>
      <c r="D262" s="19">
        <v>1.0099152</v>
      </c>
      <c r="E262" s="19">
        <v>0.99782572999999997</v>
      </c>
      <c r="F262" s="19">
        <v>1.0041062999999999</v>
      </c>
      <c r="G262" s="3">
        <v>0.99991233999999996</v>
      </c>
      <c r="H262" s="3">
        <v>1.0006253000000001</v>
      </c>
      <c r="I262" s="3">
        <v>1.0032563999999999</v>
      </c>
      <c r="J262" s="3">
        <v>0.99601161999999999</v>
      </c>
      <c r="K262" s="19">
        <v>0.99917520000000004</v>
      </c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</row>
    <row r="263" spans="1:24" x14ac:dyDescent="0.2">
      <c r="A263" s="19">
        <v>7358.04</v>
      </c>
      <c r="B263" s="19">
        <v>1.0173394</v>
      </c>
      <c r="C263" s="19">
        <v>0.99815118999999997</v>
      </c>
      <c r="D263" s="19">
        <v>1.0103503</v>
      </c>
      <c r="E263" s="19">
        <v>0.99529365999999997</v>
      </c>
      <c r="F263" s="19">
        <v>1.0025747</v>
      </c>
      <c r="G263" s="3">
        <v>1.0014681000000001</v>
      </c>
      <c r="H263" s="3">
        <v>1.0001696</v>
      </c>
      <c r="I263" s="3">
        <v>1.0036586000000001</v>
      </c>
      <c r="J263" s="3">
        <v>0.99559027</v>
      </c>
      <c r="K263" s="19">
        <v>0.99721663000000005</v>
      </c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</row>
    <row r="264" spans="1:24" x14ac:dyDescent="0.2">
      <c r="A264" s="19">
        <v>7361.11</v>
      </c>
      <c r="B264" s="19">
        <v>1.022416</v>
      </c>
      <c r="C264" s="19">
        <v>0.99890654999999995</v>
      </c>
      <c r="D264" s="19">
        <v>1.0069901999999999</v>
      </c>
      <c r="E264" s="19">
        <v>0.99664543000000005</v>
      </c>
      <c r="F264" s="19">
        <v>1.0046109999999999</v>
      </c>
      <c r="G264" s="3">
        <v>1.0000800000000001</v>
      </c>
      <c r="H264" s="3">
        <v>1.0007128000000001</v>
      </c>
      <c r="I264" s="3">
        <v>1.0027794999999999</v>
      </c>
      <c r="J264" s="3">
        <v>0.99841725999999997</v>
      </c>
      <c r="K264" s="19">
        <v>0.99746690000000005</v>
      </c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</row>
    <row r="265" spans="1:24" x14ac:dyDescent="0.2">
      <c r="A265" s="19">
        <v>7364.21</v>
      </c>
      <c r="B265" s="19">
        <v>1.0249919999999999</v>
      </c>
      <c r="C265" s="19">
        <v>0.99690385999999998</v>
      </c>
      <c r="D265" s="19">
        <v>1.0066689</v>
      </c>
      <c r="E265" s="19">
        <v>0.99811868000000004</v>
      </c>
      <c r="F265" s="19">
        <v>1.0035653</v>
      </c>
      <c r="G265" s="3">
        <v>1.0027197000000001</v>
      </c>
      <c r="H265" s="3">
        <v>1.0045896000000001</v>
      </c>
      <c r="I265" s="3">
        <v>1.0041640000000001</v>
      </c>
      <c r="J265" s="3">
        <v>0.99289355999999995</v>
      </c>
      <c r="K265" s="19">
        <v>1.0017990999999999</v>
      </c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</row>
    <row r="266" spans="1:24" x14ac:dyDescent="0.2">
      <c r="A266" s="19">
        <v>7367.32</v>
      </c>
      <c r="B266" s="19">
        <v>1.0286598</v>
      </c>
      <c r="C266" s="19">
        <v>0.99516824999999998</v>
      </c>
      <c r="D266" s="19">
        <v>1.0032676</v>
      </c>
      <c r="E266" s="19">
        <v>1.0003548</v>
      </c>
      <c r="F266" s="19">
        <v>1.0040880000000001</v>
      </c>
      <c r="G266" s="3">
        <v>1.0004854999999999</v>
      </c>
      <c r="H266" s="3">
        <v>1.0015798</v>
      </c>
      <c r="I266" s="3">
        <v>1.0053539</v>
      </c>
      <c r="J266" s="3">
        <v>0.99690025000000004</v>
      </c>
      <c r="K266" s="19">
        <v>0.99827423999999998</v>
      </c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</row>
    <row r="267" spans="1:24" x14ac:dyDescent="0.2">
      <c r="A267" s="19">
        <v>7370.45</v>
      </c>
      <c r="B267" s="19">
        <v>1.0289280000000001</v>
      </c>
      <c r="C267" s="19">
        <v>0.99415701999999995</v>
      </c>
      <c r="D267" s="19">
        <v>1.0009064999999999</v>
      </c>
      <c r="E267" s="19">
        <v>0.99955026999999996</v>
      </c>
      <c r="F267" s="19">
        <v>1.0043009000000001</v>
      </c>
      <c r="G267" s="3">
        <v>1.002213</v>
      </c>
      <c r="H267" s="3">
        <v>1.0062103</v>
      </c>
      <c r="I267" s="3">
        <v>1.0040655999999999</v>
      </c>
      <c r="J267" s="3">
        <v>0.99800670999999996</v>
      </c>
      <c r="K267" s="19">
        <v>0.99791613999999995</v>
      </c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</row>
    <row r="268" spans="1:24" x14ac:dyDescent="0.2">
      <c r="A268" s="19">
        <v>7373.6</v>
      </c>
      <c r="B268" s="19">
        <v>1.0220882</v>
      </c>
      <c r="C268" s="19">
        <v>0.99579929</v>
      </c>
      <c r="D268" s="19">
        <v>0.99992581999999997</v>
      </c>
      <c r="E268" s="19">
        <v>1.0033093</v>
      </c>
      <c r="F268" s="19">
        <v>1.0034809</v>
      </c>
      <c r="G268" s="3">
        <v>1.0024021999999999</v>
      </c>
      <c r="H268" s="3">
        <v>1.0025382</v>
      </c>
      <c r="I268" s="3">
        <v>1.0046873000000001</v>
      </c>
      <c r="J268" s="3">
        <v>0.99959821999999998</v>
      </c>
      <c r="K268" s="19">
        <v>0.99951979000000002</v>
      </c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</row>
    <row r="269" spans="1:24" x14ac:dyDescent="0.2">
      <c r="A269" s="19">
        <v>7376.77</v>
      </c>
      <c r="B269" s="19">
        <v>1.0139091</v>
      </c>
      <c r="C269" s="19">
        <v>0.99557775999999998</v>
      </c>
      <c r="D269" s="19">
        <v>0.99779770999999995</v>
      </c>
      <c r="E269" s="19">
        <v>1.000656</v>
      </c>
      <c r="F269" s="19">
        <v>1.0042039</v>
      </c>
      <c r="G269" s="3">
        <v>1.0026659</v>
      </c>
      <c r="H269" s="3">
        <v>1.0055052</v>
      </c>
      <c r="I269" s="3">
        <v>1.0048311999999999</v>
      </c>
      <c r="J269" s="3">
        <v>0.99742556999999998</v>
      </c>
      <c r="K269" s="19">
        <v>0.99805730999999998</v>
      </c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</row>
    <row r="270" spans="1:24" x14ac:dyDescent="0.2">
      <c r="A270" s="19">
        <v>7379.96</v>
      </c>
      <c r="B270" s="19">
        <v>1.0030957</v>
      </c>
      <c r="C270" s="19">
        <v>0.99696249999999997</v>
      </c>
      <c r="D270" s="19">
        <v>0.99843183000000002</v>
      </c>
      <c r="E270" s="19">
        <v>1.0036706</v>
      </c>
      <c r="F270" s="19">
        <v>1.0061313999999999</v>
      </c>
      <c r="G270" s="3">
        <v>1.0036536</v>
      </c>
      <c r="H270" s="3">
        <v>1.0047541</v>
      </c>
      <c r="I270" s="3">
        <v>1.005576</v>
      </c>
      <c r="J270" s="3">
        <v>0.99549105000000004</v>
      </c>
      <c r="K270" s="19">
        <v>0.99981945000000005</v>
      </c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</row>
    <row r="271" spans="1:24" x14ac:dyDescent="0.2">
      <c r="A271" s="19">
        <v>7383.16</v>
      </c>
      <c r="B271" s="19">
        <v>0.99069918999999995</v>
      </c>
      <c r="C271" s="19">
        <v>0.99850285000000005</v>
      </c>
      <c r="D271" s="19">
        <v>0.99560360000000003</v>
      </c>
      <c r="E271" s="19">
        <v>1.0015087</v>
      </c>
      <c r="F271" s="19">
        <v>1.0038050000000001</v>
      </c>
      <c r="G271" s="3">
        <v>1.0060851</v>
      </c>
      <c r="H271" s="3">
        <v>1.0029980000000001</v>
      </c>
      <c r="I271" s="3">
        <v>1.004718</v>
      </c>
      <c r="J271" s="3">
        <v>0.99832781000000004</v>
      </c>
      <c r="K271" s="19">
        <v>0.99971019000000005</v>
      </c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</row>
    <row r="272" spans="1:24" x14ac:dyDescent="0.2">
      <c r="A272" s="19">
        <v>7386.39</v>
      </c>
      <c r="B272" s="19">
        <v>0.98366856000000003</v>
      </c>
      <c r="C272" s="19">
        <v>1.0001785999999999</v>
      </c>
      <c r="D272" s="19">
        <v>0.99544350999999998</v>
      </c>
      <c r="E272" s="19">
        <v>1.003317</v>
      </c>
      <c r="F272" s="19">
        <v>1.0049598</v>
      </c>
      <c r="G272" s="3">
        <v>1.0037860000000001</v>
      </c>
      <c r="H272" s="3">
        <v>1.0024705</v>
      </c>
      <c r="I272" s="3">
        <v>1.0059902000000001</v>
      </c>
      <c r="J272" s="3">
        <v>1.0001420000000001</v>
      </c>
      <c r="K272" s="19">
        <v>1.0008127</v>
      </c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</row>
    <row r="273" spans="1:24" x14ac:dyDescent="0.2">
      <c r="A273" s="19">
        <v>7389.63</v>
      </c>
      <c r="B273" s="19">
        <v>0.98213077000000004</v>
      </c>
      <c r="C273" s="19">
        <v>1.0015581</v>
      </c>
      <c r="D273" s="19">
        <v>0.99416601000000004</v>
      </c>
      <c r="E273" s="19">
        <v>1.0033612999999999</v>
      </c>
      <c r="F273" s="19">
        <v>1.0039001999999999</v>
      </c>
      <c r="G273" s="3">
        <v>1.0058341</v>
      </c>
      <c r="H273" s="3">
        <v>1.0049049000000001</v>
      </c>
      <c r="I273" s="3">
        <v>1.0068694</v>
      </c>
      <c r="J273" s="3">
        <v>1.0004985</v>
      </c>
      <c r="K273" s="19">
        <v>0.99852909999999995</v>
      </c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</row>
    <row r="274" spans="1:24" x14ac:dyDescent="0.2">
      <c r="A274" s="19">
        <v>7392.9</v>
      </c>
      <c r="B274" s="19">
        <v>0.98724102999999996</v>
      </c>
      <c r="C274" s="19">
        <v>1.0021393999999999</v>
      </c>
      <c r="D274" s="19">
        <v>0.99438945999999995</v>
      </c>
      <c r="E274" s="19">
        <v>1.0020547</v>
      </c>
      <c r="F274" s="19">
        <v>1.006059</v>
      </c>
      <c r="G274" s="3">
        <v>1.0043447000000001</v>
      </c>
      <c r="H274" s="3">
        <v>1.0033380000000001</v>
      </c>
      <c r="I274" s="3">
        <v>1.0053483999999999</v>
      </c>
      <c r="J274" s="3">
        <v>1.0032551999999999</v>
      </c>
      <c r="K274" s="19">
        <v>1.0009170999999999</v>
      </c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</row>
    <row r="275" spans="1:24" x14ac:dyDescent="0.2">
      <c r="A275" s="19">
        <v>7396.18</v>
      </c>
      <c r="B275" s="19">
        <v>0.98824126000000001</v>
      </c>
      <c r="C275" s="19">
        <v>1.0032821000000001</v>
      </c>
      <c r="D275" s="19">
        <v>0.99613852999999997</v>
      </c>
      <c r="E275" s="19">
        <v>1.0007931999999999</v>
      </c>
      <c r="F275" s="19">
        <v>1.00423</v>
      </c>
      <c r="G275" s="3">
        <v>1.0007455000000001</v>
      </c>
      <c r="H275" s="3">
        <v>1.0021230999999999</v>
      </c>
      <c r="I275" s="3">
        <v>1.0054129999999999</v>
      </c>
      <c r="J275" s="3">
        <v>1.0004820000000001</v>
      </c>
      <c r="K275" s="19">
        <v>0.99906704999999996</v>
      </c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</row>
    <row r="276" spans="1:24" x14ac:dyDescent="0.2">
      <c r="A276" s="19">
        <v>7399.48</v>
      </c>
      <c r="B276" s="19">
        <v>0.99017960999999999</v>
      </c>
      <c r="C276" s="19">
        <v>1.00499</v>
      </c>
      <c r="D276" s="19">
        <v>1.003023</v>
      </c>
      <c r="E276" s="19">
        <v>1.0032414000000001</v>
      </c>
      <c r="F276" s="19">
        <v>1.0021663999999999</v>
      </c>
      <c r="G276" s="3">
        <v>1.0032722999999999</v>
      </c>
      <c r="H276" s="3">
        <v>1.0113643999999999</v>
      </c>
      <c r="I276" s="3">
        <v>1.0043196999999999</v>
      </c>
      <c r="J276" s="3">
        <v>1.0075071</v>
      </c>
      <c r="K276" s="19">
        <v>0.99945890000000004</v>
      </c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</row>
    <row r="277" spans="1:24" x14ac:dyDescent="0.2">
      <c r="A277" s="19">
        <v>7402.8</v>
      </c>
      <c r="B277" s="19">
        <v>0.99215182999999996</v>
      </c>
      <c r="C277" s="19">
        <v>1.0045499</v>
      </c>
      <c r="D277" s="19">
        <v>1.0037303</v>
      </c>
      <c r="E277" s="19">
        <v>1.0029778</v>
      </c>
      <c r="F277" s="19">
        <v>1.0002412000000001</v>
      </c>
      <c r="G277" s="3">
        <v>1.0040031</v>
      </c>
      <c r="H277" s="3">
        <v>1.0034367</v>
      </c>
      <c r="I277" s="3">
        <v>1.0015946</v>
      </c>
      <c r="J277" s="3">
        <v>1.0042811</v>
      </c>
      <c r="K277" s="19">
        <v>1.0011779000000001</v>
      </c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</row>
    <row r="278" spans="1:24" x14ac:dyDescent="0.2">
      <c r="A278" s="19">
        <v>7406.14</v>
      </c>
      <c r="B278" s="19">
        <v>0.98898788000000004</v>
      </c>
      <c r="C278" s="19">
        <v>1.0048878000000001</v>
      </c>
      <c r="D278" s="19">
        <v>1.0057056</v>
      </c>
      <c r="E278" s="19">
        <v>1.0038765999999999</v>
      </c>
      <c r="F278" s="19">
        <v>1.0002996</v>
      </c>
      <c r="G278" s="3">
        <v>1.0038092000000001</v>
      </c>
      <c r="H278" s="3">
        <v>1.0045331</v>
      </c>
      <c r="I278" s="3">
        <v>1.0013414</v>
      </c>
      <c r="J278" s="3">
        <v>1.0042648000000001</v>
      </c>
      <c r="K278" s="19">
        <v>1.0018529</v>
      </c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</row>
    <row r="279" spans="1:24" x14ac:dyDescent="0.2">
      <c r="A279" s="19">
        <v>7409.5</v>
      </c>
      <c r="B279" s="19">
        <v>0.99345989999999995</v>
      </c>
      <c r="C279" s="19">
        <v>1.003525</v>
      </c>
      <c r="D279" s="19">
        <v>1.0073341</v>
      </c>
      <c r="E279" s="19">
        <v>1.0012061000000001</v>
      </c>
      <c r="F279" s="19">
        <v>0.99965521000000002</v>
      </c>
      <c r="G279" s="3">
        <v>1.0003511</v>
      </c>
      <c r="H279" s="3">
        <v>1.0030136000000001</v>
      </c>
      <c r="I279" s="3">
        <v>1.0019967999999999</v>
      </c>
      <c r="J279" s="3">
        <v>1.0052318</v>
      </c>
      <c r="K279" s="19">
        <v>1.001992</v>
      </c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</row>
    <row r="280" spans="1:24" x14ac:dyDescent="0.2">
      <c r="A280" s="19">
        <v>7412.88</v>
      </c>
      <c r="B280" s="19">
        <v>0.99437405000000001</v>
      </c>
      <c r="C280" s="19">
        <v>1.0025854000000001</v>
      </c>
      <c r="D280" s="19">
        <v>1.0119077999999999</v>
      </c>
      <c r="E280" s="19">
        <v>1.0012639999999999</v>
      </c>
      <c r="F280" s="19">
        <v>0.99842582000000002</v>
      </c>
      <c r="G280" s="3">
        <v>0.99981394000000001</v>
      </c>
      <c r="H280" s="3">
        <v>1.0006963</v>
      </c>
      <c r="I280" s="3">
        <v>1.0010768999999999</v>
      </c>
      <c r="J280" s="3">
        <v>1.0041024000000001</v>
      </c>
      <c r="K280" s="19">
        <v>1.0040773000000001</v>
      </c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</row>
    <row r="281" spans="1:24" x14ac:dyDescent="0.2">
      <c r="A281" s="19">
        <v>7416.28</v>
      </c>
      <c r="B281" s="19">
        <v>0.99356387000000002</v>
      </c>
      <c r="C281" s="19">
        <v>1.0008637</v>
      </c>
      <c r="D281" s="19">
        <v>1.0136099999999999</v>
      </c>
      <c r="E281" s="19">
        <v>1.0014783</v>
      </c>
      <c r="F281" s="19">
        <v>0.99749792999999998</v>
      </c>
      <c r="G281" s="3">
        <v>1.0002362</v>
      </c>
      <c r="H281" s="3">
        <v>1.0010250000000001</v>
      </c>
      <c r="I281" s="3">
        <v>0.99823233</v>
      </c>
      <c r="J281" s="3">
        <v>1.0041385</v>
      </c>
      <c r="K281" s="19">
        <v>1.0050846</v>
      </c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</row>
    <row r="282" spans="1:24" x14ac:dyDescent="0.2">
      <c r="A282" s="19">
        <v>7419.69</v>
      </c>
      <c r="B282" s="19">
        <v>0.99382280999999995</v>
      </c>
      <c r="C282" s="19">
        <v>0.99836594000000001</v>
      </c>
      <c r="D282" s="19">
        <v>1.0128176</v>
      </c>
      <c r="E282" s="19">
        <v>1.0008965000000001</v>
      </c>
      <c r="F282" s="19">
        <v>0.99670654999999997</v>
      </c>
      <c r="G282" s="3">
        <v>0.99843009000000005</v>
      </c>
      <c r="H282" s="3">
        <v>0.99916755999999995</v>
      </c>
      <c r="I282" s="3">
        <v>0.99703920999999995</v>
      </c>
      <c r="J282" s="3">
        <v>1.0028611999999999</v>
      </c>
      <c r="K282" s="19">
        <v>1.0019937000000001</v>
      </c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</row>
    <row r="283" spans="1:24" x14ac:dyDescent="0.2">
      <c r="A283" s="19">
        <v>7423.13</v>
      </c>
      <c r="B283" s="19">
        <v>0.99337909999999996</v>
      </c>
      <c r="C283" s="19">
        <v>0.99706746000000002</v>
      </c>
      <c r="D283" s="19">
        <v>1.0121804000000001</v>
      </c>
      <c r="E283" s="19">
        <v>0.99960578</v>
      </c>
      <c r="F283" s="19">
        <v>0.99464246000000001</v>
      </c>
      <c r="G283" s="3">
        <v>0.99956601</v>
      </c>
      <c r="H283" s="3">
        <v>0.99801446999999999</v>
      </c>
      <c r="I283" s="3">
        <v>0.99524482999999997</v>
      </c>
      <c r="J283" s="3">
        <v>1.0040207999999999</v>
      </c>
      <c r="K283" s="19">
        <v>0.99984762999999999</v>
      </c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</row>
    <row r="284" spans="1:24" x14ac:dyDescent="0.2">
      <c r="A284" s="19">
        <v>7426.58</v>
      </c>
      <c r="B284" s="19">
        <v>0.99418715999999996</v>
      </c>
      <c r="C284" s="19">
        <v>0.99684709000000005</v>
      </c>
      <c r="D284" s="19">
        <v>1.009557</v>
      </c>
      <c r="E284" s="19">
        <v>0.99994221000000005</v>
      </c>
      <c r="F284" s="19">
        <v>0.99578926999999995</v>
      </c>
      <c r="G284" s="3">
        <v>0.99714415000000001</v>
      </c>
      <c r="H284" s="3">
        <v>0.99763857</v>
      </c>
      <c r="I284" s="3">
        <v>0.99522622999999999</v>
      </c>
      <c r="J284" s="3">
        <v>1.0035129</v>
      </c>
      <c r="K284" s="19">
        <v>1.0011232999999999</v>
      </c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</row>
    <row r="285" spans="1:24" x14ac:dyDescent="0.2">
      <c r="A285" s="19">
        <v>7430.06</v>
      </c>
      <c r="B285" s="19">
        <v>0.99331577000000004</v>
      </c>
      <c r="C285" s="19">
        <v>0.99678672000000001</v>
      </c>
      <c r="D285" s="19">
        <v>1.0091448999999999</v>
      </c>
      <c r="E285" s="19">
        <v>1.0017829</v>
      </c>
      <c r="F285" s="19">
        <v>0.99387471999999999</v>
      </c>
      <c r="G285" s="3">
        <v>0.99733629000000001</v>
      </c>
      <c r="H285" s="3">
        <v>0.99654229999999999</v>
      </c>
      <c r="I285" s="3">
        <v>0.99354900000000002</v>
      </c>
      <c r="J285" s="3">
        <v>0.99966352999999997</v>
      </c>
      <c r="K285" s="19">
        <v>0.99956409999999996</v>
      </c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</row>
    <row r="286" spans="1:24" x14ac:dyDescent="0.2">
      <c r="A286" s="19">
        <v>7433.55</v>
      </c>
      <c r="B286" s="19">
        <v>0.99193807000000001</v>
      </c>
      <c r="C286" s="19">
        <v>0.99634500999999998</v>
      </c>
      <c r="D286" s="19">
        <v>1.0066358</v>
      </c>
      <c r="E286" s="19">
        <v>1.000383</v>
      </c>
      <c r="F286" s="19">
        <v>0.99558566999999998</v>
      </c>
      <c r="G286" s="3">
        <v>0.99813819999999998</v>
      </c>
      <c r="H286" s="3">
        <v>0.99644966999999995</v>
      </c>
      <c r="I286" s="3">
        <v>0.99494537000000005</v>
      </c>
      <c r="J286" s="3">
        <v>0.99971003999999997</v>
      </c>
      <c r="K286" s="19">
        <v>1.0025154000000001</v>
      </c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</row>
    <row r="287" spans="1:24" x14ac:dyDescent="0.2">
      <c r="A287" s="19">
        <v>7437.06</v>
      </c>
      <c r="B287" s="19">
        <v>0.99528485</v>
      </c>
      <c r="C287" s="19">
        <v>0.99620562999999995</v>
      </c>
      <c r="D287" s="19">
        <v>1.0042376</v>
      </c>
      <c r="E287" s="19">
        <v>0.99702869999999999</v>
      </c>
      <c r="F287" s="19">
        <v>0.99440883999999996</v>
      </c>
      <c r="G287" s="3">
        <v>0.99806187999999996</v>
      </c>
      <c r="H287" s="3">
        <v>0.99685093000000002</v>
      </c>
      <c r="I287" s="3">
        <v>0.99435826999999999</v>
      </c>
      <c r="J287" s="3">
        <v>0.99958568999999997</v>
      </c>
      <c r="K287" s="19">
        <v>1.0015136</v>
      </c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</row>
    <row r="288" spans="1:24" x14ac:dyDescent="0.2">
      <c r="A288" s="19">
        <v>7440.59</v>
      </c>
      <c r="B288" s="19">
        <v>0.99921943000000002</v>
      </c>
      <c r="C288" s="19">
        <v>0.99655408999999995</v>
      </c>
      <c r="D288" s="19">
        <v>1.0026515</v>
      </c>
      <c r="E288" s="19">
        <v>0.99853292999999999</v>
      </c>
      <c r="F288" s="19">
        <v>0.99487608000000005</v>
      </c>
      <c r="G288" s="3">
        <v>0.99615907999999997</v>
      </c>
      <c r="H288" s="3">
        <v>0.99539261000000001</v>
      </c>
      <c r="I288" s="3">
        <v>0.99378129999999998</v>
      </c>
      <c r="J288" s="3">
        <v>1.0008193999999999</v>
      </c>
      <c r="K288" s="19">
        <v>1.0003042</v>
      </c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</row>
    <row r="289" spans="1:24" x14ac:dyDescent="0.2">
      <c r="A289" s="19">
        <v>7444.14</v>
      </c>
      <c r="B289" s="19">
        <v>1.0050555000000001</v>
      </c>
      <c r="C289" s="19">
        <v>0.99764702000000005</v>
      </c>
      <c r="D289" s="19">
        <v>0.99851442999999995</v>
      </c>
      <c r="E289" s="19">
        <v>0.99594762999999997</v>
      </c>
      <c r="F289" s="19">
        <v>0.99541195000000005</v>
      </c>
      <c r="G289" s="3">
        <v>0.99598304999999998</v>
      </c>
      <c r="H289" s="3">
        <v>0.99590223</v>
      </c>
      <c r="I289" s="3">
        <v>0.99541924999999998</v>
      </c>
      <c r="J289" s="3">
        <v>1.0004067000000001</v>
      </c>
      <c r="K289" s="19">
        <v>1.0014711999999999</v>
      </c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</row>
    <row r="290" spans="1:24" x14ac:dyDescent="0.2">
      <c r="A290" s="19">
        <v>7447.71</v>
      </c>
      <c r="B290" s="19">
        <v>1.0062777000000001</v>
      </c>
      <c r="C290" s="19">
        <v>0.99910973000000003</v>
      </c>
      <c r="D290" s="19">
        <v>0.99816077999999997</v>
      </c>
      <c r="E290" s="19">
        <v>0.99838139999999997</v>
      </c>
      <c r="F290" s="19">
        <v>0.99531239000000005</v>
      </c>
      <c r="G290" s="3">
        <v>0.99703450000000005</v>
      </c>
      <c r="H290" s="3">
        <v>0.99633265999999998</v>
      </c>
      <c r="I290" s="3">
        <v>0.99646884000000002</v>
      </c>
      <c r="J290" s="3">
        <v>0.99763935999999998</v>
      </c>
      <c r="K290" s="19">
        <v>1.0024109999999999</v>
      </c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</row>
    <row r="291" spans="1:24" x14ac:dyDescent="0.2">
      <c r="A291" s="19">
        <v>7451.3</v>
      </c>
      <c r="B291" s="19">
        <v>1.0102993</v>
      </c>
      <c r="C291" s="19">
        <v>1.0004401999999999</v>
      </c>
      <c r="D291" s="19">
        <v>0.99839939</v>
      </c>
      <c r="E291" s="19">
        <v>0.99627619000000001</v>
      </c>
      <c r="F291" s="19">
        <v>0.99774319</v>
      </c>
      <c r="G291" s="3">
        <v>0.99760314999999999</v>
      </c>
      <c r="H291" s="3">
        <v>0.99578728000000005</v>
      </c>
      <c r="I291" s="3">
        <v>0.99803850000000005</v>
      </c>
      <c r="J291" s="3">
        <v>0.99903576000000005</v>
      </c>
      <c r="K291" s="19">
        <v>0.99936367000000004</v>
      </c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</row>
    <row r="292" spans="1:24" x14ac:dyDescent="0.2">
      <c r="A292" s="19">
        <v>7454.91</v>
      </c>
      <c r="B292" s="19">
        <v>1.0130779000000001</v>
      </c>
      <c r="C292" s="19">
        <v>0.99674910000000005</v>
      </c>
      <c r="D292" s="19">
        <v>0.99635560999999995</v>
      </c>
      <c r="E292" s="19">
        <v>0.99768959000000002</v>
      </c>
      <c r="F292" s="19">
        <v>0.99743411000000004</v>
      </c>
      <c r="G292" s="3">
        <v>0.99781589999999998</v>
      </c>
      <c r="H292" s="3">
        <v>0.99742370000000002</v>
      </c>
      <c r="I292" s="3">
        <v>0.99582389000000004</v>
      </c>
      <c r="J292" s="3">
        <v>0.99671456999999997</v>
      </c>
      <c r="K292" s="19">
        <v>0.99764233000000002</v>
      </c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</row>
    <row r="293" spans="1:24" x14ac:dyDescent="0.2">
      <c r="A293" s="19">
        <v>7458.53</v>
      </c>
      <c r="B293" s="19">
        <v>1.0127444000000001</v>
      </c>
      <c r="C293" s="19">
        <v>1.0004272999999999</v>
      </c>
      <c r="D293" s="19">
        <v>0.99716895000000005</v>
      </c>
      <c r="E293" s="19">
        <v>0.99788551000000003</v>
      </c>
      <c r="F293" s="19">
        <v>0.99888922999999996</v>
      </c>
      <c r="G293" s="3">
        <v>0.99911640000000002</v>
      </c>
      <c r="H293" s="3">
        <v>0.99611106999999999</v>
      </c>
      <c r="I293" s="3">
        <v>0.99977503999999995</v>
      </c>
      <c r="J293" s="3">
        <v>1.000864</v>
      </c>
      <c r="K293" s="19">
        <v>1.0014714</v>
      </c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</row>
    <row r="294" spans="1:24" x14ac:dyDescent="0.2">
      <c r="A294" s="19">
        <v>7462.18</v>
      </c>
      <c r="B294" s="19">
        <v>1.0163230999999999</v>
      </c>
      <c r="C294" s="19">
        <v>1.0025748999999999</v>
      </c>
      <c r="D294" s="19">
        <v>0.99913437000000005</v>
      </c>
      <c r="E294" s="19">
        <v>0.99951462999999996</v>
      </c>
      <c r="F294" s="19">
        <v>1.0026662</v>
      </c>
      <c r="G294" s="3">
        <v>1.0002002999999999</v>
      </c>
      <c r="H294" s="3">
        <v>1.0011246</v>
      </c>
      <c r="I294" s="3">
        <v>1.0030030000000001</v>
      </c>
      <c r="J294" s="3">
        <v>1.0021755999999999</v>
      </c>
      <c r="K294" s="19">
        <v>0.99856447000000004</v>
      </c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</row>
    <row r="295" spans="1:24" x14ac:dyDescent="0.2">
      <c r="A295" s="19">
        <v>7465.84</v>
      </c>
      <c r="B295" s="19">
        <v>1.0097134999999999</v>
      </c>
      <c r="C295" s="19">
        <v>1.0016126999999999</v>
      </c>
      <c r="D295" s="19">
        <v>0.99848318999999996</v>
      </c>
      <c r="E295" s="19">
        <v>0.99381792999999996</v>
      </c>
      <c r="F295" s="19">
        <v>1.0047178999999999</v>
      </c>
      <c r="G295" s="3">
        <v>0.99859690999999995</v>
      </c>
      <c r="H295" s="3">
        <v>0.99847732</v>
      </c>
      <c r="I295" s="3">
        <v>0.99971803000000004</v>
      </c>
      <c r="J295" s="3">
        <v>0.99745165999999996</v>
      </c>
      <c r="K295" s="19">
        <v>0.99573964000000004</v>
      </c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</row>
    <row r="296" spans="1:24" x14ac:dyDescent="0.2">
      <c r="A296" s="19">
        <v>7469.53</v>
      </c>
      <c r="B296" s="19">
        <v>1.0099994999999999</v>
      </c>
      <c r="C296" s="19">
        <v>1.0019635</v>
      </c>
      <c r="D296" s="19">
        <v>1.0001457</v>
      </c>
      <c r="E296" s="19">
        <v>1.0016263000000001</v>
      </c>
      <c r="F296" s="19">
        <v>1.0050463999999999</v>
      </c>
      <c r="G296" s="3">
        <v>1.0031832999999999</v>
      </c>
      <c r="H296" s="3">
        <v>1.0015035000000001</v>
      </c>
      <c r="I296" s="3">
        <v>1.0036886</v>
      </c>
      <c r="J296" s="3">
        <v>0.99955749000000005</v>
      </c>
      <c r="K296" s="19">
        <v>1.0001491</v>
      </c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</row>
    <row r="297" spans="1:24" x14ac:dyDescent="0.2">
      <c r="A297" s="19">
        <v>7473.23</v>
      </c>
      <c r="B297" s="19">
        <v>1.0070629</v>
      </c>
      <c r="C297" s="19">
        <v>1.0022009000000001</v>
      </c>
      <c r="D297" s="19">
        <v>1.0012182999999999</v>
      </c>
      <c r="E297" s="19">
        <v>0.99816843</v>
      </c>
      <c r="F297" s="19">
        <v>1.0065755999999999</v>
      </c>
      <c r="G297" s="3">
        <v>1.0021374000000001</v>
      </c>
      <c r="H297" s="3">
        <v>1.0012615</v>
      </c>
      <c r="I297" s="3">
        <v>1.0028853</v>
      </c>
      <c r="J297" s="3">
        <v>0.99730160999999995</v>
      </c>
      <c r="K297" s="19">
        <v>0.99955464000000005</v>
      </c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</row>
    <row r="298" spans="1:24" x14ac:dyDescent="0.2">
      <c r="A298" s="19">
        <v>7476.95</v>
      </c>
      <c r="B298" s="19">
        <v>1.0027444999999999</v>
      </c>
      <c r="C298" s="19">
        <v>1.0029435</v>
      </c>
      <c r="D298" s="19">
        <v>1.0047491</v>
      </c>
      <c r="E298" s="19">
        <v>1.0003470999999999</v>
      </c>
      <c r="F298" s="19">
        <v>1.0058057</v>
      </c>
      <c r="G298" s="3">
        <v>1.0006081</v>
      </c>
      <c r="H298" s="3">
        <v>1.0025781</v>
      </c>
      <c r="I298" s="3">
        <v>1.0022278</v>
      </c>
      <c r="J298" s="3">
        <v>0.99674103000000003</v>
      </c>
      <c r="K298" s="19">
        <v>1.0020519999999999</v>
      </c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</row>
    <row r="299" spans="1:24" x14ac:dyDescent="0.2">
      <c r="A299" s="19">
        <v>7480.69</v>
      </c>
      <c r="B299" s="19">
        <v>1.0028349000000001</v>
      </c>
      <c r="C299" s="19">
        <v>1.0036233999999999</v>
      </c>
      <c r="D299" s="19">
        <v>1.0069291</v>
      </c>
      <c r="E299" s="19">
        <v>0.99952335000000003</v>
      </c>
      <c r="F299" s="19">
        <v>1.0058225000000001</v>
      </c>
      <c r="G299" s="3">
        <v>1.0030996000000001</v>
      </c>
      <c r="H299" s="3">
        <v>1.0023853</v>
      </c>
      <c r="I299" s="3">
        <v>1.0047788</v>
      </c>
      <c r="J299" s="3">
        <v>1.0079674000000001</v>
      </c>
      <c r="K299" s="19">
        <v>1.0008760000000001</v>
      </c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</row>
    <row r="300" spans="1:24" x14ac:dyDescent="0.2">
      <c r="A300" s="19">
        <v>7484.45</v>
      </c>
      <c r="B300" s="19">
        <v>0.99938198</v>
      </c>
      <c r="C300" s="19">
        <v>1.0039906999999999</v>
      </c>
      <c r="D300" s="19">
        <v>1.0063493999999999</v>
      </c>
      <c r="E300" s="19">
        <v>1.000915</v>
      </c>
      <c r="F300" s="19">
        <v>1.0047767000000001</v>
      </c>
      <c r="G300" s="3">
        <v>1.0028184</v>
      </c>
      <c r="H300" s="3">
        <v>1.0023985</v>
      </c>
      <c r="I300" s="3">
        <v>1.0044609</v>
      </c>
      <c r="J300" s="3">
        <v>0.99826431000000004</v>
      </c>
      <c r="K300" s="19">
        <v>0.99809298000000002</v>
      </c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</row>
    <row r="301" spans="1:24" x14ac:dyDescent="0.2">
      <c r="A301" s="19">
        <v>7488.23</v>
      </c>
      <c r="B301" s="19">
        <v>0.99660753000000002</v>
      </c>
      <c r="C301" s="19">
        <v>1.0021675999999999</v>
      </c>
      <c r="D301" s="19">
        <v>1.0059867</v>
      </c>
      <c r="E301" s="19">
        <v>0.99951838999999998</v>
      </c>
      <c r="F301" s="19">
        <v>1.0048980999999999</v>
      </c>
      <c r="G301" s="3">
        <v>1.0005618000000001</v>
      </c>
      <c r="H301" s="3">
        <v>0.99886746999999998</v>
      </c>
      <c r="I301" s="3">
        <v>1.0028982</v>
      </c>
      <c r="J301" s="3">
        <v>0.99819661000000004</v>
      </c>
      <c r="K301" s="19">
        <v>0.99841117999999995</v>
      </c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</row>
    <row r="302" spans="1:24" x14ac:dyDescent="0.2">
      <c r="A302" s="19">
        <v>7492.02</v>
      </c>
      <c r="B302" s="19">
        <v>0.99611738999999999</v>
      </c>
      <c r="C302" s="19">
        <v>1.0012911</v>
      </c>
      <c r="D302" s="19">
        <v>1.0032103999999999</v>
      </c>
      <c r="E302" s="19">
        <v>0.99972271000000001</v>
      </c>
      <c r="F302" s="19">
        <v>1.0035293999999999</v>
      </c>
      <c r="G302" s="3">
        <v>1.0018408000000001</v>
      </c>
      <c r="H302" s="3">
        <v>0.99898096000000003</v>
      </c>
      <c r="I302" s="3">
        <v>1.0013771</v>
      </c>
      <c r="J302" s="3">
        <v>0.99899245000000003</v>
      </c>
      <c r="K302" s="19">
        <v>1.0003111</v>
      </c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</row>
    <row r="303" spans="1:24" x14ac:dyDescent="0.2">
      <c r="A303" s="19">
        <v>7495.84</v>
      </c>
      <c r="B303" s="19">
        <v>0.99255409999999999</v>
      </c>
      <c r="C303" s="19">
        <v>0.99790484000000002</v>
      </c>
      <c r="D303" s="19">
        <v>1.0026728</v>
      </c>
      <c r="E303" s="19">
        <v>0.99902637000000005</v>
      </c>
      <c r="F303" s="19">
        <v>1.0045158000000001</v>
      </c>
      <c r="G303" s="3">
        <v>1.0001967</v>
      </c>
      <c r="H303" s="3">
        <v>0.99939549999999999</v>
      </c>
      <c r="I303" s="3">
        <v>1.0012646999999999</v>
      </c>
      <c r="J303" s="3">
        <v>0.99893995999999996</v>
      </c>
      <c r="K303" s="19">
        <v>0.99841152</v>
      </c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</row>
    <row r="304" spans="1:24" x14ac:dyDescent="0.2">
      <c r="A304" s="19">
        <v>7499.68</v>
      </c>
      <c r="B304" s="19">
        <v>0.99346858999999998</v>
      </c>
      <c r="C304" s="19">
        <v>0.99797267999999995</v>
      </c>
      <c r="D304" s="19">
        <v>1.0016525999999999</v>
      </c>
      <c r="E304" s="19">
        <v>1.0008087999999999</v>
      </c>
      <c r="F304" s="19">
        <v>1.0022663000000001</v>
      </c>
      <c r="G304" s="3">
        <v>1.0006292999999999</v>
      </c>
      <c r="H304" s="3">
        <v>0.99818041999999996</v>
      </c>
      <c r="I304" s="3">
        <v>0.99868756000000003</v>
      </c>
      <c r="J304" s="3">
        <v>0.99782461</v>
      </c>
      <c r="K304" s="19">
        <v>0.99981133</v>
      </c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</row>
    <row r="305" spans="1:24" x14ac:dyDescent="0.2">
      <c r="A305" s="19">
        <v>7503.53</v>
      </c>
      <c r="B305" s="19">
        <v>0.99290551999999999</v>
      </c>
      <c r="C305" s="19">
        <v>0.99776578999999999</v>
      </c>
      <c r="D305" s="19">
        <v>1.0016449000000001</v>
      </c>
      <c r="E305" s="19">
        <v>0.99663292999999997</v>
      </c>
      <c r="F305" s="19">
        <v>1.0007527000000001</v>
      </c>
      <c r="G305" s="3">
        <v>0.99810219</v>
      </c>
      <c r="H305" s="3">
        <v>0.99823634000000006</v>
      </c>
      <c r="I305" s="3">
        <v>0.99803980999999997</v>
      </c>
      <c r="J305" s="3">
        <v>0.99538362999999996</v>
      </c>
      <c r="K305" s="19">
        <v>0.99843747000000005</v>
      </c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</row>
    <row r="306" spans="1:24" x14ac:dyDescent="0.2">
      <c r="A306" s="19">
        <v>7507.41</v>
      </c>
      <c r="B306" s="19">
        <v>0.99654679999999995</v>
      </c>
      <c r="C306" s="19">
        <v>0.99783893000000001</v>
      </c>
      <c r="D306" s="19">
        <v>1.0016039999999999</v>
      </c>
      <c r="E306" s="19">
        <v>0.99961783000000004</v>
      </c>
      <c r="F306" s="19">
        <v>1.0002314000000001</v>
      </c>
      <c r="G306" s="3">
        <v>0.99861504000000001</v>
      </c>
      <c r="H306" s="3">
        <v>0.99818452000000002</v>
      </c>
      <c r="I306" s="3">
        <v>0.99886797000000005</v>
      </c>
      <c r="J306" s="3">
        <v>0.99854284000000004</v>
      </c>
      <c r="K306" s="19">
        <v>1.0014661</v>
      </c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</row>
    <row r="307" spans="1:24" x14ac:dyDescent="0.2">
      <c r="A307" s="19">
        <v>7511.3</v>
      </c>
      <c r="B307" s="19">
        <v>0.99683900000000003</v>
      </c>
      <c r="C307" s="19">
        <v>0.99721910000000002</v>
      </c>
      <c r="D307" s="19">
        <v>1.0014278999999999</v>
      </c>
      <c r="E307" s="19">
        <v>0.99997862000000004</v>
      </c>
      <c r="F307" s="19">
        <v>1.0012029</v>
      </c>
      <c r="G307" s="3">
        <v>1.0003591999999999</v>
      </c>
      <c r="H307" s="3">
        <v>0.99823804999999999</v>
      </c>
      <c r="I307" s="3">
        <v>0.99818326999999996</v>
      </c>
      <c r="J307" s="3">
        <v>0.99930324999999998</v>
      </c>
      <c r="K307" s="19">
        <v>0.99713823000000001</v>
      </c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</row>
    <row r="308" spans="1:24" x14ac:dyDescent="0.2">
      <c r="A308" s="19">
        <v>7515.21</v>
      </c>
      <c r="B308" s="19">
        <v>0.99693337999999998</v>
      </c>
      <c r="C308" s="19">
        <v>0.99828667999999998</v>
      </c>
      <c r="D308" s="19">
        <v>1.0009428</v>
      </c>
      <c r="E308" s="19">
        <v>0.99857667999999999</v>
      </c>
      <c r="F308" s="19">
        <v>1.0010311000000001</v>
      </c>
      <c r="G308" s="3">
        <v>0.99838470999999995</v>
      </c>
      <c r="H308" s="3">
        <v>0.99748086999999996</v>
      </c>
      <c r="I308" s="3">
        <v>0.99840505000000002</v>
      </c>
      <c r="J308" s="3">
        <v>0.99577070999999995</v>
      </c>
      <c r="K308" s="19">
        <v>0.99522873999999995</v>
      </c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</row>
    <row r="309" spans="1:24" x14ac:dyDescent="0.2">
      <c r="A309" s="19">
        <v>7519.14</v>
      </c>
      <c r="B309" s="19">
        <v>0.99731820999999998</v>
      </c>
      <c r="C309" s="19">
        <v>0.99990171000000005</v>
      </c>
      <c r="D309" s="19">
        <v>0.99930156999999997</v>
      </c>
      <c r="E309" s="19">
        <v>0.99915841999999999</v>
      </c>
      <c r="F309" s="19">
        <v>0.99981085999999997</v>
      </c>
      <c r="G309" s="3">
        <v>0.99531126999999997</v>
      </c>
      <c r="H309" s="3">
        <v>0.99720286000000002</v>
      </c>
      <c r="I309" s="3">
        <v>0.99707652000000002</v>
      </c>
      <c r="J309" s="3">
        <v>0.99460853000000005</v>
      </c>
      <c r="K309" s="19">
        <v>0.99851997000000003</v>
      </c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</row>
    <row r="310" spans="1:24" x14ac:dyDescent="0.2">
      <c r="A310" s="19">
        <v>7523.09</v>
      </c>
      <c r="B310" s="19">
        <v>0.99931347999999998</v>
      </c>
      <c r="C310" s="19">
        <v>0.99974742999999999</v>
      </c>
      <c r="D310" s="19">
        <v>1.0001602999999999</v>
      </c>
      <c r="E310" s="19">
        <v>0.99797309000000001</v>
      </c>
      <c r="F310" s="19">
        <v>1.0016555</v>
      </c>
      <c r="G310" s="3">
        <v>0.99809778000000005</v>
      </c>
      <c r="H310" s="3">
        <v>0.99725945999999999</v>
      </c>
      <c r="I310" s="3">
        <v>0.99988642000000005</v>
      </c>
      <c r="J310" s="3">
        <v>0.99762466999999999</v>
      </c>
      <c r="K310" s="19">
        <v>0.99888703000000001</v>
      </c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</row>
    <row r="311" spans="1:24" x14ac:dyDescent="0.2">
      <c r="A311" s="19">
        <v>7527.06</v>
      </c>
      <c r="B311" s="19">
        <v>0.99895891999999997</v>
      </c>
      <c r="C311" s="19">
        <v>0.9993242</v>
      </c>
      <c r="D311" s="19">
        <v>0.99897155999999998</v>
      </c>
      <c r="E311" s="19">
        <v>0.99731630000000004</v>
      </c>
      <c r="F311" s="19">
        <v>0.999807</v>
      </c>
      <c r="G311" s="3">
        <v>0.99644158000000005</v>
      </c>
      <c r="H311" s="3">
        <v>0.99671668999999996</v>
      </c>
      <c r="I311" s="3">
        <v>0.99710684999999999</v>
      </c>
      <c r="J311" s="3">
        <v>0.99426055999999996</v>
      </c>
      <c r="K311" s="19">
        <v>0.99553135999999998</v>
      </c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</row>
    <row r="312" spans="1:24" x14ac:dyDescent="0.2">
      <c r="A312" s="19">
        <v>7531.05</v>
      </c>
      <c r="B312" s="19">
        <v>1.0009425000000001</v>
      </c>
      <c r="C312" s="19">
        <v>1.0001526000000001</v>
      </c>
      <c r="D312" s="19">
        <v>0.99957742000000005</v>
      </c>
      <c r="E312" s="19">
        <v>0.99877062999999999</v>
      </c>
      <c r="F312" s="19">
        <v>0.99982831999999999</v>
      </c>
      <c r="G312" s="3">
        <v>0.99605504</v>
      </c>
      <c r="H312" s="3">
        <v>0.99686691999999999</v>
      </c>
      <c r="I312" s="3">
        <v>0.99897029000000004</v>
      </c>
      <c r="J312" s="3">
        <v>0.99989242</v>
      </c>
      <c r="K312" s="19">
        <v>0.99990699999999999</v>
      </c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</row>
    <row r="313" spans="1:24" x14ac:dyDescent="0.2">
      <c r="A313" s="19">
        <v>7535.06</v>
      </c>
      <c r="B313" s="19">
        <v>1.0012314</v>
      </c>
      <c r="C313" s="19">
        <v>1.0007094000000001</v>
      </c>
      <c r="D313" s="19">
        <v>0.99859951000000002</v>
      </c>
      <c r="E313" s="19">
        <v>1.0012148999999999</v>
      </c>
      <c r="F313" s="19">
        <v>1.0008288999999999</v>
      </c>
      <c r="G313" s="3">
        <v>0.99778577999999996</v>
      </c>
      <c r="H313" s="3">
        <v>0.99807860000000004</v>
      </c>
      <c r="I313" s="3">
        <v>0.99880511000000005</v>
      </c>
      <c r="J313" s="3">
        <v>0.99942819999999999</v>
      </c>
      <c r="K313" s="19">
        <v>0.99880798000000004</v>
      </c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</row>
    <row r="314" spans="1:24" x14ac:dyDescent="0.2">
      <c r="A314" s="19">
        <v>7539.08</v>
      </c>
      <c r="B314" s="19">
        <v>0.99965159999999997</v>
      </c>
      <c r="C314" s="19">
        <v>0.99721079000000001</v>
      </c>
      <c r="D314" s="19">
        <v>0.99868617000000004</v>
      </c>
      <c r="E314" s="19">
        <v>0.99725496000000002</v>
      </c>
      <c r="F314" s="19">
        <v>0.99827991999999999</v>
      </c>
      <c r="G314" s="3">
        <v>0.99454746000000005</v>
      </c>
      <c r="H314" s="3">
        <v>0.99694950999999998</v>
      </c>
      <c r="I314" s="3">
        <v>0.99559414999999996</v>
      </c>
      <c r="J314" s="3">
        <v>0.99785232000000001</v>
      </c>
      <c r="K314" s="19">
        <v>0.99831716000000004</v>
      </c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</row>
    <row r="315" spans="1:24" x14ac:dyDescent="0.2">
      <c r="A315" s="19">
        <v>7543.13</v>
      </c>
      <c r="B315" s="19">
        <v>1.0022598</v>
      </c>
      <c r="C315" s="19">
        <v>0.99821795999999996</v>
      </c>
      <c r="D315" s="19">
        <v>0.99885440000000003</v>
      </c>
      <c r="E315" s="19">
        <v>0.99913989000000003</v>
      </c>
      <c r="F315" s="19">
        <v>0.99931725000000005</v>
      </c>
      <c r="G315" s="3">
        <v>0.99690597000000003</v>
      </c>
      <c r="H315" s="3">
        <v>0.99870987</v>
      </c>
      <c r="I315" s="3">
        <v>0.99701823999999994</v>
      </c>
      <c r="J315" s="3">
        <v>0.99825964</v>
      </c>
      <c r="K315" s="19">
        <v>1.0004276999999999</v>
      </c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</row>
    <row r="316" spans="1:24" x14ac:dyDescent="0.2">
      <c r="A316" s="19">
        <v>7547.19</v>
      </c>
      <c r="B316" s="19">
        <v>0.99980458000000005</v>
      </c>
      <c r="C316" s="19">
        <v>0.99977408999999995</v>
      </c>
      <c r="D316" s="19">
        <v>0.99900526999999995</v>
      </c>
      <c r="E316" s="19">
        <v>0.99834221999999995</v>
      </c>
      <c r="F316" s="19">
        <v>0.99761142000000003</v>
      </c>
      <c r="G316" s="3">
        <v>0.99774222999999995</v>
      </c>
      <c r="H316" s="3">
        <v>0.99806950999999999</v>
      </c>
      <c r="I316" s="3">
        <v>0.99646831000000002</v>
      </c>
      <c r="J316" s="3">
        <v>0.99984066999999999</v>
      </c>
      <c r="K316" s="19">
        <v>0.99747012000000002</v>
      </c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</row>
    <row r="317" spans="1:24" x14ac:dyDescent="0.2">
      <c r="A317" s="19">
        <v>7551.27</v>
      </c>
      <c r="B317" s="19">
        <v>1.0012656</v>
      </c>
      <c r="C317" s="19">
        <v>1.0004362</v>
      </c>
      <c r="D317" s="19">
        <v>1.0001500999999999</v>
      </c>
      <c r="E317" s="19">
        <v>0.99780868</v>
      </c>
      <c r="F317" s="19">
        <v>0.99719650000000004</v>
      </c>
      <c r="G317" s="3">
        <v>0.99508034999999995</v>
      </c>
      <c r="H317" s="3">
        <v>0.99743428000000001</v>
      </c>
      <c r="I317" s="3">
        <v>0.99757761</v>
      </c>
      <c r="J317" s="3">
        <v>0.99881257999999995</v>
      </c>
      <c r="K317" s="19">
        <v>0.99941250000000004</v>
      </c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</row>
    <row r="318" spans="1:24" x14ac:dyDescent="0.2">
      <c r="A318" s="19">
        <v>7555.38</v>
      </c>
      <c r="B318" s="19">
        <v>1.0014166</v>
      </c>
      <c r="C318" s="19">
        <v>1.0005573999999999</v>
      </c>
      <c r="D318" s="19">
        <v>0.99846283999999996</v>
      </c>
      <c r="E318" s="19">
        <v>1.0001150000000001</v>
      </c>
      <c r="F318" s="19">
        <v>0.99920695000000004</v>
      </c>
      <c r="G318" s="3">
        <v>0.99792040999999998</v>
      </c>
      <c r="H318" s="3">
        <v>0.99909291</v>
      </c>
      <c r="I318" s="3">
        <v>0.99783294</v>
      </c>
      <c r="J318" s="3">
        <v>1.0010817999999999</v>
      </c>
      <c r="K318" s="19">
        <v>0.99920880999999995</v>
      </c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</row>
    <row r="319" spans="1:24" x14ac:dyDescent="0.2">
      <c r="A319" s="19">
        <v>7559.5</v>
      </c>
      <c r="B319" s="19">
        <v>1.0035456</v>
      </c>
      <c r="C319" s="19">
        <v>1.00224</v>
      </c>
      <c r="D319" s="19">
        <v>0.99774859999999999</v>
      </c>
      <c r="E319" s="19">
        <v>1.0004061</v>
      </c>
      <c r="F319" s="19">
        <v>0.99952797000000004</v>
      </c>
      <c r="G319" s="3">
        <v>0.99767543999999997</v>
      </c>
      <c r="H319" s="3">
        <v>0.99874896999999996</v>
      </c>
      <c r="I319" s="3">
        <v>0.99958975999999999</v>
      </c>
      <c r="J319" s="3">
        <v>0.99790939000000001</v>
      </c>
      <c r="K319" s="19">
        <v>1.003881</v>
      </c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</row>
    <row r="320" spans="1:24" x14ac:dyDescent="0.2">
      <c r="A320" s="19">
        <v>7563.64</v>
      </c>
      <c r="B320" s="19">
        <v>1.0065975</v>
      </c>
      <c r="C320" s="19">
        <v>1.0022230999999999</v>
      </c>
      <c r="D320" s="19">
        <v>0.99977033000000004</v>
      </c>
      <c r="E320" s="19">
        <v>1.0009816</v>
      </c>
      <c r="F320" s="19">
        <v>0.99766924000000001</v>
      </c>
      <c r="G320" s="3">
        <v>0.99632746999999999</v>
      </c>
      <c r="H320" s="3">
        <v>1.0004867</v>
      </c>
      <c r="I320" s="3">
        <v>0.99877698999999998</v>
      </c>
      <c r="J320" s="3">
        <v>0.99665033000000003</v>
      </c>
      <c r="K320" s="19">
        <v>1.0011858</v>
      </c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</row>
    <row r="321" spans="1:24" x14ac:dyDescent="0.2">
      <c r="A321" s="19">
        <v>7567.8</v>
      </c>
      <c r="B321" s="19">
        <v>1.0098099</v>
      </c>
      <c r="C321" s="19">
        <v>1.0014495000000001</v>
      </c>
      <c r="D321" s="19">
        <v>1.0007618</v>
      </c>
      <c r="E321" s="19">
        <v>1.0026822</v>
      </c>
      <c r="F321" s="19">
        <v>0.99903396</v>
      </c>
      <c r="G321" s="3">
        <v>0.99874708000000001</v>
      </c>
      <c r="H321" s="3">
        <v>1.0015392999999999</v>
      </c>
      <c r="I321" s="3">
        <v>1.0003091</v>
      </c>
      <c r="J321" s="3">
        <v>0.99969198999999997</v>
      </c>
      <c r="K321" s="19">
        <v>0.99965453999999998</v>
      </c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</row>
    <row r="322" spans="1:24" x14ac:dyDescent="0.2">
      <c r="A322" s="19">
        <v>7571.98</v>
      </c>
      <c r="B322" s="19">
        <v>1.0093171999999999</v>
      </c>
      <c r="C322" s="19">
        <v>1.0013486</v>
      </c>
      <c r="D322" s="19">
        <v>0.99847593000000001</v>
      </c>
      <c r="E322" s="19">
        <v>1.0020992</v>
      </c>
      <c r="F322" s="19">
        <v>0.99943632999999998</v>
      </c>
      <c r="G322" s="3">
        <v>1.0005922</v>
      </c>
      <c r="H322" s="3">
        <v>0.99911004999999997</v>
      </c>
      <c r="I322" s="3">
        <v>0.99932690000000002</v>
      </c>
      <c r="J322" s="3">
        <v>0.99902957999999997</v>
      </c>
      <c r="K322" s="19">
        <v>1.0023743000000001</v>
      </c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</row>
    <row r="323" spans="1:24" x14ac:dyDescent="0.2">
      <c r="A323" s="19">
        <v>7576.17</v>
      </c>
      <c r="B323" s="19">
        <v>1.0061897</v>
      </c>
      <c r="C323" s="19">
        <v>1.0031104</v>
      </c>
      <c r="D323" s="19">
        <v>0.99980283000000003</v>
      </c>
      <c r="E323" s="19">
        <v>1.0028845</v>
      </c>
      <c r="F323" s="19">
        <v>0.99849138999999998</v>
      </c>
      <c r="G323" s="3">
        <v>1.0010916999999999</v>
      </c>
      <c r="H323" s="3">
        <v>0.99994236000000003</v>
      </c>
      <c r="I323" s="3">
        <v>1.0014035999999999</v>
      </c>
      <c r="J323" s="3">
        <v>1.0007153</v>
      </c>
      <c r="K323" s="19">
        <v>1.0012158</v>
      </c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</row>
    <row r="324" spans="1:24" x14ac:dyDescent="0.2">
      <c r="A324" s="19">
        <v>7580.39</v>
      </c>
      <c r="B324" s="19">
        <v>1.0030467000000001</v>
      </c>
      <c r="C324" s="19">
        <v>1.0022272999999999</v>
      </c>
      <c r="D324" s="19">
        <v>1.0002937999999999</v>
      </c>
      <c r="E324" s="19">
        <v>1.0015094</v>
      </c>
      <c r="F324" s="19">
        <v>0.99901591999999995</v>
      </c>
      <c r="G324" s="3">
        <v>1.0022306000000001</v>
      </c>
      <c r="H324" s="3">
        <v>1.0018076</v>
      </c>
      <c r="I324" s="3">
        <v>1.0009497999999999</v>
      </c>
      <c r="J324" s="3">
        <v>1.0016525000000001</v>
      </c>
      <c r="K324" s="19">
        <v>1.0005769</v>
      </c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</row>
    <row r="325" spans="1:24" x14ac:dyDescent="0.2">
      <c r="A325" s="19">
        <v>7584.63</v>
      </c>
      <c r="B325" s="19">
        <v>1.0027733999999999</v>
      </c>
      <c r="C325" s="19">
        <v>1.0004563</v>
      </c>
      <c r="D325" s="19">
        <v>1.0000544</v>
      </c>
      <c r="E325" s="19">
        <v>1.0040038</v>
      </c>
      <c r="F325" s="19">
        <v>0.99923222</v>
      </c>
      <c r="G325" s="3">
        <v>1.0022925</v>
      </c>
      <c r="H325" s="3">
        <v>1.0018243</v>
      </c>
      <c r="I325" s="3">
        <v>1.0024546000000001</v>
      </c>
      <c r="J325" s="3">
        <v>0.99991004000000006</v>
      </c>
      <c r="K325" s="19">
        <v>1.0024032</v>
      </c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</row>
    <row r="326" spans="1:24" x14ac:dyDescent="0.2">
      <c r="A326" s="19">
        <v>7588.88</v>
      </c>
      <c r="B326" s="19">
        <v>0.99784574999999998</v>
      </c>
      <c r="C326" s="19">
        <v>1.0006373</v>
      </c>
      <c r="D326" s="19">
        <v>0.99966166000000001</v>
      </c>
      <c r="E326" s="19">
        <v>1.0022362</v>
      </c>
      <c r="F326" s="19">
        <v>1.0002241999999999</v>
      </c>
      <c r="G326" s="3">
        <v>1.0013984</v>
      </c>
      <c r="H326" s="3">
        <v>1.0024202</v>
      </c>
      <c r="I326" s="3">
        <v>1.0011003999999999</v>
      </c>
      <c r="J326" s="3">
        <v>0.99998434000000003</v>
      </c>
      <c r="K326" s="19">
        <v>1.0005784</v>
      </c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</row>
    <row r="327" spans="1:24" x14ac:dyDescent="0.2">
      <c r="A327" s="19">
        <v>7593.16</v>
      </c>
      <c r="B327" s="19">
        <v>0.99829604999999999</v>
      </c>
      <c r="C327" s="19">
        <v>0.99986529000000002</v>
      </c>
      <c r="D327" s="19">
        <v>0.99864547000000004</v>
      </c>
      <c r="E327" s="19">
        <v>1.0012177</v>
      </c>
      <c r="F327" s="19">
        <v>1.000756</v>
      </c>
      <c r="G327" s="3">
        <v>1.0000473999999999</v>
      </c>
      <c r="H327" s="3">
        <v>0.99974291000000004</v>
      </c>
      <c r="I327" s="3">
        <v>1.0026428000000001</v>
      </c>
      <c r="J327" s="3">
        <v>1.0007583</v>
      </c>
      <c r="K327" s="19">
        <v>0.99925355000000005</v>
      </c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</row>
    <row r="328" spans="1:24" x14ac:dyDescent="0.2">
      <c r="A328" s="19">
        <v>7597.45</v>
      </c>
      <c r="B328" s="19">
        <v>0.99885232000000002</v>
      </c>
      <c r="C328" s="19">
        <v>0.99979470999999998</v>
      </c>
      <c r="D328" s="19">
        <v>0.99942111</v>
      </c>
      <c r="E328" s="19">
        <v>1.0019583999999999</v>
      </c>
      <c r="F328" s="19">
        <v>1.0003546999999999</v>
      </c>
      <c r="G328" s="3">
        <v>1.0001328</v>
      </c>
      <c r="H328" s="3">
        <v>1.000003</v>
      </c>
      <c r="I328" s="3">
        <v>1.0025075999999999</v>
      </c>
      <c r="J328" s="3">
        <v>0.99839690000000003</v>
      </c>
      <c r="K328" s="19">
        <v>0.99867128999999999</v>
      </c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</row>
    <row r="329" spans="1:24" x14ac:dyDescent="0.2">
      <c r="A329" s="19">
        <v>7601.76</v>
      </c>
      <c r="B329" s="19">
        <v>1.0006807</v>
      </c>
      <c r="C329" s="19">
        <v>0.99989227000000003</v>
      </c>
      <c r="D329" s="19">
        <v>0.99861462999999995</v>
      </c>
      <c r="E329" s="19">
        <v>1.0003324</v>
      </c>
      <c r="F329" s="19">
        <v>0.99987680999999995</v>
      </c>
      <c r="G329" s="3">
        <v>1.0013531</v>
      </c>
      <c r="H329" s="3">
        <v>1.0021046</v>
      </c>
      <c r="I329" s="3">
        <v>1.0009939999999999</v>
      </c>
      <c r="J329" s="3">
        <v>0.99945561000000005</v>
      </c>
      <c r="K329" s="19">
        <v>0.99903438</v>
      </c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</row>
    <row r="330" spans="1:24" x14ac:dyDescent="0.2">
      <c r="A330" s="19">
        <v>7606.09</v>
      </c>
      <c r="B330" s="19">
        <v>0.99837492999999999</v>
      </c>
      <c r="C330" s="19">
        <v>1.0008545</v>
      </c>
      <c r="D330" s="19">
        <v>0.99569832000000003</v>
      </c>
      <c r="E330" s="19">
        <v>1.0008813999999999</v>
      </c>
      <c r="F330" s="19">
        <v>1.0005398999999999</v>
      </c>
      <c r="G330" s="3">
        <v>1.0011327000000001</v>
      </c>
      <c r="H330" s="3">
        <v>1.0011890999999999</v>
      </c>
      <c r="I330" s="3">
        <v>1.0007887</v>
      </c>
      <c r="J330" s="3">
        <v>0.99774304999999996</v>
      </c>
      <c r="K330" s="19">
        <v>0.99772477999999998</v>
      </c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</row>
    <row r="331" spans="1:24" x14ac:dyDescent="0.2">
      <c r="A331" s="19">
        <v>7610.44</v>
      </c>
      <c r="B331" s="19">
        <v>0.99870530999999996</v>
      </c>
      <c r="C331" s="19">
        <v>1.0009538</v>
      </c>
      <c r="D331" s="19">
        <v>0.99487952999999996</v>
      </c>
      <c r="E331" s="19">
        <v>1.0019979000000001</v>
      </c>
      <c r="F331" s="19">
        <v>1.0002472</v>
      </c>
      <c r="G331" s="3">
        <v>1.0033228999999999</v>
      </c>
      <c r="H331" s="3">
        <v>1.001323</v>
      </c>
      <c r="I331" s="3">
        <v>1.0017005999999999</v>
      </c>
      <c r="J331" s="3">
        <v>1.0005341000000001</v>
      </c>
      <c r="K331" s="19">
        <v>1.0007816</v>
      </c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</row>
    <row r="332" spans="1:24" x14ac:dyDescent="0.2">
      <c r="A332" s="19">
        <v>7614.81</v>
      </c>
      <c r="B332" s="19">
        <v>0.99778089999999997</v>
      </c>
      <c r="C332" s="19">
        <v>1.0007151000000001</v>
      </c>
      <c r="D332" s="19">
        <v>0.99533753999999997</v>
      </c>
      <c r="E332" s="19">
        <v>0.99909459</v>
      </c>
      <c r="F332" s="19">
        <v>1.0004636</v>
      </c>
      <c r="G332" s="3">
        <v>1.0009383000000001</v>
      </c>
      <c r="H332" s="3">
        <v>1.0015400000000001</v>
      </c>
      <c r="I332" s="3">
        <v>1.0020336000000001</v>
      </c>
      <c r="J332" s="3">
        <v>1.0005752000000001</v>
      </c>
      <c r="K332" s="19">
        <v>0.99918943999999998</v>
      </c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</row>
    <row r="333" spans="1:24" x14ac:dyDescent="0.2">
      <c r="A333" s="19">
        <v>7619.2</v>
      </c>
      <c r="B333" s="19">
        <v>0.99821342999999996</v>
      </c>
      <c r="C333" s="19">
        <v>0.99918786000000004</v>
      </c>
      <c r="D333" s="19">
        <v>0.99413174000000004</v>
      </c>
      <c r="E333" s="19">
        <v>0.99925209000000004</v>
      </c>
      <c r="F333" s="19">
        <v>1.0010976</v>
      </c>
      <c r="G333" s="3">
        <v>0.99971474000000005</v>
      </c>
      <c r="H333" s="3">
        <v>1.0006843999999999</v>
      </c>
      <c r="I333" s="3">
        <v>1.0020001999999999</v>
      </c>
      <c r="J333" s="3">
        <v>1.0014608</v>
      </c>
      <c r="K333" s="19">
        <v>0.99954878999999996</v>
      </c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</row>
    <row r="334" spans="1:24" x14ac:dyDescent="0.2">
      <c r="A334" s="19">
        <v>7623.61</v>
      </c>
      <c r="B334" s="19">
        <v>0.99862605000000004</v>
      </c>
      <c r="C334" s="19">
        <v>1.0004724</v>
      </c>
      <c r="D334" s="19">
        <v>0.99437555</v>
      </c>
      <c r="E334" s="19">
        <v>1.0033523</v>
      </c>
      <c r="F334" s="19">
        <v>1.0011635000000001</v>
      </c>
      <c r="G334" s="3">
        <v>1.0006062</v>
      </c>
      <c r="H334" s="3">
        <v>1.0020159</v>
      </c>
      <c r="I334" s="3">
        <v>1.0021171</v>
      </c>
      <c r="J334" s="3">
        <v>0.99977316999999999</v>
      </c>
      <c r="K334" s="19">
        <v>1.0000062000000001</v>
      </c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</row>
    <row r="335" spans="1:24" x14ac:dyDescent="0.2">
      <c r="A335" s="19">
        <v>7628.03</v>
      </c>
      <c r="B335" s="19">
        <v>1.0000106</v>
      </c>
      <c r="C335" s="19">
        <v>0.99846488</v>
      </c>
      <c r="D335" s="19">
        <v>0.99654215000000002</v>
      </c>
      <c r="E335" s="19">
        <v>1.0015944999999999</v>
      </c>
      <c r="F335" s="19">
        <v>1.0003185000000001</v>
      </c>
      <c r="G335" s="3">
        <v>1.0005881000000001</v>
      </c>
      <c r="H335" s="3">
        <v>1.0027678</v>
      </c>
      <c r="I335" s="3">
        <v>1.0023815</v>
      </c>
      <c r="J335" s="3">
        <v>1.0006259</v>
      </c>
      <c r="K335" s="19">
        <v>1.0024879</v>
      </c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</row>
    <row r="336" spans="1:24" x14ac:dyDescent="0.2">
      <c r="A336" s="19">
        <v>7632.48</v>
      </c>
      <c r="B336" s="19">
        <v>1.0011772000000001</v>
      </c>
      <c r="C336" s="19">
        <v>0.99899603999999997</v>
      </c>
      <c r="D336" s="19">
        <v>0.99703306000000003</v>
      </c>
      <c r="E336" s="19">
        <v>1.0007865</v>
      </c>
      <c r="F336" s="19">
        <v>1.0020713999999999</v>
      </c>
      <c r="G336" s="3">
        <v>1.0002922000000001</v>
      </c>
      <c r="H336" s="3">
        <v>1.004008</v>
      </c>
      <c r="I336" s="3">
        <v>1.0027135</v>
      </c>
      <c r="J336" s="3">
        <v>1.0009809000000001</v>
      </c>
      <c r="K336" s="19">
        <v>1.0011619</v>
      </c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</row>
    <row r="337" spans="1:24" x14ac:dyDescent="0.2">
      <c r="A337" s="19">
        <v>7636.94</v>
      </c>
      <c r="B337" s="19">
        <v>1.0003036000000001</v>
      </c>
      <c r="C337" s="19">
        <v>0.99936652999999998</v>
      </c>
      <c r="D337" s="19">
        <v>0.99619172</v>
      </c>
      <c r="E337" s="19">
        <v>1.0024747000000001</v>
      </c>
      <c r="F337" s="19">
        <v>1.0004017000000001</v>
      </c>
      <c r="G337" s="3">
        <v>1.0021376</v>
      </c>
      <c r="H337" s="3">
        <v>1.0031791999999999</v>
      </c>
      <c r="I337" s="3">
        <v>1.0023252</v>
      </c>
      <c r="J337" s="3">
        <v>1.0014295</v>
      </c>
      <c r="K337" s="19">
        <v>1.0006938000000001</v>
      </c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</row>
    <row r="338" spans="1:24" x14ac:dyDescent="0.2">
      <c r="A338" s="19">
        <v>7641.43</v>
      </c>
      <c r="B338" s="19">
        <v>0.99710418999999995</v>
      </c>
      <c r="C338" s="19">
        <v>1.0005193999999999</v>
      </c>
      <c r="D338" s="19">
        <v>0.99504157999999998</v>
      </c>
      <c r="E338" s="19">
        <v>1.0027961000000001</v>
      </c>
      <c r="F338" s="19">
        <v>1.0022504000000001</v>
      </c>
      <c r="G338" s="3">
        <v>1.0011825000000001</v>
      </c>
      <c r="H338" s="3">
        <v>1.0038346</v>
      </c>
      <c r="I338" s="3">
        <v>1.0033238</v>
      </c>
      <c r="J338" s="3">
        <v>1.0037194</v>
      </c>
      <c r="K338" s="19">
        <v>1.0024617</v>
      </c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</row>
    <row r="339" spans="1:24" x14ac:dyDescent="0.2">
      <c r="A339" s="19">
        <v>7645.93</v>
      </c>
      <c r="B339" s="19">
        <v>0.99744730000000004</v>
      </c>
      <c r="C339" s="19">
        <v>1.00038</v>
      </c>
      <c r="D339" s="19">
        <v>0.99297338000000002</v>
      </c>
      <c r="E339" s="19">
        <v>1.0021678000000001</v>
      </c>
      <c r="F339" s="19">
        <v>1.0020233999999999</v>
      </c>
      <c r="G339" s="3">
        <v>1.0032341</v>
      </c>
      <c r="H339" s="3">
        <v>1.0041340999999999</v>
      </c>
      <c r="I339" s="3">
        <v>1.0035191999999999</v>
      </c>
      <c r="J339" s="3">
        <v>1.0012795000000001</v>
      </c>
      <c r="K339" s="19">
        <v>1.0012258000000001</v>
      </c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</row>
    <row r="340" spans="1:24" x14ac:dyDescent="0.2">
      <c r="A340" s="19">
        <v>7650.45</v>
      </c>
      <c r="B340" s="19">
        <v>0.99685959000000002</v>
      </c>
      <c r="C340" s="19">
        <v>1.0005896000000001</v>
      </c>
      <c r="D340" s="19">
        <v>0.99308823999999996</v>
      </c>
      <c r="E340" s="19">
        <v>1.0029262000000001</v>
      </c>
      <c r="F340" s="19">
        <v>1.0015968</v>
      </c>
      <c r="G340" s="3">
        <v>1.0020981</v>
      </c>
      <c r="H340" s="3">
        <v>1.0022096</v>
      </c>
      <c r="I340" s="3">
        <v>1.0024957000000001</v>
      </c>
      <c r="J340" s="3">
        <v>1.0004507</v>
      </c>
      <c r="K340" s="19">
        <v>0.99992773999999995</v>
      </c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</row>
    <row r="341" spans="1:24" x14ac:dyDescent="0.2">
      <c r="A341" s="19">
        <v>7654.99</v>
      </c>
      <c r="B341" s="19">
        <v>0.99640903000000003</v>
      </c>
      <c r="C341" s="19">
        <v>1.0006714999999999</v>
      </c>
      <c r="D341" s="19">
        <v>0.99381048999999999</v>
      </c>
      <c r="E341" s="19">
        <v>1.0022891</v>
      </c>
      <c r="F341" s="19">
        <v>1.0008447</v>
      </c>
      <c r="G341" s="3">
        <v>1.0047599</v>
      </c>
      <c r="H341" s="3">
        <v>1.0009971</v>
      </c>
      <c r="I341" s="3">
        <v>1.0033202999999999</v>
      </c>
      <c r="J341" s="3">
        <v>1.0014688</v>
      </c>
      <c r="K341" s="19">
        <v>0.99980124999999997</v>
      </c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</row>
    <row r="342" spans="1:24" x14ac:dyDescent="0.2">
      <c r="A342" s="19">
        <v>7659.55</v>
      </c>
      <c r="B342" s="19">
        <v>0.99767079000000003</v>
      </c>
      <c r="C342" s="19">
        <v>1.0003713999999999</v>
      </c>
      <c r="D342" s="19">
        <v>0.99439301000000002</v>
      </c>
      <c r="E342" s="19">
        <v>1.0016164000000001</v>
      </c>
      <c r="F342" s="19">
        <v>1.0003645000000001</v>
      </c>
      <c r="G342" s="3">
        <v>1.0022431000000001</v>
      </c>
      <c r="H342" s="3">
        <v>1.0016744</v>
      </c>
      <c r="I342" s="3">
        <v>1.0031125000000001</v>
      </c>
      <c r="J342" s="3">
        <v>1.0001169000000001</v>
      </c>
      <c r="K342" s="19">
        <v>0.99970906999999998</v>
      </c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</row>
    <row r="343" spans="1:24" x14ac:dyDescent="0.2">
      <c r="A343" s="19">
        <v>7664.13</v>
      </c>
      <c r="B343" s="19">
        <v>0.99716978999999994</v>
      </c>
      <c r="C343" s="19">
        <v>1.0001376</v>
      </c>
      <c r="D343" s="19">
        <v>0.99460448999999995</v>
      </c>
      <c r="E343" s="19">
        <v>1.0010771000000001</v>
      </c>
      <c r="F343" s="19">
        <v>1.0001180000000001</v>
      </c>
      <c r="G343" s="3">
        <v>1.0035919</v>
      </c>
      <c r="H343" s="3">
        <v>1.0031009</v>
      </c>
      <c r="I343" s="3">
        <v>1.0032217000000001</v>
      </c>
      <c r="J343" s="3">
        <v>1.0015345</v>
      </c>
      <c r="K343" s="19">
        <v>1.0010399000000001</v>
      </c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</row>
    <row r="344" spans="1:24" x14ac:dyDescent="0.2">
      <c r="A344" s="19">
        <v>7668.73</v>
      </c>
      <c r="B344" s="19">
        <v>0.99956555999999996</v>
      </c>
      <c r="C344" s="19">
        <v>1.0009699999999999</v>
      </c>
      <c r="D344" s="19">
        <v>0.99320474000000003</v>
      </c>
      <c r="E344" s="19">
        <v>0.99942211999999997</v>
      </c>
      <c r="F344" s="19">
        <v>0.99983876999999999</v>
      </c>
      <c r="G344" s="3">
        <v>1.0003230000000001</v>
      </c>
      <c r="H344" s="3">
        <v>1.0033114000000001</v>
      </c>
      <c r="I344" s="3">
        <v>1.0017769999999999</v>
      </c>
      <c r="J344" s="3">
        <v>1.0005872</v>
      </c>
      <c r="K344" s="19">
        <v>1.0002418</v>
      </c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</row>
    <row r="345" spans="1:24" x14ac:dyDescent="0.2">
      <c r="A345" s="19">
        <v>7673.34</v>
      </c>
      <c r="B345" s="19">
        <v>1.000907</v>
      </c>
      <c r="C345" s="19">
        <v>1.0009650000000001</v>
      </c>
      <c r="D345" s="19">
        <v>0.99501607000000003</v>
      </c>
      <c r="E345" s="19">
        <v>1.0011034000000001</v>
      </c>
      <c r="F345" s="19">
        <v>0.99941236</v>
      </c>
      <c r="G345" s="3">
        <v>1.0029431</v>
      </c>
      <c r="H345" s="3">
        <v>1.0015491000000001</v>
      </c>
      <c r="I345" s="3">
        <v>1.0015263000000001</v>
      </c>
      <c r="J345" s="3">
        <v>0.99830585999999999</v>
      </c>
      <c r="K345" s="19">
        <v>1.0010899</v>
      </c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</row>
    <row r="346" spans="1:24" x14ac:dyDescent="0.2">
      <c r="A346" s="19">
        <v>7677.98</v>
      </c>
      <c r="B346" s="19">
        <v>1.0023287999999999</v>
      </c>
      <c r="C346" s="19">
        <v>1.0010669000000001</v>
      </c>
      <c r="D346" s="19">
        <v>0.99421890999999996</v>
      </c>
      <c r="E346" s="19">
        <v>0.99917036999999997</v>
      </c>
      <c r="F346" s="19">
        <v>1.0003114</v>
      </c>
      <c r="G346" s="3">
        <v>0.99913132000000004</v>
      </c>
      <c r="H346" s="3">
        <v>1.0008839</v>
      </c>
      <c r="I346" s="3">
        <v>1.0023390000000001</v>
      </c>
      <c r="J346" s="3">
        <v>1.0019315</v>
      </c>
      <c r="K346" s="19">
        <v>1.0003694000000001</v>
      </c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</row>
    <row r="347" spans="1:24" x14ac:dyDescent="0.2">
      <c r="A347" s="19">
        <v>7682.63</v>
      </c>
      <c r="B347" s="19">
        <v>1.0038681</v>
      </c>
      <c r="C347" s="19">
        <v>1.0008579</v>
      </c>
      <c r="D347" s="19">
        <v>0.99449818999999995</v>
      </c>
      <c r="E347" s="19">
        <v>0.99873515999999996</v>
      </c>
      <c r="F347" s="19">
        <v>0.99979218999999997</v>
      </c>
      <c r="G347" s="3">
        <v>1.0016601999999999</v>
      </c>
      <c r="H347" s="3">
        <v>1.0005866000000001</v>
      </c>
      <c r="I347" s="3">
        <v>1.0000762999999999</v>
      </c>
      <c r="J347" s="3">
        <v>1.0016905</v>
      </c>
      <c r="K347" s="19">
        <v>0.99944632</v>
      </c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</row>
    <row r="348" spans="1:24" x14ac:dyDescent="0.2">
      <c r="A348" s="19">
        <v>7687.31</v>
      </c>
      <c r="B348" s="19">
        <v>1.004114</v>
      </c>
      <c r="C348" s="19">
        <v>1.0001376</v>
      </c>
      <c r="D348" s="19">
        <v>0.99640083999999995</v>
      </c>
      <c r="E348" s="19">
        <v>1.0005668999999999</v>
      </c>
      <c r="F348" s="19">
        <v>1.0001073</v>
      </c>
      <c r="G348" s="3">
        <v>0.99979218000000003</v>
      </c>
      <c r="H348" s="3">
        <v>1.0000886</v>
      </c>
      <c r="I348" s="3">
        <v>1.0011587</v>
      </c>
      <c r="J348" s="3">
        <v>1.0004675000000001</v>
      </c>
      <c r="K348" s="19">
        <v>1.0007193000000001</v>
      </c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</row>
    <row r="349" spans="1:24" x14ac:dyDescent="0.2">
      <c r="A349" s="19">
        <v>7692</v>
      </c>
      <c r="B349" s="19">
        <v>1.0098678000000001</v>
      </c>
      <c r="C349" s="19">
        <v>0.99969140000000001</v>
      </c>
      <c r="D349" s="19">
        <v>0.99614932</v>
      </c>
      <c r="E349" s="19">
        <v>0.99905747</v>
      </c>
      <c r="F349" s="19">
        <v>1.0007009</v>
      </c>
      <c r="G349" s="3">
        <v>1.0012813</v>
      </c>
      <c r="H349" s="3">
        <v>0.99957728999999995</v>
      </c>
      <c r="I349" s="3">
        <v>1.0007341999999999</v>
      </c>
      <c r="J349" s="3">
        <v>1.000936</v>
      </c>
      <c r="K349" s="19">
        <v>1.0017847</v>
      </c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</row>
    <row r="350" spans="1:24" x14ac:dyDescent="0.2">
      <c r="A350" s="19">
        <v>7696.71</v>
      </c>
      <c r="B350" s="19">
        <v>1.0015335000000001</v>
      </c>
      <c r="C350" s="19">
        <v>0.99855744000000002</v>
      </c>
      <c r="D350" s="19">
        <v>0.99850547000000001</v>
      </c>
      <c r="E350" s="19">
        <v>0.99955170999999998</v>
      </c>
      <c r="F350" s="19">
        <v>0.99989494999999995</v>
      </c>
      <c r="G350" s="3">
        <v>1.0009581000000001</v>
      </c>
      <c r="H350" s="3">
        <v>0.99984156000000002</v>
      </c>
      <c r="I350" s="3">
        <v>1.0002602</v>
      </c>
      <c r="J350" s="3">
        <v>0.99711826999999997</v>
      </c>
      <c r="K350" s="19">
        <v>1.0011899</v>
      </c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</row>
    <row r="351" spans="1:24" x14ac:dyDescent="0.2">
      <c r="A351" s="19">
        <v>7701.45</v>
      </c>
      <c r="B351" s="19">
        <v>1.0012847</v>
      </c>
      <c r="C351" s="19">
        <v>0.99924590999999996</v>
      </c>
      <c r="D351" s="19">
        <v>1.0005294</v>
      </c>
      <c r="E351" s="19">
        <v>1.0001239</v>
      </c>
      <c r="F351" s="19">
        <v>1.0012927</v>
      </c>
      <c r="G351" s="3">
        <v>1.0006534</v>
      </c>
      <c r="H351" s="3">
        <v>0.99820626000000001</v>
      </c>
      <c r="I351" s="3">
        <v>0.99867757999999995</v>
      </c>
      <c r="J351" s="3">
        <v>1.0007896000000001</v>
      </c>
      <c r="K351" s="19">
        <v>1.0005162999999999</v>
      </c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</row>
    <row r="352" spans="1:24" x14ac:dyDescent="0.2">
      <c r="A352" s="19">
        <v>7706.2</v>
      </c>
      <c r="B352" s="19">
        <v>1.0014019000000001</v>
      </c>
      <c r="C352" s="19">
        <v>0.99734741999999998</v>
      </c>
      <c r="D352" s="19">
        <v>0.99862976999999997</v>
      </c>
      <c r="E352" s="19">
        <v>0.99815414000000002</v>
      </c>
      <c r="F352" s="19">
        <v>1.0005067000000001</v>
      </c>
      <c r="G352" s="3">
        <v>0.99895884999999995</v>
      </c>
      <c r="H352" s="3">
        <v>0.99972497999999999</v>
      </c>
      <c r="I352" s="3">
        <v>0.99897287999999995</v>
      </c>
      <c r="J352" s="3">
        <v>1.0026648</v>
      </c>
      <c r="K352" s="19">
        <v>0.99948495000000004</v>
      </c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</row>
    <row r="353" spans="1:24" x14ac:dyDescent="0.2">
      <c r="A353" s="19">
        <v>7710.96</v>
      </c>
      <c r="B353" s="19">
        <v>1.0007857</v>
      </c>
      <c r="C353" s="19">
        <v>0.99880703999999998</v>
      </c>
      <c r="D353" s="19">
        <v>1.0021574</v>
      </c>
      <c r="E353" s="19">
        <v>0.99628850999999996</v>
      </c>
      <c r="F353" s="19">
        <v>0.99922263</v>
      </c>
      <c r="G353" s="3">
        <v>0.99871303</v>
      </c>
      <c r="H353" s="3">
        <v>0.99874960999999995</v>
      </c>
      <c r="I353" s="3">
        <v>0.99955289000000003</v>
      </c>
      <c r="J353" s="3">
        <v>1.0006086000000001</v>
      </c>
      <c r="K353" s="19">
        <v>0.99945543999999997</v>
      </c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</row>
    <row r="354" spans="1:24" x14ac:dyDescent="0.2">
      <c r="A354" s="19">
        <v>7715.75</v>
      </c>
      <c r="B354" s="19">
        <v>0.99992154</v>
      </c>
      <c r="C354" s="19">
        <v>0.99785517999999995</v>
      </c>
      <c r="D354" s="19">
        <v>1.0040777000000001</v>
      </c>
      <c r="E354" s="19">
        <v>0.99731954</v>
      </c>
      <c r="F354" s="19">
        <v>1.0012262999999999</v>
      </c>
      <c r="G354" s="3">
        <v>0.99917641000000001</v>
      </c>
      <c r="H354" s="3">
        <v>0.99840688</v>
      </c>
      <c r="I354" s="3">
        <v>0.99848649</v>
      </c>
      <c r="J354" s="3">
        <v>1.0005419</v>
      </c>
      <c r="K354" s="19">
        <v>0.99742573000000001</v>
      </c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</row>
    <row r="355" spans="1:24" x14ac:dyDescent="0.2">
      <c r="A355" s="19">
        <v>7720.56</v>
      </c>
      <c r="B355" s="19">
        <v>0.99989291999999996</v>
      </c>
      <c r="C355" s="19">
        <v>0.99972459000000002</v>
      </c>
      <c r="D355" s="19">
        <v>1.0045957999999999</v>
      </c>
      <c r="E355" s="19">
        <v>0.99678429000000002</v>
      </c>
      <c r="F355" s="19">
        <v>0.99986618000000005</v>
      </c>
      <c r="G355" s="3">
        <v>1.0002134</v>
      </c>
      <c r="H355" s="3">
        <v>0.99860000999999998</v>
      </c>
      <c r="I355" s="3">
        <v>0.99874624999999995</v>
      </c>
      <c r="J355" s="3">
        <v>0.99863488</v>
      </c>
      <c r="K355" s="19">
        <v>0.99795982999999999</v>
      </c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</row>
    <row r="356" spans="1:24" x14ac:dyDescent="0.2">
      <c r="A356" s="19">
        <v>7725.39</v>
      </c>
      <c r="B356" s="19">
        <v>0.99801868000000005</v>
      </c>
      <c r="C356" s="19">
        <v>1.0003564</v>
      </c>
      <c r="D356" s="19">
        <v>1.0049612999999999</v>
      </c>
      <c r="E356" s="19">
        <v>1.0000572000000001</v>
      </c>
      <c r="F356" s="19">
        <v>1.0012076000000001</v>
      </c>
      <c r="G356" s="3">
        <v>0.99943150999999997</v>
      </c>
      <c r="H356" s="3">
        <v>0.99930395000000005</v>
      </c>
      <c r="I356" s="3">
        <v>0.99865366</v>
      </c>
      <c r="J356" s="3">
        <v>0.99858939000000002</v>
      </c>
      <c r="K356" s="19">
        <v>0.99970751000000002</v>
      </c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</row>
    <row r="357" spans="1:24" x14ac:dyDescent="0.2">
      <c r="A357" s="19">
        <v>7730.23</v>
      </c>
      <c r="B357" s="19">
        <v>0.99399926000000005</v>
      </c>
      <c r="C357" s="19">
        <v>0.99982420999999999</v>
      </c>
      <c r="D357" s="19">
        <v>1.0056411000000001</v>
      </c>
      <c r="E357" s="19">
        <v>1.0004660999999999</v>
      </c>
      <c r="F357" s="19">
        <v>0.99815019999999999</v>
      </c>
      <c r="G357" s="3">
        <v>0.99763740000000001</v>
      </c>
      <c r="H357" s="3">
        <v>0.99583487999999998</v>
      </c>
      <c r="I357" s="3">
        <v>0.99654697000000003</v>
      </c>
      <c r="J357" s="3">
        <v>0.99828715999999995</v>
      </c>
      <c r="K357" s="19">
        <v>0.99730308000000001</v>
      </c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</row>
    <row r="358" spans="1:24" x14ac:dyDescent="0.2">
      <c r="A358" s="19">
        <v>7735.1</v>
      </c>
      <c r="B358" s="19">
        <v>0.99774333999999998</v>
      </c>
      <c r="C358" s="19">
        <v>0.99949275999999998</v>
      </c>
      <c r="D358" s="19">
        <v>1.0078260999999999</v>
      </c>
      <c r="E358" s="19">
        <v>0.99788142000000002</v>
      </c>
      <c r="F358" s="19">
        <v>0.99914468000000001</v>
      </c>
      <c r="G358" s="3">
        <v>0.99825028000000005</v>
      </c>
      <c r="H358" s="3">
        <v>0.99959715000000005</v>
      </c>
      <c r="I358" s="3">
        <v>0.99818282999999997</v>
      </c>
      <c r="J358" s="3">
        <v>1.0009504</v>
      </c>
      <c r="K358" s="19">
        <v>0.99900968999999995</v>
      </c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</row>
    <row r="359" spans="1:24" x14ac:dyDescent="0.2">
      <c r="A359" s="19">
        <v>7739.98</v>
      </c>
      <c r="B359" s="19">
        <v>0.99870570999999997</v>
      </c>
      <c r="C359" s="19">
        <v>0.99977978999999995</v>
      </c>
      <c r="D359" s="19">
        <v>1.0064077</v>
      </c>
      <c r="E359" s="19">
        <v>0.99741559000000002</v>
      </c>
      <c r="F359" s="19">
        <v>1.0000323</v>
      </c>
      <c r="G359" s="3">
        <v>0.99827021000000005</v>
      </c>
      <c r="H359" s="3">
        <v>0.99904671</v>
      </c>
      <c r="I359" s="3">
        <v>0.99717222999999999</v>
      </c>
      <c r="J359" s="3">
        <v>1.0000785999999999</v>
      </c>
      <c r="K359" s="19">
        <v>1.0006771999999999</v>
      </c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</row>
    <row r="360" spans="1:24" x14ac:dyDescent="0.2">
      <c r="A360" s="19">
        <v>7744.88</v>
      </c>
      <c r="B360" s="19">
        <v>0.99864129999999995</v>
      </c>
      <c r="C360" s="19">
        <v>1.0003601</v>
      </c>
      <c r="D360" s="19">
        <v>1.0061762000000001</v>
      </c>
      <c r="E360" s="19">
        <v>1.0006337000000001</v>
      </c>
      <c r="F360" s="19">
        <v>0.99837745</v>
      </c>
      <c r="G360" s="3">
        <v>0.99961639000000002</v>
      </c>
      <c r="H360" s="3">
        <v>0.99791582000000001</v>
      </c>
      <c r="I360" s="3">
        <v>0.99821658999999996</v>
      </c>
      <c r="J360" s="3">
        <v>0.99977495999999999</v>
      </c>
      <c r="K360" s="19">
        <v>0.99971087000000003</v>
      </c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</row>
    <row r="361" spans="1:24" x14ac:dyDescent="0.2">
      <c r="A361" s="19">
        <v>7749.81</v>
      </c>
      <c r="B361" s="19">
        <v>0.99939953000000004</v>
      </c>
      <c r="C361" s="19">
        <v>0.99955435000000004</v>
      </c>
      <c r="D361" s="19">
        <v>1.005844</v>
      </c>
      <c r="E361" s="19">
        <v>1.0000293</v>
      </c>
      <c r="F361" s="19">
        <v>0.99784402000000005</v>
      </c>
      <c r="G361" s="3">
        <v>0.99793131999999996</v>
      </c>
      <c r="H361" s="3">
        <v>0.99855203000000003</v>
      </c>
      <c r="I361" s="3">
        <v>0.99712186999999997</v>
      </c>
      <c r="J361" s="3">
        <v>0.99834816000000004</v>
      </c>
      <c r="K361" s="19">
        <v>1.0012196</v>
      </c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</row>
    <row r="362" spans="1:24" x14ac:dyDescent="0.2">
      <c r="A362" s="19">
        <v>7754.75</v>
      </c>
      <c r="B362" s="19">
        <v>0.99847852999999998</v>
      </c>
      <c r="C362" s="19">
        <v>1.0004731</v>
      </c>
      <c r="D362" s="19">
        <v>1.0059441</v>
      </c>
      <c r="E362" s="19">
        <v>1.0005706999999999</v>
      </c>
      <c r="F362" s="19">
        <v>0.99728709999999998</v>
      </c>
      <c r="G362" s="3">
        <v>0.99968480000000004</v>
      </c>
      <c r="H362" s="3">
        <v>0.99813251000000003</v>
      </c>
      <c r="I362" s="3">
        <v>0.99728382999999998</v>
      </c>
      <c r="J362" s="3">
        <v>1.0010957</v>
      </c>
      <c r="K362" s="19">
        <v>1.0016678000000001</v>
      </c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</row>
    <row r="363" spans="1:24" x14ac:dyDescent="0.2">
      <c r="A363" s="19">
        <v>7759.71</v>
      </c>
      <c r="B363" s="19">
        <v>0.99606739</v>
      </c>
      <c r="C363" s="19">
        <v>1.0003135999999999</v>
      </c>
      <c r="D363" s="19">
        <v>1.0053253</v>
      </c>
      <c r="E363" s="19">
        <v>0.99933452</v>
      </c>
      <c r="F363" s="19">
        <v>0.99687369000000003</v>
      </c>
      <c r="G363" s="3">
        <v>0.99886523999999999</v>
      </c>
      <c r="H363" s="3">
        <v>0.99932858000000002</v>
      </c>
      <c r="I363" s="3">
        <v>0.99728455000000005</v>
      </c>
      <c r="J363" s="3">
        <v>1.0010847</v>
      </c>
      <c r="K363" s="19">
        <v>0.99982546999999999</v>
      </c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</row>
    <row r="364" spans="1:24" x14ac:dyDescent="0.2">
      <c r="A364" s="19">
        <v>7764.68</v>
      </c>
      <c r="B364" s="19">
        <v>0.99807319000000005</v>
      </c>
      <c r="C364" s="19">
        <v>1.0000342</v>
      </c>
      <c r="D364" s="19">
        <v>1.0041977</v>
      </c>
      <c r="E364" s="19">
        <v>1.0012306</v>
      </c>
      <c r="F364" s="19">
        <v>0.99578971999999999</v>
      </c>
      <c r="G364" s="3">
        <v>1.0015756</v>
      </c>
      <c r="H364" s="3">
        <v>0.99898562000000002</v>
      </c>
      <c r="I364" s="3">
        <v>0.99715166</v>
      </c>
      <c r="J364" s="3">
        <v>1.0013851</v>
      </c>
      <c r="K364" s="19">
        <v>0.99870331999999995</v>
      </c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</row>
    <row r="365" spans="1:24" x14ac:dyDescent="0.2">
      <c r="A365" s="19">
        <v>7769.68</v>
      </c>
      <c r="B365" s="19">
        <v>0.99665437000000001</v>
      </c>
      <c r="C365" s="19">
        <v>1.0003601</v>
      </c>
      <c r="D365" s="19">
        <v>1.0047538</v>
      </c>
      <c r="E365" s="19">
        <v>0.99724690999999999</v>
      </c>
      <c r="F365" s="19">
        <v>0.99608911</v>
      </c>
      <c r="G365" s="3">
        <v>1.0003059999999999</v>
      </c>
      <c r="H365" s="3">
        <v>0.99914904000000004</v>
      </c>
      <c r="I365" s="3">
        <v>0.99673465000000006</v>
      </c>
      <c r="J365" s="3">
        <v>1.0015114000000001</v>
      </c>
      <c r="K365" s="19">
        <v>0.99869110000000005</v>
      </c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</row>
    <row r="366" spans="1:24" x14ac:dyDescent="0.2">
      <c r="A366" s="19">
        <v>7774.7</v>
      </c>
      <c r="B366" s="19">
        <v>0.99464938999999997</v>
      </c>
      <c r="C366" s="19">
        <v>0.99964023000000002</v>
      </c>
      <c r="D366" s="19">
        <v>1.0041392</v>
      </c>
      <c r="E366" s="19">
        <v>0.99813744999999998</v>
      </c>
      <c r="F366" s="19">
        <v>0.99564116999999996</v>
      </c>
      <c r="G366" s="3">
        <v>1.000929</v>
      </c>
      <c r="H366" s="3">
        <v>0.99781472000000004</v>
      </c>
      <c r="I366" s="3">
        <v>0.99689355999999996</v>
      </c>
      <c r="J366" s="3">
        <v>1.0022803</v>
      </c>
      <c r="K366" s="19">
        <v>1.0007817999999999</v>
      </c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</row>
    <row r="367" spans="1:24" x14ac:dyDescent="0.2">
      <c r="A367" s="19">
        <v>7779.74</v>
      </c>
      <c r="B367" s="19">
        <v>0.99482115999999998</v>
      </c>
      <c r="C367" s="19">
        <v>1.000084</v>
      </c>
      <c r="D367" s="19">
        <v>1.0039221</v>
      </c>
      <c r="E367" s="19">
        <v>0.99981355000000005</v>
      </c>
      <c r="F367" s="19">
        <v>0.99768776000000003</v>
      </c>
      <c r="G367" s="3">
        <v>0.99940969999999996</v>
      </c>
      <c r="H367" s="3">
        <v>0.99944518000000004</v>
      </c>
      <c r="I367" s="3">
        <v>0.99594172999999997</v>
      </c>
      <c r="J367" s="3">
        <v>0.99880941999999995</v>
      </c>
      <c r="K367" s="19">
        <v>0.99917800000000001</v>
      </c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</row>
    <row r="368" spans="1:24" x14ac:dyDescent="0.2">
      <c r="A368" s="19">
        <v>7784.79</v>
      </c>
      <c r="B368" s="19">
        <v>0.99956082000000002</v>
      </c>
      <c r="C368" s="19">
        <v>1.0002789000000001</v>
      </c>
      <c r="D368" s="19">
        <v>1.0074221999999999</v>
      </c>
      <c r="E368" s="19">
        <v>1.0021114</v>
      </c>
      <c r="F368" s="19">
        <v>0.99673075</v>
      </c>
      <c r="G368" s="3">
        <v>1.0031300999999999</v>
      </c>
      <c r="H368" s="3">
        <v>1.0011897000000001</v>
      </c>
      <c r="I368" s="3">
        <v>0.99606307999999999</v>
      </c>
      <c r="J368" s="3">
        <v>1.0046413999999999</v>
      </c>
      <c r="K368" s="19">
        <v>1.0018653</v>
      </c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</row>
    <row r="369" spans="1:24" x14ac:dyDescent="0.2">
      <c r="A369" s="19">
        <v>7789.87</v>
      </c>
      <c r="B369" s="19">
        <v>0.99103326999999997</v>
      </c>
      <c r="C369" s="19">
        <v>0.99612201</v>
      </c>
      <c r="D369" s="19">
        <v>1.0023823000000001</v>
      </c>
      <c r="E369" s="19">
        <v>0.99460088000000002</v>
      </c>
      <c r="F369" s="19">
        <v>0.99284517000000005</v>
      </c>
      <c r="G369" s="3">
        <v>0.99509566999999999</v>
      </c>
      <c r="H369" s="3">
        <v>0.99698251999999998</v>
      </c>
      <c r="I369" s="3">
        <v>0.99366215999999996</v>
      </c>
      <c r="J369" s="3">
        <v>0.99481516000000003</v>
      </c>
      <c r="K369" s="19">
        <v>0.99493377999999999</v>
      </c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</row>
    <row r="370" spans="1:24" x14ac:dyDescent="0.2">
      <c r="A370" s="19">
        <v>7794.96</v>
      </c>
      <c r="B370" s="19">
        <v>0.99634230999999995</v>
      </c>
      <c r="C370" s="19">
        <v>0.99775311</v>
      </c>
      <c r="D370" s="19">
        <v>1.0042150000000001</v>
      </c>
      <c r="E370" s="19">
        <v>0.99978396999999997</v>
      </c>
      <c r="F370" s="19">
        <v>0.99984455999999999</v>
      </c>
      <c r="G370" s="3">
        <v>1.0008695000000001</v>
      </c>
      <c r="H370" s="3">
        <v>0.99768055</v>
      </c>
      <c r="I370" s="3">
        <v>0.99663290999999998</v>
      </c>
      <c r="J370" s="3">
        <v>1.0012125000000001</v>
      </c>
      <c r="K370" s="19">
        <v>1.0023536</v>
      </c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</row>
    <row r="371" spans="1:24" x14ac:dyDescent="0.2">
      <c r="A371" s="19">
        <v>7800.07</v>
      </c>
      <c r="B371" s="19">
        <v>0.99444239999999995</v>
      </c>
      <c r="C371" s="19">
        <v>0.99811457999999997</v>
      </c>
      <c r="D371" s="19">
        <v>1.0031866</v>
      </c>
      <c r="E371" s="19">
        <v>0.99471863999999999</v>
      </c>
      <c r="F371" s="19">
        <v>0.99770937999999998</v>
      </c>
      <c r="G371" s="3">
        <v>0.99474731000000005</v>
      </c>
      <c r="H371" s="3">
        <v>0.99492526000000003</v>
      </c>
      <c r="I371" s="3">
        <v>0.99515045000000002</v>
      </c>
      <c r="J371" s="3">
        <v>0.99903474999999997</v>
      </c>
      <c r="K371" s="19">
        <v>0.99385014999999999</v>
      </c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</row>
    <row r="372" spans="1:24" x14ac:dyDescent="0.2">
      <c r="A372" s="19">
        <v>7805.2</v>
      </c>
      <c r="B372" s="19">
        <v>0.99337045999999996</v>
      </c>
      <c r="C372" s="19">
        <v>0.99925816000000001</v>
      </c>
      <c r="D372" s="19">
        <v>1.0066018999999999</v>
      </c>
      <c r="E372" s="19">
        <v>0.99530165000000004</v>
      </c>
      <c r="F372" s="19">
        <v>0.99974611000000002</v>
      </c>
      <c r="G372" s="3">
        <v>0.99827933999999996</v>
      </c>
      <c r="H372" s="3">
        <v>0.99646888</v>
      </c>
      <c r="I372" s="3">
        <v>0.99376922000000001</v>
      </c>
      <c r="J372" s="3">
        <v>0.99710719999999997</v>
      </c>
      <c r="K372" s="19">
        <v>0.99849657000000003</v>
      </c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</row>
    <row r="373" spans="1:24" x14ac:dyDescent="0.2">
      <c r="A373" s="19">
        <v>7810.35</v>
      </c>
      <c r="B373" s="19">
        <v>0.99332173000000001</v>
      </c>
      <c r="C373" s="19">
        <v>0.99907208000000003</v>
      </c>
      <c r="D373" s="19">
        <v>1.0058860000000001</v>
      </c>
      <c r="E373" s="19">
        <v>0.99640150999999999</v>
      </c>
      <c r="F373" s="19">
        <v>0.99858782000000001</v>
      </c>
      <c r="G373" s="3">
        <v>0.99986914000000005</v>
      </c>
      <c r="H373" s="3">
        <v>0.99509431000000004</v>
      </c>
      <c r="I373" s="3">
        <v>0.99440561999999999</v>
      </c>
      <c r="J373" s="3">
        <v>1.0000491</v>
      </c>
      <c r="K373" s="19">
        <v>0.99627346000000006</v>
      </c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</row>
    <row r="374" spans="1:24" x14ac:dyDescent="0.2">
      <c r="A374" s="19">
        <v>7815.52</v>
      </c>
      <c r="B374" s="19">
        <v>0.99297290000000005</v>
      </c>
      <c r="C374" s="19">
        <v>0.99991801999999996</v>
      </c>
      <c r="D374" s="19">
        <v>1.0060595000000001</v>
      </c>
      <c r="E374" s="19">
        <v>0.99836427999999999</v>
      </c>
      <c r="F374" s="19">
        <v>0.99817268999999997</v>
      </c>
      <c r="G374" s="3">
        <v>0.99967311000000003</v>
      </c>
      <c r="H374" s="3">
        <v>0.99728620000000001</v>
      </c>
      <c r="I374" s="3">
        <v>0.99450404000000003</v>
      </c>
      <c r="J374" s="3">
        <v>0.99679220999999996</v>
      </c>
      <c r="K374" s="19">
        <v>0.99945258999999997</v>
      </c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</row>
    <row r="375" spans="1:24" x14ac:dyDescent="0.2">
      <c r="A375" s="19">
        <v>7820.71</v>
      </c>
      <c r="B375" s="19">
        <v>0.99370698000000002</v>
      </c>
      <c r="C375" s="19">
        <v>1.0005948</v>
      </c>
      <c r="D375" s="19">
        <v>1.0061654</v>
      </c>
      <c r="E375" s="19">
        <v>0.99867976999999997</v>
      </c>
      <c r="F375" s="19">
        <v>0.99704320999999996</v>
      </c>
      <c r="G375" s="3">
        <v>0.99943974000000002</v>
      </c>
      <c r="H375" s="3">
        <v>0.99629564000000004</v>
      </c>
      <c r="I375" s="3">
        <v>0.99392353</v>
      </c>
      <c r="J375" s="3">
        <v>1.0002072</v>
      </c>
      <c r="K375" s="19">
        <v>1.0007703999999999</v>
      </c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</row>
    <row r="376" spans="1:24" x14ac:dyDescent="0.2">
      <c r="A376" s="19">
        <v>7825.92</v>
      </c>
      <c r="B376" s="19">
        <v>0.99473626000000004</v>
      </c>
      <c r="C376" s="19">
        <v>0.99972196000000002</v>
      </c>
      <c r="D376" s="19">
        <v>1.0058788999999999</v>
      </c>
      <c r="E376" s="19">
        <v>0.99803204000000001</v>
      </c>
      <c r="F376" s="19">
        <v>0.99705993000000004</v>
      </c>
      <c r="G376" s="3">
        <v>0.99788695000000005</v>
      </c>
      <c r="H376" s="3">
        <v>0.99737206</v>
      </c>
      <c r="I376" s="3">
        <v>0.99391593</v>
      </c>
      <c r="J376" s="3">
        <v>1.0004382999999999</v>
      </c>
      <c r="K376" s="19">
        <v>1.0018187999999999</v>
      </c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</row>
    <row r="377" spans="1:24" x14ac:dyDescent="0.2">
      <c r="A377" s="19">
        <v>7831.14</v>
      </c>
      <c r="B377" s="19">
        <v>0.99437204999999995</v>
      </c>
      <c r="C377" s="19">
        <v>1.0011036</v>
      </c>
      <c r="D377" s="19">
        <v>1.0055575000000001</v>
      </c>
      <c r="E377" s="19">
        <v>0.99784017999999997</v>
      </c>
      <c r="F377" s="19">
        <v>0.99610012999999997</v>
      </c>
      <c r="G377" s="3">
        <v>0.99944918000000005</v>
      </c>
      <c r="H377" s="3">
        <v>0.99819044000000001</v>
      </c>
      <c r="I377" s="3">
        <v>0.99409778000000004</v>
      </c>
      <c r="J377" s="3">
        <v>1.0004645000000001</v>
      </c>
      <c r="K377" s="19">
        <v>1.0010117999999999</v>
      </c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</row>
    <row r="378" spans="1:24" x14ac:dyDescent="0.2">
      <c r="A378" s="19">
        <v>7836.39</v>
      </c>
      <c r="B378" s="19">
        <v>0.99303629000000004</v>
      </c>
      <c r="C378" s="19">
        <v>0.99965411999999998</v>
      </c>
      <c r="D378" s="19">
        <v>1.0042534000000001</v>
      </c>
      <c r="E378" s="19">
        <v>0.9959209</v>
      </c>
      <c r="F378" s="19">
        <v>0.99634266000000005</v>
      </c>
      <c r="G378" s="3">
        <v>0.99956666999999999</v>
      </c>
      <c r="H378" s="3">
        <v>0.99896764999999998</v>
      </c>
      <c r="I378" s="3">
        <v>0.99522332000000002</v>
      </c>
      <c r="J378" s="3">
        <v>1.0003793999999999</v>
      </c>
      <c r="K378" s="19">
        <v>1.0030406000000001</v>
      </c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</row>
    <row r="379" spans="1:24" x14ac:dyDescent="0.2">
      <c r="A379" s="19">
        <v>7841.66</v>
      </c>
      <c r="B379" s="19">
        <v>0.99429535999999996</v>
      </c>
      <c r="C379" s="19">
        <v>1.0000537</v>
      </c>
      <c r="D379" s="19">
        <v>1.0053662000000001</v>
      </c>
      <c r="E379" s="19">
        <v>0.99715129000000002</v>
      </c>
      <c r="F379" s="19">
        <v>0.99516625999999997</v>
      </c>
      <c r="G379" s="3">
        <v>0.99917365000000002</v>
      </c>
      <c r="H379" s="3">
        <v>0.99593176999999999</v>
      </c>
      <c r="I379" s="3">
        <v>0.99485170000000001</v>
      </c>
      <c r="J379" s="3">
        <v>1.0010104</v>
      </c>
      <c r="K379" s="19">
        <v>1.0019107</v>
      </c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</row>
    <row r="380" spans="1:24" x14ac:dyDescent="0.2">
      <c r="A380" s="19">
        <v>7846.94</v>
      </c>
      <c r="B380" s="19">
        <v>0.99359993999999996</v>
      </c>
      <c r="C380" s="19">
        <v>0.99903321</v>
      </c>
      <c r="D380" s="19">
        <v>1.0033728</v>
      </c>
      <c r="E380" s="19">
        <v>0.99995825000000005</v>
      </c>
      <c r="F380" s="19">
        <v>0.99481280000000005</v>
      </c>
      <c r="G380" s="3">
        <v>1.0002648999999999</v>
      </c>
      <c r="H380" s="3">
        <v>0.99636047999999999</v>
      </c>
      <c r="I380" s="3">
        <v>0.99478279000000003</v>
      </c>
      <c r="J380" s="3">
        <v>1.0010124</v>
      </c>
      <c r="K380" s="19">
        <v>1.0030044</v>
      </c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</row>
    <row r="381" spans="1:24" x14ac:dyDescent="0.2">
      <c r="A381" s="19">
        <v>7852.24</v>
      </c>
      <c r="B381" s="19">
        <v>0.99228251999999995</v>
      </c>
      <c r="C381" s="19">
        <v>0.99932847999999996</v>
      </c>
      <c r="D381" s="19">
        <v>1.0028626</v>
      </c>
      <c r="E381" s="19">
        <v>0.99807128000000001</v>
      </c>
      <c r="F381" s="19">
        <v>0.99372508999999998</v>
      </c>
      <c r="G381" s="3">
        <v>1.0004287999999999</v>
      </c>
      <c r="H381" s="3">
        <v>0.9985193</v>
      </c>
      <c r="I381" s="3">
        <v>0.99251666000000005</v>
      </c>
      <c r="J381" s="3">
        <v>0.99938046000000003</v>
      </c>
      <c r="K381" s="19">
        <v>1.0014619</v>
      </c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</row>
    <row r="382" spans="1:24" x14ac:dyDescent="0.2">
      <c r="A382" s="19">
        <v>7858.66</v>
      </c>
      <c r="B382" s="19">
        <v>0.99218801999999995</v>
      </c>
      <c r="C382" s="19">
        <v>1.0000739999999999</v>
      </c>
      <c r="D382" s="19">
        <v>1.0011926</v>
      </c>
      <c r="E382" s="19">
        <v>0.99638875999999998</v>
      </c>
      <c r="F382" s="19">
        <v>0.99313286999999995</v>
      </c>
      <c r="G382" s="3">
        <v>0.99970568999999998</v>
      </c>
      <c r="H382" s="3">
        <v>0.99600327</v>
      </c>
      <c r="I382" s="3">
        <v>0.99094329000000003</v>
      </c>
      <c r="J382" s="3">
        <v>1.0011521000000001</v>
      </c>
      <c r="K382" s="19">
        <v>1.0009140000000001</v>
      </c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543CA-D402-7E4B-8034-F5C8E9DD21FA}">
  <dimension ref="A1:H206"/>
  <sheetViews>
    <sheetView workbookViewId="0">
      <selection activeCell="G37" sqref="G37"/>
    </sheetView>
  </sheetViews>
  <sheetFormatPr baseColWidth="10" defaultRowHeight="16" x14ac:dyDescent="0.2"/>
  <cols>
    <col min="6" max="6" width="9" customWidth="1"/>
  </cols>
  <sheetData>
    <row r="1" spans="1:8" x14ac:dyDescent="0.2">
      <c r="A1" t="s">
        <v>76</v>
      </c>
      <c r="B1" t="s">
        <v>76</v>
      </c>
      <c r="D1" t="s">
        <v>133</v>
      </c>
      <c r="E1" t="s">
        <v>133</v>
      </c>
      <c r="G1" t="s">
        <v>75</v>
      </c>
      <c r="H1" t="s">
        <v>134</v>
      </c>
    </row>
    <row r="2" spans="1:8" x14ac:dyDescent="0.2">
      <c r="A2">
        <v>0.99933000000000005</v>
      </c>
      <c r="B2">
        <v>12.577999999999999</v>
      </c>
      <c r="D2">
        <v>0.99933000000000005</v>
      </c>
      <c r="E2">
        <v>-7.8149999999999997E-2</v>
      </c>
      <c r="G2">
        <v>0.98053999999999997</v>
      </c>
      <c r="H2">
        <v>1.62432</v>
      </c>
    </row>
    <row r="3" spans="1:8" x14ac:dyDescent="0.2">
      <c r="A3">
        <v>0.98353000000000002</v>
      </c>
      <c r="B3">
        <v>11.443199999999999</v>
      </c>
      <c r="D3">
        <v>0.98353000000000002</v>
      </c>
      <c r="E3">
        <v>-0.13575000000000001</v>
      </c>
      <c r="G3">
        <v>0.98399000000000003</v>
      </c>
      <c r="H3">
        <v>1.6732800000000001</v>
      </c>
    </row>
    <row r="4" spans="1:8" x14ac:dyDescent="0.2">
      <c r="A4">
        <v>0.96765999999999996</v>
      </c>
      <c r="B4">
        <v>11.029199999999999</v>
      </c>
      <c r="D4">
        <v>0.96765999999999996</v>
      </c>
      <c r="E4">
        <v>-0.1242</v>
      </c>
      <c r="G4">
        <v>0.98775000000000002</v>
      </c>
      <c r="H4">
        <v>1.64896</v>
      </c>
    </row>
    <row r="5" spans="1:8" x14ac:dyDescent="0.2">
      <c r="A5">
        <v>0.95155999999999996</v>
      </c>
      <c r="B5">
        <v>10.154999999999999</v>
      </c>
      <c r="D5">
        <v>0.95155999999999996</v>
      </c>
      <c r="E5">
        <v>-0.14715</v>
      </c>
      <c r="G5">
        <v>0.99143000000000003</v>
      </c>
      <c r="H5">
        <v>1.64896</v>
      </c>
    </row>
    <row r="6" spans="1:8" x14ac:dyDescent="0.2">
      <c r="A6">
        <v>0.93537999999999999</v>
      </c>
      <c r="B6">
        <v>9.8330000000000002</v>
      </c>
      <c r="D6">
        <v>0.93537999999999999</v>
      </c>
      <c r="E6">
        <v>-0.15870000000000001</v>
      </c>
      <c r="G6">
        <v>0.99495999999999996</v>
      </c>
      <c r="H6">
        <v>1.64896</v>
      </c>
    </row>
    <row r="7" spans="1:8" x14ac:dyDescent="0.2">
      <c r="A7">
        <v>0.91942999999999997</v>
      </c>
      <c r="B7">
        <v>9.2655999999999992</v>
      </c>
      <c r="D7">
        <v>0.91942999999999997</v>
      </c>
      <c r="E7">
        <v>-0.15870000000000001</v>
      </c>
      <c r="G7">
        <v>0.99856</v>
      </c>
      <c r="H7">
        <v>1.64896</v>
      </c>
    </row>
    <row r="8" spans="1:8" x14ac:dyDescent="0.2">
      <c r="A8">
        <v>0.90339999999999998</v>
      </c>
      <c r="B8">
        <v>8.7748000000000008</v>
      </c>
      <c r="D8">
        <v>0.90339999999999998</v>
      </c>
      <c r="E8">
        <v>-0.18165000000000001</v>
      </c>
      <c r="G8">
        <v>1.00048</v>
      </c>
      <c r="H8">
        <v>0.83904000000000001</v>
      </c>
    </row>
    <row r="9" spans="1:8" x14ac:dyDescent="0.2">
      <c r="A9">
        <v>0.88737999999999995</v>
      </c>
      <c r="B9">
        <v>8.2227999999999994</v>
      </c>
      <c r="D9">
        <v>0.88737999999999995</v>
      </c>
      <c r="E9">
        <v>-0.18165000000000001</v>
      </c>
      <c r="G9">
        <v>0.98436999999999997</v>
      </c>
      <c r="H9">
        <v>0.44672000000000001</v>
      </c>
    </row>
    <row r="10" spans="1:8" x14ac:dyDescent="0.2">
      <c r="A10">
        <v>0.87158000000000002</v>
      </c>
      <c r="B10">
        <v>7.8394000000000004</v>
      </c>
      <c r="D10">
        <v>0.87158000000000002</v>
      </c>
      <c r="E10">
        <v>-0.18165000000000001</v>
      </c>
      <c r="G10">
        <v>0.96835000000000004</v>
      </c>
      <c r="H10">
        <v>0.32384000000000002</v>
      </c>
    </row>
    <row r="11" spans="1:8" x14ac:dyDescent="0.2">
      <c r="A11">
        <v>0.85548000000000002</v>
      </c>
      <c r="B11">
        <v>7.4253999999999998</v>
      </c>
      <c r="D11">
        <v>0.85548000000000002</v>
      </c>
      <c r="E11">
        <v>-0.18165000000000001</v>
      </c>
      <c r="G11">
        <v>0.95225000000000004</v>
      </c>
      <c r="H11">
        <v>0.12767999999999999</v>
      </c>
    </row>
    <row r="12" spans="1:8" x14ac:dyDescent="0.2">
      <c r="A12">
        <v>0.83945999999999998</v>
      </c>
      <c r="B12">
        <v>6.8272000000000004</v>
      </c>
      <c r="D12">
        <v>0.83945999999999998</v>
      </c>
      <c r="E12">
        <v>-0.18165000000000001</v>
      </c>
      <c r="G12" s="18">
        <v>0.93637000000000004</v>
      </c>
      <c r="H12">
        <v>2.947E-2</v>
      </c>
    </row>
    <row r="13" spans="1:8" x14ac:dyDescent="0.2">
      <c r="A13">
        <v>0.82350999999999996</v>
      </c>
      <c r="B13">
        <v>6.5819999999999999</v>
      </c>
      <c r="D13">
        <v>0.82350999999999996</v>
      </c>
      <c r="E13">
        <v>-0.19320000000000001</v>
      </c>
      <c r="G13">
        <v>0.92035</v>
      </c>
      <c r="H13">
        <v>-4.4159999999999998E-2</v>
      </c>
    </row>
    <row r="14" spans="1:8" x14ac:dyDescent="0.2">
      <c r="A14">
        <v>0.80725000000000002</v>
      </c>
      <c r="B14">
        <v>6.2291999999999996</v>
      </c>
      <c r="D14">
        <v>0.80725000000000002</v>
      </c>
      <c r="E14">
        <v>-0.19320000000000001</v>
      </c>
      <c r="G14">
        <v>0.90432000000000001</v>
      </c>
      <c r="H14">
        <v>-0.11776</v>
      </c>
    </row>
    <row r="15" spans="1:8" x14ac:dyDescent="0.2">
      <c r="A15">
        <v>0.79152999999999996</v>
      </c>
      <c r="B15">
        <v>5.8612000000000002</v>
      </c>
      <c r="D15">
        <v>0.79152999999999996</v>
      </c>
      <c r="E15">
        <v>-0.19320000000000001</v>
      </c>
      <c r="G15">
        <v>0.88829999999999998</v>
      </c>
      <c r="H15">
        <v>-0.216</v>
      </c>
    </row>
    <row r="16" spans="1:8" x14ac:dyDescent="0.2">
      <c r="A16">
        <v>0.77534999999999998</v>
      </c>
      <c r="B16">
        <v>5.5237999999999996</v>
      </c>
      <c r="D16">
        <v>0.77534999999999998</v>
      </c>
      <c r="E16">
        <v>-0.18165000000000001</v>
      </c>
      <c r="G16">
        <v>0.87234999999999996</v>
      </c>
      <c r="H16">
        <v>-0.19136</v>
      </c>
    </row>
    <row r="17" spans="1:8" x14ac:dyDescent="0.2">
      <c r="A17">
        <v>0.75948000000000004</v>
      </c>
      <c r="B17">
        <v>5.0023999999999997</v>
      </c>
      <c r="D17">
        <v>0.75948000000000004</v>
      </c>
      <c r="E17">
        <v>-0.19320000000000001</v>
      </c>
      <c r="G17">
        <v>0.85624999999999996</v>
      </c>
      <c r="H17">
        <v>-0.26495999999999997</v>
      </c>
    </row>
    <row r="18" spans="1:8" x14ac:dyDescent="0.2">
      <c r="A18">
        <v>0.74346000000000001</v>
      </c>
      <c r="B18">
        <v>4.8643999999999998</v>
      </c>
      <c r="D18">
        <v>0.74346000000000001</v>
      </c>
      <c r="E18">
        <v>-0.19320000000000001</v>
      </c>
      <c r="G18">
        <v>0.84030000000000005</v>
      </c>
      <c r="H18">
        <v>-0.26495999999999997</v>
      </c>
    </row>
    <row r="19" spans="1:8" x14ac:dyDescent="0.2">
      <c r="A19">
        <v>0.72735000000000005</v>
      </c>
      <c r="B19">
        <v>4.4656000000000002</v>
      </c>
      <c r="D19">
        <v>0.72735000000000005</v>
      </c>
      <c r="E19">
        <v>-0.19320000000000001</v>
      </c>
      <c r="G19">
        <v>0.82435000000000003</v>
      </c>
      <c r="H19">
        <v>-0.28960000000000002</v>
      </c>
    </row>
    <row r="20" spans="1:8" x14ac:dyDescent="0.2">
      <c r="A20">
        <v>0.71148</v>
      </c>
      <c r="B20">
        <v>4.0822000000000003</v>
      </c>
      <c r="D20">
        <v>0.71148</v>
      </c>
      <c r="E20">
        <v>-0.19320000000000001</v>
      </c>
      <c r="G20">
        <v>0.80832000000000004</v>
      </c>
      <c r="H20">
        <v>-0.36320000000000002</v>
      </c>
    </row>
    <row r="21" spans="1:8" x14ac:dyDescent="0.2">
      <c r="A21">
        <v>0.69545999999999997</v>
      </c>
      <c r="B21">
        <v>3.7755999999999998</v>
      </c>
      <c r="D21">
        <v>0.69545999999999997</v>
      </c>
      <c r="E21">
        <v>-0.20474999999999999</v>
      </c>
      <c r="G21">
        <v>0.79237999999999997</v>
      </c>
      <c r="H21">
        <v>-0.41216000000000003</v>
      </c>
    </row>
    <row r="22" spans="1:8" x14ac:dyDescent="0.2">
      <c r="A22">
        <v>0.67935000000000001</v>
      </c>
      <c r="B22">
        <v>3.3616000000000001</v>
      </c>
      <c r="D22">
        <v>0.67935000000000001</v>
      </c>
      <c r="E22">
        <v>-0.20474999999999999</v>
      </c>
      <c r="G22">
        <v>0.77627000000000002</v>
      </c>
      <c r="H22">
        <v>-0.36320000000000002</v>
      </c>
    </row>
    <row r="23" spans="1:8" x14ac:dyDescent="0.2">
      <c r="A23">
        <v>0.66341000000000006</v>
      </c>
      <c r="B23">
        <v>3.3155999999999999</v>
      </c>
      <c r="D23">
        <v>0.66341000000000006</v>
      </c>
      <c r="E23">
        <v>-0.19320000000000001</v>
      </c>
      <c r="G23">
        <v>0.76039999999999996</v>
      </c>
      <c r="H23">
        <v>-0.38751999999999998</v>
      </c>
    </row>
    <row r="24" spans="1:8" x14ac:dyDescent="0.2">
      <c r="A24">
        <v>0.64746000000000004</v>
      </c>
      <c r="B24">
        <v>3.0242</v>
      </c>
      <c r="D24">
        <v>0.64746000000000004</v>
      </c>
      <c r="E24">
        <v>-0.20474999999999999</v>
      </c>
      <c r="G24">
        <v>0.74438000000000004</v>
      </c>
      <c r="H24">
        <v>-0.43680000000000002</v>
      </c>
    </row>
    <row r="25" spans="1:8" x14ac:dyDescent="0.2">
      <c r="A25">
        <v>0.63136000000000003</v>
      </c>
      <c r="B25">
        <v>2.6560000000000001</v>
      </c>
      <c r="D25">
        <v>0.63136000000000003</v>
      </c>
      <c r="E25">
        <v>-0.21615000000000001</v>
      </c>
      <c r="G25">
        <v>0.72835000000000005</v>
      </c>
      <c r="H25">
        <v>-0.41216000000000003</v>
      </c>
    </row>
    <row r="26" spans="1:8" x14ac:dyDescent="0.2">
      <c r="A26">
        <v>0.61541000000000001</v>
      </c>
      <c r="B26">
        <v>2.3033999999999999</v>
      </c>
      <c r="D26">
        <v>0.61541000000000001</v>
      </c>
      <c r="E26">
        <v>-0.19320000000000001</v>
      </c>
      <c r="G26">
        <v>0.71248</v>
      </c>
      <c r="H26">
        <v>-0.46111999999999997</v>
      </c>
    </row>
    <row r="27" spans="1:8" x14ac:dyDescent="0.2">
      <c r="A27">
        <v>0.59930000000000005</v>
      </c>
      <c r="B27">
        <v>2.2113999999999998</v>
      </c>
      <c r="D27">
        <v>0.59930000000000005</v>
      </c>
      <c r="E27">
        <v>-0.20474999999999999</v>
      </c>
      <c r="G27">
        <v>0.69630000000000003</v>
      </c>
      <c r="H27">
        <v>-0.43680000000000002</v>
      </c>
    </row>
    <row r="28" spans="1:8" x14ac:dyDescent="0.2">
      <c r="A28">
        <v>0.58328000000000002</v>
      </c>
      <c r="B28">
        <v>1.92</v>
      </c>
      <c r="D28">
        <v>0.58328000000000002</v>
      </c>
      <c r="E28">
        <v>-0.20474999999999999</v>
      </c>
      <c r="G28">
        <v>0.68042999999999998</v>
      </c>
      <c r="H28">
        <v>-0.41216000000000003</v>
      </c>
    </row>
    <row r="29" spans="1:8" x14ac:dyDescent="0.2">
      <c r="A29">
        <v>0.56733</v>
      </c>
      <c r="B29">
        <v>1.6746000000000001</v>
      </c>
      <c r="D29">
        <v>0.56733</v>
      </c>
      <c r="E29">
        <v>-0.21615000000000001</v>
      </c>
      <c r="G29">
        <v>0.66456000000000004</v>
      </c>
      <c r="H29">
        <v>-0.48576000000000003</v>
      </c>
    </row>
    <row r="30" spans="1:8" x14ac:dyDescent="0.2">
      <c r="A30">
        <v>0.55130000000000001</v>
      </c>
      <c r="B30">
        <v>1.46</v>
      </c>
      <c r="D30">
        <v>0.55130000000000001</v>
      </c>
      <c r="E30">
        <v>-0.22770000000000001</v>
      </c>
      <c r="G30">
        <v>0.64837999999999996</v>
      </c>
      <c r="H30">
        <v>-0.46111999999999997</v>
      </c>
    </row>
    <row r="31" spans="1:8" x14ac:dyDescent="0.2">
      <c r="A31">
        <v>0.53542999999999996</v>
      </c>
      <c r="B31">
        <v>1.2145999999999999</v>
      </c>
      <c r="D31">
        <v>0.53542999999999996</v>
      </c>
      <c r="E31">
        <v>-0.21615000000000001</v>
      </c>
      <c r="G31">
        <v>0.63258000000000003</v>
      </c>
      <c r="H31">
        <v>-0.51039999999999996</v>
      </c>
    </row>
    <row r="32" spans="1:8" x14ac:dyDescent="0.2">
      <c r="A32">
        <v>0.51941000000000004</v>
      </c>
      <c r="B32">
        <v>0.96919999999999995</v>
      </c>
      <c r="D32">
        <v>0.51941000000000004</v>
      </c>
      <c r="E32">
        <v>-0.20474999999999999</v>
      </c>
      <c r="G32">
        <v>0.61639999999999995</v>
      </c>
      <c r="H32">
        <v>-0.43680000000000002</v>
      </c>
    </row>
    <row r="33" spans="1:8" x14ac:dyDescent="0.2">
      <c r="A33">
        <v>0.50331000000000004</v>
      </c>
      <c r="B33">
        <v>0.83120000000000005</v>
      </c>
      <c r="D33">
        <v>0.50331000000000004</v>
      </c>
      <c r="E33">
        <v>-0.22770000000000001</v>
      </c>
      <c r="G33">
        <v>0.60053000000000001</v>
      </c>
      <c r="H33">
        <v>-0.48576000000000003</v>
      </c>
    </row>
    <row r="34" spans="1:8" x14ac:dyDescent="0.2">
      <c r="A34">
        <v>0.48742999999999997</v>
      </c>
      <c r="B34">
        <v>0.6472</v>
      </c>
      <c r="D34">
        <v>0.48742999999999997</v>
      </c>
      <c r="E34">
        <v>-0.20474999999999999</v>
      </c>
      <c r="G34">
        <v>0.58420000000000005</v>
      </c>
      <c r="H34">
        <v>-0.48576000000000003</v>
      </c>
    </row>
    <row r="35" spans="1:8" x14ac:dyDescent="0.2">
      <c r="A35">
        <v>0.47133000000000003</v>
      </c>
      <c r="B35">
        <v>0.41720000000000002</v>
      </c>
      <c r="D35">
        <v>0.47133000000000003</v>
      </c>
      <c r="E35">
        <v>-0.21615000000000001</v>
      </c>
      <c r="G35">
        <v>0.56825000000000003</v>
      </c>
      <c r="H35">
        <v>-0.51039999999999996</v>
      </c>
    </row>
    <row r="36" spans="1:8" x14ac:dyDescent="0.2">
      <c r="A36">
        <v>0.45530999999999999</v>
      </c>
      <c r="B36">
        <v>0.2792</v>
      </c>
      <c r="D36">
        <v>0.45530999999999999</v>
      </c>
      <c r="E36">
        <v>-0.21615000000000001</v>
      </c>
      <c r="G36">
        <v>0.55237999999999998</v>
      </c>
      <c r="H36">
        <v>-0.51039999999999996</v>
      </c>
    </row>
    <row r="37" spans="1:8" x14ac:dyDescent="0.2">
      <c r="A37">
        <v>0.43935999999999997</v>
      </c>
      <c r="B37">
        <v>0.1104</v>
      </c>
      <c r="D37">
        <v>0.43935999999999997</v>
      </c>
      <c r="E37">
        <v>-0.21615000000000001</v>
      </c>
      <c r="G37">
        <v>0.53627999999999998</v>
      </c>
      <c r="H37">
        <v>-0.53471999999999997</v>
      </c>
    </row>
    <row r="38" spans="1:8" x14ac:dyDescent="0.2">
      <c r="A38">
        <v>0.42332999999999998</v>
      </c>
      <c r="B38">
        <v>-4.2999999999999997E-2</v>
      </c>
      <c r="D38">
        <v>0.42332999999999998</v>
      </c>
      <c r="E38">
        <v>-0.21615000000000001</v>
      </c>
      <c r="G38">
        <v>0.52048000000000005</v>
      </c>
      <c r="H38">
        <v>-0.51039999999999996</v>
      </c>
    </row>
    <row r="39" spans="1:8" x14ac:dyDescent="0.2">
      <c r="A39">
        <v>0.40738000000000002</v>
      </c>
      <c r="B39">
        <v>-0.18099999999999999</v>
      </c>
      <c r="D39">
        <v>0.40738000000000002</v>
      </c>
      <c r="E39">
        <v>-0.21615000000000001</v>
      </c>
      <c r="G39">
        <v>0.50429999999999997</v>
      </c>
      <c r="H39">
        <v>-0.53471999999999997</v>
      </c>
    </row>
    <row r="40" spans="1:8" x14ac:dyDescent="0.2">
      <c r="A40">
        <v>0.39135999999999999</v>
      </c>
      <c r="B40">
        <v>-0.27300000000000002</v>
      </c>
      <c r="D40">
        <v>0.39135999999999999</v>
      </c>
      <c r="E40">
        <v>-0.20474999999999999</v>
      </c>
      <c r="G40">
        <v>0.48851</v>
      </c>
      <c r="H40">
        <v>-0.51039999999999996</v>
      </c>
    </row>
    <row r="41" spans="1:8" x14ac:dyDescent="0.2">
      <c r="A41">
        <v>0.37533</v>
      </c>
      <c r="B41">
        <v>-0.39560000000000001</v>
      </c>
      <c r="D41">
        <v>0.37533</v>
      </c>
      <c r="E41">
        <v>-0.21615000000000001</v>
      </c>
      <c r="G41">
        <v>0.47239999999999999</v>
      </c>
      <c r="H41">
        <v>-0.53471999999999997</v>
      </c>
    </row>
    <row r="42" spans="1:8" x14ac:dyDescent="0.2">
      <c r="A42">
        <v>0.35946</v>
      </c>
      <c r="B42">
        <v>-0.503</v>
      </c>
      <c r="D42">
        <v>0.35946</v>
      </c>
      <c r="E42">
        <v>-0.21615000000000001</v>
      </c>
      <c r="G42">
        <v>0.45623000000000002</v>
      </c>
      <c r="H42">
        <v>-0.51039999999999996</v>
      </c>
    </row>
    <row r="43" spans="1:8" x14ac:dyDescent="0.2">
      <c r="A43">
        <v>0.34336</v>
      </c>
      <c r="B43">
        <v>-0.59499999999999997</v>
      </c>
      <c r="D43">
        <v>0.34336</v>
      </c>
      <c r="E43">
        <v>-0.22770000000000001</v>
      </c>
      <c r="G43">
        <v>0.44019999999999998</v>
      </c>
      <c r="H43">
        <v>-0.53471999999999997</v>
      </c>
    </row>
    <row r="44" spans="1:8" x14ac:dyDescent="0.2">
      <c r="A44">
        <v>0.32749</v>
      </c>
      <c r="B44">
        <v>-0.71760000000000002</v>
      </c>
      <c r="D44">
        <v>0.32749</v>
      </c>
      <c r="E44">
        <v>-0.21615000000000001</v>
      </c>
      <c r="G44">
        <v>0.42416999999999999</v>
      </c>
      <c r="H44">
        <v>-0.55935999999999997</v>
      </c>
    </row>
    <row r="45" spans="1:8" x14ac:dyDescent="0.2">
      <c r="A45">
        <v>0.31130999999999998</v>
      </c>
      <c r="B45">
        <v>-0.77900000000000003</v>
      </c>
      <c r="D45">
        <v>0.31130999999999998</v>
      </c>
      <c r="E45">
        <v>-0.22770000000000001</v>
      </c>
      <c r="G45">
        <v>0.40838000000000002</v>
      </c>
      <c r="H45">
        <v>-0.58399999999999996</v>
      </c>
    </row>
    <row r="46" spans="1:8" x14ac:dyDescent="0.2">
      <c r="A46">
        <v>0.29543999999999998</v>
      </c>
      <c r="B46">
        <v>-0.84040000000000004</v>
      </c>
      <c r="D46">
        <v>0.29543999999999998</v>
      </c>
      <c r="E46">
        <v>-0.23924999999999999</v>
      </c>
      <c r="G46">
        <v>0.39219999999999999</v>
      </c>
      <c r="H46">
        <v>-0.55935999999999997</v>
      </c>
    </row>
    <row r="47" spans="1:8" x14ac:dyDescent="0.2">
      <c r="A47">
        <v>0.27940999999999999</v>
      </c>
      <c r="B47">
        <v>-0.93240000000000001</v>
      </c>
      <c r="D47">
        <v>0.27940999999999999</v>
      </c>
      <c r="E47">
        <v>-0.21615000000000001</v>
      </c>
      <c r="G47">
        <v>0.37624999999999997</v>
      </c>
      <c r="H47">
        <v>-0.58399999999999996</v>
      </c>
    </row>
    <row r="48" spans="1:8" x14ac:dyDescent="0.2">
      <c r="A48">
        <v>0.26330999999999999</v>
      </c>
      <c r="B48">
        <v>-0.99380000000000002</v>
      </c>
      <c r="D48">
        <v>0.26330999999999999</v>
      </c>
      <c r="E48">
        <v>-0.21615000000000001</v>
      </c>
      <c r="G48">
        <v>0.36037999999999998</v>
      </c>
      <c r="H48">
        <v>-0.60863999999999996</v>
      </c>
    </row>
    <row r="49" spans="1:8" x14ac:dyDescent="0.2">
      <c r="A49">
        <v>0.24743999999999999</v>
      </c>
      <c r="B49">
        <v>-1.0858000000000001</v>
      </c>
      <c r="D49">
        <v>0.24743999999999999</v>
      </c>
      <c r="E49">
        <v>-0.22770000000000001</v>
      </c>
      <c r="G49">
        <v>0.34434999999999999</v>
      </c>
      <c r="H49">
        <v>-0.58399999999999996</v>
      </c>
    </row>
    <row r="50" spans="1:8" x14ac:dyDescent="0.2">
      <c r="A50">
        <v>0.23125999999999999</v>
      </c>
      <c r="B50">
        <v>-1.1624000000000001</v>
      </c>
      <c r="D50">
        <v>0.23125999999999999</v>
      </c>
      <c r="E50">
        <v>-0.25064999999999998</v>
      </c>
      <c r="G50">
        <v>0.32824999999999999</v>
      </c>
      <c r="H50">
        <v>-0.65759999999999996</v>
      </c>
    </row>
    <row r="51" spans="1:8" x14ac:dyDescent="0.2">
      <c r="A51">
        <v>0.21537999999999999</v>
      </c>
      <c r="B51">
        <v>-1.2238</v>
      </c>
      <c r="D51">
        <v>0.21537999999999999</v>
      </c>
      <c r="E51">
        <v>-0.23924999999999999</v>
      </c>
      <c r="G51">
        <v>0.31230000000000002</v>
      </c>
      <c r="H51">
        <v>-0.65759999999999996</v>
      </c>
    </row>
    <row r="52" spans="1:8" x14ac:dyDescent="0.2">
      <c r="A52">
        <v>0.19936000000000001</v>
      </c>
      <c r="B52">
        <v>-1.3158000000000001</v>
      </c>
      <c r="D52">
        <v>0.19936000000000001</v>
      </c>
      <c r="E52">
        <v>-0.23924999999999999</v>
      </c>
      <c r="G52">
        <v>0.29627999999999999</v>
      </c>
      <c r="H52">
        <v>-0.65759999999999996</v>
      </c>
    </row>
    <row r="53" spans="1:8" x14ac:dyDescent="0.2">
      <c r="A53">
        <v>0.18332999999999999</v>
      </c>
      <c r="B53">
        <v>-1.3924000000000001</v>
      </c>
      <c r="D53">
        <v>0.18332999999999999</v>
      </c>
      <c r="E53">
        <v>-0.23924999999999999</v>
      </c>
      <c r="G53">
        <v>0.28040999999999999</v>
      </c>
      <c r="H53">
        <v>-0.65759999999999996</v>
      </c>
    </row>
    <row r="54" spans="1:8" x14ac:dyDescent="0.2">
      <c r="A54">
        <v>0.16739000000000001</v>
      </c>
      <c r="B54">
        <v>-1.4998</v>
      </c>
      <c r="D54">
        <v>0.16739000000000001</v>
      </c>
      <c r="E54">
        <v>-0.25064999999999998</v>
      </c>
      <c r="G54">
        <v>0.26423000000000002</v>
      </c>
      <c r="H54">
        <v>-0.70655999999999997</v>
      </c>
    </row>
    <row r="55" spans="1:8" x14ac:dyDescent="0.2">
      <c r="A55">
        <v>0.15121000000000001</v>
      </c>
      <c r="B55">
        <v>-1.6072</v>
      </c>
      <c r="D55">
        <v>0.15121000000000001</v>
      </c>
      <c r="E55">
        <v>-0.25064999999999998</v>
      </c>
      <c r="G55">
        <v>0.24828</v>
      </c>
      <c r="H55">
        <v>-0.70655999999999997</v>
      </c>
    </row>
    <row r="56" spans="1:8" x14ac:dyDescent="0.2">
      <c r="A56">
        <v>0.13525999999999999</v>
      </c>
      <c r="B56">
        <v>-1.6992</v>
      </c>
      <c r="D56">
        <v>0.13525999999999999</v>
      </c>
      <c r="E56">
        <v>-0.25064999999999998</v>
      </c>
      <c r="G56">
        <v>0.23241000000000001</v>
      </c>
      <c r="H56">
        <v>-0.73119999999999996</v>
      </c>
    </row>
    <row r="57" spans="1:8" x14ac:dyDescent="0.2">
      <c r="A57">
        <v>0.11931</v>
      </c>
      <c r="B57">
        <v>-1.7758</v>
      </c>
      <c r="D57">
        <v>0.11931</v>
      </c>
      <c r="E57">
        <v>-0.26219999999999999</v>
      </c>
      <c r="G57">
        <v>0.21623000000000001</v>
      </c>
      <c r="H57">
        <v>-0.78015999999999996</v>
      </c>
    </row>
    <row r="58" spans="1:8" x14ac:dyDescent="0.2">
      <c r="A58">
        <v>0.10321</v>
      </c>
      <c r="B58">
        <v>-1.8984000000000001</v>
      </c>
      <c r="D58">
        <v>0.10321</v>
      </c>
      <c r="E58">
        <v>-0.25064999999999998</v>
      </c>
      <c r="G58">
        <v>0.20019999999999999</v>
      </c>
      <c r="H58">
        <v>-0.78015999999999996</v>
      </c>
    </row>
    <row r="59" spans="1:8" x14ac:dyDescent="0.2">
      <c r="A59">
        <v>8.7179999999999994E-2</v>
      </c>
      <c r="B59">
        <v>-2.0057999999999998</v>
      </c>
      <c r="D59">
        <v>8.7179999999999994E-2</v>
      </c>
      <c r="E59">
        <v>-0.27374999999999999</v>
      </c>
      <c r="G59">
        <v>0.18432999999999999</v>
      </c>
      <c r="H59">
        <v>-0.80479999999999996</v>
      </c>
    </row>
    <row r="60" spans="1:8" x14ac:dyDescent="0.2">
      <c r="A60">
        <v>7.1230000000000002E-2</v>
      </c>
      <c r="B60">
        <v>-2.0977999999999999</v>
      </c>
      <c r="D60">
        <v>7.1230000000000002E-2</v>
      </c>
      <c r="E60">
        <v>-0.27374999999999999</v>
      </c>
      <c r="G60">
        <v>0.16830999999999999</v>
      </c>
      <c r="H60">
        <v>-0.80479999999999996</v>
      </c>
    </row>
    <row r="61" spans="1:8" x14ac:dyDescent="0.2">
      <c r="A61">
        <v>5.5359999999999999E-2</v>
      </c>
      <c r="B61">
        <v>-2.2206000000000001</v>
      </c>
      <c r="D61">
        <v>5.5359999999999999E-2</v>
      </c>
      <c r="E61">
        <v>-0.2853</v>
      </c>
      <c r="G61">
        <v>0.1522</v>
      </c>
      <c r="H61">
        <v>-0.85375999999999996</v>
      </c>
    </row>
    <row r="62" spans="1:8" x14ac:dyDescent="0.2">
      <c r="A62">
        <v>3.9260000000000003E-2</v>
      </c>
      <c r="B62">
        <v>-2.3431999999999999</v>
      </c>
      <c r="D62">
        <v>3.9260000000000003E-2</v>
      </c>
      <c r="E62">
        <v>-0.30825000000000002</v>
      </c>
      <c r="G62">
        <v>0.13633000000000001</v>
      </c>
      <c r="H62">
        <v>-0.92735999999999996</v>
      </c>
    </row>
    <row r="63" spans="1:8" x14ac:dyDescent="0.2">
      <c r="A63">
        <v>2.3390000000000001E-2</v>
      </c>
      <c r="B63">
        <v>-2.4352</v>
      </c>
      <c r="D63">
        <v>2.3390000000000001E-2</v>
      </c>
      <c r="E63">
        <v>-0.31979999999999997</v>
      </c>
      <c r="G63">
        <v>0.12023</v>
      </c>
      <c r="H63">
        <v>-0.97663999999999995</v>
      </c>
    </row>
    <row r="64" spans="1:8" x14ac:dyDescent="0.2">
      <c r="A64">
        <v>7.2100000000000003E-3</v>
      </c>
      <c r="B64">
        <v>-2.5426000000000002</v>
      </c>
      <c r="D64">
        <v>7.2100000000000003E-3</v>
      </c>
      <c r="E64">
        <v>-0.3543</v>
      </c>
      <c r="G64">
        <v>0.10443</v>
      </c>
      <c r="H64">
        <v>-0.97663999999999995</v>
      </c>
    </row>
    <row r="65" spans="1:8" x14ac:dyDescent="0.2">
      <c r="A65">
        <v>-8.7399999999999995E-3</v>
      </c>
      <c r="B65">
        <v>-2.65</v>
      </c>
      <c r="D65">
        <v>-8.7399999999999995E-3</v>
      </c>
      <c r="E65">
        <v>-0.36570000000000003</v>
      </c>
      <c r="G65">
        <v>8.8410000000000002E-2</v>
      </c>
      <c r="H65">
        <v>-1.07456</v>
      </c>
    </row>
    <row r="66" spans="1:8" x14ac:dyDescent="0.2">
      <c r="A66">
        <v>-2.461E-2</v>
      </c>
      <c r="B66">
        <v>-2.7726000000000002</v>
      </c>
      <c r="D66">
        <v>-2.461E-2</v>
      </c>
      <c r="E66">
        <v>-0.4002</v>
      </c>
      <c r="G66">
        <v>7.2230000000000003E-2</v>
      </c>
      <c r="H66">
        <v>-1.0992</v>
      </c>
    </row>
    <row r="67" spans="1:8" x14ac:dyDescent="0.2">
      <c r="A67">
        <v>-4.0719999999999999E-2</v>
      </c>
      <c r="B67">
        <v>-2.972</v>
      </c>
      <c r="D67">
        <v>-4.0719999999999999E-2</v>
      </c>
      <c r="E67">
        <v>-0.43469999999999998</v>
      </c>
      <c r="G67">
        <v>5.636E-2</v>
      </c>
      <c r="H67">
        <v>-1.0992</v>
      </c>
    </row>
    <row r="68" spans="1:8" x14ac:dyDescent="0.2">
      <c r="A68">
        <v>-5.6660000000000002E-2</v>
      </c>
      <c r="B68">
        <v>-3.0794000000000001</v>
      </c>
      <c r="D68">
        <v>-5.6660000000000002E-2</v>
      </c>
      <c r="E68">
        <v>-0.46920000000000001</v>
      </c>
      <c r="G68">
        <v>4.0259999999999997E-2</v>
      </c>
      <c r="H68">
        <v>-1.1974400000000001</v>
      </c>
    </row>
    <row r="69" spans="1:8" x14ac:dyDescent="0.2">
      <c r="A69">
        <v>-7.2690000000000005E-2</v>
      </c>
      <c r="B69">
        <v>-3.2326000000000001</v>
      </c>
      <c r="D69">
        <v>-7.2690000000000005E-2</v>
      </c>
      <c r="E69">
        <v>-0.51524999999999999</v>
      </c>
      <c r="G69">
        <v>2.4309999999999998E-2</v>
      </c>
      <c r="H69">
        <v>-1.2464</v>
      </c>
    </row>
    <row r="70" spans="1:8" x14ac:dyDescent="0.2">
      <c r="A70">
        <v>-8.8709999999999997E-2</v>
      </c>
      <c r="B70">
        <v>-3.34</v>
      </c>
      <c r="D70">
        <v>-8.8709999999999997E-2</v>
      </c>
      <c r="E70">
        <v>-0.57269999999999999</v>
      </c>
      <c r="G70">
        <v>8.3599999999999994E-3</v>
      </c>
      <c r="H70">
        <v>-1.2953600000000001</v>
      </c>
    </row>
    <row r="71" spans="1:8" x14ac:dyDescent="0.2">
      <c r="A71">
        <v>-0.10474</v>
      </c>
      <c r="B71">
        <v>-3.5087999999999999</v>
      </c>
      <c r="D71">
        <v>-0.10474</v>
      </c>
      <c r="E71">
        <v>-0.61875000000000002</v>
      </c>
      <c r="G71">
        <v>-7.6699999999999997E-3</v>
      </c>
      <c r="H71">
        <v>-1.36896</v>
      </c>
    </row>
    <row r="72" spans="1:8" x14ac:dyDescent="0.2">
      <c r="A72">
        <v>-0.12077</v>
      </c>
      <c r="B72">
        <v>-3.5394000000000001</v>
      </c>
      <c r="D72">
        <v>-0.12077</v>
      </c>
      <c r="E72">
        <v>-0.66479999999999995</v>
      </c>
      <c r="G72">
        <v>-2.3689999999999999E-2</v>
      </c>
      <c r="H72">
        <v>-1.4428799999999999</v>
      </c>
    </row>
    <row r="73" spans="1:8" x14ac:dyDescent="0.2">
      <c r="A73">
        <v>-0.13664000000000001</v>
      </c>
      <c r="B73">
        <v>-3.7848000000000002</v>
      </c>
      <c r="D73">
        <v>-0.13664000000000001</v>
      </c>
      <c r="E73">
        <v>-0.72224999999999995</v>
      </c>
      <c r="G73">
        <v>-3.9719999999999998E-2</v>
      </c>
      <c r="H73">
        <v>-1.5654399999999999</v>
      </c>
    </row>
    <row r="74" spans="1:8" x14ac:dyDescent="0.2">
      <c r="A74">
        <v>-0.15282000000000001</v>
      </c>
      <c r="B74">
        <v>-3.9074</v>
      </c>
      <c r="D74">
        <v>-0.15282000000000001</v>
      </c>
      <c r="E74">
        <v>-0.76829999999999998</v>
      </c>
      <c r="G74">
        <v>-5.5820000000000002E-2</v>
      </c>
      <c r="H74">
        <v>-1.6390400000000001</v>
      </c>
    </row>
    <row r="75" spans="1:8" x14ac:dyDescent="0.2">
      <c r="A75">
        <v>-0.16877</v>
      </c>
      <c r="B75">
        <v>-4.0608000000000004</v>
      </c>
      <c r="D75">
        <v>-0.16877</v>
      </c>
      <c r="E75">
        <v>-0.81435000000000002</v>
      </c>
      <c r="G75">
        <v>-7.1690000000000004E-2</v>
      </c>
      <c r="H75">
        <v>-1.78624</v>
      </c>
    </row>
    <row r="76" spans="1:8" x14ac:dyDescent="0.2">
      <c r="A76">
        <v>-0.18456</v>
      </c>
      <c r="B76">
        <v>-4.2141999999999999</v>
      </c>
      <c r="D76">
        <v>-0.18456</v>
      </c>
      <c r="E76">
        <v>-0.87180000000000002</v>
      </c>
      <c r="G76">
        <v>-8.7790000000000007E-2</v>
      </c>
      <c r="H76">
        <v>-1.8844799999999999</v>
      </c>
    </row>
    <row r="77" spans="1:8" x14ac:dyDescent="0.2">
      <c r="A77">
        <v>-0.20066000000000001</v>
      </c>
      <c r="B77">
        <v>-4.4287999999999998</v>
      </c>
      <c r="D77">
        <v>-0.20066000000000001</v>
      </c>
      <c r="E77">
        <v>-0.91785000000000005</v>
      </c>
      <c r="G77">
        <v>-0.10367</v>
      </c>
      <c r="H77">
        <v>-2.0316800000000002</v>
      </c>
    </row>
    <row r="78" spans="1:8" x14ac:dyDescent="0.2">
      <c r="A78">
        <v>-0.21668999999999999</v>
      </c>
      <c r="B78">
        <v>-4.5822000000000003</v>
      </c>
      <c r="D78">
        <v>-0.21668999999999999</v>
      </c>
      <c r="E78">
        <v>-0.97529999999999994</v>
      </c>
      <c r="G78">
        <v>-0.11977</v>
      </c>
      <c r="H78">
        <v>-2.2031999999999998</v>
      </c>
    </row>
    <row r="79" spans="1:8" x14ac:dyDescent="0.2">
      <c r="A79">
        <v>-0.23271</v>
      </c>
      <c r="B79">
        <v>-4.9501999999999997</v>
      </c>
      <c r="D79">
        <v>-0.23271</v>
      </c>
      <c r="E79">
        <v>-1.0327500000000001</v>
      </c>
      <c r="G79">
        <v>-0.13578999999999999</v>
      </c>
      <c r="H79">
        <v>-2.39968</v>
      </c>
    </row>
    <row r="80" spans="1:8" x14ac:dyDescent="0.2">
      <c r="A80">
        <v>-0.24873999999999999</v>
      </c>
      <c r="B80">
        <v>-5.2262000000000004</v>
      </c>
      <c r="D80">
        <v>-0.24873999999999999</v>
      </c>
      <c r="E80">
        <v>-1.0903499999999999</v>
      </c>
      <c r="G80">
        <v>-0.16769000000000001</v>
      </c>
      <c r="H80">
        <v>-2.9148800000000001</v>
      </c>
    </row>
    <row r="81" spans="1:8" x14ac:dyDescent="0.2">
      <c r="A81">
        <v>-0.26476</v>
      </c>
      <c r="B81">
        <v>-5.6403999999999996</v>
      </c>
      <c r="D81">
        <v>-0.26476</v>
      </c>
      <c r="E81">
        <v>-1.1477999999999999</v>
      </c>
      <c r="G81">
        <v>-0.18371999999999999</v>
      </c>
      <c r="H81">
        <v>-3.33216</v>
      </c>
    </row>
    <row r="82" spans="1:8" x14ac:dyDescent="0.2">
      <c r="A82">
        <v>-0.28087000000000001</v>
      </c>
      <c r="B82">
        <v>-5.8856000000000002</v>
      </c>
      <c r="D82">
        <v>-0.28087000000000001</v>
      </c>
      <c r="E82">
        <v>-1.2283500000000001</v>
      </c>
      <c r="G82">
        <v>-0.19974</v>
      </c>
      <c r="H82">
        <v>-3.74912</v>
      </c>
    </row>
    <row r="83" spans="1:8" x14ac:dyDescent="0.2">
      <c r="A83">
        <v>-0.29674</v>
      </c>
      <c r="B83">
        <v>-6.407</v>
      </c>
      <c r="D83">
        <v>-0.29674</v>
      </c>
      <c r="E83">
        <v>-1.3089</v>
      </c>
      <c r="G83">
        <v>-0.21568999999999999</v>
      </c>
      <c r="H83">
        <v>-4.2889600000000003</v>
      </c>
    </row>
    <row r="84" spans="1:8" x14ac:dyDescent="0.2">
      <c r="A84">
        <v>-0.31284000000000001</v>
      </c>
      <c r="B84">
        <v>-6.7904</v>
      </c>
      <c r="D84">
        <v>-0.31284000000000001</v>
      </c>
      <c r="E84">
        <v>-1.3778999999999999</v>
      </c>
      <c r="G84">
        <v>-0.23164000000000001</v>
      </c>
      <c r="H84">
        <v>-4.9024000000000001</v>
      </c>
    </row>
    <row r="85" spans="1:8" x14ac:dyDescent="0.2">
      <c r="A85">
        <v>-0.32871</v>
      </c>
      <c r="B85">
        <v>-7.4345999999999997</v>
      </c>
      <c r="D85">
        <v>-0.32871</v>
      </c>
      <c r="E85">
        <v>-1.49295</v>
      </c>
      <c r="G85">
        <v>-0.24773999999999999</v>
      </c>
      <c r="H85">
        <v>-5.8102400000000003</v>
      </c>
    </row>
    <row r="86" spans="1:8" x14ac:dyDescent="0.2">
      <c r="A86">
        <v>-0.34473999999999999</v>
      </c>
      <c r="B86">
        <v>-7.9866000000000001</v>
      </c>
      <c r="D86">
        <v>-0.34473999999999999</v>
      </c>
      <c r="E86">
        <v>-1.60785</v>
      </c>
      <c r="G86">
        <v>-0.26368999999999998</v>
      </c>
      <c r="H86">
        <v>-6.5708799999999998</v>
      </c>
    </row>
    <row r="87" spans="1:8" x14ac:dyDescent="0.2">
      <c r="A87">
        <v>-0.36076000000000003</v>
      </c>
      <c r="B87">
        <v>-8.6153999999999993</v>
      </c>
      <c r="D87">
        <v>-0.36076000000000003</v>
      </c>
      <c r="E87">
        <v>-1.6883999999999999</v>
      </c>
      <c r="G87">
        <v>-0.27964</v>
      </c>
      <c r="H87">
        <v>-7.8713600000000001</v>
      </c>
    </row>
    <row r="88" spans="1:8" x14ac:dyDescent="0.2">
      <c r="A88">
        <v>-0.37686999999999998</v>
      </c>
      <c r="B88">
        <v>-9.3208000000000002</v>
      </c>
      <c r="D88">
        <v>-0.37686999999999998</v>
      </c>
      <c r="E88">
        <v>-1.8839999999999999</v>
      </c>
      <c r="G88">
        <v>-0.29574</v>
      </c>
      <c r="H88">
        <v>-9.0982400000000005</v>
      </c>
    </row>
    <row r="89" spans="1:8" x14ac:dyDescent="0.2">
      <c r="A89">
        <v>-0.39273999999999998</v>
      </c>
      <c r="B89">
        <v>-10.287000000000001</v>
      </c>
      <c r="D89">
        <v>-0.39273999999999998</v>
      </c>
      <c r="E89">
        <v>-1.9875</v>
      </c>
      <c r="G89">
        <v>-0.31169000000000002</v>
      </c>
      <c r="H89">
        <v>-10.61952</v>
      </c>
    </row>
    <row r="90" spans="1:8" x14ac:dyDescent="0.2">
      <c r="A90">
        <v>-0.40869</v>
      </c>
      <c r="B90">
        <v>-11.436999999999999</v>
      </c>
      <c r="D90">
        <v>-0.40869</v>
      </c>
      <c r="E90">
        <v>-2.14845</v>
      </c>
      <c r="G90">
        <v>-0.32779000000000003</v>
      </c>
      <c r="H90">
        <v>-12.484159999999999</v>
      </c>
    </row>
    <row r="91" spans="1:8" x14ac:dyDescent="0.2">
      <c r="A91">
        <v>-0.42479</v>
      </c>
      <c r="B91">
        <v>-12.065799999999999</v>
      </c>
      <c r="D91">
        <v>-0.42479</v>
      </c>
      <c r="E91">
        <v>-2.3325</v>
      </c>
      <c r="G91">
        <v>-0.34366000000000002</v>
      </c>
      <c r="H91">
        <v>-14.39808</v>
      </c>
    </row>
    <row r="92" spans="1:8" x14ac:dyDescent="0.2">
      <c r="A92">
        <v>-0.44080999999999998</v>
      </c>
      <c r="B92">
        <v>-13.492000000000001</v>
      </c>
      <c r="D92">
        <v>-0.44080999999999998</v>
      </c>
      <c r="E92">
        <v>-2.55105</v>
      </c>
      <c r="G92">
        <v>-0.35969000000000001</v>
      </c>
      <c r="H92">
        <v>-16.63072</v>
      </c>
    </row>
    <row r="93" spans="1:8" x14ac:dyDescent="0.2">
      <c r="A93">
        <v>-0.45676</v>
      </c>
      <c r="B93">
        <v>-14.4734</v>
      </c>
      <c r="D93">
        <v>-0.45676</v>
      </c>
      <c r="E93">
        <v>-2.7696000000000001</v>
      </c>
      <c r="G93">
        <v>-0.37572</v>
      </c>
      <c r="H93">
        <v>-19.599679999999999</v>
      </c>
    </row>
    <row r="94" spans="1:8" x14ac:dyDescent="0.2">
      <c r="A94">
        <v>-0.47294000000000003</v>
      </c>
      <c r="B94">
        <v>-15.823</v>
      </c>
      <c r="D94">
        <v>-0.47294000000000003</v>
      </c>
      <c r="E94">
        <v>-3.0455999999999999</v>
      </c>
      <c r="G94">
        <v>-0.39166000000000001</v>
      </c>
      <c r="H94">
        <v>-22.151679999999999</v>
      </c>
    </row>
    <row r="95" spans="1:8" x14ac:dyDescent="0.2">
      <c r="A95">
        <v>-0.48881000000000002</v>
      </c>
      <c r="B95">
        <v>-17.095800000000001</v>
      </c>
      <c r="D95">
        <v>-0.48881000000000002</v>
      </c>
      <c r="E95">
        <v>-3.3676499999999998</v>
      </c>
      <c r="G95">
        <v>-0.40769</v>
      </c>
      <c r="H95">
        <v>-25.758400000000002</v>
      </c>
    </row>
    <row r="96" spans="1:8" x14ac:dyDescent="0.2">
      <c r="A96">
        <v>-0.50475999999999999</v>
      </c>
      <c r="B96">
        <v>-18.261199999999999</v>
      </c>
      <c r="D96">
        <v>-0.50475999999999999</v>
      </c>
      <c r="E96">
        <v>-3.6897000000000002</v>
      </c>
      <c r="G96">
        <v>-0.42379</v>
      </c>
      <c r="H96">
        <v>-28.432960000000001</v>
      </c>
    </row>
    <row r="97" spans="1:8" x14ac:dyDescent="0.2">
      <c r="A97">
        <v>-0.52085999999999999</v>
      </c>
      <c r="B97">
        <v>-19.748799999999999</v>
      </c>
      <c r="D97">
        <v>-0.52085999999999999</v>
      </c>
      <c r="E97">
        <v>-4.0002000000000004</v>
      </c>
      <c r="G97">
        <v>-0.43981999999999999</v>
      </c>
      <c r="H97">
        <v>-31.475519999999999</v>
      </c>
    </row>
    <row r="98" spans="1:8" x14ac:dyDescent="0.2">
      <c r="A98">
        <v>-0.53688999999999998</v>
      </c>
      <c r="B98">
        <v>-21.067599999999999</v>
      </c>
      <c r="D98">
        <v>-0.53688999999999998</v>
      </c>
      <c r="E98">
        <v>-4.4257499999999999</v>
      </c>
      <c r="G98">
        <v>-0.45584000000000002</v>
      </c>
      <c r="H98">
        <v>-35.91648</v>
      </c>
    </row>
    <row r="99" spans="1:8" x14ac:dyDescent="0.2">
      <c r="A99">
        <v>-0.55284</v>
      </c>
      <c r="B99">
        <v>-21.9724</v>
      </c>
      <c r="D99">
        <v>-0.55284</v>
      </c>
      <c r="E99">
        <v>-4.7938499999999999</v>
      </c>
      <c r="G99">
        <v>-0.47187000000000001</v>
      </c>
      <c r="H99">
        <v>-39.449919999999999</v>
      </c>
    </row>
    <row r="100" spans="1:8" x14ac:dyDescent="0.2">
      <c r="A100">
        <v>-0.56886000000000003</v>
      </c>
      <c r="B100">
        <v>-23.5212</v>
      </c>
      <c r="D100">
        <v>-0.56886000000000003</v>
      </c>
      <c r="E100">
        <v>-5.2308000000000003</v>
      </c>
      <c r="G100">
        <v>-0.48781999999999998</v>
      </c>
      <c r="H100">
        <v>-42.148800000000001</v>
      </c>
    </row>
    <row r="101" spans="1:8" x14ac:dyDescent="0.2">
      <c r="A101">
        <v>-0.58481000000000005</v>
      </c>
      <c r="B101">
        <v>-24.870799999999999</v>
      </c>
      <c r="D101">
        <v>-0.58481000000000005</v>
      </c>
      <c r="E101">
        <v>-5.76</v>
      </c>
      <c r="G101">
        <v>-0.50392000000000003</v>
      </c>
      <c r="H101">
        <v>-47.22784</v>
      </c>
    </row>
    <row r="102" spans="1:8" x14ac:dyDescent="0.2">
      <c r="A102">
        <v>-0.59477999999999998</v>
      </c>
      <c r="B102">
        <v>-24.748200000000001</v>
      </c>
      <c r="D102">
        <v>-0.59477999999999998</v>
      </c>
      <c r="E102">
        <v>-5.9554499999999999</v>
      </c>
      <c r="G102">
        <v>-0.51993999999999996</v>
      </c>
      <c r="H102">
        <v>-50.712000000000003</v>
      </c>
    </row>
    <row r="103" spans="1:8" x14ac:dyDescent="0.2">
      <c r="A103">
        <v>-0.57874999999999999</v>
      </c>
      <c r="B103">
        <v>-20.132200000000001</v>
      </c>
      <c r="D103">
        <v>-0.57874999999999999</v>
      </c>
      <c r="E103">
        <v>-5.31135</v>
      </c>
      <c r="G103">
        <v>-0.53588999999999998</v>
      </c>
      <c r="H103">
        <v>-56.453440000000001</v>
      </c>
    </row>
    <row r="104" spans="1:8" x14ac:dyDescent="0.2">
      <c r="A104">
        <v>-0.56272999999999995</v>
      </c>
      <c r="B104">
        <v>-16.3444</v>
      </c>
      <c r="D104">
        <v>-0.56272999999999995</v>
      </c>
      <c r="E104">
        <v>-4.7017499999999997</v>
      </c>
      <c r="G104">
        <v>-0.55184</v>
      </c>
      <c r="H104">
        <v>-60.919359999999998</v>
      </c>
    </row>
    <row r="105" spans="1:8" x14ac:dyDescent="0.2">
      <c r="A105">
        <v>-0.54669999999999996</v>
      </c>
      <c r="B105">
        <v>-13.9368</v>
      </c>
      <c r="D105">
        <v>-0.54669999999999996</v>
      </c>
      <c r="E105">
        <v>-4.1382000000000003</v>
      </c>
      <c r="G105">
        <v>-0.56794</v>
      </c>
      <c r="H105">
        <v>-63.691839999999999</v>
      </c>
    </row>
    <row r="106" spans="1:8" x14ac:dyDescent="0.2">
      <c r="A106">
        <v>-0.53076000000000001</v>
      </c>
      <c r="B106">
        <v>-11.7898</v>
      </c>
      <c r="D106">
        <v>-0.53076000000000001</v>
      </c>
      <c r="E106">
        <v>-3.6091500000000001</v>
      </c>
      <c r="G106">
        <v>-0.58389000000000002</v>
      </c>
      <c r="H106">
        <v>-71.077439999999996</v>
      </c>
    </row>
    <row r="107" spans="1:8" x14ac:dyDescent="0.2">
      <c r="A107">
        <v>-0.51473000000000002</v>
      </c>
      <c r="B107">
        <v>-10.317600000000001</v>
      </c>
      <c r="D107">
        <v>-0.51473000000000002</v>
      </c>
      <c r="E107">
        <v>-3.2296499999999999</v>
      </c>
      <c r="G107">
        <v>-0.59601000000000004</v>
      </c>
      <c r="H107">
        <v>-71.371840000000006</v>
      </c>
    </row>
    <row r="108" spans="1:8" x14ac:dyDescent="0.2">
      <c r="A108">
        <v>-0.49854999999999999</v>
      </c>
      <c r="B108">
        <v>-8.9833999999999996</v>
      </c>
      <c r="D108">
        <v>-0.49854999999999999</v>
      </c>
      <c r="E108">
        <v>-2.6429999999999998</v>
      </c>
      <c r="G108">
        <v>-0.57998000000000005</v>
      </c>
      <c r="H108">
        <v>-59.00544</v>
      </c>
    </row>
    <row r="109" spans="1:8" x14ac:dyDescent="0.2">
      <c r="A109">
        <v>-0.48268</v>
      </c>
      <c r="B109">
        <v>-7.8792</v>
      </c>
      <c r="D109">
        <v>-0.48268</v>
      </c>
      <c r="E109">
        <v>-2.2405499999999998</v>
      </c>
      <c r="G109">
        <v>-0.56388000000000005</v>
      </c>
      <c r="H109">
        <v>-46.958080000000002</v>
      </c>
    </row>
    <row r="110" spans="1:8" x14ac:dyDescent="0.2">
      <c r="A110">
        <v>-0.46665000000000001</v>
      </c>
      <c r="B110">
        <v>-6.9131999999999998</v>
      </c>
      <c r="D110">
        <v>-0.46665000000000001</v>
      </c>
      <c r="E110">
        <v>-1.83795</v>
      </c>
      <c r="G110">
        <v>-0.54784999999999995</v>
      </c>
      <c r="H110">
        <v>-36.628160000000001</v>
      </c>
    </row>
    <row r="111" spans="1:8" x14ac:dyDescent="0.2">
      <c r="A111">
        <v>-0.45062999999999998</v>
      </c>
      <c r="B111">
        <v>-6.1310000000000002</v>
      </c>
      <c r="D111">
        <v>-0.45062999999999998</v>
      </c>
      <c r="E111">
        <v>-1.5388500000000001</v>
      </c>
      <c r="G111">
        <v>-0.53198000000000001</v>
      </c>
      <c r="H111">
        <v>-29.757760000000001</v>
      </c>
    </row>
    <row r="112" spans="1:8" x14ac:dyDescent="0.2">
      <c r="A112">
        <v>-0.43468000000000001</v>
      </c>
      <c r="B112">
        <v>-5.5636000000000001</v>
      </c>
      <c r="D112">
        <v>-0.43468000000000001</v>
      </c>
      <c r="E112">
        <v>-1.2858000000000001</v>
      </c>
      <c r="G112">
        <v>-0.51588000000000001</v>
      </c>
      <c r="H112">
        <v>-22.912320000000001</v>
      </c>
    </row>
    <row r="113" spans="1:8" x14ac:dyDescent="0.2">
      <c r="A113">
        <v>-0.41858000000000001</v>
      </c>
      <c r="B113">
        <v>-4.9808000000000003</v>
      </c>
      <c r="D113">
        <v>-0.41858000000000001</v>
      </c>
      <c r="E113">
        <v>-1.05585</v>
      </c>
      <c r="G113">
        <v>-0.49985000000000002</v>
      </c>
      <c r="H113">
        <v>-18.348479999999999</v>
      </c>
    </row>
    <row r="114" spans="1:8" x14ac:dyDescent="0.2">
      <c r="A114">
        <v>-0.40255000000000002</v>
      </c>
      <c r="B114">
        <v>-4.4748000000000001</v>
      </c>
      <c r="D114">
        <v>-0.40255000000000002</v>
      </c>
      <c r="E114">
        <v>-0.86024999999999996</v>
      </c>
      <c r="G114">
        <v>-0.48382999999999998</v>
      </c>
      <c r="H114">
        <v>-14.348800000000001</v>
      </c>
    </row>
    <row r="115" spans="1:8" x14ac:dyDescent="0.2">
      <c r="A115">
        <v>-0.38652999999999998</v>
      </c>
      <c r="B115">
        <v>-3.9842</v>
      </c>
      <c r="D115">
        <v>-0.38652999999999998</v>
      </c>
      <c r="E115">
        <v>-0.73380000000000001</v>
      </c>
      <c r="G115">
        <v>-0.46765000000000001</v>
      </c>
      <c r="H115">
        <v>-11.600960000000001</v>
      </c>
    </row>
    <row r="116" spans="1:8" x14ac:dyDescent="0.2">
      <c r="A116">
        <v>-0.37058000000000002</v>
      </c>
      <c r="B116">
        <v>-3.57</v>
      </c>
      <c r="D116">
        <v>-0.37058000000000002</v>
      </c>
      <c r="E116">
        <v>-0.63029999999999997</v>
      </c>
      <c r="G116">
        <v>-0.45178000000000001</v>
      </c>
      <c r="H116">
        <v>-9.3680000000000003</v>
      </c>
    </row>
    <row r="117" spans="1:8" x14ac:dyDescent="0.2">
      <c r="A117">
        <v>-0.35448000000000002</v>
      </c>
      <c r="B117">
        <v>-3.2174</v>
      </c>
      <c r="D117">
        <v>-0.35448000000000002</v>
      </c>
      <c r="E117">
        <v>-0.54974999999999996</v>
      </c>
      <c r="G117">
        <v>-0.43568000000000001</v>
      </c>
      <c r="H117">
        <v>-7.5033599999999998</v>
      </c>
    </row>
    <row r="118" spans="1:8" x14ac:dyDescent="0.2">
      <c r="A118">
        <v>-0.33853</v>
      </c>
      <c r="B118">
        <v>-2.8645999999999998</v>
      </c>
      <c r="D118">
        <v>-0.33853</v>
      </c>
      <c r="E118">
        <v>-0.48075000000000001</v>
      </c>
      <c r="G118">
        <v>-0.41972999999999999</v>
      </c>
      <c r="H118">
        <v>-6.2271999999999998</v>
      </c>
    </row>
    <row r="119" spans="1:8" x14ac:dyDescent="0.2">
      <c r="A119">
        <v>-0.32264999999999999</v>
      </c>
      <c r="B119">
        <v>-2.512</v>
      </c>
      <c r="D119">
        <v>-0.32264999999999999</v>
      </c>
      <c r="E119">
        <v>-0.43469999999999998</v>
      </c>
      <c r="G119">
        <v>-0.4037</v>
      </c>
      <c r="H119">
        <v>-5.1478400000000004</v>
      </c>
    </row>
    <row r="120" spans="1:8" x14ac:dyDescent="0.2">
      <c r="A120">
        <v>-0.30654999999999999</v>
      </c>
      <c r="B120">
        <v>-2.2511999999999999</v>
      </c>
      <c r="D120">
        <v>-0.30654999999999999</v>
      </c>
      <c r="E120">
        <v>-0.4002</v>
      </c>
      <c r="G120">
        <v>-0.38768000000000002</v>
      </c>
      <c r="H120">
        <v>-4.3136000000000001</v>
      </c>
    </row>
    <row r="121" spans="1:8" x14ac:dyDescent="0.2">
      <c r="A121">
        <v>-0.29060000000000002</v>
      </c>
      <c r="B121">
        <v>-1.9598</v>
      </c>
      <c r="D121">
        <v>-0.29060000000000002</v>
      </c>
      <c r="E121">
        <v>-0.3543</v>
      </c>
      <c r="G121">
        <v>-0.37164999999999998</v>
      </c>
      <c r="H121">
        <v>-3.7001599999999999</v>
      </c>
    </row>
    <row r="122" spans="1:8" x14ac:dyDescent="0.2">
      <c r="A122">
        <v>-0.27450000000000002</v>
      </c>
      <c r="B122">
        <v>-1.7452000000000001</v>
      </c>
      <c r="D122">
        <v>-0.27450000000000002</v>
      </c>
      <c r="E122">
        <v>-0.34275</v>
      </c>
      <c r="G122">
        <v>-0.35563</v>
      </c>
      <c r="H122">
        <v>-3.16032</v>
      </c>
    </row>
    <row r="123" spans="1:8" x14ac:dyDescent="0.2">
      <c r="A123">
        <v>-0.25855</v>
      </c>
      <c r="B123">
        <v>-1.4843999999999999</v>
      </c>
      <c r="D123">
        <v>-0.25855</v>
      </c>
      <c r="E123">
        <v>-0.30825000000000002</v>
      </c>
      <c r="G123">
        <v>-0.33951999999999999</v>
      </c>
      <c r="H123">
        <v>-2.7676799999999999</v>
      </c>
    </row>
    <row r="124" spans="1:8" x14ac:dyDescent="0.2">
      <c r="A124">
        <v>-0.24260000000000001</v>
      </c>
      <c r="B124">
        <v>-1.3004</v>
      </c>
      <c r="D124">
        <v>-0.24260000000000001</v>
      </c>
      <c r="E124">
        <v>-0.29670000000000002</v>
      </c>
      <c r="G124">
        <v>-0.32364999999999999</v>
      </c>
      <c r="H124">
        <v>-2.4486400000000001</v>
      </c>
    </row>
    <row r="125" spans="1:8" x14ac:dyDescent="0.2">
      <c r="A125">
        <v>-0.22666</v>
      </c>
      <c r="B125">
        <v>-1.147</v>
      </c>
      <c r="D125">
        <v>-0.22666</v>
      </c>
      <c r="E125">
        <v>-0.2853</v>
      </c>
      <c r="G125">
        <v>-0.30778</v>
      </c>
      <c r="H125">
        <v>-2.1542400000000002</v>
      </c>
    </row>
    <row r="126" spans="1:8" x14ac:dyDescent="0.2">
      <c r="A126">
        <v>-0.21054999999999999</v>
      </c>
      <c r="B126">
        <v>-0.94779999999999998</v>
      </c>
      <c r="D126">
        <v>-0.21054999999999999</v>
      </c>
      <c r="E126">
        <v>-0.27374999999999999</v>
      </c>
      <c r="G126">
        <v>-0.29167999999999999</v>
      </c>
      <c r="H126">
        <v>-1.93344</v>
      </c>
    </row>
    <row r="127" spans="1:8" x14ac:dyDescent="0.2">
      <c r="A127">
        <v>-0.19461000000000001</v>
      </c>
      <c r="B127">
        <v>-0.80959999999999999</v>
      </c>
      <c r="D127">
        <v>-0.19461000000000001</v>
      </c>
      <c r="E127">
        <v>-0.27374999999999999</v>
      </c>
      <c r="G127">
        <v>-0.27565000000000001</v>
      </c>
      <c r="H127">
        <v>-1.7616000000000001</v>
      </c>
    </row>
    <row r="128" spans="1:8" x14ac:dyDescent="0.2">
      <c r="A128">
        <v>-0.17866000000000001</v>
      </c>
      <c r="B128">
        <v>-0.65639999999999998</v>
      </c>
      <c r="D128">
        <v>-0.17866000000000001</v>
      </c>
      <c r="E128">
        <v>-0.25064999999999998</v>
      </c>
      <c r="G128">
        <v>-0.25963000000000003</v>
      </c>
      <c r="H128">
        <v>-1.5900799999999999</v>
      </c>
    </row>
    <row r="129" spans="1:8" x14ac:dyDescent="0.2">
      <c r="A129">
        <v>-0.16255</v>
      </c>
      <c r="B129">
        <v>-0.51839999999999997</v>
      </c>
      <c r="D129">
        <v>-0.16255</v>
      </c>
      <c r="E129">
        <v>-0.25064999999999998</v>
      </c>
      <c r="G129">
        <v>-0.24360000000000001</v>
      </c>
      <c r="H129">
        <v>-1.4672000000000001</v>
      </c>
    </row>
    <row r="130" spans="1:8" x14ac:dyDescent="0.2">
      <c r="A130">
        <v>-0.14660999999999999</v>
      </c>
      <c r="B130">
        <v>-0.41099999999999998</v>
      </c>
      <c r="D130">
        <v>-0.14660999999999999</v>
      </c>
      <c r="E130">
        <v>-0.25064999999999998</v>
      </c>
      <c r="G130">
        <v>-0.22758</v>
      </c>
      <c r="H130">
        <v>-1.32</v>
      </c>
    </row>
    <row r="131" spans="1:8" x14ac:dyDescent="0.2">
      <c r="A131">
        <v>-0.13058</v>
      </c>
      <c r="B131">
        <v>-0.30359999999999998</v>
      </c>
      <c r="D131">
        <v>-0.13058</v>
      </c>
      <c r="E131">
        <v>-0.26219999999999999</v>
      </c>
      <c r="G131">
        <v>-0.21154999999999999</v>
      </c>
      <c r="H131">
        <v>-1.22176</v>
      </c>
    </row>
    <row r="132" spans="1:8" x14ac:dyDescent="0.2">
      <c r="A132">
        <v>-0.11455</v>
      </c>
      <c r="B132">
        <v>-0.19620000000000001</v>
      </c>
      <c r="D132">
        <v>-0.11455</v>
      </c>
      <c r="E132">
        <v>-0.22770000000000001</v>
      </c>
      <c r="G132">
        <v>-0.1956</v>
      </c>
      <c r="H132">
        <v>-1.1481600000000001</v>
      </c>
    </row>
    <row r="133" spans="1:8" x14ac:dyDescent="0.2">
      <c r="A133">
        <v>-9.8610000000000003E-2</v>
      </c>
      <c r="B133">
        <v>-0.1502</v>
      </c>
      <c r="D133">
        <v>-9.8610000000000003E-2</v>
      </c>
      <c r="E133">
        <v>-0.22770000000000001</v>
      </c>
      <c r="G133">
        <v>-0.17957999999999999</v>
      </c>
      <c r="H133">
        <v>-1.07456</v>
      </c>
    </row>
    <row r="134" spans="1:8" x14ac:dyDescent="0.2">
      <c r="A134">
        <v>-8.2580000000000001E-2</v>
      </c>
      <c r="B134">
        <v>-8.8999999999999996E-2</v>
      </c>
      <c r="D134">
        <v>-8.2580000000000001E-2</v>
      </c>
      <c r="E134">
        <v>-0.23924999999999999</v>
      </c>
      <c r="G134">
        <v>-0.16370000000000001</v>
      </c>
      <c r="H134">
        <v>-1.0256000000000001</v>
      </c>
    </row>
    <row r="135" spans="1:8" x14ac:dyDescent="0.2">
      <c r="A135">
        <v>-6.6479999999999997E-2</v>
      </c>
      <c r="B135">
        <v>1.8419999999999999E-2</v>
      </c>
      <c r="D135">
        <v>-6.6479999999999997E-2</v>
      </c>
      <c r="E135">
        <v>-0.22770000000000001</v>
      </c>
      <c r="G135">
        <v>-0.14760000000000001</v>
      </c>
      <c r="H135">
        <v>-0.92735999999999996</v>
      </c>
    </row>
    <row r="136" spans="1:8" x14ac:dyDescent="0.2">
      <c r="A136">
        <v>-5.0529999999999999E-2</v>
      </c>
      <c r="B136">
        <v>7.9799999999999996E-2</v>
      </c>
      <c r="D136">
        <v>-5.0529999999999999E-2</v>
      </c>
      <c r="E136">
        <v>-0.21615000000000001</v>
      </c>
      <c r="G136">
        <v>-0.13158</v>
      </c>
      <c r="H136">
        <v>-0.80479999999999996</v>
      </c>
    </row>
    <row r="137" spans="1:8" x14ac:dyDescent="0.2">
      <c r="A137">
        <v>-3.4500000000000003E-2</v>
      </c>
      <c r="B137">
        <v>0.1258</v>
      </c>
      <c r="D137">
        <v>-3.4500000000000003E-2</v>
      </c>
      <c r="E137">
        <v>-0.21615000000000001</v>
      </c>
      <c r="G137">
        <v>-0.11555</v>
      </c>
      <c r="H137">
        <v>-0.82943999999999996</v>
      </c>
    </row>
    <row r="138" spans="1:8" x14ac:dyDescent="0.2">
      <c r="A138">
        <v>-1.856E-2</v>
      </c>
      <c r="B138">
        <v>0.15640000000000001</v>
      </c>
      <c r="D138">
        <v>-1.856E-2</v>
      </c>
      <c r="E138">
        <v>-0.22770000000000001</v>
      </c>
      <c r="G138">
        <v>-9.9449999999999997E-2</v>
      </c>
      <c r="H138">
        <v>-0.80479999999999996</v>
      </c>
    </row>
    <row r="139" spans="1:8" x14ac:dyDescent="0.2">
      <c r="A139">
        <v>-2.5300000000000001E-3</v>
      </c>
      <c r="B139">
        <v>0.21779999999999999</v>
      </c>
      <c r="D139">
        <v>-2.5300000000000001E-3</v>
      </c>
      <c r="E139">
        <v>-0.21615000000000001</v>
      </c>
      <c r="G139">
        <v>-8.3419999999999994E-2</v>
      </c>
      <c r="H139">
        <v>-0.73119999999999996</v>
      </c>
    </row>
    <row r="140" spans="1:8" x14ac:dyDescent="0.2">
      <c r="A140">
        <v>1.342E-2</v>
      </c>
      <c r="B140">
        <v>0.24840000000000001</v>
      </c>
      <c r="D140">
        <v>1.342E-2</v>
      </c>
      <c r="E140">
        <v>-0.21615000000000001</v>
      </c>
      <c r="G140">
        <v>-6.7400000000000002E-2</v>
      </c>
      <c r="H140">
        <v>-0.70655999999999997</v>
      </c>
    </row>
    <row r="141" spans="1:8" x14ac:dyDescent="0.2">
      <c r="A141">
        <v>2.9440000000000001E-2</v>
      </c>
      <c r="B141">
        <v>0.2944</v>
      </c>
      <c r="D141">
        <v>2.9440000000000001E-2</v>
      </c>
      <c r="E141">
        <v>-0.20474999999999999</v>
      </c>
      <c r="G141">
        <v>-5.16E-2</v>
      </c>
      <c r="H141">
        <v>-0.68223999999999996</v>
      </c>
    </row>
    <row r="142" spans="1:8" x14ac:dyDescent="0.2">
      <c r="A142">
        <v>4.539E-2</v>
      </c>
      <c r="B142">
        <v>0.32519999999999999</v>
      </c>
      <c r="D142">
        <v>4.539E-2</v>
      </c>
      <c r="E142">
        <v>-0.20474999999999999</v>
      </c>
      <c r="G142">
        <v>-3.5650000000000001E-2</v>
      </c>
      <c r="H142">
        <v>-0.58399999999999996</v>
      </c>
    </row>
    <row r="143" spans="1:8" x14ac:dyDescent="0.2">
      <c r="A143">
        <v>6.1490000000000003E-2</v>
      </c>
      <c r="B143">
        <v>0.37119999999999997</v>
      </c>
      <c r="D143">
        <v>6.1490000000000003E-2</v>
      </c>
      <c r="E143">
        <v>-0.20474999999999999</v>
      </c>
      <c r="G143">
        <v>-1.9550000000000001E-2</v>
      </c>
      <c r="H143">
        <v>-0.55935999999999997</v>
      </c>
    </row>
    <row r="144" spans="1:8" x14ac:dyDescent="0.2">
      <c r="A144">
        <v>7.7600000000000002E-2</v>
      </c>
      <c r="B144">
        <v>0.40179999999999999</v>
      </c>
      <c r="D144">
        <v>7.7600000000000002E-2</v>
      </c>
      <c r="E144">
        <v>-0.20474999999999999</v>
      </c>
      <c r="G144">
        <v>-3.4499999999999999E-3</v>
      </c>
      <c r="H144">
        <v>-0.53471999999999997</v>
      </c>
    </row>
    <row r="145" spans="1:8" x14ac:dyDescent="0.2">
      <c r="A145">
        <v>9.3390000000000001E-2</v>
      </c>
      <c r="B145">
        <v>0.44779999999999998</v>
      </c>
      <c r="D145">
        <v>9.3390000000000001E-2</v>
      </c>
      <c r="E145">
        <v>-0.20474999999999999</v>
      </c>
      <c r="G145">
        <v>1.235E-2</v>
      </c>
      <c r="H145">
        <v>-0.51039999999999996</v>
      </c>
    </row>
    <row r="146" spans="1:8" x14ac:dyDescent="0.2">
      <c r="A146">
        <v>0.10957</v>
      </c>
      <c r="B146">
        <v>0.52439999999999998</v>
      </c>
      <c r="D146">
        <v>0.10957</v>
      </c>
      <c r="E146">
        <v>-0.19320000000000001</v>
      </c>
      <c r="G146">
        <v>2.845E-2</v>
      </c>
      <c r="H146">
        <v>-0.48576000000000003</v>
      </c>
    </row>
    <row r="147" spans="1:8" x14ac:dyDescent="0.2">
      <c r="A147">
        <v>0.12559999999999999</v>
      </c>
      <c r="B147">
        <v>0.57040000000000002</v>
      </c>
      <c r="D147">
        <v>0.12559999999999999</v>
      </c>
      <c r="E147">
        <v>-0.20474999999999999</v>
      </c>
      <c r="G147">
        <v>4.4470000000000003E-2</v>
      </c>
      <c r="H147">
        <v>-0.41216000000000003</v>
      </c>
    </row>
    <row r="148" spans="1:8" x14ac:dyDescent="0.2">
      <c r="A148">
        <v>0.14155000000000001</v>
      </c>
      <c r="B148">
        <v>0.61639999999999995</v>
      </c>
      <c r="D148">
        <v>0.14155000000000001</v>
      </c>
      <c r="E148">
        <v>-0.19320000000000001</v>
      </c>
      <c r="G148">
        <v>6.0420000000000001E-2</v>
      </c>
      <c r="H148">
        <v>-0.38751999999999998</v>
      </c>
    </row>
    <row r="149" spans="1:8" x14ac:dyDescent="0.2">
      <c r="A149">
        <v>0.15756999999999999</v>
      </c>
      <c r="B149">
        <v>0.70860000000000001</v>
      </c>
      <c r="D149">
        <v>0.15756999999999999</v>
      </c>
      <c r="E149">
        <v>-0.19320000000000001</v>
      </c>
      <c r="G149">
        <v>7.6369999999999993E-2</v>
      </c>
      <c r="H149">
        <v>-0.33856000000000003</v>
      </c>
    </row>
    <row r="150" spans="1:8" x14ac:dyDescent="0.2">
      <c r="A150">
        <v>0.17344000000000001</v>
      </c>
      <c r="B150">
        <v>0.76980000000000004</v>
      </c>
      <c r="D150">
        <v>0.17344000000000001</v>
      </c>
      <c r="E150">
        <v>-0.20474999999999999</v>
      </c>
      <c r="G150">
        <v>9.2469999999999997E-2</v>
      </c>
      <c r="H150">
        <v>-0.33856000000000003</v>
      </c>
    </row>
    <row r="151" spans="1:8" x14ac:dyDescent="0.2">
      <c r="A151">
        <v>0.18939</v>
      </c>
      <c r="B151">
        <v>0.81579999999999997</v>
      </c>
      <c r="D151">
        <v>0.18939</v>
      </c>
      <c r="E151">
        <v>-0.20474999999999999</v>
      </c>
      <c r="G151">
        <v>0.10834000000000001</v>
      </c>
      <c r="H151">
        <v>-0.28960000000000002</v>
      </c>
    </row>
    <row r="152" spans="1:8" x14ac:dyDescent="0.2">
      <c r="A152">
        <v>0.20541999999999999</v>
      </c>
      <c r="B152">
        <v>0.87719999999999998</v>
      </c>
      <c r="D152">
        <v>0.20541999999999999</v>
      </c>
      <c r="E152">
        <v>-0.19320000000000001</v>
      </c>
      <c r="G152">
        <v>0.12452000000000001</v>
      </c>
      <c r="H152">
        <v>-0.216</v>
      </c>
    </row>
    <row r="153" spans="1:8" x14ac:dyDescent="0.2">
      <c r="A153">
        <v>0.22151999999999999</v>
      </c>
      <c r="B153">
        <v>0.96919999999999995</v>
      </c>
      <c r="D153">
        <v>0.22151999999999999</v>
      </c>
      <c r="E153">
        <v>-0.19320000000000001</v>
      </c>
      <c r="G153">
        <v>0.14047000000000001</v>
      </c>
      <c r="H153">
        <v>-0.1424</v>
      </c>
    </row>
    <row r="154" spans="1:8" x14ac:dyDescent="0.2">
      <c r="A154">
        <v>0.23746999999999999</v>
      </c>
      <c r="B154">
        <v>1.0611999999999999</v>
      </c>
      <c r="D154">
        <v>0.23746999999999999</v>
      </c>
      <c r="E154">
        <v>-0.19320000000000001</v>
      </c>
      <c r="G154">
        <v>0.15642</v>
      </c>
      <c r="H154">
        <v>-0.1424</v>
      </c>
    </row>
    <row r="155" spans="1:8" x14ac:dyDescent="0.2">
      <c r="A155">
        <v>0.25341999999999998</v>
      </c>
      <c r="B155">
        <v>1.23</v>
      </c>
      <c r="D155">
        <v>0.25341999999999998</v>
      </c>
      <c r="E155">
        <v>-0.19320000000000001</v>
      </c>
      <c r="G155" s="18">
        <v>0.17237</v>
      </c>
      <c r="H155">
        <v>-1.9619999999999999E-2</v>
      </c>
    </row>
    <row r="156" spans="1:8" x14ac:dyDescent="0.2">
      <c r="A156">
        <v>0.26951999999999998</v>
      </c>
      <c r="B156">
        <v>1.3220000000000001</v>
      </c>
      <c r="D156">
        <v>0.26951999999999998</v>
      </c>
      <c r="E156">
        <v>-0.19320000000000001</v>
      </c>
      <c r="G156" s="18">
        <v>0.18847</v>
      </c>
      <c r="H156">
        <v>4.9300000000000004E-3</v>
      </c>
    </row>
    <row r="157" spans="1:8" x14ac:dyDescent="0.2">
      <c r="A157">
        <v>0.28554000000000002</v>
      </c>
      <c r="B157">
        <v>1.4292</v>
      </c>
      <c r="D157">
        <v>0.28554000000000002</v>
      </c>
      <c r="E157">
        <v>-0.19320000000000001</v>
      </c>
      <c r="G157" s="18">
        <v>0.20441999999999999</v>
      </c>
      <c r="H157">
        <v>4.9300000000000004E-3</v>
      </c>
    </row>
    <row r="158" spans="1:8" x14ac:dyDescent="0.2">
      <c r="A158">
        <v>0.30142000000000002</v>
      </c>
      <c r="B158">
        <v>1.6286</v>
      </c>
      <c r="D158">
        <v>0.30142000000000002</v>
      </c>
      <c r="E158">
        <v>-0.19320000000000001</v>
      </c>
      <c r="G158">
        <v>0.22045000000000001</v>
      </c>
      <c r="H158">
        <v>0.10304000000000001</v>
      </c>
    </row>
    <row r="159" spans="1:8" x14ac:dyDescent="0.2">
      <c r="A159">
        <v>0.31735999999999998</v>
      </c>
      <c r="B159">
        <v>1.69</v>
      </c>
      <c r="D159">
        <v>0.31735999999999998</v>
      </c>
      <c r="E159">
        <v>-0.18165000000000001</v>
      </c>
      <c r="G159">
        <v>0.23647000000000001</v>
      </c>
      <c r="H159">
        <v>0.152</v>
      </c>
    </row>
    <row r="160" spans="1:8" x14ac:dyDescent="0.2">
      <c r="A160">
        <v>0.33354</v>
      </c>
      <c r="B160">
        <v>1.9046000000000001</v>
      </c>
      <c r="D160">
        <v>0.33354</v>
      </c>
      <c r="E160">
        <v>-0.19320000000000001</v>
      </c>
      <c r="G160">
        <v>0.2525</v>
      </c>
      <c r="H160">
        <v>0.27488000000000001</v>
      </c>
    </row>
    <row r="161" spans="1:8" x14ac:dyDescent="0.2">
      <c r="A161">
        <v>0.34949000000000002</v>
      </c>
      <c r="B161">
        <v>2.0426000000000002</v>
      </c>
      <c r="D161">
        <v>0.34949000000000002</v>
      </c>
      <c r="E161">
        <v>-0.19320000000000001</v>
      </c>
      <c r="G161">
        <v>0.26844000000000001</v>
      </c>
      <c r="H161">
        <v>0.29952000000000001</v>
      </c>
    </row>
    <row r="162" spans="1:8" x14ac:dyDescent="0.2">
      <c r="A162">
        <v>0.36559000000000003</v>
      </c>
      <c r="B162">
        <v>2.2728000000000002</v>
      </c>
      <c r="D162">
        <v>0.36559000000000003</v>
      </c>
      <c r="E162">
        <v>-0.18165000000000001</v>
      </c>
      <c r="G162">
        <v>0.28447</v>
      </c>
      <c r="H162">
        <v>0.39744000000000002</v>
      </c>
    </row>
    <row r="163" spans="1:8" x14ac:dyDescent="0.2">
      <c r="A163">
        <v>0.38146999999999998</v>
      </c>
      <c r="B163">
        <v>2.4260000000000002</v>
      </c>
      <c r="D163">
        <v>0.38146999999999998</v>
      </c>
      <c r="E163">
        <v>-0.18165000000000001</v>
      </c>
      <c r="G163">
        <v>0.30049999999999999</v>
      </c>
      <c r="H163">
        <v>0.44672000000000001</v>
      </c>
    </row>
    <row r="164" spans="1:8" x14ac:dyDescent="0.2">
      <c r="A164">
        <v>0.39749000000000001</v>
      </c>
      <c r="B164">
        <v>2.61</v>
      </c>
      <c r="D164">
        <v>0.39749000000000001</v>
      </c>
      <c r="E164">
        <v>-0.17025000000000001</v>
      </c>
      <c r="G164">
        <v>0.31644</v>
      </c>
      <c r="H164">
        <v>0.54464000000000001</v>
      </c>
    </row>
    <row r="165" spans="1:8" x14ac:dyDescent="0.2">
      <c r="A165">
        <v>0.41343999999999997</v>
      </c>
      <c r="B165">
        <v>2.8248000000000002</v>
      </c>
      <c r="D165">
        <v>0.41343999999999997</v>
      </c>
      <c r="E165">
        <v>-0.18165000000000001</v>
      </c>
      <c r="G165">
        <v>0.33246999999999999</v>
      </c>
      <c r="H165">
        <v>0.59392</v>
      </c>
    </row>
    <row r="166" spans="1:8" x14ac:dyDescent="0.2">
      <c r="A166">
        <v>0.42962</v>
      </c>
      <c r="B166">
        <v>3.0242</v>
      </c>
      <c r="D166">
        <v>0.42962</v>
      </c>
      <c r="E166">
        <v>-0.17025000000000001</v>
      </c>
      <c r="G166">
        <v>0.34849999999999998</v>
      </c>
      <c r="H166">
        <v>0.66752</v>
      </c>
    </row>
    <row r="167" spans="1:8" x14ac:dyDescent="0.2">
      <c r="A167">
        <v>0.44549</v>
      </c>
      <c r="B167">
        <v>3.3767999999999998</v>
      </c>
      <c r="D167">
        <v>0.44549</v>
      </c>
      <c r="E167">
        <v>-0.15870000000000001</v>
      </c>
      <c r="G167">
        <v>0.36443999999999999</v>
      </c>
      <c r="H167">
        <v>0.79008</v>
      </c>
    </row>
    <row r="168" spans="1:8" x14ac:dyDescent="0.2">
      <c r="A168">
        <v>0.46151999999999999</v>
      </c>
      <c r="B168">
        <v>3.6067999999999998</v>
      </c>
      <c r="D168">
        <v>0.46151999999999999</v>
      </c>
      <c r="E168">
        <v>-0.17025000000000001</v>
      </c>
      <c r="G168">
        <v>0.38039000000000001</v>
      </c>
      <c r="H168">
        <v>0.76544000000000001</v>
      </c>
    </row>
    <row r="169" spans="1:8" x14ac:dyDescent="0.2">
      <c r="A169">
        <v>0.47754000000000002</v>
      </c>
      <c r="B169">
        <v>3.9902000000000002</v>
      </c>
      <c r="D169">
        <v>0.47754000000000002</v>
      </c>
      <c r="E169">
        <v>-0.15870000000000001</v>
      </c>
      <c r="G169">
        <v>0.39649000000000001</v>
      </c>
      <c r="H169">
        <v>0.86368</v>
      </c>
    </row>
    <row r="170" spans="1:8" x14ac:dyDescent="0.2">
      <c r="A170">
        <v>0.49348999999999998</v>
      </c>
      <c r="B170">
        <v>4.2816000000000001</v>
      </c>
      <c r="D170">
        <v>0.49348999999999998</v>
      </c>
      <c r="E170">
        <v>-0.15870000000000001</v>
      </c>
      <c r="G170">
        <v>0.41252</v>
      </c>
      <c r="H170">
        <v>0.91264000000000001</v>
      </c>
    </row>
    <row r="171" spans="1:8" x14ac:dyDescent="0.2">
      <c r="A171">
        <v>0.50951999999999997</v>
      </c>
      <c r="B171">
        <v>4.8643999999999998</v>
      </c>
      <c r="D171">
        <v>0.50951999999999997</v>
      </c>
      <c r="E171">
        <v>-0.14715</v>
      </c>
      <c r="G171">
        <v>0.42838999999999999</v>
      </c>
      <c r="H171">
        <v>1.03552</v>
      </c>
    </row>
    <row r="172" spans="1:8" x14ac:dyDescent="0.2">
      <c r="A172">
        <v>0.52561999999999998</v>
      </c>
      <c r="B172">
        <v>5.4012000000000002</v>
      </c>
      <c r="D172">
        <v>0.52561999999999998</v>
      </c>
      <c r="E172">
        <v>-0.14715</v>
      </c>
      <c r="G172">
        <v>0.44449</v>
      </c>
      <c r="H172">
        <v>1.1091200000000001</v>
      </c>
    </row>
    <row r="173" spans="1:8" x14ac:dyDescent="0.2">
      <c r="A173">
        <v>0.54164000000000001</v>
      </c>
      <c r="B173">
        <v>6.0145999999999997</v>
      </c>
      <c r="D173">
        <v>0.54164000000000001</v>
      </c>
      <c r="E173">
        <v>-0.14715</v>
      </c>
      <c r="G173">
        <v>0.46051999999999998</v>
      </c>
      <c r="H173">
        <v>1.18272</v>
      </c>
    </row>
    <row r="174" spans="1:8" x14ac:dyDescent="0.2">
      <c r="A174">
        <v>0.55774999999999997</v>
      </c>
      <c r="B174">
        <v>6.4286000000000003</v>
      </c>
      <c r="D174">
        <v>0.55774999999999997</v>
      </c>
      <c r="E174">
        <v>-0.11265</v>
      </c>
      <c r="G174">
        <v>0.47647</v>
      </c>
      <c r="H174">
        <v>1.2563200000000001</v>
      </c>
    </row>
    <row r="175" spans="1:8" x14ac:dyDescent="0.2">
      <c r="A175">
        <v>0.57362000000000002</v>
      </c>
      <c r="B175">
        <v>6.6740000000000004</v>
      </c>
      <c r="D175">
        <v>0.57362000000000002</v>
      </c>
      <c r="E175">
        <v>-0.1242</v>
      </c>
      <c r="G175">
        <v>0.49248999999999998</v>
      </c>
      <c r="H175">
        <v>1.35456</v>
      </c>
    </row>
    <row r="176" spans="1:8" x14ac:dyDescent="0.2">
      <c r="A176">
        <v>0.58972000000000002</v>
      </c>
      <c r="B176">
        <v>6.8886000000000003</v>
      </c>
      <c r="D176">
        <v>0.58972000000000002</v>
      </c>
      <c r="E176">
        <v>-0.10125000000000001</v>
      </c>
      <c r="G176">
        <v>0.50860000000000005</v>
      </c>
      <c r="H176">
        <v>1.47712</v>
      </c>
    </row>
    <row r="177" spans="1:8" x14ac:dyDescent="0.2">
      <c r="A177">
        <v>0.60575000000000001</v>
      </c>
      <c r="B177">
        <v>6.9960000000000004</v>
      </c>
      <c r="D177">
        <v>0.60575000000000001</v>
      </c>
      <c r="E177">
        <v>-8.9700000000000002E-2</v>
      </c>
      <c r="G177">
        <v>0.52446999999999999</v>
      </c>
      <c r="H177">
        <v>1.59968</v>
      </c>
    </row>
    <row r="178" spans="1:8" x14ac:dyDescent="0.2">
      <c r="A178">
        <v>0.62161999999999995</v>
      </c>
      <c r="B178">
        <v>6.9653999999999998</v>
      </c>
      <c r="D178">
        <v>0.62161999999999995</v>
      </c>
      <c r="E178">
        <v>-8.9700000000000002E-2</v>
      </c>
      <c r="G178">
        <v>0.54042000000000001</v>
      </c>
      <c r="H178">
        <v>1.6732800000000001</v>
      </c>
    </row>
    <row r="179" spans="1:8" x14ac:dyDescent="0.2">
      <c r="A179">
        <v>0.63756999999999997</v>
      </c>
      <c r="B179">
        <v>6.95</v>
      </c>
      <c r="D179">
        <v>0.63756999999999997</v>
      </c>
      <c r="E179">
        <v>-4.3650000000000001E-2</v>
      </c>
      <c r="G179">
        <v>0.55652000000000001</v>
      </c>
      <c r="H179">
        <v>1.79616</v>
      </c>
    </row>
    <row r="180" spans="1:8" x14ac:dyDescent="0.2">
      <c r="A180">
        <v>0.65351000000000004</v>
      </c>
      <c r="B180">
        <v>7.1340000000000003</v>
      </c>
      <c r="D180">
        <v>0.65351000000000004</v>
      </c>
      <c r="E180">
        <v>-4.3650000000000001E-2</v>
      </c>
      <c r="G180">
        <v>0.57247000000000003</v>
      </c>
      <c r="H180">
        <v>1.94336</v>
      </c>
    </row>
    <row r="181" spans="1:8" x14ac:dyDescent="0.2">
      <c r="A181">
        <v>0.66961999999999999</v>
      </c>
      <c r="B181">
        <v>7.1954000000000002</v>
      </c>
      <c r="D181">
        <v>0.66961999999999999</v>
      </c>
      <c r="E181">
        <v>1.3809999999999999E-2</v>
      </c>
      <c r="G181">
        <v>0.58848999999999996</v>
      </c>
      <c r="H181">
        <v>2.09056</v>
      </c>
    </row>
    <row r="182" spans="1:8" x14ac:dyDescent="0.2">
      <c r="A182">
        <v>0.68564000000000003</v>
      </c>
      <c r="B182">
        <v>7.3794000000000004</v>
      </c>
      <c r="D182">
        <v>0.68564000000000003</v>
      </c>
      <c r="E182">
        <v>3.6749999999999998E-2</v>
      </c>
      <c r="G182">
        <v>0.60443999999999998</v>
      </c>
      <c r="H182">
        <v>2.21312</v>
      </c>
    </row>
    <row r="183" spans="1:8" x14ac:dyDescent="0.2">
      <c r="A183">
        <v>0.70167000000000002</v>
      </c>
      <c r="B183">
        <v>7.7473999999999998</v>
      </c>
      <c r="D183">
        <v>0.70167000000000002</v>
      </c>
      <c r="E183">
        <v>4.8300000000000003E-2</v>
      </c>
      <c r="G183">
        <v>0.62053999999999998</v>
      </c>
      <c r="H183">
        <v>2.2377600000000002</v>
      </c>
    </row>
    <row r="184" spans="1:8" x14ac:dyDescent="0.2">
      <c r="A184">
        <v>0.71745999999999999</v>
      </c>
      <c r="B184">
        <v>7.8548</v>
      </c>
      <c r="D184">
        <v>0.71745999999999999</v>
      </c>
      <c r="E184">
        <v>5.985E-2</v>
      </c>
      <c r="G184">
        <v>0.63649</v>
      </c>
      <c r="H184">
        <v>2.3603200000000002</v>
      </c>
    </row>
    <row r="185" spans="1:8" x14ac:dyDescent="0.2">
      <c r="A185">
        <v>0.73355999999999999</v>
      </c>
      <c r="B185">
        <v>7.8087999999999997</v>
      </c>
      <c r="D185">
        <v>0.73355999999999999</v>
      </c>
      <c r="E185">
        <v>7.1249999999999994E-2</v>
      </c>
      <c r="G185">
        <v>0.65251999999999999</v>
      </c>
      <c r="H185">
        <v>2.38496</v>
      </c>
    </row>
    <row r="186" spans="1:8" x14ac:dyDescent="0.2">
      <c r="A186">
        <v>0.74951000000000001</v>
      </c>
      <c r="B186">
        <v>8.2533999999999992</v>
      </c>
      <c r="D186">
        <v>0.74951000000000001</v>
      </c>
      <c r="E186">
        <v>5.985E-2</v>
      </c>
      <c r="G186">
        <v>0.66854000000000002</v>
      </c>
      <c r="H186">
        <v>2.4096000000000002</v>
      </c>
    </row>
    <row r="187" spans="1:8" x14ac:dyDescent="0.2">
      <c r="A187">
        <v>0.76554</v>
      </c>
      <c r="B187">
        <v>8.5142000000000007</v>
      </c>
      <c r="D187">
        <v>0.76554</v>
      </c>
      <c r="E187">
        <v>3.6749999999999998E-2</v>
      </c>
      <c r="G187">
        <v>0.68449000000000004</v>
      </c>
      <c r="H187">
        <v>2.3603200000000002</v>
      </c>
    </row>
    <row r="188" spans="1:8" x14ac:dyDescent="0.2">
      <c r="A188">
        <v>0.78141000000000005</v>
      </c>
      <c r="B188">
        <v>8.8208000000000002</v>
      </c>
      <c r="D188">
        <v>0.78141000000000005</v>
      </c>
      <c r="E188">
        <v>1.3809999999999999E-2</v>
      </c>
      <c r="G188">
        <v>0.70052000000000003</v>
      </c>
      <c r="H188">
        <v>2.4096000000000002</v>
      </c>
    </row>
    <row r="189" spans="1:8" x14ac:dyDescent="0.2">
      <c r="A189">
        <v>0.79766999999999999</v>
      </c>
      <c r="B189">
        <v>8.9895999999999994</v>
      </c>
      <c r="D189">
        <v>0.79766999999999999</v>
      </c>
      <c r="E189">
        <v>-9.1900000000000003E-3</v>
      </c>
      <c r="G189">
        <v>0.71647000000000005</v>
      </c>
      <c r="H189">
        <v>2.3113600000000001</v>
      </c>
    </row>
    <row r="190" spans="1:8" x14ac:dyDescent="0.2">
      <c r="A190">
        <v>0.81362000000000001</v>
      </c>
      <c r="B190">
        <v>9.4344000000000001</v>
      </c>
      <c r="D190">
        <v>0.81362000000000001</v>
      </c>
      <c r="E190">
        <v>-3.2250000000000001E-2</v>
      </c>
      <c r="G190">
        <v>0.73248999999999997</v>
      </c>
      <c r="H190">
        <v>2.2867199999999999</v>
      </c>
    </row>
    <row r="191" spans="1:8" x14ac:dyDescent="0.2">
      <c r="A191">
        <v>0.82955999999999996</v>
      </c>
      <c r="B191">
        <v>9.4036000000000008</v>
      </c>
      <c r="D191">
        <v>0.82955999999999996</v>
      </c>
      <c r="E191">
        <v>-5.5199999999999999E-2</v>
      </c>
      <c r="G191">
        <v>0.74851999999999996</v>
      </c>
      <c r="H191">
        <v>2.3113600000000001</v>
      </c>
    </row>
    <row r="192" spans="1:8" x14ac:dyDescent="0.2">
      <c r="A192">
        <v>0.84558999999999995</v>
      </c>
      <c r="B192">
        <v>9.8789999999999996</v>
      </c>
      <c r="D192">
        <v>0.84558999999999995</v>
      </c>
      <c r="E192">
        <v>-6.6750000000000004E-2</v>
      </c>
      <c r="G192">
        <v>0.76446999999999998</v>
      </c>
      <c r="H192">
        <v>2.2624</v>
      </c>
    </row>
    <row r="193" spans="1:8" x14ac:dyDescent="0.2">
      <c r="A193">
        <v>0.86160999999999999</v>
      </c>
      <c r="B193">
        <v>10.0938</v>
      </c>
      <c r="D193">
        <v>0.86160999999999999</v>
      </c>
      <c r="E193">
        <v>-6.6750000000000004E-2</v>
      </c>
      <c r="G193">
        <v>0.78049000000000002</v>
      </c>
      <c r="H193">
        <v>2.2377600000000002</v>
      </c>
    </row>
    <row r="194" spans="1:8" x14ac:dyDescent="0.2">
      <c r="A194">
        <v>0.87763999999999998</v>
      </c>
      <c r="B194">
        <v>10.154999999999999</v>
      </c>
      <c r="D194">
        <v>0.87763999999999998</v>
      </c>
      <c r="E194">
        <v>-6.6750000000000004E-2</v>
      </c>
      <c r="G194">
        <v>0.79644000000000004</v>
      </c>
      <c r="H194">
        <v>2.2867199999999999</v>
      </c>
    </row>
    <row r="195" spans="1:8" x14ac:dyDescent="0.2">
      <c r="A195">
        <v>0.89366999999999996</v>
      </c>
      <c r="B195">
        <v>10.523199999999999</v>
      </c>
      <c r="D195">
        <v>0.89366999999999996</v>
      </c>
      <c r="E195">
        <v>-6.6750000000000004E-2</v>
      </c>
      <c r="G195">
        <v>0.81247000000000003</v>
      </c>
      <c r="H195">
        <v>2.1888000000000001</v>
      </c>
    </row>
    <row r="196" spans="1:8" x14ac:dyDescent="0.2">
      <c r="A196">
        <v>0.90961000000000003</v>
      </c>
      <c r="B196">
        <v>10.7072</v>
      </c>
      <c r="D196">
        <v>0.90961000000000003</v>
      </c>
      <c r="E196">
        <v>-7.8149999999999997E-2</v>
      </c>
      <c r="G196">
        <v>0.82857000000000003</v>
      </c>
      <c r="H196">
        <v>2.2867199999999999</v>
      </c>
    </row>
    <row r="197" spans="1:8" x14ac:dyDescent="0.2">
      <c r="A197">
        <v>0.92564000000000002</v>
      </c>
      <c r="B197">
        <v>10.799200000000001</v>
      </c>
      <c r="D197">
        <v>0.92564000000000002</v>
      </c>
      <c r="E197">
        <v>-6.6750000000000004E-2</v>
      </c>
      <c r="G197">
        <v>0.84452000000000005</v>
      </c>
      <c r="H197">
        <v>2.1641599999999999</v>
      </c>
    </row>
    <row r="198" spans="1:8" x14ac:dyDescent="0.2">
      <c r="A198">
        <v>0.94159000000000004</v>
      </c>
      <c r="B198">
        <v>11.167199999999999</v>
      </c>
      <c r="D198">
        <v>0.94159000000000004</v>
      </c>
      <c r="E198">
        <v>-7.8149999999999997E-2</v>
      </c>
      <c r="G198">
        <v>0.86046</v>
      </c>
      <c r="H198">
        <v>2.21312</v>
      </c>
    </row>
    <row r="199" spans="1:8" x14ac:dyDescent="0.2">
      <c r="A199">
        <v>0.95760999999999996</v>
      </c>
      <c r="B199">
        <v>11.2592</v>
      </c>
      <c r="D199">
        <v>0.95760999999999996</v>
      </c>
      <c r="E199">
        <v>-7.8149999999999997E-2</v>
      </c>
      <c r="G199">
        <v>0.87648999999999999</v>
      </c>
      <c r="H199">
        <v>2.1395200000000001</v>
      </c>
    </row>
    <row r="200" spans="1:8" x14ac:dyDescent="0.2">
      <c r="A200">
        <v>0.97372000000000003</v>
      </c>
      <c r="B200">
        <v>11.3666</v>
      </c>
      <c r="D200">
        <v>0.97372000000000003</v>
      </c>
      <c r="E200">
        <v>-8.9700000000000002E-2</v>
      </c>
      <c r="G200">
        <v>0.89244000000000001</v>
      </c>
      <c r="H200">
        <v>2.1641599999999999</v>
      </c>
    </row>
    <row r="201" spans="1:8" x14ac:dyDescent="0.2">
      <c r="A201">
        <v>0.98982000000000003</v>
      </c>
      <c r="B201">
        <v>11.1058</v>
      </c>
      <c r="D201">
        <v>0.98982000000000003</v>
      </c>
      <c r="E201">
        <v>-8.9700000000000002E-2</v>
      </c>
      <c r="G201">
        <v>0.90861999999999998</v>
      </c>
      <c r="H201">
        <v>2.0659200000000002</v>
      </c>
    </row>
    <row r="202" spans="1:8" x14ac:dyDescent="0.2">
      <c r="E202">
        <v>2.0659200000000002</v>
      </c>
      <c r="G202">
        <v>0.92440999999999995</v>
      </c>
      <c r="H202">
        <v>2.0659200000000002</v>
      </c>
    </row>
    <row r="203" spans="1:8" x14ac:dyDescent="0.2">
      <c r="E203">
        <v>2.09056</v>
      </c>
      <c r="G203">
        <v>0.94052000000000002</v>
      </c>
      <c r="H203">
        <v>2.09056</v>
      </c>
    </row>
    <row r="204" spans="1:8" x14ac:dyDescent="0.2">
      <c r="E204">
        <v>2.1152000000000002</v>
      </c>
      <c r="G204">
        <v>0.95662000000000003</v>
      </c>
      <c r="H204">
        <v>2.1152000000000002</v>
      </c>
    </row>
    <row r="205" spans="1:8" x14ac:dyDescent="0.2">
      <c r="E205">
        <v>2.0659200000000002</v>
      </c>
      <c r="G205">
        <v>0.97248999999999997</v>
      </c>
      <c r="H205">
        <v>2.0659200000000002</v>
      </c>
    </row>
    <row r="206" spans="1:8" x14ac:dyDescent="0.2">
      <c r="E206">
        <v>2.1152000000000002</v>
      </c>
      <c r="G206">
        <v>0.98843999999999999</v>
      </c>
      <c r="H206">
        <v>2.1152000000000002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C84F8-F5C6-D144-9DBF-6714F2BA052D}">
  <dimension ref="A2:AQ40"/>
  <sheetViews>
    <sheetView topLeftCell="A5" zoomScale="119" zoomScaleNormal="125" workbookViewId="0">
      <selection activeCell="A4" sqref="A1:XFD1048576"/>
    </sheetView>
  </sheetViews>
  <sheetFormatPr baseColWidth="10" defaultColWidth="8.83203125" defaultRowHeight="16" x14ac:dyDescent="0.2"/>
  <cols>
    <col min="1" max="1" width="8.83203125" style="1"/>
    <col min="2" max="2" width="22.5" style="1" customWidth="1"/>
    <col min="3" max="3" width="14" style="1" customWidth="1"/>
    <col min="4" max="4" width="20.6640625" style="1" customWidth="1"/>
    <col min="5" max="5" width="14.5" style="1" customWidth="1"/>
    <col min="6" max="6" width="11.83203125" style="1" customWidth="1"/>
    <col min="7" max="8" width="8.83203125" style="1"/>
    <col min="9" max="9" width="13.1640625" style="1" customWidth="1"/>
    <col min="10" max="10" width="11" style="1" customWidth="1"/>
    <col min="11" max="11" width="8.83203125" style="1"/>
    <col min="12" max="12" width="11.33203125" style="1" customWidth="1"/>
    <col min="13" max="13" width="14.1640625" style="1" customWidth="1"/>
    <col min="14" max="14" width="13.33203125" style="1" customWidth="1"/>
    <col min="15" max="15" width="16" style="1" customWidth="1"/>
    <col min="16" max="16" width="23.1640625" style="1" customWidth="1"/>
    <col min="17" max="17" width="18.5" style="1" customWidth="1"/>
    <col min="18" max="26" width="18.1640625" style="1" customWidth="1"/>
    <col min="27" max="27" width="30.5" style="1" customWidth="1"/>
    <col min="28" max="29" width="18.1640625" style="1" customWidth="1"/>
    <col min="30" max="30" width="22.1640625" style="1" customWidth="1"/>
    <col min="31" max="31" width="37.1640625" style="1" customWidth="1"/>
    <col min="32" max="32" width="25.5" style="1" customWidth="1"/>
    <col min="33" max="33" width="18.5" style="1" customWidth="1"/>
    <col min="34" max="34" width="18" style="1" customWidth="1"/>
    <col min="35" max="36" width="15" style="1" customWidth="1"/>
    <col min="37" max="37" width="20.1640625" style="1" customWidth="1"/>
    <col min="38" max="38" width="22.33203125" style="1" customWidth="1"/>
    <col min="39" max="39" width="18.83203125" style="1" customWidth="1"/>
    <col min="40" max="40" width="24.5" style="1" customWidth="1"/>
    <col min="41" max="41" width="23" style="1" customWidth="1"/>
    <col min="42" max="42" width="23.5" style="1" customWidth="1"/>
    <col min="43" max="43" width="20.1640625" style="1" customWidth="1"/>
    <col min="44" max="16384" width="8.83203125" style="1"/>
  </cols>
  <sheetData>
    <row r="2" spans="1:43" x14ac:dyDescent="0.2">
      <c r="A2" s="1" t="s">
        <v>0</v>
      </c>
      <c r="B2" s="1" t="s">
        <v>1</v>
      </c>
      <c r="C2" s="1" t="s">
        <v>2</v>
      </c>
      <c r="D2" s="1" t="s">
        <v>2</v>
      </c>
      <c r="E2" s="1" t="s">
        <v>3</v>
      </c>
      <c r="F2" s="1" t="s">
        <v>2</v>
      </c>
      <c r="G2" s="1" t="s">
        <v>2</v>
      </c>
      <c r="H2" s="1" t="s">
        <v>2</v>
      </c>
      <c r="I2" s="1" t="s">
        <v>2</v>
      </c>
      <c r="J2" s="1" t="s">
        <v>2</v>
      </c>
      <c r="K2" s="1" t="s">
        <v>2</v>
      </c>
      <c r="L2" s="1" t="s">
        <v>2</v>
      </c>
      <c r="M2" s="1" t="s">
        <v>2</v>
      </c>
      <c r="N2" s="1" t="s">
        <v>2</v>
      </c>
      <c r="O2" s="1" t="s">
        <v>2</v>
      </c>
    </row>
    <row r="3" spans="1:43" x14ac:dyDescent="0.2">
      <c r="C3" s="1" t="s">
        <v>4</v>
      </c>
      <c r="D3" s="1" t="s">
        <v>4</v>
      </c>
      <c r="E3" s="1" t="s">
        <v>4</v>
      </c>
      <c r="F3" s="1" t="s">
        <v>4</v>
      </c>
      <c r="G3" s="1" t="s">
        <v>4</v>
      </c>
      <c r="H3" s="1" t="s">
        <v>4</v>
      </c>
      <c r="I3" s="1" t="s">
        <v>4</v>
      </c>
      <c r="J3" s="1" t="s">
        <v>4</v>
      </c>
      <c r="K3" s="1" t="s">
        <v>4</v>
      </c>
      <c r="L3" s="1" t="s">
        <v>4</v>
      </c>
      <c r="M3" s="1" t="s">
        <v>4</v>
      </c>
      <c r="N3" s="1" t="s">
        <v>4</v>
      </c>
      <c r="O3" s="1" t="s">
        <v>4</v>
      </c>
    </row>
    <row r="4" spans="1:43" x14ac:dyDescent="0.2">
      <c r="C4" s="1" t="s">
        <v>5</v>
      </c>
      <c r="D4" s="1" t="s">
        <v>6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6</v>
      </c>
      <c r="K4" s="1" t="s">
        <v>6</v>
      </c>
      <c r="L4" s="1" t="s">
        <v>6</v>
      </c>
      <c r="M4" s="1" t="s">
        <v>6</v>
      </c>
      <c r="N4" s="1" t="s">
        <v>6</v>
      </c>
      <c r="O4" s="1" t="s">
        <v>6</v>
      </c>
    </row>
    <row r="5" spans="1:43" x14ac:dyDescent="0.2"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27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14</v>
      </c>
      <c r="P5" s="1" t="s">
        <v>16</v>
      </c>
      <c r="Q5" s="1" t="s">
        <v>17</v>
      </c>
      <c r="R5" s="1" t="s">
        <v>28</v>
      </c>
      <c r="S5" s="1" t="s">
        <v>29</v>
      </c>
      <c r="T5" s="1" t="s">
        <v>30</v>
      </c>
      <c r="U5" s="1" t="s">
        <v>31</v>
      </c>
      <c r="V5" s="1" t="s">
        <v>32</v>
      </c>
      <c r="W5" s="1" t="s">
        <v>33</v>
      </c>
      <c r="X5" s="1" t="s">
        <v>34</v>
      </c>
      <c r="Y5" s="1" t="s">
        <v>35</v>
      </c>
      <c r="Z5" s="1" t="s">
        <v>36</v>
      </c>
      <c r="AA5" s="1" t="s">
        <v>37</v>
      </c>
      <c r="AB5" s="1" t="s">
        <v>38</v>
      </c>
      <c r="AC5" s="1" t="s">
        <v>18</v>
      </c>
      <c r="AD5" s="1" t="s">
        <v>19</v>
      </c>
      <c r="AE5" s="1" t="s">
        <v>20</v>
      </c>
      <c r="AF5" s="1" t="s">
        <v>21</v>
      </c>
      <c r="AG5" s="1" t="s">
        <v>43</v>
      </c>
      <c r="AH5" s="1" t="s">
        <v>41</v>
      </c>
      <c r="AI5" s="1" t="s">
        <v>40</v>
      </c>
      <c r="AJ5" s="1" t="s">
        <v>39</v>
      </c>
      <c r="AK5" s="1" t="s">
        <v>42</v>
      </c>
      <c r="AL5" s="1" t="s">
        <v>44</v>
      </c>
      <c r="AM5" s="1" t="s">
        <v>45</v>
      </c>
      <c r="AN5" s="1" t="s">
        <v>46</v>
      </c>
      <c r="AO5" s="1" t="s">
        <v>47</v>
      </c>
      <c r="AP5" s="1" t="s">
        <v>48</v>
      </c>
      <c r="AQ5" s="1" t="s">
        <v>49</v>
      </c>
    </row>
    <row r="6" spans="1:43" x14ac:dyDescent="0.2">
      <c r="A6" s="1">
        <v>1</v>
      </c>
      <c r="B6" s="1" t="s">
        <v>50</v>
      </c>
      <c r="C6" s="6">
        <v>1850.8743630787001</v>
      </c>
      <c r="D6" s="1">
        <v>0</v>
      </c>
      <c r="E6" s="5">
        <v>103.27129297242959</v>
      </c>
      <c r="F6" s="3">
        <v>0</v>
      </c>
      <c r="G6" s="1">
        <v>0</v>
      </c>
      <c r="H6" s="6">
        <v>3.6338135188930956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6">
        <v>62.975964460082466</v>
      </c>
      <c r="O6" s="1">
        <v>0</v>
      </c>
      <c r="P6" s="1">
        <f>D6/10^6</f>
        <v>0</v>
      </c>
      <c r="Q6" s="1">
        <f>C6/10^6</f>
        <v>1.8508743630787001E-3</v>
      </c>
      <c r="R6" s="1">
        <f>E6/10^6</f>
        <v>1.032712929724296E-4</v>
      </c>
      <c r="S6" s="1">
        <f>J6/10^6</f>
        <v>0</v>
      </c>
      <c r="T6" s="1">
        <f t="shared" ref="T6" si="0">G6/10^6</f>
        <v>0</v>
      </c>
      <c r="U6" s="1">
        <f t="shared" ref="U6:AB8" si="1">H6/10^6</f>
        <v>3.6338135188930954E-6</v>
      </c>
      <c r="V6" s="1">
        <f t="shared" si="1"/>
        <v>0</v>
      </c>
      <c r="W6" s="1">
        <f t="shared" si="1"/>
        <v>0</v>
      </c>
      <c r="X6" s="1">
        <f t="shared" si="1"/>
        <v>0</v>
      </c>
      <c r="Y6" s="1">
        <f t="shared" si="1"/>
        <v>0</v>
      </c>
      <c r="Z6" s="1">
        <f t="shared" si="1"/>
        <v>0</v>
      </c>
      <c r="AA6" s="1">
        <f t="shared" si="1"/>
        <v>6.2975964460082462E-5</v>
      </c>
      <c r="AB6" s="1">
        <f t="shared" si="1"/>
        <v>0</v>
      </c>
      <c r="AC6" s="1">
        <f>1-(AA6+AB6+Z6+Y6+X6+W6+V6+U6+T6+S6+R6+Q6+P6+0.023)</f>
        <v>0.97497924456596985</v>
      </c>
      <c r="AD6" s="1">
        <v>43.616279069767437</v>
      </c>
      <c r="AE6" s="1">
        <f>(P6*(10^-6)*2*96500*((AD6/60)*101325/(8.314*273))*100)/0.012</f>
        <v>0</v>
      </c>
      <c r="AF6" s="1">
        <f>(Q6*2*96500*((AD6/60)*(10^-6)*101325/(8.314*273))*100)/0.012</f>
        <v>96.603822355956382</v>
      </c>
      <c r="AG6" s="1">
        <f>(R6*8*96500*((AE6/60)*(10^-6)*101325/(8.314*273))*100)/0.012</f>
        <v>0</v>
      </c>
      <c r="AH6" s="1">
        <v>0</v>
      </c>
      <c r="AI6" s="1">
        <f>(T6*12*96500*((AG6/60)*(10^-6)*101325/(8.314*273))*100)/0.012</f>
        <v>0</v>
      </c>
      <c r="AJ6" s="1">
        <f>(U6*18*96500*((AD6/60)*(10^-6)*101325/(8.314*273))*100)/0.012</f>
        <v>1.706956746447762</v>
      </c>
      <c r="AK6" s="1">
        <f>(V6*6*96500*((AD6/60)*(10^-6)*101325/(8.314*273))*100)/0.012</f>
        <v>0</v>
      </c>
      <c r="AL6" s="1">
        <f>(W6*12*96500*((AD6/60)*(10^-6)*101325/(8.314*273))*100)/0.012</f>
        <v>0</v>
      </c>
      <c r="AM6" s="1">
        <f>(X6*16*96500*((AK6/60)*(10^-6)*101325/(8.314*273))*100)/0.012</f>
        <v>0</v>
      </c>
      <c r="AN6" s="1">
        <f>(Y6*2*96500*((AD6/60)*(10^-6)*101325/(8.314*273))*100)/0.012</f>
        <v>0</v>
      </c>
      <c r="AO6" s="1">
        <f>(Z6*16*96500*((AM6/60)*(10^-6)*101325/(8.314*273))*100)/0.012</f>
        <v>0</v>
      </c>
      <c r="AP6" s="1">
        <f>(AA6*96500*((AD6/60)*(10^-6)*101325/(8.314*273))*100)/0.012</f>
        <v>1.6434715950350396</v>
      </c>
      <c r="AQ6" s="1">
        <f>(AB6*18*96500*((AO6/60)*(10^-6)*101325/(8.314*273))*100)/0.012</f>
        <v>0</v>
      </c>
    </row>
    <row r="7" spans="1:43" x14ac:dyDescent="0.2">
      <c r="A7" s="1">
        <v>2</v>
      </c>
      <c r="B7" s="1" t="s">
        <v>50</v>
      </c>
      <c r="C7" s="6">
        <v>1817.2745773201</v>
      </c>
      <c r="D7" s="1">
        <v>0</v>
      </c>
      <c r="E7" s="5">
        <v>101.08071144668251</v>
      </c>
      <c r="F7" s="3">
        <v>0</v>
      </c>
      <c r="G7" s="1">
        <v>0</v>
      </c>
      <c r="H7" s="6">
        <v>3.5356671447524484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6">
        <v>35.462166065993998</v>
      </c>
      <c r="O7" s="1">
        <v>0</v>
      </c>
      <c r="P7" s="1">
        <f t="shared" ref="P7:P15" si="2">D7/10^6</f>
        <v>0</v>
      </c>
      <c r="Q7" s="1">
        <f>C7/10^6</f>
        <v>1.8172745773200999E-3</v>
      </c>
      <c r="R7" s="1">
        <f>E7/10^6</f>
        <v>1.0108071144668252E-4</v>
      </c>
      <c r="S7" s="1">
        <f t="shared" ref="S7:S27" si="3">J7/10^6</f>
        <v>0</v>
      </c>
      <c r="T7" s="1">
        <f>G7/10^6</f>
        <v>0</v>
      </c>
      <c r="U7" s="1">
        <f t="shared" si="1"/>
        <v>3.5356671447524483E-6</v>
      </c>
      <c r="V7" s="1">
        <f t="shared" si="1"/>
        <v>0</v>
      </c>
      <c r="W7" s="1">
        <f t="shared" si="1"/>
        <v>0</v>
      </c>
      <c r="X7" s="1">
        <f t="shared" si="1"/>
        <v>0</v>
      </c>
      <c r="Y7" s="1">
        <f t="shared" si="1"/>
        <v>0</v>
      </c>
      <c r="Z7" s="1">
        <f t="shared" si="1"/>
        <v>0</v>
      </c>
      <c r="AA7" s="1">
        <f t="shared" si="1"/>
        <v>3.5462166065993998E-5</v>
      </c>
      <c r="AB7" s="1">
        <f t="shared" si="1"/>
        <v>0</v>
      </c>
      <c r="AC7" s="1">
        <f t="shared" ref="AC7:AC27" si="4">1-(AA7+AB7+Z7+Y7+X7+W7+V7+U7+T7+S7+R7+Q7+P7+0.023)</f>
        <v>0.97504264687802245</v>
      </c>
      <c r="AD7" s="1">
        <v>43.674418604651166</v>
      </c>
      <c r="AE7" s="1">
        <f>(P7*(10^-6)*2*96500*((AD7/60)*101325/(8.314*273))*100)/0.012</f>
        <v>0</v>
      </c>
      <c r="AF7" s="1">
        <f>(Q7*2*96500*((AD7/60)*(10^-6)*101325/(8.314*273))*100)/0.012</f>
        <v>94.976561224351201</v>
      </c>
      <c r="AG7" s="1">
        <f>(R7*8*96500*((AE7/60)*(10^-6)*101325/(8.314*273))*100)/0.012</f>
        <v>0</v>
      </c>
      <c r="AH7" s="1">
        <v>0</v>
      </c>
      <c r="AI7" s="1">
        <f>(T7*12*96500*((AG7/60)*(10^-6)*101325/(8.314*273))*100)/0.012</f>
        <v>0</v>
      </c>
      <c r="AJ7" s="1">
        <f>(U7*18*96500*((AD7/60)*(10^-6)*101325/(8.314*273))*100)/0.012</f>
        <v>1.6630671011969056</v>
      </c>
      <c r="AK7" s="1">
        <f>(V7*6*96500*((AD7/60)*(10^-6)*101325/(8.314*273))*100)/0.012</f>
        <v>0</v>
      </c>
      <c r="AL7" s="1">
        <f>(W7*12*96500*((AD7/60)*(10^-6)*101325/(8.314*273))*100)/0.012</f>
        <v>0</v>
      </c>
      <c r="AM7" s="1">
        <f>(X7*16*96500*((AK7/60)*(10^-6)*101325/(8.314*273))*100)/0.012</f>
        <v>0</v>
      </c>
      <c r="AN7" s="1">
        <f>(Y7*2*96500*((AD7/60)*(10^-6)*101325/(8.314*273))*100)/0.012</f>
        <v>0</v>
      </c>
      <c r="AO7" s="1">
        <f>(Z7*16*96500*((AM7/60)*(10^-6)*101325/(8.314*273))*100)/0.012</f>
        <v>0</v>
      </c>
      <c r="AP7" s="1">
        <f t="shared" ref="AP7:AP27" si="5">(AA7*96500*((AD7/60)*(10^-6)*101325/(8.314*273))*100)/0.012</f>
        <v>0.92668290982252766</v>
      </c>
      <c r="AQ7" s="1">
        <f>(AB7*18*96500*((AO7/60)*(10^-6)*101325/(8.314*273))*100)/0.012</f>
        <v>0</v>
      </c>
    </row>
    <row r="8" spans="1:43" x14ac:dyDescent="0.2">
      <c r="A8" s="1">
        <v>3</v>
      </c>
      <c r="B8" s="1" t="s">
        <v>50</v>
      </c>
      <c r="C8" s="6">
        <v>1775.864243279</v>
      </c>
      <c r="D8" s="1">
        <v>0</v>
      </c>
      <c r="E8" s="5">
        <v>76.467362351771357</v>
      </c>
      <c r="F8" s="3">
        <v>0</v>
      </c>
      <c r="G8" s="1">
        <v>0</v>
      </c>
      <c r="H8" s="6">
        <v>3.1704623655335666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6">
        <v>20.560019686722001</v>
      </c>
      <c r="O8" s="1">
        <v>0</v>
      </c>
      <c r="P8" s="1">
        <f t="shared" si="2"/>
        <v>0</v>
      </c>
      <c r="Q8" s="1">
        <f>C8/10^6</f>
        <v>1.7758642432790001E-3</v>
      </c>
      <c r="R8" s="1">
        <f>E8/10^6</f>
        <v>7.6467362351771362E-5</v>
      </c>
      <c r="S8" s="1">
        <f t="shared" si="3"/>
        <v>0</v>
      </c>
      <c r="T8" s="1">
        <f>G8/10^6</f>
        <v>0</v>
      </c>
      <c r="U8" s="1">
        <f t="shared" si="1"/>
        <v>3.1704623655335665E-6</v>
      </c>
      <c r="V8" s="1">
        <f t="shared" si="1"/>
        <v>0</v>
      </c>
      <c r="W8" s="1">
        <f t="shared" si="1"/>
        <v>0</v>
      </c>
      <c r="X8" s="1">
        <f t="shared" si="1"/>
        <v>0</v>
      </c>
      <c r="Y8" s="1">
        <f t="shared" si="1"/>
        <v>0</v>
      </c>
      <c r="Z8" s="1">
        <f t="shared" si="1"/>
        <v>0</v>
      </c>
      <c r="AA8" s="1">
        <f t="shared" si="1"/>
        <v>2.0560019686721999E-5</v>
      </c>
      <c r="AB8" s="1">
        <f t="shared" si="1"/>
        <v>0</v>
      </c>
      <c r="AC8" s="1">
        <f t="shared" si="4"/>
        <v>0.975123937912317</v>
      </c>
      <c r="AD8" s="1">
        <v>43.918604651162795</v>
      </c>
      <c r="AE8" s="1">
        <f>(P8*(10^-6)*2*96500*((AD8/60)*101325/(8.314*273))*100)/0.012</f>
        <v>0</v>
      </c>
      <c r="AF8" s="1">
        <f>(Q8*2*96500*((AD8/60)*(10^-6)*101325/(8.314*273))*100)/0.012</f>
        <v>93.331243940050328</v>
      </c>
      <c r="AG8" s="1">
        <f>(R8*8*96500*((AE8/60)*(10^-6)*101325/(8.314*273))*100)/0.012</f>
        <v>0</v>
      </c>
      <c r="AH8" s="1">
        <v>0</v>
      </c>
      <c r="AI8" s="1">
        <f>(T8*12*96500*((AG8/60)*(10^-6)*101325/(8.314*273))*100)/0.012</f>
        <v>0</v>
      </c>
      <c r="AJ8" s="1">
        <f>(U8*18*96500*((AD8/60)*(10^-6)*101325/(8.314*273))*100)/0.012</f>
        <v>1.499624072077713</v>
      </c>
      <c r="AK8" s="1">
        <f>(V8*6*96500*((AD8/60)*(10^-6)*101325/(8.314*273))*100)/0.012</f>
        <v>0</v>
      </c>
      <c r="AL8" s="1">
        <f>(W8*12*96500*((AD8/60)*(10^-6)*101325/(8.314*273))*100)/0.012</f>
        <v>0</v>
      </c>
      <c r="AM8" s="1">
        <f>(X8*16*96500*((AK8/60)*(10^-6)*101325/(8.314*273))*100)/0.012</f>
        <v>0</v>
      </c>
      <c r="AN8" s="1">
        <f>(Y8*2*96500*((AD8/60)*(10^-6)*101325/(8.314*273))*100)/0.012</f>
        <v>0</v>
      </c>
      <c r="AO8" s="1">
        <f>(Z8*16*96500*((AM8/60)*(10^-6)*101325/(8.314*273))*100)/0.012</f>
        <v>0</v>
      </c>
      <c r="AP8" s="1">
        <f t="shared" si="5"/>
        <v>0.54026996152887141</v>
      </c>
      <c r="AQ8" s="1">
        <f>(AB8*18*96500*((AO8/60)*(10^-6)*101325/(8.314*273))*100)/0.012</f>
        <v>0</v>
      </c>
    </row>
    <row r="9" spans="1:43" x14ac:dyDescent="0.2">
      <c r="A9" s="1">
        <v>4</v>
      </c>
      <c r="B9" s="1" t="s">
        <v>50</v>
      </c>
      <c r="C9" s="6">
        <v>1812.4209415252999</v>
      </c>
      <c r="D9" s="1">
        <v>0</v>
      </c>
      <c r="E9" s="5">
        <v>23.348408992943646</v>
      </c>
      <c r="F9" s="3">
        <v>0</v>
      </c>
      <c r="G9" s="1">
        <v>0</v>
      </c>
      <c r="H9" s="6">
        <v>2.5228698359630854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6">
        <v>28.478379733552998</v>
      </c>
      <c r="O9" s="1">
        <v>0</v>
      </c>
      <c r="P9" s="1">
        <f t="shared" si="2"/>
        <v>0</v>
      </c>
      <c r="Q9" s="1">
        <f>C9/10^6</f>
        <v>1.8124209415252999E-3</v>
      </c>
      <c r="R9" s="1">
        <f>E9/10^6</f>
        <v>2.3348408992943646E-5</v>
      </c>
      <c r="S9" s="1">
        <f t="shared" si="3"/>
        <v>0</v>
      </c>
      <c r="T9" s="1">
        <f>G9/10^6</f>
        <v>0</v>
      </c>
      <c r="U9" s="1">
        <f>H9/10^6</f>
        <v>2.5228698359630853E-6</v>
      </c>
      <c r="V9" s="1">
        <f>I9/10^6</f>
        <v>0</v>
      </c>
      <c r="W9" s="1">
        <f>J8/10^6</f>
        <v>0</v>
      </c>
      <c r="X9" s="1">
        <f>K9/10^6</f>
        <v>0</v>
      </c>
      <c r="Y9" s="1">
        <f>L9/10^6</f>
        <v>0</v>
      </c>
      <c r="Z9" s="1">
        <f>M9/10^6</f>
        <v>0</v>
      </c>
      <c r="AA9" s="1">
        <f>N9/10^6</f>
        <v>2.8478379733553E-5</v>
      </c>
      <c r="AB9" s="1">
        <f>O9/10^6</f>
        <v>0</v>
      </c>
      <c r="AC9" s="1">
        <f t="shared" si="4"/>
        <v>0.9751332293999122</v>
      </c>
      <c r="AD9" s="1">
        <v>44.093023255813954</v>
      </c>
      <c r="AE9" s="1">
        <f>(P9*(10^-6)*2*96500*((AD9/60)*101325/(8.314*273))*100)/0.012</f>
        <v>0</v>
      </c>
      <c r="AF9" s="1">
        <f>(Q9*2*96500*((AD9/60)*(10^-6)*101325/(8.314*273))*100)/0.012</f>
        <v>95.630781918867427</v>
      </c>
      <c r="AG9" s="1">
        <f>(R9*8*96500*((AE9/60)*(10^-6)*101325/(8.314*273))*100)/0.012</f>
        <v>0</v>
      </c>
      <c r="AH9" s="1">
        <v>0</v>
      </c>
      <c r="AI9" s="1">
        <f>(T9*12*96500*((AG9/60)*(10^-6)*101325/(8.314*273))*100)/0.012</f>
        <v>0</v>
      </c>
      <c r="AJ9" s="1">
        <f>(U9*18*96500*((AD9/60)*(10^-6)*101325/(8.314*273))*100)/0.012</f>
        <v>1.1980528838994111</v>
      </c>
      <c r="AK9" s="1">
        <f>(V9*6*96500*((AD9/60)*(10^-6)*101325/(8.314*273))*100)/0.012</f>
        <v>0</v>
      </c>
      <c r="AL9" s="1">
        <f>(W9*12*96500*((AD9/60)*(10^-6)*101325/(8.314*273))*100)/0.012</f>
        <v>0</v>
      </c>
      <c r="AM9" s="1">
        <f>(X9*16*96500*((AK9/60)*(10^-6)*101325/(8.314*273))*100)/0.012</f>
        <v>0</v>
      </c>
      <c r="AN9" s="1">
        <f>(Y9*2*96500*((AD9/60)*(10^-6)*101325/(8.314*273))*100)/0.012</f>
        <v>0</v>
      </c>
      <c r="AO9" s="1">
        <f>(Z9*16*96500*((AM9/60)*(10^-6)*101325/(8.314*273))*100)/0.012</f>
        <v>0</v>
      </c>
      <c r="AP9" s="1">
        <f t="shared" si="5"/>
        <v>0.75131821181952596</v>
      </c>
      <c r="AQ9" s="1">
        <f>(AB9*18*96500*((AO9/60)*(10^-6)*101325/(8.314*273))*100)/0.012</f>
        <v>0</v>
      </c>
    </row>
    <row r="10" spans="1:43" x14ac:dyDescent="0.2">
      <c r="F10" s="3"/>
      <c r="AE10" s="1">
        <v>0</v>
      </c>
      <c r="AF10" s="1">
        <f>AVERAGE(AF6:AF9)</f>
        <v>95.135602359806342</v>
      </c>
      <c r="AJ10" s="1">
        <f>AVERAGE(AJ6:AJ9)</f>
        <v>1.5169252009054479</v>
      </c>
      <c r="AK10" s="1">
        <v>0</v>
      </c>
      <c r="AL10" s="1">
        <v>0</v>
      </c>
      <c r="AP10" s="1">
        <f t="shared" si="5"/>
        <v>0</v>
      </c>
    </row>
    <row r="11" spans="1:43" x14ac:dyDescent="0.2">
      <c r="F11" s="3"/>
      <c r="AE11" s="1">
        <v>0</v>
      </c>
      <c r="AF11" s="1">
        <f>_xlfn.STDEV.S(AF6:AF9)</f>
        <v>1.3762117257793867</v>
      </c>
      <c r="AJ11" s="1">
        <f>_xlfn.STDEV.S(AJ6:AJ9)</f>
        <v>0.23054162815242338</v>
      </c>
      <c r="AK11" s="1">
        <v>0</v>
      </c>
      <c r="AL11" s="1">
        <v>0</v>
      </c>
      <c r="AP11" s="1">
        <f t="shared" si="5"/>
        <v>0</v>
      </c>
    </row>
    <row r="12" spans="1:43" x14ac:dyDescent="0.2">
      <c r="A12" s="1">
        <v>5</v>
      </c>
      <c r="B12" s="1" t="s">
        <v>51</v>
      </c>
      <c r="C12" s="6">
        <v>1312.5920703344</v>
      </c>
      <c r="D12" s="1">
        <v>61.442900000000002</v>
      </c>
      <c r="E12" s="1">
        <v>0</v>
      </c>
      <c r="F12" s="3">
        <v>0</v>
      </c>
      <c r="G12" s="1">
        <v>0</v>
      </c>
      <c r="H12" s="6">
        <v>2.2110767377598322</v>
      </c>
      <c r="I12" s="5">
        <v>8.8001837707377994</v>
      </c>
      <c r="J12" s="1">
        <v>87.309770999999998</v>
      </c>
      <c r="K12" s="1">
        <v>0</v>
      </c>
      <c r="L12" s="1">
        <v>0</v>
      </c>
      <c r="M12" s="1">
        <v>0</v>
      </c>
      <c r="N12" s="6">
        <v>55.332157510080002</v>
      </c>
      <c r="P12" s="1">
        <f t="shared" si="2"/>
        <v>6.1442900000000008E-5</v>
      </c>
      <c r="Q12" s="1">
        <f>C12/10^6</f>
        <v>1.3125920703344E-3</v>
      </c>
      <c r="R12" s="1">
        <f>E12/10^6</f>
        <v>0</v>
      </c>
      <c r="S12" s="1">
        <f t="shared" si="3"/>
        <v>8.7309770999999996E-5</v>
      </c>
      <c r="T12" s="1">
        <f>G12/10^6</f>
        <v>0</v>
      </c>
      <c r="U12" s="1">
        <f>H12/10^6</f>
        <v>2.2110767377598323E-6</v>
      </c>
      <c r="V12" s="1">
        <f>I12/10^6</f>
        <v>8.800183770737799E-6</v>
      </c>
      <c r="W12" s="1">
        <f t="shared" ref="W12:W27" si="6">J12/10^6</f>
        <v>8.7309770999999996E-5</v>
      </c>
      <c r="X12" s="1">
        <f t="shared" ref="X12:AB15" si="7">K12/10^6</f>
        <v>0</v>
      </c>
      <c r="Y12" s="1">
        <f t="shared" si="7"/>
        <v>0</v>
      </c>
      <c r="Z12" s="1">
        <f t="shared" si="7"/>
        <v>0</v>
      </c>
      <c r="AA12" s="1">
        <f t="shared" si="7"/>
        <v>5.5332157510080003E-5</v>
      </c>
      <c r="AB12" s="1">
        <f t="shared" si="7"/>
        <v>0</v>
      </c>
      <c r="AC12" s="1">
        <f t="shared" si="4"/>
        <v>0.97538500206964707</v>
      </c>
      <c r="AD12" s="1">
        <v>43.651162790697676</v>
      </c>
      <c r="AE12" s="1">
        <f>(P12*(10^-6)*2*96500*((AD12/60)*101325/(8.314*273))*100)/0.0123</f>
        <v>3.1312115832349736</v>
      </c>
      <c r="AF12" s="1">
        <f>(Q12*2*96500*((AD12/60)*(10^-6)*101325/(8.314*273))*100)/0.0123</f>
        <v>66.891430819402203</v>
      </c>
      <c r="AG12" s="1">
        <f>(R12*8*96500*((AE12/60)*(10^-6)*101325/(8.314*273))*100)/0.012</f>
        <v>0</v>
      </c>
      <c r="AH12" s="1">
        <v>0</v>
      </c>
      <c r="AI12" s="1">
        <f>(T12*12*96500*((AG12/60)*(10^-6)*101325/(8.314*273))*100)/0.012</f>
        <v>0</v>
      </c>
      <c r="AJ12" s="1">
        <f>(U12*18*96500*((AD12/60)*(10^-6)*101325/(8.314*273))*100)/0.0123</f>
        <v>1.0141145980130311</v>
      </c>
      <c r="AK12" s="1">
        <f>(V12*6*96500*((AD12/60)*(10^-6)*101325/(8.314*273))*100)/0.0123</f>
        <v>1.3454070701837291</v>
      </c>
      <c r="AL12" s="1">
        <f>(W12*12*96500*((AD12/60)*(10^-6)*101325/(8.314*273))*100)/0.0123</f>
        <v>26.696529586148404</v>
      </c>
      <c r="AM12" s="1">
        <f>(X12*16*96500*((AK12/60)*(10^-6)*101325/(8.314*273))*100)/0.012</f>
        <v>0</v>
      </c>
      <c r="AN12" s="1">
        <f>(Y12*2*96500*((AD12/60)*(10^-6)*101325/(8.314*273))*100)/0.0123</f>
        <v>0</v>
      </c>
      <c r="AO12" s="1">
        <f>(Z12*16*96500*((AM12/60)*(10^-6)*101325/(8.314*273))*100)/0.012</f>
        <v>0</v>
      </c>
      <c r="AP12" s="1">
        <f t="shared" si="5"/>
        <v>1.4451475258652193</v>
      </c>
      <c r="AQ12" s="1">
        <f>(AB12*18*96500*((AO12/60)*(10^-6)*101325/(8.314*273))*100)/0.012</f>
        <v>0</v>
      </c>
    </row>
    <row r="13" spans="1:43" x14ac:dyDescent="0.2">
      <c r="A13" s="1">
        <v>6</v>
      </c>
      <c r="B13" s="1" t="s">
        <v>51</v>
      </c>
      <c r="C13" s="6">
        <v>1132.4394280649001</v>
      </c>
      <c r="D13" s="1">
        <v>65.969800000000006</v>
      </c>
      <c r="E13" s="1">
        <v>0</v>
      </c>
      <c r="F13" s="3">
        <v>0</v>
      </c>
      <c r="G13" s="1">
        <v>0</v>
      </c>
      <c r="H13" s="6">
        <v>1.9932843417050918</v>
      </c>
      <c r="I13" s="5">
        <v>9.1658824123485996</v>
      </c>
      <c r="J13" s="1">
        <v>121.31278</v>
      </c>
      <c r="K13" s="1">
        <v>0</v>
      </c>
      <c r="L13" s="1">
        <v>0</v>
      </c>
      <c r="M13" s="1">
        <v>0</v>
      </c>
      <c r="N13" s="6">
        <v>36.745529060778999</v>
      </c>
      <c r="O13" s="1">
        <v>0</v>
      </c>
      <c r="P13" s="1">
        <f t="shared" si="2"/>
        <v>6.5969800000000007E-5</v>
      </c>
      <c r="Q13" s="1">
        <f>C13/10^6</f>
        <v>1.1324394280649E-3</v>
      </c>
      <c r="R13" s="1">
        <f>E13/10^6</f>
        <v>0</v>
      </c>
      <c r="S13" s="1">
        <f t="shared" si="3"/>
        <v>1.2131278000000001E-4</v>
      </c>
      <c r="T13" s="1">
        <f t="shared" ref="T13:U15" si="8">G13/10^6</f>
        <v>0</v>
      </c>
      <c r="U13" s="1">
        <f t="shared" si="8"/>
        <v>1.9932843417050917E-6</v>
      </c>
      <c r="V13" s="1">
        <f>I12/10^6</f>
        <v>8.800183770737799E-6</v>
      </c>
      <c r="W13" s="1">
        <f t="shared" si="6"/>
        <v>1.2131278000000001E-4</v>
      </c>
      <c r="X13" s="1">
        <f t="shared" si="7"/>
        <v>0</v>
      </c>
      <c r="Y13" s="1">
        <f t="shared" si="7"/>
        <v>0</v>
      </c>
      <c r="Z13" s="1">
        <f t="shared" si="7"/>
        <v>0</v>
      </c>
      <c r="AA13" s="1">
        <f t="shared" si="7"/>
        <v>3.6745529060779E-5</v>
      </c>
      <c r="AB13" s="1">
        <f t="shared" si="7"/>
        <v>0</v>
      </c>
      <c r="AC13" s="1">
        <f t="shared" si="4"/>
        <v>0.97551142621476183</v>
      </c>
      <c r="AD13" s="1">
        <v>43.220930232558139</v>
      </c>
      <c r="AE13" s="1">
        <f>(P13*(10^-6)*2*96500*((AD13/60)*101325/(8.314*273))*100)/0.0123</f>
        <v>3.3287729193754476</v>
      </c>
      <c r="AF13" s="1">
        <f>(Q13*2*96500*((AD13/60)*(10^-6)*101325/(8.314*273))*100)/0.0123</f>
        <v>57.141808842462126</v>
      </c>
      <c r="AG13" s="1">
        <f>(R13*8*96500*((AE13/60)*(10^-6)*101325/(8.314*273))*100)/0.012</f>
        <v>0</v>
      </c>
      <c r="AH13" s="1">
        <v>0</v>
      </c>
      <c r="AI13" s="1">
        <f>(T13*12*96500*((AG13/60)*(10^-6)*101325/(8.314*273))*100)/0.012</f>
        <v>0</v>
      </c>
      <c r="AJ13" s="1">
        <f>(U13*18*96500*((AD13/60)*(10^-6)*101325/(8.314*273))*100)/0.0123</f>
        <v>0.90521296768441317</v>
      </c>
      <c r="AK13" s="1">
        <f>(V13*6*96500*((AD13/60)*(10^-6)*101325/(8.314*273))*100)/0.0123</f>
        <v>1.3321465316656689</v>
      </c>
      <c r="AL13" s="1">
        <f>(W13*12*96500*((AD13/60)*(10^-6)*101325/(8.314*273))*100)/0.0123</f>
        <v>36.727960082172558</v>
      </c>
      <c r="AM13" s="1">
        <f>(X13*16*96500*((AK13/60)*(10^-6)*101325/(8.314*273))*100)/0.012</f>
        <v>0</v>
      </c>
      <c r="AN13" s="1">
        <f>(Y13*2*96500*((AD13/60)*(10^-6)*101325/(8.314*273))*100)/0.0123</f>
        <v>0</v>
      </c>
      <c r="AO13" s="1">
        <f>(Z13*16*96500*((AM13/60)*(10^-6)*101325/(8.314*273))*100)/0.012</f>
        <v>0</v>
      </c>
      <c r="AP13" s="1">
        <f t="shared" si="5"/>
        <v>0.9502489025037647</v>
      </c>
      <c r="AQ13" s="1">
        <f>(AB13*18*96500*((AO13/60)*(10^-6)*101325/(8.314*273))*100)/0.012</f>
        <v>0</v>
      </c>
    </row>
    <row r="14" spans="1:43" x14ac:dyDescent="0.2">
      <c r="A14" s="1">
        <v>7</v>
      </c>
      <c r="B14" s="1" t="s">
        <v>51</v>
      </c>
      <c r="C14" s="6">
        <v>1116.8523843887001</v>
      </c>
      <c r="D14" s="1">
        <v>67.9011</v>
      </c>
      <c r="E14" s="1">
        <v>0</v>
      </c>
      <c r="F14" s="3">
        <v>0</v>
      </c>
      <c r="G14" s="1">
        <v>0</v>
      </c>
      <c r="H14" s="6">
        <v>1.3890617713961</v>
      </c>
      <c r="I14" s="5">
        <v>6.5008172244000999</v>
      </c>
      <c r="J14" s="6">
        <v>124.025794863022</v>
      </c>
      <c r="K14" s="1">
        <v>0</v>
      </c>
      <c r="L14" s="1">
        <v>0</v>
      </c>
      <c r="M14" s="1">
        <v>0</v>
      </c>
      <c r="N14" s="6">
        <v>54.735171660466001</v>
      </c>
      <c r="O14" s="1">
        <v>0</v>
      </c>
      <c r="P14" s="1">
        <f t="shared" si="2"/>
        <v>6.7901100000000006E-5</v>
      </c>
      <c r="Q14" s="1">
        <f>C14/10^6</f>
        <v>1.1168523843887001E-3</v>
      </c>
      <c r="R14" s="1">
        <f>E14/10^6</f>
        <v>0</v>
      </c>
      <c r="S14" s="1">
        <f t="shared" si="3"/>
        <v>1.2402579486302199E-4</v>
      </c>
      <c r="T14" s="1">
        <f t="shared" si="8"/>
        <v>0</v>
      </c>
      <c r="U14" s="1">
        <f t="shared" si="8"/>
        <v>1.3890617713961E-6</v>
      </c>
      <c r="V14" s="1">
        <f t="shared" ref="V14:V15" si="9">I13/10^6</f>
        <v>9.1658824123485989E-6</v>
      </c>
      <c r="W14" s="1">
        <f t="shared" si="6"/>
        <v>1.2402579486302199E-4</v>
      </c>
      <c r="X14" s="1">
        <f t="shared" si="7"/>
        <v>0</v>
      </c>
      <c r="Y14" s="1">
        <f t="shared" si="7"/>
        <v>0</v>
      </c>
      <c r="Z14" s="1">
        <f t="shared" si="7"/>
        <v>0</v>
      </c>
      <c r="AA14" s="1">
        <f t="shared" si="7"/>
        <v>5.4735171660466004E-5</v>
      </c>
      <c r="AB14" s="1">
        <f t="shared" si="7"/>
        <v>0</v>
      </c>
      <c r="AC14" s="1">
        <f t="shared" si="4"/>
        <v>0.97550190481004107</v>
      </c>
      <c r="AD14" s="1">
        <v>43.232558139534881</v>
      </c>
      <c r="AE14" s="1">
        <f>(P14*(10^-6)*2*96500*((AD14/60)*101325/(8.314*273))*100)/0.0123</f>
        <v>3.4271462389425258</v>
      </c>
      <c r="AF14" s="1">
        <f>(Q14*2*96500*((AD14/60)*(10^-6)*101325/(8.314*273))*100)/0.0123</f>
        <v>56.370463050108533</v>
      </c>
      <c r="AG14" s="1">
        <f>(R14*8*96500*((AE14/60)*(10^-6)*101325/(8.314*273))*100)/0.012</f>
        <v>0</v>
      </c>
      <c r="AH14" s="1">
        <v>0</v>
      </c>
      <c r="AI14" s="1">
        <f>(T14*12*96500*((AG14/60)*(10^-6)*101325/(8.314*273))*100)/0.012</f>
        <v>0</v>
      </c>
      <c r="AJ14" s="1">
        <f>(U14*18*96500*((AD14/60)*(10^-6)*101325/(8.314*273))*100)/0.0123</f>
        <v>0.63098624955252369</v>
      </c>
      <c r="AK14" s="1">
        <f>(V14*6*96500*((AD14/60)*(10^-6)*101325/(8.314*273))*100)/0.0123</f>
        <v>1.3878782274250316</v>
      </c>
      <c r="AL14" s="1">
        <f>(W14*12*96500*((AD14/60)*(10^-6)*101325/(8.314*273))*100)/0.0123</f>
        <v>37.559438924847726</v>
      </c>
      <c r="AM14" s="1">
        <f>(X14*16*96500*((AK14/60)*(10^-6)*101325/(8.314*273))*100)/0.012</f>
        <v>0</v>
      </c>
      <c r="AN14" s="1">
        <f>(Y14*2*96500*((AD14/60)*(10^-6)*101325/(8.314*273))*100)/0.0123</f>
        <v>0</v>
      </c>
      <c r="AO14" s="1">
        <f>(Z14*16*96500*((AM14/60)*(10^-6)*101325/(8.314*273))*100)/0.012</f>
        <v>0</v>
      </c>
      <c r="AP14" s="1">
        <f t="shared" si="5"/>
        <v>1.4158465300001808</v>
      </c>
      <c r="AQ14" s="1">
        <f>(AB14*18*96500*((AO14/60)*(10^-6)*101325/(8.314*273))*100)/0.012</f>
        <v>0</v>
      </c>
    </row>
    <row r="15" spans="1:43" x14ac:dyDescent="0.2">
      <c r="A15" s="1">
        <v>8</v>
      </c>
      <c r="B15" s="1" t="s">
        <v>51</v>
      </c>
      <c r="C15" s="6">
        <v>1054.923324157</v>
      </c>
      <c r="D15" s="1">
        <v>59.811399999999999</v>
      </c>
      <c r="E15" s="1">
        <v>0</v>
      </c>
      <c r="F15" s="3">
        <v>0</v>
      </c>
      <c r="G15" s="1">
        <v>0</v>
      </c>
      <c r="H15" s="6">
        <v>5.0252167326435071</v>
      </c>
      <c r="I15" s="5">
        <v>8.7158116966490002</v>
      </c>
      <c r="J15" s="6">
        <v>127.40581228320301</v>
      </c>
      <c r="K15" s="1">
        <v>0</v>
      </c>
      <c r="L15" s="1">
        <v>0</v>
      </c>
      <c r="M15" s="1">
        <v>0</v>
      </c>
      <c r="N15" s="6">
        <v>58.167839665400997</v>
      </c>
      <c r="O15" s="1">
        <v>0</v>
      </c>
      <c r="P15" s="1">
        <f t="shared" si="2"/>
        <v>5.9811400000000001E-5</v>
      </c>
      <c r="Q15" s="1">
        <f>C15/10^6</f>
        <v>1.054923324157E-3</v>
      </c>
      <c r="R15" s="1">
        <f>E15/10^6</f>
        <v>0</v>
      </c>
      <c r="S15" s="1">
        <f t="shared" si="3"/>
        <v>1.27405812283203E-4</v>
      </c>
      <c r="T15" s="1">
        <f t="shared" si="8"/>
        <v>0</v>
      </c>
      <c r="U15" s="1">
        <f t="shared" si="8"/>
        <v>5.0252167326435069E-6</v>
      </c>
      <c r="V15" s="1">
        <f t="shared" si="9"/>
        <v>6.5008172244000997E-6</v>
      </c>
      <c r="W15" s="1">
        <f t="shared" si="6"/>
        <v>1.27405812283203E-4</v>
      </c>
      <c r="X15" s="1">
        <f t="shared" si="7"/>
        <v>0</v>
      </c>
      <c r="Y15" s="1">
        <f t="shared" si="7"/>
        <v>0</v>
      </c>
      <c r="Z15" s="1">
        <f t="shared" si="7"/>
        <v>0</v>
      </c>
      <c r="AA15" s="1">
        <f t="shared" si="7"/>
        <v>5.8167839665400998E-5</v>
      </c>
      <c r="AB15" s="1">
        <f t="shared" si="7"/>
        <v>0</v>
      </c>
      <c r="AC15" s="1">
        <f t="shared" si="4"/>
        <v>0.97556075977765411</v>
      </c>
      <c r="AD15" s="1">
        <v>43.255813953488378</v>
      </c>
      <c r="AE15" s="1">
        <f>(P15*(10^-6)*2*96500*((AD15/60)*101325/(8.314*273))*100)/0.0123</f>
        <v>3.020461810446442</v>
      </c>
      <c r="AF15" s="1">
        <f>(Q15*2*96500*((AD15/60)*(10^-6)*101325/(8.314*273))*100)/0.0123</f>
        <v>53.273382892984131</v>
      </c>
      <c r="AG15" s="1">
        <f>(R15*8*96500*((AE15/60)*(10^-6)*101325/(8.314*273))*100)/0.012</f>
        <v>0</v>
      </c>
      <c r="AH15" s="1">
        <v>0</v>
      </c>
      <c r="AI15" s="1">
        <f>(T15*12*96500*((AG15/60)*(10^-6)*101325/(8.314*273))*100)/0.012</f>
        <v>0</v>
      </c>
      <c r="AJ15" s="1">
        <f>(U15*18*96500*((AD15/60)*(10^-6)*101325/(8.314*273))*100)/0.0123</f>
        <v>2.2839505022703945</v>
      </c>
      <c r="AK15" s="1">
        <f>(V15*6*96500*((AD15/60)*(10^-6)*101325/(8.314*273))*100)/0.0123</f>
        <v>0.98486928058829615</v>
      </c>
      <c r="AL15" s="1">
        <f>(W15*12*96500*((AD15/60)*(10^-6)*101325/(8.314*273))*100)/0.0123</f>
        <v>38.603783602823825</v>
      </c>
      <c r="AM15" s="1">
        <f>(X15*16*96500*((AK15/60)*(10^-6)*101325/(8.314*273))*100)/0.012</f>
        <v>0</v>
      </c>
      <c r="AN15" s="1">
        <f>(Y15*2*96500*((AD15/60)*(10^-6)*101325/(8.314*273))*100)/0.0123</f>
        <v>0</v>
      </c>
      <c r="AO15" s="1">
        <f>(Z15*16*96500*((AM15/60)*(10^-6)*101325/(8.314*273))*100)/0.012</f>
        <v>0</v>
      </c>
      <c r="AP15" s="1">
        <f t="shared" si="5"/>
        <v>1.5054494775507123</v>
      </c>
      <c r="AQ15" s="1">
        <f>(AB15*18*96500*((AO15/60)*(10^-6)*101325/(8.314*273))*100)/0.012</f>
        <v>0</v>
      </c>
    </row>
    <row r="16" spans="1:43" x14ac:dyDescent="0.2">
      <c r="F16" s="3"/>
      <c r="H16" s="6"/>
      <c r="AE16" s="1">
        <f>AVERAGE(AE12:AE15)</f>
        <v>3.2268981379998474</v>
      </c>
      <c r="AF16" s="1">
        <f>AVERAGE(AF12:AF15)</f>
        <v>58.41927140123925</v>
      </c>
      <c r="AJ16" s="1">
        <f>AVERAGE(AJ12:AJ15)</f>
        <v>1.2085660793800908</v>
      </c>
      <c r="AK16" s="1">
        <f>AVERAGE(AK12:AK15)</f>
        <v>1.2625752774656815</v>
      </c>
      <c r="AL16" s="1">
        <f>AVERAGE(AL13:AL15)</f>
        <v>37.630394203281369</v>
      </c>
      <c r="AP16" s="1">
        <f t="shared" si="5"/>
        <v>0</v>
      </c>
    </row>
    <row r="17" spans="1:43" x14ac:dyDescent="0.2">
      <c r="F17" s="3"/>
      <c r="H17" s="6"/>
      <c r="AE17" s="1">
        <f>_xlfn.STDEV.S(AE12:AE15)</f>
        <v>0.1846164014995991</v>
      </c>
      <c r="AF17" s="1">
        <f>_xlfn.STDEV.S(AF12:AF15)</f>
        <v>5.8903078582504129</v>
      </c>
      <c r="AJ17" s="1">
        <f>_xlfn.STDEV.S(AJ12:AJ15)</f>
        <v>0.73482075043284001</v>
      </c>
      <c r="AK17" s="1">
        <f>_xlfn.STDEV.S(AK12:AK15)</f>
        <v>0.18665718600866646</v>
      </c>
      <c r="AL17" s="1">
        <f>_xlfn.STDEV.S(AL12:AL15)</f>
        <v>5.5205360704966679</v>
      </c>
      <c r="AP17" s="1">
        <f t="shared" si="5"/>
        <v>0</v>
      </c>
    </row>
    <row r="18" spans="1:43" x14ac:dyDescent="0.2">
      <c r="A18" s="1">
        <v>9</v>
      </c>
      <c r="B18" s="1" t="s">
        <v>138</v>
      </c>
      <c r="C18" s="6">
        <v>1417.3226794162299</v>
      </c>
      <c r="D18" s="1">
        <v>0</v>
      </c>
      <c r="F18" s="3">
        <v>0</v>
      </c>
      <c r="G18" s="1">
        <v>0</v>
      </c>
      <c r="H18" s="6">
        <v>3.4620091586586632</v>
      </c>
      <c r="I18" s="5">
        <v>48.408805854679002</v>
      </c>
      <c r="J18" s="6">
        <v>654.75585159654202</v>
      </c>
      <c r="K18" s="1">
        <v>0</v>
      </c>
      <c r="L18" s="1">
        <v>0</v>
      </c>
      <c r="M18" s="1">
        <v>0</v>
      </c>
      <c r="N18" s="6">
        <v>54.372553895292</v>
      </c>
      <c r="P18" s="1">
        <f>D18/10^6</f>
        <v>0</v>
      </c>
      <c r="Q18" s="1">
        <f t="shared" ref="Q18:R21" si="10">C18/10^6</f>
        <v>1.4173226794162298E-3</v>
      </c>
      <c r="R18" s="1">
        <f t="shared" si="10"/>
        <v>0</v>
      </c>
      <c r="S18" s="1">
        <f t="shared" si="3"/>
        <v>6.5475585159654201E-4</v>
      </c>
      <c r="T18" s="1">
        <f t="shared" ref="T18:V21" si="11">G18/10^6</f>
        <v>0</v>
      </c>
      <c r="U18" s="1">
        <f t="shared" si="11"/>
        <v>3.462009158658663E-6</v>
      </c>
      <c r="V18" s="1">
        <f t="shared" si="11"/>
        <v>4.8408805854679002E-5</v>
      </c>
      <c r="W18" s="1">
        <f t="shared" si="6"/>
        <v>6.5475585159654201E-4</v>
      </c>
      <c r="X18" s="1">
        <f t="shared" ref="X18:AB21" si="12">K18/10^6</f>
        <v>0</v>
      </c>
      <c r="Y18" s="1">
        <f t="shared" si="12"/>
        <v>0</v>
      </c>
      <c r="Z18" s="1">
        <f t="shared" si="12"/>
        <v>0</v>
      </c>
      <c r="AA18" s="1">
        <f t="shared" si="12"/>
        <v>5.4372553895291999E-5</v>
      </c>
      <c r="AB18" s="1">
        <f t="shared" si="12"/>
        <v>0</v>
      </c>
      <c r="AC18" s="1">
        <f t="shared" si="4"/>
        <v>0.97416692224848211</v>
      </c>
      <c r="AD18" s="1">
        <v>42.244186046511629</v>
      </c>
      <c r="AE18" s="1">
        <f>(P18*(10^-6)*2*96500*((AD18/60)*101325/(8.314*273))*100)/0.034</f>
        <v>0</v>
      </c>
      <c r="AF18" s="1">
        <f>(Q18*2*96500*((AD18/60)*(10^-6)*101325/(8.314*273))*100)/0.034</f>
        <v>25.28755090217366</v>
      </c>
      <c r="AG18" s="1">
        <f>(R18*8*96500*((AE18/60)*(10^-6)*101325/(8.314*273))*100)/0.012</f>
        <v>0</v>
      </c>
      <c r="AH18" s="1">
        <v>0</v>
      </c>
      <c r="AI18" s="1">
        <f>(T18*12*96500*((AG18/60)*(10^-6)*101325/(8.314*273))*100)/0.012</f>
        <v>0</v>
      </c>
      <c r="AJ18" s="1">
        <f>(U18*18*96500*((AD18/60)*(10^-6)*101325/(8.314*273))*100)/0.34</f>
        <v>5.5591546431394016E-2</v>
      </c>
      <c r="AK18" s="1">
        <f>(V18*6*96500*((AD18/60)*(10^-6)*101325/(8.314*273))*100)/0.034</f>
        <v>2.5910969180310568</v>
      </c>
      <c r="AL18" s="1">
        <f>(W18*12*96500*((AD18/60)*(10^-6)*101325/(8.314*273))*100)/0.034</f>
        <v>70.092035495670856</v>
      </c>
      <c r="AM18" s="1">
        <f>(X18*16*96500*((AK18/60)*(10^-6)*101325/(8.314*273))*100)/0.012</f>
        <v>0</v>
      </c>
      <c r="AN18" s="1">
        <f>(Y18*2*96500*((AD18/60)*(10^-6)*101325/(8.314*273))*100)/0.034</f>
        <v>0</v>
      </c>
      <c r="AO18" s="1">
        <f>(Z18*16*96500*((AM18/60)*(10^-6)*101325/(8.314*273))*100)/0.012</f>
        <v>0</v>
      </c>
      <c r="AP18" s="1">
        <f t="shared" si="5"/>
        <v>1.3743123244918487</v>
      </c>
      <c r="AQ18" s="1">
        <f>(AB18*18*96500*((AO18/60)*(10^-6)*101325/(8.314*273))*100)/0.012</f>
        <v>0</v>
      </c>
    </row>
    <row r="19" spans="1:43" x14ac:dyDescent="0.2">
      <c r="A19" s="1">
        <v>10</v>
      </c>
      <c r="B19" s="1" t="s">
        <v>138</v>
      </c>
      <c r="C19" s="6">
        <v>1363.16219606203</v>
      </c>
      <c r="D19" s="1">
        <v>0</v>
      </c>
      <c r="F19" s="3">
        <v>0</v>
      </c>
      <c r="G19" s="1">
        <v>0</v>
      </c>
      <c r="H19" s="6">
        <v>3.1317051529554334</v>
      </c>
      <c r="I19" s="5">
        <v>47.816473282871002</v>
      </c>
      <c r="J19" s="6">
        <v>679.71108376215898</v>
      </c>
      <c r="K19" s="1">
        <v>0</v>
      </c>
      <c r="L19" s="1">
        <v>0</v>
      </c>
      <c r="M19" s="1">
        <v>0</v>
      </c>
      <c r="N19" s="6">
        <v>80.547783048471999</v>
      </c>
      <c r="O19" s="1">
        <v>0</v>
      </c>
      <c r="P19" s="1">
        <f t="shared" ref="P19:P27" si="13">D19/10^6</f>
        <v>0</v>
      </c>
      <c r="Q19" s="1">
        <f t="shared" si="10"/>
        <v>1.3631621960620301E-3</v>
      </c>
      <c r="R19" s="1">
        <f t="shared" si="10"/>
        <v>0</v>
      </c>
      <c r="S19" s="1">
        <f t="shared" si="3"/>
        <v>6.7971108376215894E-4</v>
      </c>
      <c r="T19" s="1">
        <f t="shared" si="11"/>
        <v>0</v>
      </c>
      <c r="U19" s="1">
        <f t="shared" si="11"/>
        <v>3.1317051529554333E-6</v>
      </c>
      <c r="V19" s="1">
        <f t="shared" si="11"/>
        <v>4.7816473282871001E-5</v>
      </c>
      <c r="W19" s="1">
        <f t="shared" si="6"/>
        <v>6.7971108376215894E-4</v>
      </c>
      <c r="X19" s="1">
        <f t="shared" si="12"/>
        <v>0</v>
      </c>
      <c r="Y19" s="1">
        <f t="shared" si="12"/>
        <v>0</v>
      </c>
      <c r="Z19" s="1">
        <f t="shared" si="12"/>
        <v>0</v>
      </c>
      <c r="AA19" s="1">
        <f t="shared" si="12"/>
        <v>8.0547783048471997E-5</v>
      </c>
      <c r="AB19" s="1">
        <f t="shared" si="12"/>
        <v>0</v>
      </c>
      <c r="AC19" s="1">
        <f t="shared" si="4"/>
        <v>0.97414591967492936</v>
      </c>
      <c r="AD19" s="1">
        <v>41.848837209302332</v>
      </c>
      <c r="AE19" s="1">
        <f t="shared" ref="AE19:AE23" si="14">(P18*(10^-6)*2*96500*((AD18/60)*101325/(8.314*273))*100)/0.034</f>
        <v>0</v>
      </c>
      <c r="AF19" s="1">
        <f>(Q19*2*96500*((AD19/60)*(10^-6)*101325/(8.314*273))*100)/0.034</f>
        <v>24.093617739215599</v>
      </c>
      <c r="AG19" s="1">
        <f>(R19*8*96500*((AE19/60)*(10^-6)*101325/(8.314*273))*100)/0.012</f>
        <v>0</v>
      </c>
      <c r="AH19" s="1">
        <v>0</v>
      </c>
      <c r="AI19" s="1">
        <f>(T19*12*96500*((AG19/60)*(10^-6)*101325/(8.314*273))*100)/0.012</f>
        <v>0</v>
      </c>
      <c r="AJ19" s="1">
        <f>(U19*18*96500*((AD19/60)*(10^-6)*101325/(8.314*273))*100)/0.34</f>
        <v>4.9817033028566909E-2</v>
      </c>
      <c r="AK19" s="1">
        <f>(V19*6*96500*((AD19/60)*(10^-6)*101325/(8.314*273))*100)/0.034</f>
        <v>2.5354396540112494</v>
      </c>
      <c r="AL19" s="1">
        <f>(W19*12*96500*((AD19/60)*(10^-6)*101325/(8.314*273))*100)/0.034</f>
        <v>72.082540460335068</v>
      </c>
      <c r="AM19" s="1">
        <f>(X19*16*96500*((AK19/60)*(10^-6)*101325/(8.314*273))*100)/0.012</f>
        <v>0</v>
      </c>
      <c r="AN19" s="1">
        <f>(Y19*2*96500*((AD19/60)*(10^-6)*101325/(8.314*273))*100)/0.034</f>
        <v>0</v>
      </c>
      <c r="AO19" s="1">
        <f>(Z19*16*96500*((AM19/60)*(10^-6)*101325/(8.314*273))*100)/0.012</f>
        <v>0</v>
      </c>
      <c r="AP19" s="1">
        <f t="shared" si="5"/>
        <v>2.016859983231003</v>
      </c>
      <c r="AQ19" s="1">
        <f>(AB19*18*96500*((AO19/60)*(10^-6)*101325/(8.314*273))*100)/0.012</f>
        <v>0</v>
      </c>
    </row>
    <row r="20" spans="1:43" x14ac:dyDescent="0.2">
      <c r="A20" s="1">
        <v>11</v>
      </c>
      <c r="B20" s="1" t="s">
        <v>138</v>
      </c>
      <c r="C20" s="6">
        <v>1508.2411604536401</v>
      </c>
      <c r="D20" s="1">
        <v>0</v>
      </c>
      <c r="F20" s="3">
        <v>0</v>
      </c>
      <c r="G20" s="1">
        <v>0</v>
      </c>
      <c r="H20" s="6">
        <v>2.9682885476819614</v>
      </c>
      <c r="I20" s="5">
        <v>54.254067902774999</v>
      </c>
      <c r="J20" s="6">
        <v>616.665557971574</v>
      </c>
      <c r="K20" s="1">
        <v>0</v>
      </c>
      <c r="L20" s="1">
        <v>0</v>
      </c>
      <c r="M20" s="1">
        <v>0</v>
      </c>
      <c r="N20" s="6">
        <v>48.968667222626003</v>
      </c>
      <c r="O20" s="1">
        <v>0</v>
      </c>
      <c r="P20" s="1">
        <f t="shared" si="13"/>
        <v>0</v>
      </c>
      <c r="Q20" s="1">
        <f t="shared" si="10"/>
        <v>1.5082411604536402E-3</v>
      </c>
      <c r="R20" s="1">
        <f t="shared" si="10"/>
        <v>0</v>
      </c>
      <c r="S20" s="1">
        <f t="shared" si="3"/>
        <v>6.1666555797157397E-4</v>
      </c>
      <c r="T20" s="1">
        <f t="shared" si="11"/>
        <v>0</v>
      </c>
      <c r="U20" s="1">
        <f t="shared" si="11"/>
        <v>2.9682885476819616E-6</v>
      </c>
      <c r="V20" s="1">
        <f t="shared" si="11"/>
        <v>5.4254067902774995E-5</v>
      </c>
      <c r="W20" s="1">
        <f t="shared" si="6"/>
        <v>6.1666555797157397E-4</v>
      </c>
      <c r="X20" s="1">
        <f t="shared" si="12"/>
        <v>0</v>
      </c>
      <c r="Y20" s="1">
        <f t="shared" si="12"/>
        <v>0</v>
      </c>
      <c r="Z20" s="1">
        <f t="shared" si="12"/>
        <v>0</v>
      </c>
      <c r="AA20" s="1">
        <f t="shared" si="12"/>
        <v>4.8968667222626002E-5</v>
      </c>
      <c r="AB20" s="1">
        <f t="shared" si="12"/>
        <v>0</v>
      </c>
      <c r="AC20" s="1">
        <f t="shared" si="4"/>
        <v>0.97415223669993012</v>
      </c>
      <c r="AD20" s="1">
        <v>41.790697674418603</v>
      </c>
      <c r="AE20" s="1">
        <f t="shared" si="14"/>
        <v>0</v>
      </c>
      <c r="AF20" s="1">
        <f>(Q20*2*96500*((AD20/60)*(10^-6)*101325/(8.314*273))*100)/0.034</f>
        <v>26.620824173328707</v>
      </c>
      <c r="AG20" s="1">
        <f>(R20*8*96500*((AE20/60)*(10^-6)*101325/(8.314*273))*100)/0.012</f>
        <v>0</v>
      </c>
      <c r="AH20" s="1">
        <v>0</v>
      </c>
      <c r="AI20" s="1">
        <f>(T20*12*96500*((AG20/60)*(10^-6)*101325/(8.314*273))*100)/0.012</f>
        <v>0</v>
      </c>
      <c r="AJ20" s="1">
        <f>(U20*18*96500*((AD20/60)*(10^-6)*101325/(8.314*273))*100)/0.34</f>
        <v>4.715191485014375E-2</v>
      </c>
      <c r="AK20" s="1">
        <f>(V20*6*96500*((AD20/60)*(10^-6)*101325/(8.314*273))*100)/0.034</f>
        <v>2.8727925749484351</v>
      </c>
      <c r="AL20" s="1">
        <f>(W20*12*96500*((AD20/60)*(10^-6)*101325/(8.314*273))*100)/0.034</f>
        <v>65.305784603722202</v>
      </c>
      <c r="AM20" s="1">
        <f>(X20*16*96500*((AK20/60)*(10^-6)*101325/(8.314*273))*100)/0.012</f>
        <v>0</v>
      </c>
      <c r="AN20" s="1">
        <f>(Y20*2*96500*((AD20/60)*(10^-6)*101325/(8.314*273))*100)/0.034</f>
        <v>0</v>
      </c>
      <c r="AO20" s="1">
        <f>(Z20*16*96500*((AM20/60)*(10^-6)*101325/(8.314*273))*100)/0.012</f>
        <v>0</v>
      </c>
      <c r="AP20" s="1">
        <f t="shared" si="5"/>
        <v>1.2244376288185166</v>
      </c>
      <c r="AQ20" s="1">
        <f>(AB20*18*96500*((AO20/60)*(10^-6)*101325/(8.314*273))*100)/0.012</f>
        <v>0</v>
      </c>
    </row>
    <row r="21" spans="1:43" x14ac:dyDescent="0.2">
      <c r="A21" s="1">
        <v>12</v>
      </c>
      <c r="B21" s="1" t="s">
        <v>138</v>
      </c>
      <c r="C21" s="6">
        <v>1702.33906961409</v>
      </c>
      <c r="D21" s="1">
        <v>0</v>
      </c>
      <c r="F21" s="3">
        <v>0</v>
      </c>
      <c r="G21" s="1">
        <v>0</v>
      </c>
      <c r="H21" s="6">
        <v>2.5297150152990113</v>
      </c>
      <c r="I21" s="5">
        <v>51.203811184906002</v>
      </c>
      <c r="J21" s="6">
        <v>622.52027470580504</v>
      </c>
      <c r="K21" s="1">
        <v>0</v>
      </c>
      <c r="L21" s="1">
        <v>0</v>
      </c>
      <c r="M21" s="1">
        <v>0</v>
      </c>
      <c r="N21" s="6">
        <v>43.419523865411001</v>
      </c>
      <c r="O21" s="1">
        <v>0</v>
      </c>
      <c r="P21" s="1">
        <f t="shared" si="13"/>
        <v>0</v>
      </c>
      <c r="Q21" s="1">
        <f t="shared" si="10"/>
        <v>1.7023390696140901E-3</v>
      </c>
      <c r="R21" s="1">
        <f t="shared" si="10"/>
        <v>0</v>
      </c>
      <c r="S21" s="1">
        <f t="shared" si="3"/>
        <v>6.2252027470580508E-4</v>
      </c>
      <c r="T21" s="1">
        <f t="shared" si="11"/>
        <v>0</v>
      </c>
      <c r="U21" s="1">
        <f t="shared" si="11"/>
        <v>2.5297150152990111E-6</v>
      </c>
      <c r="V21" s="1">
        <f t="shared" si="11"/>
        <v>5.1203811184906001E-5</v>
      </c>
      <c r="W21" s="1">
        <f t="shared" si="6"/>
        <v>6.2252027470580508E-4</v>
      </c>
      <c r="X21" s="1">
        <f t="shared" si="12"/>
        <v>0</v>
      </c>
      <c r="Y21" s="1">
        <f t="shared" si="12"/>
        <v>0</v>
      </c>
      <c r="Z21" s="1">
        <f t="shared" si="12"/>
        <v>0</v>
      </c>
      <c r="AA21" s="1">
        <f t="shared" si="12"/>
        <v>4.3419523865411004E-5</v>
      </c>
      <c r="AB21" s="1">
        <f t="shared" si="12"/>
        <v>0</v>
      </c>
      <c r="AC21" s="1">
        <f t="shared" si="4"/>
        <v>0.97395546733090865</v>
      </c>
      <c r="AD21" s="1">
        <v>41.767441860465119</v>
      </c>
      <c r="AE21" s="1">
        <f t="shared" si="14"/>
        <v>0</v>
      </c>
      <c r="AF21" s="1">
        <f>(Q21*2*96500*((AD21/60)*(10^-6)*101325/(8.314*273))*100)/0.034</f>
        <v>30.02997911043424</v>
      </c>
      <c r="AG21" s="1">
        <f>(R21*8*96500*((AE21/60)*(10^-6)*101325/(8.314*273))*100)/0.012</f>
        <v>0</v>
      </c>
      <c r="AH21" s="1">
        <v>0</v>
      </c>
      <c r="AI21" s="1">
        <f>(T21*12*96500*((AG21/60)*(10^-6)*101325/(8.314*273))*100)/0.012</f>
        <v>0</v>
      </c>
      <c r="AJ21" s="1">
        <f>(U21*18*96500*((AD21/60)*(10^-6)*101325/(8.314*273))*100)/0.034</f>
        <v>0.40162715747223149</v>
      </c>
      <c r="AK21" s="1">
        <f>(V21*6*96500*((AD21/60)*(10^-6)*101325/(8.314*273))*100)/0.034</f>
        <v>2.7097704700026455</v>
      </c>
      <c r="AL21" s="1">
        <f>(W21*12*96500*((AD21/60)*(10^-6)*101325/(8.314*273))*100)/0.034</f>
        <v>65.889121076713536</v>
      </c>
      <c r="AM21" s="1">
        <f>(X21*16*96500*((AK21/60)*(10^-6)*101325/(8.314*273))*100)/0.012</f>
        <v>0</v>
      </c>
      <c r="AN21" s="1">
        <f>(Y21*2*96500*((AD21/60)*(10^-6)*101325/(8.314*273))*100)/0.034</f>
        <v>0</v>
      </c>
      <c r="AO21" s="1">
        <f>(Z21*16*96500*((AM21/60)*(10^-6)*101325/(8.314*273))*100)/0.012</f>
        <v>0</v>
      </c>
      <c r="AP21" s="1">
        <f t="shared" si="5"/>
        <v>1.0850798422461603</v>
      </c>
      <c r="AQ21" s="1">
        <f>(AB21*18*96500*((AO21/60)*(10^-6)*101325/(8.314*273))*100)/0.012</f>
        <v>0</v>
      </c>
    </row>
    <row r="22" spans="1:43" x14ac:dyDescent="0.2">
      <c r="F22" s="3"/>
      <c r="I22" s="5"/>
      <c r="P22" s="1">
        <f t="shared" si="13"/>
        <v>0</v>
      </c>
      <c r="AE22" s="1">
        <f t="shared" si="14"/>
        <v>0</v>
      </c>
      <c r="AF22" s="1">
        <f>AVERAGE(AF18:AF21)</f>
        <v>26.507992981288051</v>
      </c>
      <c r="AJ22" s="1">
        <f>AVERAGE(AJ18:AJ21)</f>
        <v>0.13854691294558405</v>
      </c>
      <c r="AK22" s="1">
        <f>AVERAGE(AK18:AK21)</f>
        <v>2.677274904248347</v>
      </c>
      <c r="AL22" s="1">
        <f>AVERAGE(AL18:AL21)</f>
        <v>68.342370409110416</v>
      </c>
      <c r="AP22" s="1">
        <f t="shared" si="5"/>
        <v>0</v>
      </c>
    </row>
    <row r="23" spans="1:43" x14ac:dyDescent="0.2">
      <c r="F23" s="3"/>
      <c r="I23" s="5"/>
      <c r="P23" s="1">
        <f t="shared" si="13"/>
        <v>0</v>
      </c>
      <c r="AE23" s="1">
        <f t="shared" si="14"/>
        <v>0</v>
      </c>
      <c r="AF23" s="1">
        <f>STDEV(AF18:AF21)</f>
        <v>2.5648784149091708</v>
      </c>
      <c r="AJ23" s="1">
        <f>_xlfn.STDEV.S(AJ18:AJ21)</f>
        <v>0.17542220038206682</v>
      </c>
      <c r="AK23" s="1">
        <f>_xlfn.STDEV.S(AK18:AK21)</f>
        <v>0.14925035440266976</v>
      </c>
      <c r="AL23" s="1">
        <f>_xlfn.STDEV.S(AL18:AL21)</f>
        <v>3.2807258123570402</v>
      </c>
      <c r="AP23" s="1">
        <f t="shared" si="5"/>
        <v>0</v>
      </c>
    </row>
    <row r="24" spans="1:43" x14ac:dyDescent="0.2">
      <c r="A24" s="1">
        <v>13</v>
      </c>
      <c r="B24" s="1" t="s">
        <v>139</v>
      </c>
      <c r="C24" s="6">
        <v>3974.7652260765999</v>
      </c>
      <c r="D24" s="1">
        <v>885.41020000000003</v>
      </c>
      <c r="E24" s="1">
        <v>0</v>
      </c>
      <c r="F24" s="3">
        <v>0</v>
      </c>
      <c r="G24" s="1">
        <v>0</v>
      </c>
      <c r="H24" s="1">
        <v>4.4428999999999998</v>
      </c>
      <c r="I24">
        <v>4.6111000000000004</v>
      </c>
      <c r="J24" s="6">
        <v>401.27527130892997</v>
      </c>
      <c r="K24" s="1">
        <v>0</v>
      </c>
      <c r="L24" s="1">
        <v>0</v>
      </c>
      <c r="M24" s="1">
        <v>0</v>
      </c>
      <c r="N24" s="6">
        <v>43.245707253109998</v>
      </c>
      <c r="P24" s="1">
        <f t="shared" si="13"/>
        <v>8.8541020000000006E-4</v>
      </c>
      <c r="Q24" s="1">
        <f>C24/10^6</f>
        <v>3.9747652260766E-3</v>
      </c>
      <c r="R24" s="1">
        <f>E24/10^6</f>
        <v>0</v>
      </c>
      <c r="S24" s="1">
        <f t="shared" si="3"/>
        <v>4.0127527130892995E-4</v>
      </c>
      <c r="T24" s="1">
        <f t="shared" ref="T24:V27" si="15">G24/10^6</f>
        <v>0</v>
      </c>
      <c r="U24" s="1">
        <f t="shared" si="15"/>
        <v>4.4429000000000003E-6</v>
      </c>
      <c r="V24" s="1">
        <f t="shared" si="15"/>
        <v>4.6111000000000006E-6</v>
      </c>
      <c r="W24" s="1">
        <f t="shared" si="6"/>
        <v>4.0127527130892995E-4</v>
      </c>
      <c r="X24" s="1">
        <f t="shared" ref="X24:AB27" si="16">K24/10^6</f>
        <v>0</v>
      </c>
      <c r="Y24" s="1">
        <f t="shared" si="16"/>
        <v>0</v>
      </c>
      <c r="Z24" s="1">
        <f t="shared" si="16"/>
        <v>0</v>
      </c>
      <c r="AA24" s="1">
        <f t="shared" si="16"/>
        <v>4.3245707253109996E-5</v>
      </c>
      <c r="AB24" s="1">
        <f t="shared" si="16"/>
        <v>0</v>
      </c>
      <c r="AC24" s="1">
        <f t="shared" si="4"/>
        <v>0.97128497432405247</v>
      </c>
      <c r="AD24" s="1">
        <v>42.511627906976749</v>
      </c>
      <c r="AE24" s="1">
        <f>(P24*(10^-6)*2*96500*((AD24/60)*101325/(8.314*273))*100)/0.046</f>
        <v>11.750177542402067</v>
      </c>
      <c r="AF24" s="1">
        <f>(Q24*2*96500*((AD24/60)*(10^-6)*101325/(8.314*273))*100)/0.046</f>
        <v>52.748654912452935</v>
      </c>
      <c r="AG24" s="1">
        <f>(R24*8*96500*((AE24/60)*(10^-6)*101325/(8.314*273))*100)/0.012</f>
        <v>0</v>
      </c>
      <c r="AH24" s="1">
        <v>0</v>
      </c>
      <c r="AI24" s="1">
        <f>(T24*12*96500*((AG24/60)*(10^-6)*101325/(8.314*273))*100)/0.012</f>
        <v>0</v>
      </c>
      <c r="AJ24" s="1">
        <f>(U24*18*96500*((AD24/60)*(10^-6)*101325/(8.314*273))*100)/0.046</f>
        <v>0.53065096181209936</v>
      </c>
      <c r="AK24" s="1">
        <f>(V24*6*96500*((AD24/60)*(10^-6)*101325/(8.314*273))*100)/0.046</f>
        <v>0.1835801428505234</v>
      </c>
      <c r="AL24" s="1">
        <f>(W24*12*96500*((AD24/60)*(10^-6)*101325/(8.314*273))*100)/0.046</f>
        <v>31.951669505877511</v>
      </c>
      <c r="AM24" s="1">
        <f>(X24*16*96500*((AK24/60)*(10^-6)*101325/(8.314*273))*100)/0.012</f>
        <v>0</v>
      </c>
      <c r="AN24" s="1">
        <f>(Y24*2*96500*((AD24/60)*(10^-6)*101325/(8.314*273))*100)/0.046</f>
        <v>0</v>
      </c>
      <c r="AO24" s="1">
        <f>(Z24*16*96500*((AM24/60)*(10^-6)*101325/(8.314*273))*100)/0.012</f>
        <v>0</v>
      </c>
      <c r="AP24" s="1">
        <f t="shared" si="5"/>
        <v>1.0999919376284673</v>
      </c>
      <c r="AQ24" s="1">
        <f>(AB24*18*96500*((AO24/60)*(10^-6)*101325/(8.314*273))*100)/0.012</f>
        <v>0</v>
      </c>
    </row>
    <row r="25" spans="1:43" x14ac:dyDescent="0.2">
      <c r="A25" s="1">
        <v>14</v>
      </c>
      <c r="B25" s="1" t="s">
        <v>139</v>
      </c>
      <c r="C25" s="6">
        <v>3909.6638084923002</v>
      </c>
      <c r="D25" s="1">
        <v>794.09990000000005</v>
      </c>
      <c r="E25" s="1">
        <v>0</v>
      </c>
      <c r="F25" s="3">
        <v>0</v>
      </c>
      <c r="G25" s="1">
        <v>0</v>
      </c>
      <c r="H25" s="1">
        <v>4.6143000000000001</v>
      </c>
      <c r="I25">
        <v>3.5884999999999998</v>
      </c>
      <c r="J25" s="6">
        <v>424.27745030542502</v>
      </c>
      <c r="K25" s="1">
        <v>0</v>
      </c>
      <c r="L25" s="1">
        <v>0</v>
      </c>
      <c r="M25" s="1">
        <v>0</v>
      </c>
      <c r="N25" s="6">
        <v>40.968855262504</v>
      </c>
      <c r="O25" s="1">
        <v>0</v>
      </c>
      <c r="P25" s="1">
        <f t="shared" si="13"/>
        <v>7.9409990000000002E-4</v>
      </c>
      <c r="Q25" s="1">
        <f>C25/10^6</f>
        <v>3.9096638084922999E-3</v>
      </c>
      <c r="R25" s="1">
        <f>E25/10^6</f>
        <v>0</v>
      </c>
      <c r="S25" s="1">
        <f t="shared" si="3"/>
        <v>4.2427745030542503E-4</v>
      </c>
      <c r="T25" s="1">
        <f t="shared" si="15"/>
        <v>0</v>
      </c>
      <c r="U25" s="1">
        <f t="shared" si="15"/>
        <v>4.6143E-6</v>
      </c>
      <c r="V25" s="1">
        <f t="shared" si="15"/>
        <v>3.5884999999999996E-6</v>
      </c>
      <c r="W25" s="1">
        <f t="shared" si="6"/>
        <v>4.2427745030542503E-4</v>
      </c>
      <c r="X25" s="1">
        <f t="shared" si="16"/>
        <v>0</v>
      </c>
      <c r="Y25" s="1">
        <f t="shared" si="16"/>
        <v>0</v>
      </c>
      <c r="Z25" s="1">
        <f t="shared" si="16"/>
        <v>0</v>
      </c>
      <c r="AA25" s="1">
        <f t="shared" si="16"/>
        <v>4.0968855262503998E-5</v>
      </c>
      <c r="AB25" s="1">
        <f t="shared" si="16"/>
        <v>0</v>
      </c>
      <c r="AC25" s="1">
        <f t="shared" si="4"/>
        <v>0.97139850973563435</v>
      </c>
      <c r="AD25" s="1">
        <v>42.325581395348834</v>
      </c>
      <c r="AE25" s="1">
        <f t="shared" ref="AE25:AE27" si="17">(P25*(10^-6)*2*96500*((AD25/60)*101325/(8.314*273))*100)/0.046</f>
        <v>10.492289038055649</v>
      </c>
      <c r="AF25" s="1">
        <f>(Q25*2*96500*((AD25/60)*(10^-6)*101325/(8.314*273))*100)/0.046</f>
        <v>51.657634915111622</v>
      </c>
      <c r="AG25" s="1">
        <f>(R25*8*96500*((AE25/60)*(10^-6)*101325/(8.314*273))*100)/0.012</f>
        <v>0</v>
      </c>
      <c r="AH25" s="1">
        <v>0</v>
      </c>
      <c r="AI25" s="1">
        <f>(T25*12*96500*((AG25/60)*(10^-6)*101325/(8.314*273))*100)/0.012</f>
        <v>0</v>
      </c>
      <c r="AJ25" s="1">
        <f>(U25*18*96500*((AD25/60)*(10^-6)*101325/(8.314*273))*100)/0.046</f>
        <v>0.54871071482908085</v>
      </c>
      <c r="AK25" s="1">
        <f t="shared" ref="AK25:AK27" si="18">(V25*6*96500*((AD25/60)*(10^-6)*101325/(8.314*273))*100)/0.046</f>
        <v>0.14224247810532156</v>
      </c>
      <c r="AL25" s="1">
        <f>(W25*12*96500*((AD25/60)*(10^-6)*101325/(8.314*273))*100)/0.046</f>
        <v>33.635377419897495</v>
      </c>
      <c r="AM25" s="1">
        <f>(X25*16*96500*((AK25/60)*(10^-6)*101325/(8.314*273))*100)/0.012</f>
        <v>0</v>
      </c>
      <c r="AN25" s="1">
        <f>(Y25*2*96500*((AD25/60)*(10^-6)*101325/(8.314*273))*100)/0.046</f>
        <v>0</v>
      </c>
      <c r="AO25" s="1">
        <f>(Z25*16*96500*((AM25/60)*(10^-6)*101325/(8.314*273))*100)/0.012</f>
        <v>0</v>
      </c>
      <c r="AP25" s="1">
        <f t="shared" si="5"/>
        <v>1.0375177220950158</v>
      </c>
      <c r="AQ25" s="1">
        <f>(AB25*18*96500*((AO25/60)*(10^-6)*101325/(8.314*273))*100)/0.012</f>
        <v>0</v>
      </c>
    </row>
    <row r="26" spans="1:43" x14ac:dyDescent="0.2">
      <c r="A26" s="1">
        <v>15</v>
      </c>
      <c r="B26" s="1" t="s">
        <v>139</v>
      </c>
      <c r="C26" s="6">
        <v>3994.8532066411999</v>
      </c>
      <c r="D26" s="1">
        <v>850.25800000000004</v>
      </c>
      <c r="E26" s="1">
        <v>0</v>
      </c>
      <c r="F26" s="3">
        <v>0</v>
      </c>
      <c r="G26" s="1">
        <v>0</v>
      </c>
      <c r="H26" s="1">
        <v>4.4715999999999996</v>
      </c>
      <c r="I26">
        <v>4.6123000000000003</v>
      </c>
      <c r="J26" s="6">
        <v>401.22000765409399</v>
      </c>
      <c r="K26" s="1">
        <v>0</v>
      </c>
      <c r="L26" s="1">
        <v>0</v>
      </c>
      <c r="M26" s="1">
        <v>0</v>
      </c>
      <c r="N26" s="6">
        <v>44.912073007060002</v>
      </c>
      <c r="O26" s="1">
        <v>0</v>
      </c>
      <c r="P26" s="1">
        <f t="shared" si="13"/>
        <v>8.50258E-4</v>
      </c>
      <c r="Q26" s="1">
        <f>C26/10^6</f>
        <v>3.9948532066412003E-3</v>
      </c>
      <c r="R26" s="1">
        <f>E26/10^6</f>
        <v>0</v>
      </c>
      <c r="S26" s="1">
        <f t="shared" si="3"/>
        <v>4.0122000765409398E-4</v>
      </c>
      <c r="T26" s="1">
        <f t="shared" si="15"/>
        <v>0</v>
      </c>
      <c r="U26" s="1">
        <f t="shared" si="15"/>
        <v>4.4715999999999997E-6</v>
      </c>
      <c r="V26" s="1">
        <f t="shared" si="15"/>
        <v>4.6122999999999999E-6</v>
      </c>
      <c r="W26" s="1">
        <f t="shared" si="6"/>
        <v>4.0122000765409398E-4</v>
      </c>
      <c r="X26" s="1">
        <f t="shared" si="16"/>
        <v>0</v>
      </c>
      <c r="Y26" s="1">
        <f t="shared" si="16"/>
        <v>0</v>
      </c>
      <c r="Z26" s="1">
        <f t="shared" si="16"/>
        <v>0</v>
      </c>
      <c r="AA26" s="1">
        <f t="shared" si="16"/>
        <v>4.4912073007059999E-5</v>
      </c>
      <c r="AB26" s="1">
        <f t="shared" si="16"/>
        <v>0</v>
      </c>
      <c r="AC26" s="1">
        <f t="shared" si="4"/>
        <v>0.97129845280504357</v>
      </c>
      <c r="AD26" s="1">
        <v>42.162790697674417</v>
      </c>
      <c r="AE26" s="1">
        <f t="shared" si="17"/>
        <v>11.191086369834728</v>
      </c>
      <c r="AF26" s="1">
        <f>(Q26*2*96500*((AD26/60)*(10^-6)*101325/(8.314*273))*100)/0.046</f>
        <v>52.580213617905272</v>
      </c>
      <c r="AG26" s="1">
        <f>(R26*8*96500*((AE26/60)*(10^-6)*101325/(8.314*273))*100)/0.012</f>
        <v>0</v>
      </c>
      <c r="AH26" s="1">
        <v>0</v>
      </c>
      <c r="AI26" s="1">
        <f>(T26*12*96500*((AG26/60)*(10^-6)*101325/(8.314*273))*100)/0.012</f>
        <v>0</v>
      </c>
      <c r="AJ26" s="1">
        <f>(U26*18*96500*((AD26/60)*(10^-6)*101325/(8.314*273))*100)/0.046</f>
        <v>0.52969634664087473</v>
      </c>
      <c r="AK26" s="1">
        <f t="shared" si="18"/>
        <v>0.18212112440078917</v>
      </c>
      <c r="AL26" s="1">
        <f>(W26*12*96500*((AD26/60)*(10^-6)*101325/(8.314*273))*100)/0.046</f>
        <v>31.685119756328437</v>
      </c>
      <c r="AM26" s="1">
        <f>(X26*16*96500*((AK26/60)*(10^-6)*101325/(8.314*273))*100)/0.012</f>
        <v>0</v>
      </c>
      <c r="AN26" s="1">
        <f>(Y26*2*96500*((AD26/60)*(10^-6)*101325/(8.314*273))*100)/0.046</f>
        <v>0</v>
      </c>
      <c r="AO26" s="1">
        <f>(Z26*16*96500*((AM26/60)*(10^-6)*101325/(8.314*273))*100)/0.012</f>
        <v>0</v>
      </c>
      <c r="AP26" s="1">
        <f t="shared" si="5"/>
        <v>1.1330033967746285</v>
      </c>
      <c r="AQ26" s="1">
        <f>(AB26*18*96500*((AO26/60)*(10^-6)*101325/(8.314*273))*100)/0.012</f>
        <v>0</v>
      </c>
    </row>
    <row r="27" spans="1:43" x14ac:dyDescent="0.2">
      <c r="A27" s="1">
        <v>16</v>
      </c>
      <c r="B27" s="1" t="s">
        <v>139</v>
      </c>
      <c r="C27" s="6">
        <v>4015.4139003116002</v>
      </c>
      <c r="D27" s="1">
        <v>940.17830000000004</v>
      </c>
      <c r="E27" s="1">
        <v>0</v>
      </c>
      <c r="F27" s="3">
        <v>0</v>
      </c>
      <c r="G27" s="1">
        <v>0</v>
      </c>
      <c r="H27" s="1">
        <v>4.5326000000000004</v>
      </c>
      <c r="I27">
        <v>2.1863999999999999</v>
      </c>
      <c r="J27" s="6">
        <v>425.373546681714</v>
      </c>
      <c r="K27" s="1">
        <v>0</v>
      </c>
      <c r="L27" s="1">
        <v>0</v>
      </c>
      <c r="M27" s="1">
        <v>0</v>
      </c>
      <c r="N27" s="4">
        <v>48.009054105513002</v>
      </c>
      <c r="O27" s="1">
        <v>0</v>
      </c>
      <c r="P27" s="1">
        <f t="shared" si="13"/>
        <v>9.4017830000000006E-4</v>
      </c>
      <c r="Q27" s="1">
        <f>C27/10^6</f>
        <v>4.0154139003116002E-3</v>
      </c>
      <c r="R27" s="1">
        <f>E27/10^6</f>
        <v>0</v>
      </c>
      <c r="S27" s="1">
        <f t="shared" si="3"/>
        <v>4.25373546681714E-4</v>
      </c>
      <c r="T27" s="1">
        <f t="shared" si="15"/>
        <v>0</v>
      </c>
      <c r="U27" s="1">
        <f t="shared" si="15"/>
        <v>4.5326000000000004E-6</v>
      </c>
      <c r="V27" s="1">
        <f t="shared" si="15"/>
        <v>2.1863999999999999E-6</v>
      </c>
      <c r="W27" s="1">
        <f t="shared" si="6"/>
        <v>4.25373546681714E-4</v>
      </c>
      <c r="X27" s="1">
        <f t="shared" si="16"/>
        <v>0</v>
      </c>
      <c r="Y27" s="1">
        <f t="shared" si="16"/>
        <v>0</v>
      </c>
      <c r="Z27" s="1">
        <f t="shared" si="16"/>
        <v>0</v>
      </c>
      <c r="AA27" s="1">
        <f t="shared" si="16"/>
        <v>4.8009054105512999E-5</v>
      </c>
      <c r="AB27" s="1">
        <f t="shared" si="16"/>
        <v>0</v>
      </c>
      <c r="AC27" s="1">
        <f t="shared" si="4"/>
        <v>0.97113893265221951</v>
      </c>
      <c r="AD27" s="1">
        <v>42.116279069767444</v>
      </c>
      <c r="AE27" s="1">
        <f t="shared" si="17"/>
        <v>12.360965378256481</v>
      </c>
      <c r="AF27" s="1">
        <f>(Q27*2*96500*((AD27/60)*(10^-6)*101325/(8.314*273))*100)/0.046</f>
        <v>52.792531162569389</v>
      </c>
      <c r="AG27" s="1">
        <f>(R27*8*96500*((AE27/60)*(10^-6)*101325/(8.314*273))*100)/0.012</f>
        <v>0</v>
      </c>
      <c r="AH27" s="1">
        <v>0</v>
      </c>
      <c r="AI27" s="1">
        <f>(T27*12*96500*((AG27/60)*(10^-6)*101325/(8.314*273))*100)/0.012</f>
        <v>0</v>
      </c>
      <c r="AJ27" s="1">
        <f>(U27*18*96500*((AD27/60)*(10^-6)*101325/(8.314*273))*100)/0.046</f>
        <v>0.53632997598579746</v>
      </c>
      <c r="AK27" s="1">
        <f t="shared" si="18"/>
        <v>8.6236880928925813E-2</v>
      </c>
      <c r="AL27" s="1">
        <f>(W27*12*96500*((AD27/60)*(10^-6)*101325/(8.314*273))*100)/0.046</f>
        <v>33.555513991498209</v>
      </c>
      <c r="AM27" s="1">
        <f>(X27*16*96500*((AK27/60)*(10^-6)*101325/(8.314*273))*100)/0.012</f>
        <v>0</v>
      </c>
      <c r="AN27" s="1">
        <f>(Y27*2*96500*((AD27/60)*(10^-6)*101325/(8.314*273))*100)/0.046</f>
        <v>0</v>
      </c>
      <c r="AO27" s="1">
        <f>(Z27*16*96500*((AM27/60)*(10^-6)*101325/(8.314*273))*100)/0.012</f>
        <v>0</v>
      </c>
      <c r="AP27" s="1">
        <f t="shared" si="5"/>
        <v>1.2097953370249941</v>
      </c>
      <c r="AQ27" s="1">
        <f>(AB27*18*96500*((AO27/60)*(10^-6)*101325/(8.314*273))*100)/0.012</f>
        <v>0</v>
      </c>
    </row>
    <row r="28" spans="1:43" x14ac:dyDescent="0.2">
      <c r="B28" s="3"/>
      <c r="C28" s="4"/>
      <c r="D28"/>
      <c r="O28" s="1">
        <v>0</v>
      </c>
      <c r="AE28" s="1">
        <f>AVERAGE(AE24:AE27)</f>
        <v>11.448629582137231</v>
      </c>
      <c r="AF28" s="1">
        <f>AVERAGE(AF24:AF27)</f>
        <v>52.44475865200981</v>
      </c>
      <c r="AJ28" s="1">
        <f>AVERAGE(AJ24:AJ27)</f>
        <v>0.5363469998169631</v>
      </c>
      <c r="AK28" s="1">
        <f>AVERAGE(AK24:AK27)</f>
        <v>0.14854515657138997</v>
      </c>
      <c r="AL28" s="1">
        <f>AVERAGE(AL24:AL27)</f>
        <v>32.706920168400416</v>
      </c>
    </row>
    <row r="29" spans="1:43" x14ac:dyDescent="0.2">
      <c r="C29"/>
      <c r="D29"/>
      <c r="AE29" s="1">
        <f>STDEV(AE24:AE27)</f>
        <v>0.79670226970886615</v>
      </c>
      <c r="AF29" s="1">
        <f>_xlfn.STDEV.S(AF24:AF27)</f>
        <v>0.53266952894095521</v>
      </c>
      <c r="AJ29" s="1">
        <f>_xlfn.STDEV.S(AJ24:AJ27)</f>
        <v>8.7471476366710495E-3</v>
      </c>
      <c r="AK29" s="1">
        <f>_xlfn.STDEV.S(AK24:AK27)</f>
        <v>4.5741450380167109E-2</v>
      </c>
      <c r="AL29" s="1">
        <f>STDEV(AL24:AL27)</f>
        <v>1.0322506139190863</v>
      </c>
    </row>
    <row r="30" spans="1:43" x14ac:dyDescent="0.2">
      <c r="D30"/>
    </row>
    <row r="31" spans="1:43" x14ac:dyDescent="0.2">
      <c r="C31"/>
      <c r="P31" s="2"/>
    </row>
    <row r="32" spans="1:43" x14ac:dyDescent="0.2">
      <c r="P32" s="2"/>
    </row>
    <row r="33" spans="4:16" x14ac:dyDescent="0.2">
      <c r="P33" s="2"/>
    </row>
    <row r="34" spans="4:16" x14ac:dyDescent="0.2">
      <c r="P34" s="2"/>
    </row>
    <row r="35" spans="4:16" x14ac:dyDescent="0.2">
      <c r="D35"/>
    </row>
    <row r="36" spans="4:16" x14ac:dyDescent="0.2">
      <c r="P36" s="2"/>
    </row>
    <row r="37" spans="4:16" x14ac:dyDescent="0.2">
      <c r="P37" s="2"/>
    </row>
    <row r="38" spans="4:16" x14ac:dyDescent="0.2">
      <c r="P38" s="2"/>
    </row>
    <row r="39" spans="4:16" x14ac:dyDescent="0.2">
      <c r="P39" s="2"/>
    </row>
    <row r="40" spans="4:16" x14ac:dyDescent="0.2">
      <c r="P40" s="2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86D76-76C5-3E42-8A75-A59CE08D3BF6}">
  <dimension ref="A2:AR40"/>
  <sheetViews>
    <sheetView topLeftCell="AC1" workbookViewId="0">
      <selection activeCell="I40" sqref="I40"/>
    </sheetView>
  </sheetViews>
  <sheetFormatPr baseColWidth="10" defaultColWidth="8.83203125" defaultRowHeight="16" x14ac:dyDescent="0.2"/>
  <cols>
    <col min="1" max="1" width="8.83203125" style="1"/>
    <col min="2" max="2" width="22.5" style="1" customWidth="1"/>
    <col min="3" max="3" width="14" style="1" customWidth="1"/>
    <col min="4" max="4" width="20.6640625" style="1" customWidth="1"/>
    <col min="5" max="5" width="14.5" style="1" customWidth="1"/>
    <col min="6" max="6" width="11.83203125" style="1" customWidth="1"/>
    <col min="7" max="8" width="8.83203125" style="1"/>
    <col min="9" max="9" width="13.1640625" style="1" customWidth="1"/>
    <col min="10" max="10" width="11" style="1" customWidth="1"/>
    <col min="11" max="11" width="8.83203125" style="1"/>
    <col min="12" max="12" width="11.33203125" style="1" customWidth="1"/>
    <col min="13" max="13" width="14.1640625" style="1" customWidth="1"/>
    <col min="14" max="14" width="13.33203125" style="1" customWidth="1"/>
    <col min="15" max="15" width="16" style="1" customWidth="1"/>
    <col min="16" max="16" width="24.6640625" style="1" customWidth="1"/>
    <col min="17" max="17" width="23.1640625" style="1" customWidth="1"/>
    <col min="18" max="18" width="18.5" style="1" customWidth="1"/>
    <col min="19" max="30" width="18.1640625" style="1" customWidth="1"/>
    <col min="31" max="31" width="22.1640625" style="7" customWidth="1"/>
    <col min="32" max="32" width="37.1640625" style="1" customWidth="1"/>
    <col min="33" max="33" width="25.5" style="1" customWidth="1"/>
    <col min="34" max="34" width="18.5" style="1" customWidth="1"/>
    <col min="35" max="35" width="18" style="1" customWidth="1"/>
    <col min="36" max="37" width="15" style="1" customWidth="1"/>
    <col min="38" max="38" width="20.1640625" style="1" customWidth="1"/>
    <col min="39" max="39" width="22.33203125" style="1" customWidth="1"/>
    <col min="40" max="40" width="18.83203125" style="1" customWidth="1"/>
    <col min="41" max="41" width="24.5" style="1" customWidth="1"/>
    <col min="42" max="42" width="23" style="1" customWidth="1"/>
    <col min="43" max="43" width="23.5" style="1" customWidth="1"/>
    <col min="44" max="44" width="20.1640625" style="1" customWidth="1"/>
    <col min="45" max="16384" width="8.83203125" style="1"/>
  </cols>
  <sheetData>
    <row r="2" spans="1:44" x14ac:dyDescent="0.2">
      <c r="A2" s="1" t="s">
        <v>0</v>
      </c>
      <c r="B2" s="8" t="s">
        <v>1</v>
      </c>
      <c r="C2" s="1" t="s">
        <v>2</v>
      </c>
      <c r="D2" s="1" t="s">
        <v>2</v>
      </c>
      <c r="E2" s="1" t="s">
        <v>3</v>
      </c>
      <c r="F2" s="1" t="s">
        <v>2</v>
      </c>
      <c r="G2" s="1" t="s">
        <v>2</v>
      </c>
      <c r="H2" s="1" t="s">
        <v>2</v>
      </c>
      <c r="I2" s="1" t="s">
        <v>2</v>
      </c>
      <c r="J2" s="1" t="s">
        <v>2</v>
      </c>
      <c r="K2" s="1" t="s">
        <v>2</v>
      </c>
      <c r="L2" s="1" t="s">
        <v>2</v>
      </c>
      <c r="M2" s="1" t="s">
        <v>2</v>
      </c>
      <c r="N2" s="1" t="s">
        <v>2</v>
      </c>
      <c r="O2" s="1" t="s">
        <v>2</v>
      </c>
    </row>
    <row r="3" spans="1:44" x14ac:dyDescent="0.2">
      <c r="C3" s="1" t="s">
        <v>4</v>
      </c>
      <c r="D3" s="1" t="s">
        <v>4</v>
      </c>
      <c r="E3" s="1" t="s">
        <v>4</v>
      </c>
      <c r="F3" s="1" t="s">
        <v>4</v>
      </c>
      <c r="G3" s="1" t="s">
        <v>4</v>
      </c>
      <c r="H3" s="1" t="s">
        <v>4</v>
      </c>
      <c r="I3" s="1" t="s">
        <v>4</v>
      </c>
      <c r="J3" s="1" t="s">
        <v>4</v>
      </c>
      <c r="K3" s="1" t="s">
        <v>4</v>
      </c>
      <c r="L3" s="1" t="s">
        <v>4</v>
      </c>
      <c r="M3" s="1" t="s">
        <v>4</v>
      </c>
      <c r="N3" s="1" t="s">
        <v>4</v>
      </c>
      <c r="O3" s="1" t="s">
        <v>4</v>
      </c>
    </row>
    <row r="4" spans="1:44" x14ac:dyDescent="0.2">
      <c r="C4" s="1" t="s">
        <v>5</v>
      </c>
      <c r="D4" s="1" t="s">
        <v>6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6</v>
      </c>
      <c r="K4" s="1" t="s">
        <v>6</v>
      </c>
      <c r="L4" s="1" t="s">
        <v>6</v>
      </c>
      <c r="M4" s="1" t="s">
        <v>6</v>
      </c>
      <c r="N4" s="1" t="s">
        <v>6</v>
      </c>
      <c r="O4" s="1" t="s">
        <v>6</v>
      </c>
    </row>
    <row r="5" spans="1:44" x14ac:dyDescent="0.2"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27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14</v>
      </c>
      <c r="P5" s="1" t="s">
        <v>15</v>
      </c>
      <c r="Q5" s="1" t="s">
        <v>16</v>
      </c>
      <c r="R5" s="1" t="s">
        <v>17</v>
      </c>
      <c r="S5" s="1" t="s">
        <v>28</v>
      </c>
      <c r="T5" s="1" t="s">
        <v>29</v>
      </c>
      <c r="U5" s="1" t="s">
        <v>30</v>
      </c>
      <c r="V5" s="1" t="s">
        <v>31</v>
      </c>
      <c r="W5" s="1" t="s">
        <v>32</v>
      </c>
      <c r="X5" s="1" t="s">
        <v>33</v>
      </c>
      <c r="Y5" s="1" t="s">
        <v>34</v>
      </c>
      <c r="Z5" s="1" t="s">
        <v>35</v>
      </c>
      <c r="AA5" s="1" t="s">
        <v>36</v>
      </c>
      <c r="AB5" s="1" t="s">
        <v>37</v>
      </c>
      <c r="AC5" s="1" t="s">
        <v>38</v>
      </c>
      <c r="AD5" s="1" t="s">
        <v>18</v>
      </c>
      <c r="AE5" s="7" t="s">
        <v>19</v>
      </c>
      <c r="AF5" s="1" t="s">
        <v>20</v>
      </c>
      <c r="AG5" s="1" t="s">
        <v>21</v>
      </c>
      <c r="AH5" s="1" t="s">
        <v>43</v>
      </c>
      <c r="AI5" s="1" t="s">
        <v>41</v>
      </c>
      <c r="AJ5" s="1" t="s">
        <v>40</v>
      </c>
      <c r="AK5" s="1" t="s">
        <v>39</v>
      </c>
      <c r="AL5" s="1" t="s">
        <v>42</v>
      </c>
      <c r="AM5" s="1" t="s">
        <v>44</v>
      </c>
      <c r="AN5" s="1" t="s">
        <v>45</v>
      </c>
      <c r="AO5" s="1" t="s">
        <v>46</v>
      </c>
      <c r="AP5" s="1" t="s">
        <v>47</v>
      </c>
      <c r="AQ5" s="1" t="s">
        <v>48</v>
      </c>
      <c r="AR5" s="1" t="s">
        <v>49</v>
      </c>
    </row>
    <row r="6" spans="1:44" x14ac:dyDescent="0.2">
      <c r="A6" s="8">
        <v>1</v>
      </c>
      <c r="B6" s="8" t="s">
        <v>52</v>
      </c>
      <c r="C6" s="6">
        <v>67.851635656529993</v>
      </c>
      <c r="D6" s="6">
        <v>28.516356565300001</v>
      </c>
      <c r="E6" s="5"/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f>37.51/0.86</f>
        <v>43.616279069767437</v>
      </c>
      <c r="Q6" s="1">
        <f>D6/10^6</f>
        <v>2.8516356565300001E-5</v>
      </c>
      <c r="R6" s="1">
        <f>C6/10^6</f>
        <v>6.7851635656529988E-5</v>
      </c>
      <c r="S6" s="1">
        <f>E6/10^6</f>
        <v>0</v>
      </c>
      <c r="T6" s="1">
        <f>J6/10^6</f>
        <v>0</v>
      </c>
      <c r="U6" s="1">
        <f t="shared" ref="S6:W24" si="0">G6/10^6</f>
        <v>0</v>
      </c>
      <c r="V6" s="1">
        <f t="shared" ref="V6:AC6" si="1">H6/10^6</f>
        <v>0</v>
      </c>
      <c r="W6" s="1">
        <f t="shared" si="1"/>
        <v>0</v>
      </c>
      <c r="X6" s="1">
        <f t="shared" si="1"/>
        <v>0</v>
      </c>
      <c r="Y6" s="1">
        <f t="shared" si="1"/>
        <v>0</v>
      </c>
      <c r="Z6" s="1">
        <f t="shared" si="1"/>
        <v>0</v>
      </c>
      <c r="AA6" s="1">
        <f t="shared" si="1"/>
        <v>0</v>
      </c>
      <c r="AB6" s="1">
        <f t="shared" si="1"/>
        <v>0</v>
      </c>
      <c r="AC6" s="1">
        <f t="shared" si="1"/>
        <v>0</v>
      </c>
      <c r="AD6" s="1">
        <f>1-(AB6+AC6+AA6+Z6+Y6+X6+W6+V6+U6+T6+S6+R6+Q6+0.023)</f>
        <v>0.97690363200777819</v>
      </c>
      <c r="AE6" s="12">
        <v>41.863205223999998</v>
      </c>
      <c r="AF6" s="1">
        <f>(Q6*(10^-6)*2*96500*((AE6/60)*101325/(8.314*273))*100)/0.0006</f>
        <v>28.570988513640849</v>
      </c>
      <c r="AG6" s="1">
        <f>(R6*2*96500*((AE6/60)*(10^-6)*101325/(8.314*273))*100)/0.0006</f>
        <v>67.981626563521928</v>
      </c>
      <c r="AH6" s="1">
        <f>(S6*8*96500*((AE6/60)*(10^-6)*101325/(8.314*273))*100)/0.012</f>
        <v>0</v>
      </c>
      <c r="AI6" s="1">
        <f t="shared" ref="AI6:AJ10" si="2">(T6*12*96500*((AG6/60)*(10^-6)*101325/(8.314*273))*100)/0.012</f>
        <v>0</v>
      </c>
      <c r="AJ6" s="1">
        <f t="shared" si="2"/>
        <v>0</v>
      </c>
      <c r="AK6" s="1">
        <f>(V6*18*96500*((AE6/60)*(10^-6)*101325/(8.314*273))*100)/0.012</f>
        <v>0</v>
      </c>
      <c r="AL6" s="1">
        <f>(W6*6*96500*((AE6/60)*(10^-6)*101325/(8.314*273))*100)/0.012</f>
        <v>0</v>
      </c>
      <c r="AM6" s="1">
        <f>(X6*12*96500*((AE6/60)*(10^-6)*101325/(8.314*273))*100)/0.012</f>
        <v>0</v>
      </c>
      <c r="AN6" s="1">
        <f>(Y6*16*96500*((AL6/60)*(10^-6)*101325/(8.314*273))*100)/0.012</f>
        <v>0</v>
      </c>
      <c r="AO6" s="1">
        <f>(Z6*2*96500*((AE6/60)*(10^-6)*101325/(8.314*273))*100)/0.012</f>
        <v>0</v>
      </c>
      <c r="AP6" s="1">
        <f>(AA6*16*96500*((AN6/60)*(10^-6)*101325/(8.314*273))*100)/0.012</f>
        <v>0</v>
      </c>
      <c r="AQ6" s="1">
        <f t="shared" ref="AQ6:AR10" si="3">(AB6*18*96500*((AO6/60)*(10^-6)*101325/(8.314*273))*100)/0.012</f>
        <v>0</v>
      </c>
      <c r="AR6" s="1">
        <f t="shared" si="3"/>
        <v>0</v>
      </c>
    </row>
    <row r="7" spans="1:44" x14ac:dyDescent="0.2">
      <c r="A7" s="8">
        <v>2</v>
      </c>
      <c r="B7" s="8" t="s">
        <v>52</v>
      </c>
      <c r="C7" s="6">
        <v>76.036255545990002</v>
      </c>
      <c r="D7" s="6">
        <v>24.036255545989999</v>
      </c>
      <c r="E7" s="5"/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f>37.56/0.86</f>
        <v>43.674418604651166</v>
      </c>
      <c r="Q7" s="1">
        <f>D7/10^6</f>
        <v>2.403625554599E-5</v>
      </c>
      <c r="R7" s="1">
        <f t="shared" ref="R7:R27" si="4">C7/10^6</f>
        <v>7.6036255545989997E-5</v>
      </c>
      <c r="S7" s="1">
        <f>E7/10^6</f>
        <v>0</v>
      </c>
      <c r="T7" s="1">
        <f t="shared" ref="T7:T27" si="5">J7/10^6</f>
        <v>0</v>
      </c>
      <c r="U7" s="1">
        <f t="shared" si="0"/>
        <v>0</v>
      </c>
      <c r="V7" s="1">
        <f t="shared" si="0"/>
        <v>0</v>
      </c>
      <c r="W7" s="1">
        <f t="shared" si="0"/>
        <v>0</v>
      </c>
      <c r="X7" s="1">
        <f>J7/10^6</f>
        <v>0</v>
      </c>
      <c r="Y7" s="1">
        <f t="shared" ref="Y7:AC27" si="6">K7/10^6</f>
        <v>0</v>
      </c>
      <c r="Z7" s="1">
        <f t="shared" si="6"/>
        <v>0</v>
      </c>
      <c r="AA7" s="1">
        <f t="shared" si="6"/>
        <v>0</v>
      </c>
      <c r="AB7" s="1">
        <f t="shared" si="6"/>
        <v>0</v>
      </c>
      <c r="AC7" s="1">
        <f t="shared" si="6"/>
        <v>0</v>
      </c>
      <c r="AD7" s="1">
        <f t="shared" ref="AD7:AD27" si="7">1-(AB7+AC7+AA7+Z7+Y7+X7+W7+V7+U7+T7+S7+R7+Q7+0.023)</f>
        <v>0.97689992748890797</v>
      </c>
      <c r="AE7" s="12">
        <v>42.001997322999998</v>
      </c>
      <c r="AF7" s="1">
        <f t="shared" ref="AF7:AF9" si="8">(Q7*(10^-6)*2*96500*((AE7/60)*101325/(8.314*273))*100)/0.0006</f>
        <v>24.162146265968516</v>
      </c>
      <c r="AG7" s="1">
        <f t="shared" ref="AG7:AG9" si="9">(R7*2*96500*((AE7/60)*(10^-6)*101325/(8.314*273))*100)/0.0006</f>
        <v>76.434498064956401</v>
      </c>
      <c r="AH7" s="1">
        <f t="shared" ref="AH7:AH29" si="10">(S7*8*96500*((AE7/60)*(10^-6)*101325/(8.314*273))*100)/0.012</f>
        <v>0</v>
      </c>
      <c r="AI7" s="1">
        <f t="shared" si="2"/>
        <v>0</v>
      </c>
      <c r="AJ7" s="1">
        <f t="shared" si="2"/>
        <v>0</v>
      </c>
      <c r="AK7" s="1">
        <f>(V7*18*96500*((AE7/60)*(10^-6)*101325/(8.314*273))*100)/0.012</f>
        <v>0</v>
      </c>
      <c r="AL7" s="1">
        <f>(W7*6*96500*((AE7/60)*(10^-6)*101325/(8.314*273))*100)/0.012</f>
        <v>0</v>
      </c>
      <c r="AM7" s="1">
        <f>(X7*12*96500*((AE7/60)*(10^-6)*101325/(8.314*273))*100)/0.012</f>
        <v>0</v>
      </c>
      <c r="AN7" s="1">
        <f>(Y7*16*96500*((AL7/60)*(10^-6)*101325/(8.314*273))*100)/0.012</f>
        <v>0</v>
      </c>
      <c r="AO7" s="1">
        <f>(Z7*2*96500*((AE7/60)*(10^-6)*101325/(8.314*273))*100)/0.012</f>
        <v>0</v>
      </c>
      <c r="AP7" s="1">
        <f>(AA7*16*96500*((AN7/60)*(10^-6)*101325/(8.314*273))*100)/0.012</f>
        <v>0</v>
      </c>
      <c r="AQ7" s="1">
        <f t="shared" si="3"/>
        <v>0</v>
      </c>
      <c r="AR7" s="1">
        <f t="shared" si="3"/>
        <v>0</v>
      </c>
    </row>
    <row r="8" spans="1:44" x14ac:dyDescent="0.2">
      <c r="A8" s="8">
        <v>3</v>
      </c>
      <c r="B8" s="8" t="s">
        <v>52</v>
      </c>
      <c r="C8" s="6">
        <v>66.268768244599997</v>
      </c>
      <c r="D8" s="6">
        <v>27.268768244659999</v>
      </c>
      <c r="E8" s="5"/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f>37.77/0.86</f>
        <v>43.918604651162795</v>
      </c>
      <c r="Q8" s="1">
        <f>D8/10^6</f>
        <v>2.726876824466E-5</v>
      </c>
      <c r="R8" s="1">
        <f t="shared" si="4"/>
        <v>6.6268768244599999E-5</v>
      </c>
      <c r="S8" s="1">
        <f t="shared" si="0"/>
        <v>0</v>
      </c>
      <c r="T8" s="1">
        <f t="shared" si="5"/>
        <v>0</v>
      </c>
      <c r="U8" s="1">
        <f t="shared" si="0"/>
        <v>0</v>
      </c>
      <c r="V8" s="1">
        <f t="shared" si="0"/>
        <v>0</v>
      </c>
      <c r="W8" s="1">
        <f t="shared" si="0"/>
        <v>0</v>
      </c>
      <c r="X8" s="1">
        <f>J8/10^6</f>
        <v>0</v>
      </c>
      <c r="Y8" s="1">
        <f t="shared" si="6"/>
        <v>0</v>
      </c>
      <c r="Z8" s="1">
        <f t="shared" si="6"/>
        <v>0</v>
      </c>
      <c r="AA8" s="1">
        <f t="shared" si="6"/>
        <v>0</v>
      </c>
      <c r="AB8" s="1">
        <f t="shared" si="6"/>
        <v>0</v>
      </c>
      <c r="AC8" s="1">
        <f t="shared" si="6"/>
        <v>0</v>
      </c>
      <c r="AD8" s="1">
        <f t="shared" si="7"/>
        <v>0.97690646246351076</v>
      </c>
      <c r="AE8" s="12">
        <v>41.114799986999998</v>
      </c>
      <c r="AF8" s="1">
        <f t="shared" si="8"/>
        <v>26.832581442886251</v>
      </c>
      <c r="AG8" s="1">
        <f t="shared" si="9"/>
        <v>65.208743757290833</v>
      </c>
      <c r="AH8" s="1">
        <f t="shared" si="10"/>
        <v>0</v>
      </c>
      <c r="AI8" s="1">
        <f t="shared" si="2"/>
        <v>0</v>
      </c>
      <c r="AJ8" s="1">
        <f t="shared" si="2"/>
        <v>0</v>
      </c>
      <c r="AK8" s="1">
        <f>(V8*18*96500*((AE8/60)*(10^-6)*101325/(8.314*273))*100)/0.012</f>
        <v>0</v>
      </c>
      <c r="AL8" s="1">
        <f>(W8*6*96500*((AE8/60)*(10^-6)*101325/(8.314*273))*100)/0.012</f>
        <v>0</v>
      </c>
      <c r="AM8" s="1">
        <f>(X8*12*96500*((AE8/60)*(10^-6)*101325/(8.314*273))*100)/0.012</f>
        <v>0</v>
      </c>
      <c r="AN8" s="1">
        <f>(Y8*16*96500*((AL8/60)*(10^-6)*101325/(8.314*273))*100)/0.012</f>
        <v>0</v>
      </c>
      <c r="AO8" s="1">
        <f>(Z8*2*96500*((AE8/60)*(10^-6)*101325/(8.314*273))*100)/0.012</f>
        <v>0</v>
      </c>
      <c r="AP8" s="1">
        <f>(AA8*16*96500*((AN8/60)*(10^-6)*101325/(8.314*273))*100)/0.012</f>
        <v>0</v>
      </c>
      <c r="AQ8" s="1">
        <f t="shared" si="3"/>
        <v>0</v>
      </c>
      <c r="AR8" s="1">
        <f t="shared" si="3"/>
        <v>0</v>
      </c>
    </row>
    <row r="9" spans="1:44" x14ac:dyDescent="0.2">
      <c r="A9" s="8">
        <v>4</v>
      </c>
      <c r="B9" s="8" t="s">
        <v>52</v>
      </c>
      <c r="C9" s="6">
        <v>67.656058298269997</v>
      </c>
      <c r="D9" s="6">
        <v>30.656058298270001</v>
      </c>
      <c r="E9" s="5"/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f>37.92/0.86</f>
        <v>44.093023255813954</v>
      </c>
      <c r="Q9" s="1">
        <f>D9/10^6</f>
        <v>3.0656058298269999E-5</v>
      </c>
      <c r="R9" s="1">
        <f t="shared" si="4"/>
        <v>6.7656058298269997E-5</v>
      </c>
      <c r="S9" s="1">
        <f t="shared" si="0"/>
        <v>0</v>
      </c>
      <c r="T9" s="1">
        <f t="shared" si="5"/>
        <v>0</v>
      </c>
      <c r="U9" s="1">
        <f t="shared" si="0"/>
        <v>0</v>
      </c>
      <c r="V9" s="1">
        <f t="shared" si="0"/>
        <v>0</v>
      </c>
      <c r="W9" s="1">
        <f t="shared" si="0"/>
        <v>0</v>
      </c>
      <c r="X9" s="1">
        <f>J8/10^6</f>
        <v>0</v>
      </c>
      <c r="Y9" s="1">
        <f t="shared" si="6"/>
        <v>0</v>
      </c>
      <c r="Z9" s="1">
        <f t="shared" si="6"/>
        <v>0</v>
      </c>
      <c r="AA9" s="1">
        <f t="shared" si="6"/>
        <v>0</v>
      </c>
      <c r="AB9" s="1">
        <f t="shared" si="6"/>
        <v>0</v>
      </c>
      <c r="AC9" s="1">
        <f t="shared" si="6"/>
        <v>0</v>
      </c>
      <c r="AD9" s="1">
        <f t="shared" si="7"/>
        <v>0.97690168788340348</v>
      </c>
      <c r="AE9" s="12">
        <v>43.183399461</v>
      </c>
      <c r="AF9" s="1">
        <f t="shared" si="8"/>
        <v>31.683408322443505</v>
      </c>
      <c r="AG9" s="1">
        <f t="shared" si="9"/>
        <v>69.923357389756063</v>
      </c>
      <c r="AH9" s="1">
        <f t="shared" si="10"/>
        <v>0</v>
      </c>
      <c r="AI9" s="1">
        <f t="shared" si="2"/>
        <v>0</v>
      </c>
      <c r="AJ9" s="1">
        <f t="shared" si="2"/>
        <v>0</v>
      </c>
      <c r="AK9" s="1">
        <f>(V9*18*96500*((AE9/60)*(10^-6)*101325/(8.314*273))*100)/0.012</f>
        <v>0</v>
      </c>
      <c r="AL9" s="1">
        <f>(W9*6*96500*((AE9/60)*(10^-6)*101325/(8.314*273))*100)/0.012</f>
        <v>0</v>
      </c>
      <c r="AM9" s="1">
        <f>(X9*12*96500*((AE9/60)*(10^-6)*101325/(8.314*273))*100)/0.012</f>
        <v>0</v>
      </c>
      <c r="AN9" s="1">
        <f>(Y9*16*96500*((AL9/60)*(10^-6)*101325/(8.314*273))*100)/0.012</f>
        <v>0</v>
      </c>
      <c r="AO9" s="1">
        <f>(Z9*2*96500*((AE9/60)*(10^-6)*101325/(8.314*273))*100)/0.012</f>
        <v>0</v>
      </c>
      <c r="AP9" s="1">
        <f>(AA9*16*96500*((AN9/60)*(10^-6)*101325/(8.314*273))*100)/0.012</f>
        <v>0</v>
      </c>
      <c r="AQ9" s="1">
        <f t="shared" si="3"/>
        <v>0</v>
      </c>
      <c r="AR9" s="1">
        <f t="shared" si="3"/>
        <v>0</v>
      </c>
    </row>
    <row r="10" spans="1:44" x14ac:dyDescent="0.2">
      <c r="A10" s="8" t="s">
        <v>60</v>
      </c>
      <c r="B10" s="8"/>
      <c r="O10" s="1">
        <v>0</v>
      </c>
      <c r="T10" s="1">
        <f t="shared" si="5"/>
        <v>0</v>
      </c>
      <c r="AF10" s="1">
        <f>AVERAGE(AF6:AF9)</f>
        <v>27.81228113623478</v>
      </c>
      <c r="AG10" s="1">
        <f>AVERAGE(AG6:AG9)</f>
        <v>69.887056443881306</v>
      </c>
      <c r="AH10" s="1">
        <f t="shared" si="10"/>
        <v>0</v>
      </c>
      <c r="AI10" s="1">
        <f t="shared" si="2"/>
        <v>0</v>
      </c>
      <c r="AJ10" s="1">
        <f t="shared" si="2"/>
        <v>0</v>
      </c>
      <c r="AK10" s="1">
        <f>(V10*18*96500*((AE12/60)*(10^-6)*101325/(8.314*273))*100)/0.012</f>
        <v>0</v>
      </c>
      <c r="AL10" s="1">
        <f>(W10*6*96500*((AE12/60)*(10^-6)*101325/(8.314*273))*100)/0.012</f>
        <v>0</v>
      </c>
      <c r="AM10" s="1">
        <f>(X10*12*96500*((AE12/60)*(10^-6)*101325/(8.314*273))*100)/0.012</f>
        <v>0</v>
      </c>
      <c r="AN10" s="1">
        <f>(Y10*16*96500*((AL10/60)*(10^-6)*101325/(8.314*273))*100)/0.012</f>
        <v>0</v>
      </c>
      <c r="AO10" s="1">
        <f>(Z10*2*96500*((AE12/60)*(10^-6)*101325/(8.314*273))*100)/0.012</f>
        <v>0</v>
      </c>
      <c r="AP10" s="1">
        <f>(AA10*16*96500*((AN10/60)*(10^-6)*101325/(8.314*273))*100)/0.012</f>
        <v>0</v>
      </c>
      <c r="AQ10" s="1">
        <f t="shared" si="3"/>
        <v>0</v>
      </c>
      <c r="AR10" s="1">
        <f t="shared" si="3"/>
        <v>0</v>
      </c>
    </row>
    <row r="11" spans="1:44" x14ac:dyDescent="0.2">
      <c r="A11" s="8" t="s">
        <v>59</v>
      </c>
      <c r="B11" s="8"/>
      <c r="AF11" s="1">
        <f>_xlfn.STDEV.S(AF6:AF9)</f>
        <v>3.154074541320353</v>
      </c>
      <c r="AG11" s="1">
        <f>_xlfn.STDEV.S(AG6:AG9)</f>
        <v>4.7745010965383461</v>
      </c>
      <c r="AH11" s="1">
        <f t="shared" si="10"/>
        <v>0</v>
      </c>
      <c r="AJ11" s="1">
        <f t="shared" ref="AJ11:AJ16" si="11">(U11*12*96500*((AH11/60)*(10^-6)*101325/(8.314*273))*100)/0.012</f>
        <v>0</v>
      </c>
    </row>
    <row r="12" spans="1:44" x14ac:dyDescent="0.2">
      <c r="A12" s="8">
        <v>5</v>
      </c>
      <c r="B12" s="8" t="s">
        <v>53</v>
      </c>
      <c r="C12" s="6">
        <v>66.20374071258</v>
      </c>
      <c r="D12" s="6">
        <v>69.147579576400005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P12" s="1">
        <f>37.54/0.86</f>
        <v>43.651162790697676</v>
      </c>
      <c r="Q12" s="1">
        <f t="shared" ref="Q12:Q27" si="12">D12/10^6</f>
        <v>6.9147579576400009E-5</v>
      </c>
      <c r="R12" s="1">
        <f>C12/10^6</f>
        <v>6.6203740712580006E-5</v>
      </c>
      <c r="S12" s="1">
        <f t="shared" si="0"/>
        <v>0</v>
      </c>
      <c r="T12" s="1">
        <f t="shared" si="5"/>
        <v>0</v>
      </c>
      <c r="U12" s="1">
        <f t="shared" si="0"/>
        <v>0</v>
      </c>
      <c r="V12" s="1">
        <f t="shared" si="0"/>
        <v>0</v>
      </c>
      <c r="W12" s="1">
        <f>I12/10^6</f>
        <v>0</v>
      </c>
      <c r="X12" s="1">
        <f t="shared" ref="X12:X27" si="13">J12/10^6</f>
        <v>0</v>
      </c>
      <c r="Y12" s="1">
        <f t="shared" si="6"/>
        <v>0</v>
      </c>
      <c r="Z12" s="1">
        <f t="shared" si="6"/>
        <v>0</v>
      </c>
      <c r="AA12" s="1">
        <f t="shared" si="6"/>
        <v>0</v>
      </c>
      <c r="AB12" s="1">
        <f t="shared" si="6"/>
        <v>0</v>
      </c>
      <c r="AC12" s="1">
        <f t="shared" si="6"/>
        <v>0</v>
      </c>
      <c r="AD12" s="1">
        <f>1-(AB12+AC12+AA12+Z12+Y12+X12+W12+V12+U12+T12+S12+R12+Q13+0.023)</f>
        <v>0.97685529467946741</v>
      </c>
      <c r="AE12" s="12">
        <v>41.200898336000002</v>
      </c>
      <c r="AF12" s="1">
        <f>(Q12*(10^-6)*2*96500*((AE12/60)*101325/(8.314*273))*100)/0.00083</f>
        <v>49.289632447773045</v>
      </c>
      <c r="AG12" s="1">
        <f>(R12*2*96500*((AE12/60)*(10^-6)*101325/(8.314*273))*100)/0.00083</f>
        <v>47.191211411605934</v>
      </c>
      <c r="AH12" s="1">
        <f t="shared" si="10"/>
        <v>0</v>
      </c>
      <c r="AI12" s="1">
        <f>(T12*12*96500*((AG12/60)*(10^-6)*101325/(8.314*273))*100)/0.012</f>
        <v>0</v>
      </c>
      <c r="AJ12" s="1">
        <f t="shared" si="11"/>
        <v>0</v>
      </c>
      <c r="AK12" s="1">
        <f>(V12*18*96500*((AE13/60)*(10^-6)*101325/(8.314*273))*100)/0.0123</f>
        <v>0</v>
      </c>
      <c r="AL12" s="1">
        <f>(W12*6*96500*((AE13/60)*(10^-6)*101325/(8.314*273))*100)/0.0123</f>
        <v>0</v>
      </c>
      <c r="AM12" s="1">
        <f>(X12*12*96500*((AE13/60)*(10^-6)*101325/(8.314*273))*100)/0.0123</f>
        <v>0</v>
      </c>
      <c r="AN12" s="1">
        <f>(Y12*16*96500*((AL12/60)*(10^-6)*101325/(8.314*273))*100)/0.012</f>
        <v>0</v>
      </c>
      <c r="AO12" s="1">
        <f>(Z12*2*96500*((AE13/60)*(10^-6)*101325/(8.314*273))*100)/0.0123</f>
        <v>0</v>
      </c>
      <c r="AP12" s="1">
        <f>(AA12*16*96500*((AN12/60)*(10^-6)*101325/(8.314*273))*100)/0.012</f>
        <v>0</v>
      </c>
      <c r="AQ12" s="1">
        <f t="shared" ref="AQ12:AR16" si="14">(AB12*18*96500*((AO12/60)*(10^-6)*101325/(8.314*273))*100)/0.012</f>
        <v>0</v>
      </c>
      <c r="AR12" s="1">
        <f t="shared" si="14"/>
        <v>0</v>
      </c>
    </row>
    <row r="13" spans="1:44" x14ac:dyDescent="0.2">
      <c r="A13" s="8">
        <v>6</v>
      </c>
      <c r="B13" s="8" t="s">
        <v>53</v>
      </c>
      <c r="C13" s="6">
        <v>67.138305400619998</v>
      </c>
      <c r="D13" s="6">
        <v>78.501579820000003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f>37.17/0.86</f>
        <v>43.220930232558139</v>
      </c>
      <c r="Q13" s="1">
        <f t="shared" si="12"/>
        <v>7.8501579820000009E-5</v>
      </c>
      <c r="R13" s="1">
        <f>C13/10^6</f>
        <v>6.7138305400620002E-5</v>
      </c>
      <c r="S13" s="1">
        <f t="shared" si="0"/>
        <v>0</v>
      </c>
      <c r="T13" s="1">
        <f t="shared" si="5"/>
        <v>0</v>
      </c>
      <c r="U13" s="1">
        <f t="shared" si="0"/>
        <v>0</v>
      </c>
      <c r="V13" s="1">
        <f t="shared" si="0"/>
        <v>0</v>
      </c>
      <c r="W13" s="1">
        <f>I12/10^6</f>
        <v>0</v>
      </c>
      <c r="X13" s="1">
        <f t="shared" si="13"/>
        <v>0</v>
      </c>
      <c r="Y13" s="1">
        <f t="shared" si="6"/>
        <v>0</v>
      </c>
      <c r="Z13" s="1">
        <f t="shared" si="6"/>
        <v>0</v>
      </c>
      <c r="AA13" s="1">
        <f t="shared" si="6"/>
        <v>0</v>
      </c>
      <c r="AB13" s="1">
        <f t="shared" si="6"/>
        <v>0</v>
      </c>
      <c r="AC13" s="1">
        <f t="shared" si="6"/>
        <v>0</v>
      </c>
      <c r="AD13" s="1">
        <f>1-(AB13+AC13+AA13+Z13+Y13+X13+W13+V13+U13+T13+S13+R13+Q14+0.023)</f>
        <v>0.97686429411371445</v>
      </c>
      <c r="AE13" s="12">
        <v>40.249158379999997</v>
      </c>
      <c r="AF13" s="1">
        <f t="shared" ref="AF13:AF15" si="15">(Q13*(10^-6)*2*96500*((AE13/60)*101325/(8.314*273))*100)/0.00083</f>
        <v>54.664717984344662</v>
      </c>
      <c r="AG13" s="1">
        <f t="shared" ref="AG13:AG15" si="16">(R13*2*96500*((AE13/60)*(10^-6)*101325/(8.314*273))*100)/0.00083</f>
        <v>46.75188116069809</v>
      </c>
      <c r="AH13" s="1">
        <f t="shared" si="10"/>
        <v>0</v>
      </c>
      <c r="AI13" s="1">
        <f>(T13*12*96500*((AG13/60)*(10^-6)*101325/(8.314*273))*100)/0.012</f>
        <v>0</v>
      </c>
      <c r="AJ13" s="1">
        <f t="shared" si="11"/>
        <v>0</v>
      </c>
      <c r="AK13" s="1">
        <f>(V13*18*96500*((AE14/60)*(10^-6)*101325/(8.314*273))*100)/0.0123</f>
        <v>0</v>
      </c>
      <c r="AL13" s="1">
        <f>(W13*6*96500*((AE14/60)*(10^-6)*101325/(8.314*273))*100)/0.0123</f>
        <v>0</v>
      </c>
      <c r="AM13" s="1">
        <f>(X13*12*96500*((AE14/60)*(10^-6)*101325/(8.314*273))*100)/0.0123</f>
        <v>0</v>
      </c>
      <c r="AN13" s="1">
        <f>(Y13*16*96500*((AL13/60)*(10^-6)*101325/(8.314*273))*100)/0.012</f>
        <v>0</v>
      </c>
      <c r="AO13" s="1">
        <f>(Z13*2*96500*((AE14/60)*(10^-6)*101325/(8.314*273))*100)/0.0123</f>
        <v>0</v>
      </c>
      <c r="AP13" s="1">
        <f>(AA13*16*96500*((AN13/60)*(10^-6)*101325/(8.314*273))*100)/0.012</f>
        <v>0</v>
      </c>
      <c r="AQ13" s="1">
        <f t="shared" si="14"/>
        <v>0</v>
      </c>
      <c r="AR13" s="1">
        <f t="shared" si="14"/>
        <v>0</v>
      </c>
    </row>
    <row r="14" spans="1:44" x14ac:dyDescent="0.2">
      <c r="A14" s="8">
        <v>7</v>
      </c>
      <c r="B14" s="8" t="s">
        <v>53</v>
      </c>
      <c r="C14" s="6">
        <v>68.067747855099995</v>
      </c>
      <c r="D14" s="6">
        <v>68.567580884899996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f>37.18/0.86</f>
        <v>43.232558139534881</v>
      </c>
      <c r="Q14" s="1">
        <f t="shared" si="12"/>
        <v>6.8567580884899991E-5</v>
      </c>
      <c r="R14" s="1">
        <f t="shared" si="4"/>
        <v>6.8067747855100002E-5</v>
      </c>
      <c r="S14" s="1">
        <f t="shared" si="0"/>
        <v>0</v>
      </c>
      <c r="T14" s="1">
        <f t="shared" si="5"/>
        <v>0</v>
      </c>
      <c r="U14" s="1">
        <f t="shared" si="0"/>
        <v>0</v>
      </c>
      <c r="V14" s="1">
        <f t="shared" si="0"/>
        <v>0</v>
      </c>
      <c r="W14" s="1">
        <f t="shared" ref="W14:W15" si="17">I13/10^6</f>
        <v>0</v>
      </c>
      <c r="X14" s="1">
        <f t="shared" si="13"/>
        <v>0</v>
      </c>
      <c r="Y14" s="1">
        <f t="shared" si="6"/>
        <v>0</v>
      </c>
      <c r="Z14" s="1">
        <f t="shared" si="6"/>
        <v>0</v>
      </c>
      <c r="AA14" s="1">
        <f t="shared" si="6"/>
        <v>0</v>
      </c>
      <c r="AB14" s="1">
        <f t="shared" si="6"/>
        <v>0</v>
      </c>
      <c r="AC14" s="1">
        <f t="shared" si="6"/>
        <v>0</v>
      </c>
      <c r="AD14" s="1">
        <f>1-(AB14+AC14+AA14+Z14+Y14+X14+W14+V14+U14+T14+S14+R14+Q15+0.023)</f>
        <v>0.97685426901529315</v>
      </c>
      <c r="AE14" s="12">
        <v>42.246869461000003</v>
      </c>
      <c r="AF14" s="1">
        <f t="shared" si="15"/>
        <v>50.117023711609953</v>
      </c>
      <c r="AG14" s="1">
        <f t="shared" si="16"/>
        <v>49.751688614716542</v>
      </c>
      <c r="AH14" s="1">
        <f t="shared" si="10"/>
        <v>0</v>
      </c>
      <c r="AI14" s="1">
        <f>(T14*12*96500*((AG14/60)*(10^-6)*101325/(8.314*273))*100)/0.012</f>
        <v>0</v>
      </c>
      <c r="AJ14" s="1">
        <f t="shared" si="11"/>
        <v>0</v>
      </c>
      <c r="AK14" s="1">
        <f>(V14*18*96500*((AE15/60)*(10^-6)*101325/(8.314*273))*100)/0.0123</f>
        <v>0</v>
      </c>
      <c r="AL14" s="1">
        <f>(W14*6*96500*((AE15/60)*(10^-6)*101325/(8.314*273))*100)/0.0123</f>
        <v>0</v>
      </c>
      <c r="AM14" s="1">
        <f>(X14*12*96500*((AE15/60)*(10^-6)*101325/(8.314*273))*100)/0.0123</f>
        <v>0</v>
      </c>
      <c r="AN14" s="1">
        <f>(Y14*16*96500*((AL14/60)*(10^-6)*101325/(8.314*273))*100)/0.012</f>
        <v>0</v>
      </c>
      <c r="AO14" s="1">
        <f>(Z14*2*96500*((AE15/60)*(10^-6)*101325/(8.314*273))*100)/0.0123</f>
        <v>0</v>
      </c>
      <c r="AP14" s="1">
        <f>(AA14*16*96500*((AN14/60)*(10^-6)*101325/(8.314*273))*100)/0.012</f>
        <v>0</v>
      </c>
      <c r="AQ14" s="1">
        <f t="shared" si="14"/>
        <v>0</v>
      </c>
      <c r="AR14" s="1">
        <f t="shared" si="14"/>
        <v>0</v>
      </c>
    </row>
    <row r="15" spans="1:44" x14ac:dyDescent="0.2">
      <c r="A15" s="8">
        <v>8</v>
      </c>
      <c r="B15" s="8" t="s">
        <v>53</v>
      </c>
      <c r="C15" s="6">
        <v>69.940542544300001</v>
      </c>
      <c r="D15" s="6">
        <v>77.663236851799994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f>37.2/0.86</f>
        <v>43.255813953488378</v>
      </c>
      <c r="Q15" s="1">
        <f t="shared" si="12"/>
        <v>7.7663236851799992E-5</v>
      </c>
      <c r="R15" s="1">
        <f t="shared" si="4"/>
        <v>6.9940542544299998E-5</v>
      </c>
      <c r="S15" s="1">
        <f t="shared" si="0"/>
        <v>0</v>
      </c>
      <c r="T15" s="1">
        <f t="shared" si="5"/>
        <v>0</v>
      </c>
      <c r="U15" s="1">
        <f t="shared" si="0"/>
        <v>0</v>
      </c>
      <c r="V15" s="1">
        <f t="shared" si="0"/>
        <v>0</v>
      </c>
      <c r="W15" s="1">
        <f t="shared" si="17"/>
        <v>0</v>
      </c>
      <c r="X15" s="1">
        <f t="shared" si="13"/>
        <v>0</v>
      </c>
      <c r="Y15" s="1">
        <f t="shared" si="6"/>
        <v>0</v>
      </c>
      <c r="Z15" s="1">
        <f t="shared" si="6"/>
        <v>0</v>
      </c>
      <c r="AA15" s="1">
        <f t="shared" si="6"/>
        <v>0</v>
      </c>
      <c r="AB15" s="1">
        <f t="shared" si="6"/>
        <v>0</v>
      </c>
      <c r="AC15" s="1">
        <f t="shared" si="6"/>
        <v>0</v>
      </c>
      <c r="AD15" s="1">
        <f>1-(AB15+AC15+AA15+Z15+Y15+X15+W15+V15+U15+T15+S15+R15+Q16+0.023)</f>
        <v>0.9769300594574557</v>
      </c>
      <c r="AE15" s="12">
        <v>41.281530713000002</v>
      </c>
      <c r="AF15" s="1">
        <f t="shared" si="15"/>
        <v>55.468087385199865</v>
      </c>
      <c r="AG15" s="1">
        <f t="shared" si="16"/>
        <v>49.952439312032176</v>
      </c>
      <c r="AH15" s="1">
        <f t="shared" si="10"/>
        <v>0</v>
      </c>
      <c r="AI15" s="1">
        <f>(T15*12*96500*((AG15/60)*(10^-6)*101325/(8.314*273))*100)/0.012</f>
        <v>0</v>
      </c>
      <c r="AJ15" s="1">
        <f t="shared" si="11"/>
        <v>0</v>
      </c>
      <c r="AK15" s="1">
        <f>(V15*18*96500*((AE18/60)*(10^-6)*101325/(8.314*273))*100)/0.0123</f>
        <v>0</v>
      </c>
      <c r="AL15" s="1">
        <f>(W15*6*96500*((AE18/60)*(10^-6)*101325/(8.314*273))*100)/0.0123</f>
        <v>0</v>
      </c>
      <c r="AM15" s="1">
        <f>(X15*12*96500*((AE18/60)*(10^-6)*101325/(8.314*273))*100)/0.0123</f>
        <v>0</v>
      </c>
      <c r="AN15" s="1">
        <f>(Y15*16*96500*((AL15/60)*(10^-6)*101325/(8.314*273))*100)/0.012</f>
        <v>0</v>
      </c>
      <c r="AO15" s="1">
        <f>(Z15*2*96500*((AE18/60)*(10^-6)*101325/(8.314*273))*100)/0.0123</f>
        <v>0</v>
      </c>
      <c r="AP15" s="1">
        <f>(AA15*16*96500*((AN15/60)*(10^-6)*101325/(8.314*273))*100)/0.012</f>
        <v>0</v>
      </c>
      <c r="AQ15" s="1">
        <f t="shared" si="14"/>
        <v>0</v>
      </c>
      <c r="AR15" s="1">
        <f t="shared" si="14"/>
        <v>0</v>
      </c>
    </row>
    <row r="16" spans="1:44" x14ac:dyDescent="0.2">
      <c r="A16" s="8" t="s">
        <v>60</v>
      </c>
      <c r="B16" s="8"/>
      <c r="O16" s="1">
        <v>0</v>
      </c>
      <c r="T16" s="1">
        <f t="shared" si="5"/>
        <v>0</v>
      </c>
      <c r="AF16" s="1">
        <f>AVERAGE(AF12:AF15)</f>
        <v>52.384865382231879</v>
      </c>
      <c r="AG16" s="1">
        <f>AVERAGE(AG12:AG15)</f>
        <v>48.411805124763184</v>
      </c>
      <c r="AH16" s="1">
        <f t="shared" si="10"/>
        <v>0</v>
      </c>
      <c r="AI16" s="1">
        <f>(T16*12*96500*((AG16/60)*(10^-6)*101325/(8.314*273))*100)/0.012</f>
        <v>0</v>
      </c>
      <c r="AJ16" s="1">
        <f t="shared" si="11"/>
        <v>0</v>
      </c>
      <c r="AK16" s="1">
        <f>(V16*18*96500*((AE19/60)*(10^-6)*101325/(8.314*273))*100)/0.012</f>
        <v>0</v>
      </c>
      <c r="AL16" s="1">
        <f>(W16*6*96500*((AE19/60)*(10^-6)*101325/(8.314*273))*100)/0.012</f>
        <v>0</v>
      </c>
      <c r="AM16" s="1">
        <f>(X16*12*96500*((AE19/60)*(10^-6)*101325/(8.314*273))*100)/0.0123</f>
        <v>0</v>
      </c>
      <c r="AN16" s="1">
        <f>(Y16*16*96500*((AL16/60)*(10^-6)*101325/(8.314*273))*100)/0.012</f>
        <v>0</v>
      </c>
      <c r="AO16" s="1">
        <f>(Z16*2*96500*((AE19/60)*(10^-6)*101325/(8.314*273))*100)/0.0123</f>
        <v>0</v>
      </c>
      <c r="AP16" s="1">
        <f>(AA16*16*96500*((AN16/60)*(10^-6)*101325/(8.314*273))*100)/0.012</f>
        <v>0</v>
      </c>
      <c r="AQ16" s="1">
        <f t="shared" si="14"/>
        <v>0</v>
      </c>
      <c r="AR16" s="1">
        <f t="shared" si="14"/>
        <v>0</v>
      </c>
    </row>
    <row r="17" spans="1:44" x14ac:dyDescent="0.2">
      <c r="A17" s="8" t="s">
        <v>59</v>
      </c>
      <c r="B17" s="8"/>
      <c r="AF17" s="1">
        <f>STDEV(AF12:AF15)</f>
        <v>3.1319620351314525</v>
      </c>
      <c r="AG17" s="1">
        <f>STDEV(AG12:AG15)</f>
        <v>1.6747176921009859</v>
      </c>
      <c r="AH17" s="1">
        <f t="shared" si="10"/>
        <v>0</v>
      </c>
    </row>
    <row r="18" spans="1:44" x14ac:dyDescent="0.2">
      <c r="A18" s="8">
        <v>9</v>
      </c>
      <c r="B18" s="14" t="s">
        <v>54</v>
      </c>
      <c r="C18" s="6">
        <v>78.965327763800005</v>
      </c>
      <c r="D18" s="6">
        <v>70.8097105449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P18" s="1">
        <f>36.33/0.86</f>
        <v>42.244186046511629</v>
      </c>
      <c r="Q18" s="1">
        <f t="shared" si="12"/>
        <v>7.0809710544899996E-5</v>
      </c>
      <c r="R18" s="1">
        <f>C18/10^6</f>
        <v>7.8965327763800002E-5</v>
      </c>
      <c r="S18" s="1">
        <f t="shared" si="0"/>
        <v>0</v>
      </c>
      <c r="T18" s="1">
        <f t="shared" si="5"/>
        <v>0</v>
      </c>
      <c r="U18" s="1">
        <f t="shared" si="0"/>
        <v>0</v>
      </c>
      <c r="V18" s="1">
        <f t="shared" si="0"/>
        <v>0</v>
      </c>
      <c r="W18" s="1">
        <f t="shared" si="0"/>
        <v>0</v>
      </c>
      <c r="X18" s="1">
        <f t="shared" si="13"/>
        <v>0</v>
      </c>
      <c r="Y18" s="1">
        <f t="shared" si="6"/>
        <v>0</v>
      </c>
      <c r="Z18" s="1">
        <f t="shared" si="6"/>
        <v>0</v>
      </c>
      <c r="AA18" s="1">
        <f t="shared" si="6"/>
        <v>0</v>
      </c>
      <c r="AB18" s="1">
        <f t="shared" si="6"/>
        <v>0</v>
      </c>
      <c r="AC18" s="1">
        <f t="shared" si="6"/>
        <v>0</v>
      </c>
      <c r="AD18" s="1">
        <f t="shared" si="7"/>
        <v>0.97685022496169127</v>
      </c>
      <c r="AE18" s="12">
        <v>42.258868192000001</v>
      </c>
      <c r="AF18" s="1">
        <f>(Q18*(10^-6)*2*96500*((AE18/60)*101325/(8.314*273))*100)/0.00091</f>
        <v>47.219272520050943</v>
      </c>
      <c r="AG18" s="1">
        <f>(R18*2*96500*((AE18/60)*(10^-6)*101325/(8.314*273))*100)/0.00091</f>
        <v>52.65782479014203</v>
      </c>
      <c r="AH18" s="1">
        <f t="shared" si="10"/>
        <v>0</v>
      </c>
      <c r="AI18" s="1">
        <f t="shared" ref="AI18:AJ21" si="18">(T18*12*96500*((AG18/60)*(10^-6)*101325/(8.314*273))*100)/0.012</f>
        <v>0</v>
      </c>
      <c r="AJ18" s="1">
        <f t="shared" si="18"/>
        <v>0</v>
      </c>
      <c r="AK18" s="1">
        <f>(V18*18*96500*((AE20/60)*(10^-6)*101325/(8.314*273))*100)/0.34</f>
        <v>0</v>
      </c>
      <c r="AL18" s="1">
        <f>(W18*6*96500*((AE20/60)*(10^-6)*101325/(8.314*273))*100)/0.034</f>
        <v>0</v>
      </c>
      <c r="AM18" s="1">
        <f>(X18*12*96500*((AE20/60)*(10^-6)*101325/(8.314*273))*100)/0.034</f>
        <v>0</v>
      </c>
      <c r="AN18" s="1">
        <f>(Y18*16*96500*((AL18/60)*(10^-6)*101325/(8.314*273))*100)/0.012</f>
        <v>0</v>
      </c>
      <c r="AO18" s="1">
        <f>(Z18*2*96500*((AE20/60)*(10^-6)*101325/(8.314*273))*100)/0.034</f>
        <v>0</v>
      </c>
      <c r="AP18" s="1">
        <f>(AA18*16*96500*((AN18/60)*(10^-6)*101325/(8.314*273))*100)/0.012</f>
        <v>0</v>
      </c>
      <c r="AQ18" s="1">
        <f t="shared" ref="AQ18:AR21" si="19">(AB18*18*96500*((AO18/60)*(10^-6)*101325/(8.314*273))*100)/0.012</f>
        <v>0</v>
      </c>
      <c r="AR18" s="1">
        <f t="shared" si="19"/>
        <v>0</v>
      </c>
    </row>
    <row r="19" spans="1:44" x14ac:dyDescent="0.2">
      <c r="A19" s="8">
        <v>10</v>
      </c>
      <c r="B19" s="14" t="s">
        <v>54</v>
      </c>
      <c r="C19" s="4">
        <v>86.234310190819997</v>
      </c>
      <c r="D19" s="4">
        <v>65.89215779253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f>35.99/0.86</f>
        <v>41.848837209302332</v>
      </c>
      <c r="Q19" s="1">
        <f t="shared" si="12"/>
        <v>6.5892157792530004E-5</v>
      </c>
      <c r="R19" s="1">
        <f>C19/10^6</f>
        <v>8.6234310190819998E-5</v>
      </c>
      <c r="S19" s="1">
        <f t="shared" si="0"/>
        <v>0</v>
      </c>
      <c r="T19" s="1">
        <f t="shared" si="5"/>
        <v>0</v>
      </c>
      <c r="U19" s="1">
        <f t="shared" si="0"/>
        <v>0</v>
      </c>
      <c r="V19" s="1">
        <f t="shared" si="0"/>
        <v>0</v>
      </c>
      <c r="W19" s="1">
        <f t="shared" si="0"/>
        <v>0</v>
      </c>
      <c r="X19" s="1">
        <f t="shared" si="13"/>
        <v>0</v>
      </c>
      <c r="Y19" s="1">
        <f t="shared" si="6"/>
        <v>0</v>
      </c>
      <c r="Z19" s="1">
        <f t="shared" si="6"/>
        <v>0</v>
      </c>
      <c r="AA19" s="1">
        <f t="shared" si="6"/>
        <v>0</v>
      </c>
      <c r="AB19" s="1">
        <f t="shared" si="6"/>
        <v>0</v>
      </c>
      <c r="AC19" s="1">
        <f t="shared" si="6"/>
        <v>0</v>
      </c>
      <c r="AD19" s="1">
        <f t="shared" si="7"/>
        <v>0.97684787353201663</v>
      </c>
      <c r="AE19" s="12">
        <v>40.248265234999998</v>
      </c>
      <c r="AF19" s="1">
        <f t="shared" ref="AF19:AF21" si="20">(Q19*(10^-6)*2*96500*((AE19/60)*101325/(8.314*273))*100)/0.00091</f>
        <v>41.849426186198919</v>
      </c>
      <c r="AG19" s="1">
        <f t="shared" ref="AG19:AG21" si="21">(R19*2*96500*((AE19/60)*(10^-6)*101325/(8.314*273))*100)/0.00091</f>
        <v>54.76913368676518</v>
      </c>
      <c r="AH19" s="1">
        <f t="shared" si="10"/>
        <v>0</v>
      </c>
      <c r="AI19" s="1">
        <f t="shared" si="18"/>
        <v>0</v>
      </c>
      <c r="AJ19" s="1">
        <f t="shared" si="18"/>
        <v>0</v>
      </c>
      <c r="AK19" s="1">
        <f>(V19*18*96500*((AE21/60)*(10^-6)*101325/(8.314*273))*100)/0.34</f>
        <v>0</v>
      </c>
      <c r="AL19" s="1">
        <f>(W19*6*96500*((AE21/60)*(10^-6)*101325/(8.314*273))*100)/0.034</f>
        <v>0</v>
      </c>
      <c r="AM19" s="1">
        <f>(X19*12*96500*((AE21/60)*(10^-6)*101325/(8.314*273))*100)/0.034</f>
        <v>0</v>
      </c>
      <c r="AN19" s="1">
        <f>(Y19*16*96500*((AL19/60)*(10^-6)*101325/(8.314*273))*100)/0.012</f>
        <v>0</v>
      </c>
      <c r="AO19" s="1">
        <f>(Z19*2*96500*((AE21/60)*(10^-6)*101325/(8.314*273))*100)/0.034</f>
        <v>0</v>
      </c>
      <c r="AP19" s="1">
        <f>(AA19*16*96500*((AN19/60)*(10^-6)*101325/(8.314*273))*100)/0.012</f>
        <v>0</v>
      </c>
      <c r="AQ19" s="1">
        <f t="shared" si="19"/>
        <v>0</v>
      </c>
      <c r="AR19" s="1">
        <f t="shared" si="19"/>
        <v>0</v>
      </c>
    </row>
    <row r="20" spans="1:44" x14ac:dyDescent="0.2">
      <c r="A20" s="8">
        <v>11</v>
      </c>
      <c r="B20" s="14" t="s">
        <v>54</v>
      </c>
      <c r="C20" s="6">
        <v>84.361840519400005</v>
      </c>
      <c r="D20" s="6">
        <v>70.908074357399997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f>35.94/0.86</f>
        <v>41.790697674418603</v>
      </c>
      <c r="Q20" s="1">
        <f t="shared" si="12"/>
        <v>7.0908074357399991E-5</v>
      </c>
      <c r="R20" s="1">
        <f t="shared" si="4"/>
        <v>8.4361840519399999E-5</v>
      </c>
      <c r="S20" s="1">
        <f t="shared" si="0"/>
        <v>0</v>
      </c>
      <c r="T20" s="1">
        <f t="shared" si="5"/>
        <v>0</v>
      </c>
      <c r="U20" s="1">
        <f t="shared" si="0"/>
        <v>0</v>
      </c>
      <c r="V20" s="1">
        <f t="shared" si="0"/>
        <v>0</v>
      </c>
      <c r="W20" s="1">
        <f t="shared" si="0"/>
        <v>0</v>
      </c>
      <c r="X20" s="1">
        <f t="shared" si="13"/>
        <v>0</v>
      </c>
      <c r="Y20" s="1">
        <f t="shared" si="6"/>
        <v>0</v>
      </c>
      <c r="Z20" s="1">
        <f t="shared" si="6"/>
        <v>0</v>
      </c>
      <c r="AA20" s="1">
        <f t="shared" si="6"/>
        <v>0</v>
      </c>
      <c r="AB20" s="1">
        <f t="shared" si="6"/>
        <v>0</v>
      </c>
      <c r="AC20" s="1">
        <f t="shared" si="6"/>
        <v>0</v>
      </c>
      <c r="AD20" s="1">
        <f t="shared" si="7"/>
        <v>0.97684473008512318</v>
      </c>
      <c r="AE20" s="12">
        <v>41.333884411</v>
      </c>
      <c r="AF20" s="1">
        <f t="shared" si="20"/>
        <v>46.249870771662358</v>
      </c>
      <c r="AG20" s="1">
        <f t="shared" si="21"/>
        <v>55.025104791534289</v>
      </c>
      <c r="AH20" s="1">
        <f t="shared" si="10"/>
        <v>0</v>
      </c>
      <c r="AI20" s="1">
        <f t="shared" si="18"/>
        <v>0</v>
      </c>
      <c r="AJ20" s="1">
        <f t="shared" si="18"/>
        <v>0</v>
      </c>
      <c r="AK20" s="1">
        <f>(V20*18*96500*((AE22/60)*(10^-6)*101325/(8.314*273))*100)/0.34</f>
        <v>0</v>
      </c>
      <c r="AL20" s="1">
        <f>(W20*6*96500*((AE22/60)*(10^-6)*101325/(8.314*273))*100)/0.034</f>
        <v>0</v>
      </c>
      <c r="AM20" s="1">
        <f>(X20*12*96500*((AE22/60)*(10^-6)*101325/(8.314*273))*100)/0.034</f>
        <v>0</v>
      </c>
      <c r="AN20" s="1">
        <f>(Y20*16*96500*((AL20/60)*(10^-6)*101325/(8.314*273))*100)/0.012</f>
        <v>0</v>
      </c>
      <c r="AO20" s="1">
        <f>(Z20*2*96500*((AE22/60)*(10^-6)*101325/(8.314*273))*100)/0.034</f>
        <v>0</v>
      </c>
      <c r="AP20" s="1">
        <f>(AA20*16*96500*((AN20/60)*(10^-6)*101325/(8.314*273))*100)/0.012</f>
        <v>0</v>
      </c>
      <c r="AQ20" s="1">
        <f t="shared" si="19"/>
        <v>0</v>
      </c>
      <c r="AR20" s="1">
        <f t="shared" si="19"/>
        <v>0</v>
      </c>
    </row>
    <row r="21" spans="1:44" x14ac:dyDescent="0.2">
      <c r="A21" s="8">
        <v>12</v>
      </c>
      <c r="B21" s="14" t="s">
        <v>54</v>
      </c>
      <c r="C21" s="6">
        <v>91.900966748100004</v>
      </c>
      <c r="D21" s="6">
        <v>60.048008900600003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f>35.92/0.86</f>
        <v>41.767441860465119</v>
      </c>
      <c r="Q21" s="1">
        <f t="shared" si="12"/>
        <v>6.0048008900600002E-5</v>
      </c>
      <c r="R21" s="1">
        <f t="shared" si="4"/>
        <v>9.1900966748100001E-5</v>
      </c>
      <c r="S21" s="1">
        <f t="shared" si="0"/>
        <v>0</v>
      </c>
      <c r="T21" s="1">
        <f t="shared" si="5"/>
        <v>0</v>
      </c>
      <c r="U21" s="1">
        <f t="shared" si="0"/>
        <v>0</v>
      </c>
      <c r="V21" s="1">
        <f t="shared" si="0"/>
        <v>0</v>
      </c>
      <c r="W21" s="1">
        <f t="shared" si="0"/>
        <v>0</v>
      </c>
      <c r="X21" s="1">
        <f t="shared" si="13"/>
        <v>0</v>
      </c>
      <c r="Y21" s="1">
        <f t="shared" si="6"/>
        <v>0</v>
      </c>
      <c r="Z21" s="1">
        <f t="shared" si="6"/>
        <v>0</v>
      </c>
      <c r="AA21" s="1">
        <f t="shared" si="6"/>
        <v>0</v>
      </c>
      <c r="AB21" s="1">
        <f t="shared" si="6"/>
        <v>0</v>
      </c>
      <c r="AC21" s="1">
        <f t="shared" si="6"/>
        <v>0</v>
      </c>
      <c r="AD21" s="1">
        <f t="shared" si="7"/>
        <v>0.97684805102435135</v>
      </c>
      <c r="AE21" s="12">
        <v>41.001922221000001</v>
      </c>
      <c r="AF21" s="1">
        <f t="shared" si="20"/>
        <v>38.851826478831711</v>
      </c>
      <c r="AG21" s="1">
        <f t="shared" si="21"/>
        <v>59.461095858223985</v>
      </c>
      <c r="AH21" s="1">
        <f t="shared" si="10"/>
        <v>0</v>
      </c>
      <c r="AI21" s="1">
        <f t="shared" si="18"/>
        <v>0</v>
      </c>
      <c r="AJ21" s="1">
        <f t="shared" si="18"/>
        <v>0</v>
      </c>
      <c r="AK21" s="1">
        <f>(V21*18*96500*((AE24/60)*(10^-6)*101325/(8.314*273))*100)/0.34</f>
        <v>0</v>
      </c>
      <c r="AL21" s="1">
        <f>(W21*6*96500*((AE24/60)*(10^-6)*101325/(8.314*273))*100)/0.034</f>
        <v>0</v>
      </c>
      <c r="AM21" s="1">
        <f>(X21*12*96500*((AE24/60)*(10^-6)*101325/(8.314*273))*100)/0.034</f>
        <v>0</v>
      </c>
      <c r="AN21" s="1">
        <f>(Y21*16*96500*((AL21/60)*(10^-6)*101325/(8.314*273))*100)/0.012</f>
        <v>0</v>
      </c>
      <c r="AO21" s="1">
        <f>(Z21*2*96500*((AE24/60)*(10^-6)*101325/(8.314*273))*100)/0.034</f>
        <v>0</v>
      </c>
      <c r="AP21" s="1">
        <f>(AA21*16*96500*((AN21/60)*(10^-6)*101325/(8.314*273))*100)/0.012</f>
        <v>0</v>
      </c>
      <c r="AQ21" s="1">
        <f t="shared" si="19"/>
        <v>0</v>
      </c>
      <c r="AR21" s="1">
        <f t="shared" si="19"/>
        <v>0</v>
      </c>
    </row>
    <row r="22" spans="1:44" x14ac:dyDescent="0.2">
      <c r="A22" s="8" t="s">
        <v>60</v>
      </c>
      <c r="B22" s="8"/>
      <c r="AF22" s="1">
        <f>AVERAGE(AF18:AF21)</f>
        <v>43.542598989185976</v>
      </c>
      <c r="AG22" s="1">
        <f>AVERAGE(AG18:AG21)</f>
        <v>55.478289781666369</v>
      </c>
      <c r="AH22" s="1">
        <f t="shared" si="10"/>
        <v>0</v>
      </c>
    </row>
    <row r="23" spans="1:44" x14ac:dyDescent="0.2">
      <c r="A23" s="8" t="s">
        <v>59</v>
      </c>
      <c r="B23" s="8"/>
      <c r="AF23" s="1">
        <f>_xlfn.STDEV.S(AF18:AF21)</f>
        <v>3.9037345214305668</v>
      </c>
      <c r="AG23" s="1">
        <f>_xlfn.STDEV.S(AG18:AG21)</f>
        <v>2.8592566641288184</v>
      </c>
      <c r="AH23" s="1">
        <f t="shared" si="10"/>
        <v>0</v>
      </c>
    </row>
    <row r="24" spans="1:44" x14ac:dyDescent="0.2">
      <c r="A24" s="8">
        <v>13</v>
      </c>
      <c r="B24" s="14" t="s">
        <v>140</v>
      </c>
      <c r="C24" s="6">
        <v>125.5920003881</v>
      </c>
      <c r="D24" s="6">
        <v>58.751718273599998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P24" s="1">
        <f>36.56/0.86</f>
        <v>42.511627906976749</v>
      </c>
      <c r="Q24" s="1">
        <f t="shared" si="12"/>
        <v>5.8751718273599995E-5</v>
      </c>
      <c r="R24" s="1">
        <f t="shared" si="4"/>
        <v>1.2559200038810001E-4</v>
      </c>
      <c r="S24" s="1">
        <f t="shared" si="0"/>
        <v>0</v>
      </c>
      <c r="T24" s="1">
        <f t="shared" si="5"/>
        <v>0</v>
      </c>
      <c r="U24" s="1">
        <f t="shared" si="0"/>
        <v>0</v>
      </c>
      <c r="V24" s="1">
        <f t="shared" si="0"/>
        <v>0</v>
      </c>
      <c r="W24" s="1">
        <f t="shared" si="0"/>
        <v>0</v>
      </c>
      <c r="X24" s="1">
        <f t="shared" si="13"/>
        <v>0</v>
      </c>
      <c r="Y24" s="1">
        <f t="shared" si="6"/>
        <v>0</v>
      </c>
      <c r="Z24" s="1">
        <f t="shared" si="6"/>
        <v>0</v>
      </c>
      <c r="AA24" s="1">
        <f t="shared" si="6"/>
        <v>0</v>
      </c>
      <c r="AB24" s="1">
        <f t="shared" si="6"/>
        <v>0</v>
      </c>
      <c r="AC24" s="1">
        <f t="shared" si="6"/>
        <v>0</v>
      </c>
      <c r="AD24" s="1">
        <f t="shared" si="7"/>
        <v>0.97681565628133826</v>
      </c>
      <c r="AE24" s="13">
        <v>41.977166939999996</v>
      </c>
      <c r="AF24" s="1">
        <f>(Q24*(10^-6)*2*96500*((AE24/60)*101325/(8.314*273))*100)/0.0011</f>
        <v>32.19519173369337</v>
      </c>
      <c r="AG24" s="1">
        <f>(R24*2*96500*((AE24/60)*(10^-6)*101325/(8.314*273))*100)/0.0011</f>
        <v>68.822813213445954</v>
      </c>
      <c r="AH24" s="1">
        <f t="shared" si="10"/>
        <v>0</v>
      </c>
      <c r="AI24" s="1">
        <f t="shared" ref="AI24:AJ27" si="22">(T24*12*96500*((AG24/60)*(10^-6)*101325/(8.314*273))*100)/0.012</f>
        <v>0</v>
      </c>
      <c r="AJ24" s="1">
        <f t="shared" si="22"/>
        <v>0</v>
      </c>
      <c r="AK24" s="1">
        <f>(V24*18*96500*((AE26/60)*(10^-6)*101325/(8.314*273))*100)/0.046</f>
        <v>0</v>
      </c>
      <c r="AL24" s="1">
        <f>(W24*6*96500*((AE26/60)*(10^-6)*101325/(8.314*273))*100)/0.043</f>
        <v>0</v>
      </c>
      <c r="AM24" s="1">
        <f>(X24*12*96500*((AE26/60)*(10^-6)*101325/(8.314*273))*100)/0.046</f>
        <v>0</v>
      </c>
      <c r="AN24" s="1">
        <f>(Y24*16*96500*((AL24/60)*(10^-6)*101325/(8.314*273))*100)/0.012</f>
        <v>0</v>
      </c>
      <c r="AO24" s="1">
        <f>(Z24*2*96500*((AE26/60)*(10^-6)*101325/(8.314*273))*100)/0.046</f>
        <v>0</v>
      </c>
      <c r="AP24" s="1">
        <f>(AA24*16*96500*((AN24/60)*(10^-6)*101325/(8.314*273))*100)/0.012</f>
        <v>0</v>
      </c>
      <c r="AQ24" s="1">
        <f t="shared" ref="AQ24:AR27" si="23">(AB24*18*96500*((AO24/60)*(10^-6)*101325/(8.314*273))*100)/0.012</f>
        <v>0</v>
      </c>
      <c r="AR24" s="1">
        <f t="shared" si="23"/>
        <v>0</v>
      </c>
    </row>
    <row r="25" spans="1:44" x14ac:dyDescent="0.2">
      <c r="A25" s="8">
        <v>14</v>
      </c>
      <c r="B25" s="14" t="s">
        <v>140</v>
      </c>
      <c r="C25" s="6">
        <v>129.49225291709999</v>
      </c>
      <c r="D25" s="6">
        <v>54.991665005400002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f>36.4/0.86</f>
        <v>42.325581395348834</v>
      </c>
      <c r="Q25" s="1">
        <f t="shared" si="12"/>
        <v>5.4991665005399999E-5</v>
      </c>
      <c r="R25" s="1">
        <f t="shared" si="4"/>
        <v>1.2949225291709998E-4</v>
      </c>
      <c r="S25" s="1">
        <f t="shared" ref="S25:W27" si="24">E25/10^6</f>
        <v>0</v>
      </c>
      <c r="T25" s="1">
        <f t="shared" si="5"/>
        <v>0</v>
      </c>
      <c r="U25" s="1">
        <f t="shared" si="24"/>
        <v>0</v>
      </c>
      <c r="V25" s="1">
        <f t="shared" si="24"/>
        <v>0</v>
      </c>
      <c r="W25" s="1">
        <f t="shared" si="24"/>
        <v>0</v>
      </c>
      <c r="X25" s="1">
        <f t="shared" si="13"/>
        <v>0</v>
      </c>
      <c r="Y25" s="1">
        <f t="shared" si="6"/>
        <v>0</v>
      </c>
      <c r="Z25" s="1">
        <f t="shared" si="6"/>
        <v>0</v>
      </c>
      <c r="AA25" s="1">
        <f t="shared" si="6"/>
        <v>0</v>
      </c>
      <c r="AB25" s="1">
        <f t="shared" si="6"/>
        <v>0</v>
      </c>
      <c r="AC25" s="1">
        <f t="shared" si="6"/>
        <v>0</v>
      </c>
      <c r="AD25" s="1">
        <f t="shared" si="7"/>
        <v>0.97681551608207751</v>
      </c>
      <c r="AE25" s="7">
        <v>40.202818206000003</v>
      </c>
      <c r="AF25" s="1">
        <f t="shared" ref="AF25:AF27" si="25">(Q25*(10^-6)*2*96500*((AE25/60)*101325/(8.314*273))*100)/0.0011</f>
        <v>28.860954220426059</v>
      </c>
      <c r="AG25" s="1">
        <f t="shared" ref="AG25:AG27" si="26">(R25*2*96500*((AE25/60)*(10^-6)*101325/(8.314*273))*100)/0.0011</f>
        <v>67.960662456269844</v>
      </c>
      <c r="AH25" s="1">
        <f t="shared" si="10"/>
        <v>0</v>
      </c>
      <c r="AI25" s="1">
        <f t="shared" si="22"/>
        <v>0</v>
      </c>
      <c r="AJ25" s="1">
        <f t="shared" si="22"/>
        <v>0</v>
      </c>
      <c r="AK25" s="1">
        <f>(V25*18*96500*((AE27/60)*(10^-6)*101325/(8.314*273))*100)/0.046</f>
        <v>0</v>
      </c>
      <c r="AL25" s="1">
        <f>(W25*6*96500*((AE27/60)*(10^-6)*101325/(8.314*273))*100)/0.043</f>
        <v>0</v>
      </c>
      <c r="AM25" s="1">
        <f>(X25*12*96500*((AE27/60)*(10^-6)*101325/(8.314*273))*100)/0.046</f>
        <v>0</v>
      </c>
      <c r="AN25" s="1">
        <f>(Y25*16*96500*((AL25/60)*(10^-6)*101325/(8.314*273))*100)/0.012</f>
        <v>0</v>
      </c>
      <c r="AO25" s="1">
        <f>(Z25*2*96500*((AE27/60)*(10^-6)*101325/(8.314*273))*100)/0.046</f>
        <v>0</v>
      </c>
      <c r="AP25" s="1">
        <f>(AA25*16*96500*((AN25/60)*(10^-6)*101325/(8.314*273))*100)/0.012</f>
        <v>0</v>
      </c>
      <c r="AQ25" s="1">
        <f t="shared" si="23"/>
        <v>0</v>
      </c>
      <c r="AR25" s="1">
        <f t="shared" si="23"/>
        <v>0</v>
      </c>
    </row>
    <row r="26" spans="1:44" x14ac:dyDescent="0.2">
      <c r="A26" s="8">
        <v>15</v>
      </c>
      <c r="B26" s="14" t="s">
        <v>140</v>
      </c>
      <c r="C26" s="6">
        <v>134.8919140655</v>
      </c>
      <c r="D26" s="6">
        <v>56.734835482100003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f>36.26/0.86</f>
        <v>42.162790697674417</v>
      </c>
      <c r="Q26" s="1">
        <f t="shared" si="12"/>
        <v>5.6734835482100003E-5</v>
      </c>
      <c r="R26" s="1">
        <f t="shared" si="4"/>
        <v>1.3489191406550001E-4</v>
      </c>
      <c r="S26" s="1">
        <f t="shared" si="24"/>
        <v>0</v>
      </c>
      <c r="T26" s="1">
        <f t="shared" si="5"/>
        <v>0</v>
      </c>
      <c r="U26" s="1">
        <f t="shared" si="24"/>
        <v>0</v>
      </c>
      <c r="V26" s="1">
        <f t="shared" si="24"/>
        <v>0</v>
      </c>
      <c r="W26" s="1">
        <f t="shared" si="24"/>
        <v>0</v>
      </c>
      <c r="X26" s="1">
        <f t="shared" si="13"/>
        <v>0</v>
      </c>
      <c r="Y26" s="1">
        <f t="shared" si="6"/>
        <v>0</v>
      </c>
      <c r="Z26" s="1">
        <f t="shared" si="6"/>
        <v>0</v>
      </c>
      <c r="AA26" s="1">
        <f t="shared" si="6"/>
        <v>0</v>
      </c>
      <c r="AB26" s="1">
        <f t="shared" si="6"/>
        <v>0</v>
      </c>
      <c r="AC26" s="1">
        <f t="shared" si="6"/>
        <v>0</v>
      </c>
      <c r="AD26" s="1">
        <f t="shared" si="7"/>
        <v>0.97680837325045244</v>
      </c>
      <c r="AE26" s="7">
        <v>42.031849131000001</v>
      </c>
      <c r="AF26" s="1">
        <f t="shared" si="25"/>
        <v>31.130465520279984</v>
      </c>
      <c r="AG26" s="1">
        <f t="shared" si="26"/>
        <v>74.015338972922422</v>
      </c>
      <c r="AH26" s="1">
        <f t="shared" si="10"/>
        <v>0</v>
      </c>
      <c r="AI26" s="1">
        <f t="shared" si="22"/>
        <v>0</v>
      </c>
      <c r="AJ26" s="1">
        <f t="shared" si="22"/>
        <v>0</v>
      </c>
      <c r="AK26" s="1">
        <f>(V26*18*96500*((AE28/60)*(10^-6)*101325/(8.314*273))*100)/0.046</f>
        <v>0</v>
      </c>
      <c r="AL26" s="1">
        <f>(W26*6*96500*((AE28/60)*(10^-6)*101325/(8.314*273))*100)/0.043</f>
        <v>0</v>
      </c>
      <c r="AM26" s="1">
        <f>(X26*12*96500*((AE28/60)*(10^-6)*101325/(8.314*273))*100)/0.046</f>
        <v>0</v>
      </c>
      <c r="AN26" s="1">
        <f>(Y26*16*96500*((AL26/60)*(10^-6)*101325/(8.314*273))*100)/0.012</f>
        <v>0</v>
      </c>
      <c r="AO26" s="1">
        <f>(Z26*2*96500*((AE28/60)*(10^-6)*101325/(8.314*273))*100)/0.046</f>
        <v>0</v>
      </c>
      <c r="AP26" s="1">
        <f>(AA26*16*96500*((AN26/60)*(10^-6)*101325/(8.314*273))*100)/0.012</f>
        <v>0</v>
      </c>
      <c r="AQ26" s="1">
        <f t="shared" si="23"/>
        <v>0</v>
      </c>
      <c r="AR26" s="1">
        <f t="shared" si="23"/>
        <v>0</v>
      </c>
    </row>
    <row r="27" spans="1:44" x14ac:dyDescent="0.2">
      <c r="A27" s="8">
        <v>16</v>
      </c>
      <c r="B27" s="14" t="s">
        <v>140</v>
      </c>
      <c r="C27" s="4">
        <v>120.66194341014</v>
      </c>
      <c r="D27" s="4">
        <v>60.256310881250002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f>36.22/0.86</f>
        <v>42.116279069767444</v>
      </c>
      <c r="Q27" s="1">
        <f t="shared" si="12"/>
        <v>6.0256310881250004E-5</v>
      </c>
      <c r="R27" s="1">
        <f t="shared" si="4"/>
        <v>1.2066194341014E-4</v>
      </c>
      <c r="S27" s="1">
        <f t="shared" si="24"/>
        <v>0</v>
      </c>
      <c r="T27" s="1">
        <f t="shared" si="5"/>
        <v>0</v>
      </c>
      <c r="U27" s="1">
        <f t="shared" si="24"/>
        <v>0</v>
      </c>
      <c r="V27" s="1">
        <f t="shared" si="24"/>
        <v>0</v>
      </c>
      <c r="W27" s="1">
        <f>I27/10^6</f>
        <v>0</v>
      </c>
      <c r="X27" s="1">
        <f t="shared" si="13"/>
        <v>0</v>
      </c>
      <c r="Y27" s="1">
        <f t="shared" si="6"/>
        <v>0</v>
      </c>
      <c r="Z27" s="1">
        <f t="shared" si="6"/>
        <v>0</v>
      </c>
      <c r="AA27" s="1">
        <f t="shared" si="6"/>
        <v>0</v>
      </c>
      <c r="AB27" s="1">
        <f t="shared" si="6"/>
        <v>0</v>
      </c>
      <c r="AC27" s="1">
        <f t="shared" si="6"/>
        <v>0</v>
      </c>
      <c r="AD27" s="1">
        <f t="shared" si="7"/>
        <v>0.97681908174570864</v>
      </c>
      <c r="AE27" s="7">
        <v>41.313140032</v>
      </c>
      <c r="AF27" s="1">
        <f t="shared" si="25"/>
        <v>32.497358598209665</v>
      </c>
      <c r="AG27" s="1">
        <f t="shared" si="26"/>
        <v>65.075249161600439</v>
      </c>
      <c r="AH27" s="1">
        <f t="shared" si="10"/>
        <v>0</v>
      </c>
      <c r="AI27" s="1">
        <f t="shared" si="22"/>
        <v>0</v>
      </c>
      <c r="AJ27" s="1">
        <f t="shared" si="22"/>
        <v>0</v>
      </c>
      <c r="AK27" s="1">
        <f>(V27*18*96500*((AE29/60)*(10^-6)*101325/(8.314*273))*100)/0.046</f>
        <v>0</v>
      </c>
      <c r="AL27" s="1">
        <f>(W27*6*96500*((AE29/60)*(10^-6)*101325/(8.314*273))*100)/0.043</f>
        <v>0</v>
      </c>
      <c r="AM27" s="1">
        <f>(X27*12*96500*((AE29/60)*(10^-6)*101325/(8.314*273))*100)/0.046</f>
        <v>0</v>
      </c>
      <c r="AN27" s="1">
        <f>(Y27*16*96500*((AL27/60)*(10^-6)*101325/(8.314*273))*100)/0.012</f>
        <v>0</v>
      </c>
      <c r="AO27" s="1">
        <f>(Z27*2*96500*((AE29/60)*(10^-6)*101325/(8.314*273))*100)/0.046</f>
        <v>0</v>
      </c>
      <c r="AP27" s="1">
        <f>(AA27*16*96500*((AN27/60)*(10^-6)*101325/(8.314*273))*100)/0.012</f>
        <v>0</v>
      </c>
      <c r="AQ27" s="1">
        <f t="shared" si="23"/>
        <v>0</v>
      </c>
      <c r="AR27" s="1">
        <f t="shared" si="23"/>
        <v>0</v>
      </c>
    </row>
    <row r="28" spans="1:44" x14ac:dyDescent="0.2">
      <c r="A28" s="1" t="s">
        <v>60</v>
      </c>
      <c r="B28" s="3"/>
      <c r="C28" s="6"/>
      <c r="O28" s="1">
        <v>0</v>
      </c>
      <c r="AF28" s="1">
        <f>AVERAGE(AF24:AF27)</f>
        <v>31.170992518152268</v>
      </c>
      <c r="AG28" s="1">
        <f>AVERAGE(AG24:AG27)</f>
        <v>68.968515951059672</v>
      </c>
      <c r="AH28" s="1">
        <f t="shared" si="10"/>
        <v>0</v>
      </c>
    </row>
    <row r="29" spans="1:44" x14ac:dyDescent="0.2">
      <c r="A29" s="1" t="s">
        <v>59</v>
      </c>
      <c r="C29"/>
      <c r="D29"/>
      <c r="AF29" s="1">
        <f>_xlfn.STDEV.S(AF24:AF27)</f>
        <v>1.6478420622094598</v>
      </c>
      <c r="AG29" s="1">
        <f>_xlfn.STDEV.S(AG24:AG27)</f>
        <v>3.7267030497307876</v>
      </c>
      <c r="AH29" s="1">
        <f t="shared" si="10"/>
        <v>0</v>
      </c>
    </row>
    <row r="30" spans="1:44" x14ac:dyDescent="0.2">
      <c r="D30"/>
    </row>
    <row r="31" spans="1:44" x14ac:dyDescent="0.2">
      <c r="C31"/>
      <c r="Q31" s="2"/>
    </row>
    <row r="32" spans="1:44" x14ac:dyDescent="0.2">
      <c r="Q32" s="2"/>
    </row>
    <row r="33" spans="4:17" x14ac:dyDescent="0.2">
      <c r="Q33" s="2"/>
    </row>
    <row r="34" spans="4:17" x14ac:dyDescent="0.2">
      <c r="Q34" s="2"/>
    </row>
    <row r="35" spans="4:17" x14ac:dyDescent="0.2">
      <c r="D35"/>
    </row>
    <row r="36" spans="4:17" x14ac:dyDescent="0.2">
      <c r="Q36" s="2"/>
    </row>
    <row r="37" spans="4:17" x14ac:dyDescent="0.2">
      <c r="Q37" s="2"/>
    </row>
    <row r="38" spans="4:17" x14ac:dyDescent="0.2">
      <c r="Q38" s="2"/>
    </row>
    <row r="39" spans="4:17" x14ac:dyDescent="0.2">
      <c r="Q39" s="2"/>
    </row>
    <row r="40" spans="4:17" x14ac:dyDescent="0.2">
      <c r="Q40" s="2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EE431-03C0-5748-831F-00AED81E7A44}">
  <dimension ref="A2:AR40"/>
  <sheetViews>
    <sheetView topLeftCell="AH3" zoomScale="99" workbookViewId="0">
      <selection activeCell="AF39" sqref="AF39"/>
    </sheetView>
  </sheetViews>
  <sheetFormatPr baseColWidth="10" defaultColWidth="8.83203125" defaultRowHeight="16" x14ac:dyDescent="0.2"/>
  <cols>
    <col min="1" max="1" width="8.83203125" style="1"/>
    <col min="2" max="2" width="22.5" style="1" customWidth="1"/>
    <col min="3" max="3" width="14" style="1" customWidth="1"/>
    <col min="4" max="4" width="20.6640625" style="1" customWidth="1"/>
    <col min="5" max="5" width="14.5" style="1" customWidth="1"/>
    <col min="6" max="6" width="11.83203125" style="1" customWidth="1"/>
    <col min="7" max="8" width="8.83203125" style="1"/>
    <col min="9" max="9" width="13.1640625" style="1" customWidth="1"/>
    <col min="10" max="10" width="11" style="1" customWidth="1"/>
    <col min="11" max="11" width="8.83203125" style="1"/>
    <col min="12" max="12" width="11.33203125" style="1" customWidth="1"/>
    <col min="13" max="13" width="14.1640625" style="1" customWidth="1"/>
    <col min="14" max="14" width="13.33203125" style="1" customWidth="1"/>
    <col min="15" max="15" width="16" style="1" customWidth="1"/>
    <col min="16" max="16" width="24.6640625" style="1" customWidth="1"/>
    <col min="17" max="17" width="23.1640625" style="1" customWidth="1"/>
    <col min="18" max="18" width="18.5" style="1" customWidth="1"/>
    <col min="19" max="30" width="18.1640625" style="1" customWidth="1"/>
    <col min="31" max="31" width="22.1640625" style="7" customWidth="1"/>
    <col min="32" max="32" width="37.1640625" style="1" customWidth="1"/>
    <col min="33" max="33" width="25.5" style="1" customWidth="1"/>
    <col min="34" max="34" width="18.5" style="1" customWidth="1"/>
    <col min="35" max="35" width="18" style="1" customWidth="1"/>
    <col min="36" max="37" width="15" style="1" customWidth="1"/>
    <col min="38" max="38" width="20.1640625" style="1" customWidth="1"/>
    <col min="39" max="39" width="22.33203125" style="1" customWidth="1"/>
    <col min="40" max="40" width="18.83203125" style="1" customWidth="1"/>
    <col min="41" max="41" width="24.5" style="1" customWidth="1"/>
    <col min="42" max="42" width="23" style="1" customWidth="1"/>
    <col min="43" max="43" width="23.5" style="1" customWidth="1"/>
    <col min="44" max="44" width="20.1640625" style="1" customWidth="1"/>
    <col min="45" max="16384" width="8.83203125" style="1"/>
  </cols>
  <sheetData>
    <row r="2" spans="1:44" x14ac:dyDescent="0.2">
      <c r="A2" s="1" t="s">
        <v>0</v>
      </c>
      <c r="B2" s="1" t="s">
        <v>1</v>
      </c>
      <c r="C2" s="1" t="s">
        <v>2</v>
      </c>
      <c r="D2" s="1" t="s">
        <v>2</v>
      </c>
      <c r="E2" s="1" t="s">
        <v>3</v>
      </c>
      <c r="F2" s="1" t="s">
        <v>2</v>
      </c>
      <c r="G2" s="1" t="s">
        <v>2</v>
      </c>
      <c r="H2" s="1" t="s">
        <v>2</v>
      </c>
      <c r="I2" s="1" t="s">
        <v>2</v>
      </c>
      <c r="J2" s="1" t="s">
        <v>2</v>
      </c>
      <c r="K2" s="1" t="s">
        <v>2</v>
      </c>
      <c r="L2" s="1" t="s">
        <v>2</v>
      </c>
      <c r="M2" s="1" t="s">
        <v>2</v>
      </c>
      <c r="N2" s="1" t="s">
        <v>2</v>
      </c>
      <c r="O2" s="1" t="s">
        <v>2</v>
      </c>
    </row>
    <row r="3" spans="1:44" x14ac:dyDescent="0.2">
      <c r="C3" s="1" t="s">
        <v>4</v>
      </c>
      <c r="D3" s="1" t="s">
        <v>4</v>
      </c>
      <c r="E3" s="1" t="s">
        <v>4</v>
      </c>
      <c r="F3" s="1" t="s">
        <v>4</v>
      </c>
      <c r="G3" s="1" t="s">
        <v>4</v>
      </c>
      <c r="H3" s="1" t="s">
        <v>4</v>
      </c>
      <c r="I3" s="1" t="s">
        <v>4</v>
      </c>
      <c r="J3" s="1" t="s">
        <v>4</v>
      </c>
      <c r="K3" s="1" t="s">
        <v>4</v>
      </c>
      <c r="L3" s="1" t="s">
        <v>4</v>
      </c>
      <c r="M3" s="1" t="s">
        <v>4</v>
      </c>
      <c r="N3" s="1" t="s">
        <v>4</v>
      </c>
      <c r="O3" s="1" t="s">
        <v>4</v>
      </c>
    </row>
    <row r="4" spans="1:44" x14ac:dyDescent="0.2">
      <c r="C4" s="1" t="s">
        <v>5</v>
      </c>
      <c r="D4" s="1" t="s">
        <v>6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6</v>
      </c>
      <c r="K4" s="1" t="s">
        <v>6</v>
      </c>
      <c r="L4" s="1" t="s">
        <v>6</v>
      </c>
      <c r="M4" s="1" t="s">
        <v>6</v>
      </c>
      <c r="N4" s="1" t="s">
        <v>6</v>
      </c>
      <c r="O4" s="1" t="s">
        <v>6</v>
      </c>
    </row>
    <row r="5" spans="1:44" x14ac:dyDescent="0.2"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27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14</v>
      </c>
      <c r="P5" s="1" t="s">
        <v>15</v>
      </c>
      <c r="Q5" s="1" t="s">
        <v>16</v>
      </c>
      <c r="R5" s="1" t="s">
        <v>17</v>
      </c>
      <c r="S5" s="1" t="s">
        <v>28</v>
      </c>
      <c r="T5" s="1" t="s">
        <v>29</v>
      </c>
      <c r="U5" s="1" t="s">
        <v>30</v>
      </c>
      <c r="V5" s="1" t="s">
        <v>31</v>
      </c>
      <c r="W5" s="1" t="s">
        <v>32</v>
      </c>
      <c r="X5" s="1" t="s">
        <v>33</v>
      </c>
      <c r="Y5" s="1" t="s">
        <v>34</v>
      </c>
      <c r="Z5" s="1" t="s">
        <v>35</v>
      </c>
      <c r="AA5" s="1" t="s">
        <v>36</v>
      </c>
      <c r="AB5" s="1" t="s">
        <v>37</v>
      </c>
      <c r="AC5" s="1" t="s">
        <v>38</v>
      </c>
      <c r="AD5" s="1" t="s">
        <v>18</v>
      </c>
      <c r="AE5" s="7" t="s">
        <v>19</v>
      </c>
      <c r="AF5" s="1" t="s">
        <v>20</v>
      </c>
      <c r="AG5" s="1" t="s">
        <v>21</v>
      </c>
      <c r="AH5" s="1" t="s">
        <v>43</v>
      </c>
      <c r="AI5" s="1" t="s">
        <v>41</v>
      </c>
      <c r="AJ5" s="1" t="s">
        <v>40</v>
      </c>
      <c r="AK5" s="1" t="s">
        <v>39</v>
      </c>
      <c r="AL5" s="1" t="s">
        <v>42</v>
      </c>
      <c r="AM5" s="1" t="s">
        <v>44</v>
      </c>
      <c r="AN5" s="1" t="s">
        <v>45</v>
      </c>
      <c r="AO5" s="1" t="s">
        <v>46</v>
      </c>
      <c r="AP5" s="1" t="s">
        <v>47</v>
      </c>
      <c r="AQ5" s="1" t="s">
        <v>48</v>
      </c>
      <c r="AR5" s="1" t="s">
        <v>49</v>
      </c>
    </row>
    <row r="6" spans="1:44" x14ac:dyDescent="0.2">
      <c r="A6" s="8">
        <v>1</v>
      </c>
      <c r="B6" s="8" t="s">
        <v>55</v>
      </c>
      <c r="C6" s="6">
        <v>957.16966911953</v>
      </c>
      <c r="D6" s="1">
        <v>0</v>
      </c>
      <c r="E6" s="5"/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f>37.51/0.86</f>
        <v>43.616279069767437</v>
      </c>
      <c r="Q6" s="1">
        <f>D6/10^6</f>
        <v>0</v>
      </c>
      <c r="R6" s="1">
        <f>C6/10^6</f>
        <v>9.5716966911952998E-4</v>
      </c>
      <c r="S6" s="1">
        <f>E6/10^6</f>
        <v>0</v>
      </c>
      <c r="T6" s="1">
        <f>J6/10^6</f>
        <v>0</v>
      </c>
      <c r="U6" s="1">
        <f t="shared" ref="S6:W24" si="0">G6/10^6</f>
        <v>0</v>
      </c>
      <c r="V6" s="1">
        <f t="shared" ref="V6:AC6" si="1">H6/10^6</f>
        <v>0</v>
      </c>
      <c r="W6" s="1">
        <f t="shared" si="1"/>
        <v>0</v>
      </c>
      <c r="X6" s="1">
        <f t="shared" si="1"/>
        <v>0</v>
      </c>
      <c r="Y6" s="1">
        <f t="shared" si="1"/>
        <v>0</v>
      </c>
      <c r="Z6" s="1">
        <f t="shared" si="1"/>
        <v>0</v>
      </c>
      <c r="AA6" s="1">
        <f t="shared" si="1"/>
        <v>0</v>
      </c>
      <c r="AB6" s="1">
        <f t="shared" si="1"/>
        <v>0</v>
      </c>
      <c r="AC6" s="1">
        <f t="shared" si="1"/>
        <v>0</v>
      </c>
      <c r="AD6" s="1">
        <f>1-(AB6+AC6+AA6+Z6+Y6+X6+W6+V6+U6+T6+S6+R6+Q6+0.023)</f>
        <v>0.97604283033088046</v>
      </c>
      <c r="AE6" s="12">
        <v>44.002548930000003</v>
      </c>
      <c r="AF6" s="1">
        <f>(Q6*(10^-6)*2*96500*((AE6/60)*101325/(8.314*273))*100)/0.006</f>
        <v>0</v>
      </c>
      <c r="AG6" s="1">
        <f>(R6*2*96500*((AE6/60)*(10^-6)*101325/(8.314*273))*100)/0.006</f>
        <v>100.80115681106226</v>
      </c>
      <c r="AH6" s="1">
        <f>(S6*8*96500*((AE6/60)*(10^-6)*101325/(8.314*273))*100)/0.012</f>
        <v>0</v>
      </c>
      <c r="AI6" s="1">
        <f>(T6*12*96500*((AE6/60)*(10^-6)*101325/(8.314*273))*100)/0.012</f>
        <v>0</v>
      </c>
      <c r="AJ6" s="1">
        <f>(U6*12*96500*((AE6/60)*(10^-6)*101325/(8.314*273))*100)/0.012</f>
        <v>0</v>
      </c>
      <c r="AK6" s="1">
        <f>(V6*18*96500*((AE6/60)*(10^-6)*101325/(8.314*273))*100)/0.012</f>
        <v>0</v>
      </c>
      <c r="AL6" s="1">
        <f>(W6*6*96500*((AE6/60)*(10^-6)*101325/(8.314*273))*100)/0.012</f>
        <v>0</v>
      </c>
      <c r="AM6" s="1">
        <f>(X6*12*96500*((AE6/60)*(10^-6)*101325/(8.314*273))*100)/0.012</f>
        <v>0</v>
      </c>
      <c r="AN6" s="1">
        <f>(Y6*16*96500*((AE6/60)*(10^-6)*101325/(8.314*273))*100)/0.012</f>
        <v>0</v>
      </c>
      <c r="AO6" s="1">
        <f>(Z6*2*96500*((AE6/60)*(10^-6)*101325/(8.314*273))*100)/0.012</f>
        <v>0</v>
      </c>
      <c r="AP6" s="1">
        <f>(AA6*16*96500*((AE6/60)*(10^-6)*101325/(8.314*273))*100)/0.012</f>
        <v>0</v>
      </c>
      <c r="AQ6" s="1">
        <f>(AB6*18*96500*((AE6/60)*(10^-6)*101325/(8.314*273))*100)/0.012</f>
        <v>0</v>
      </c>
      <c r="AR6" s="1">
        <f>(AC6*18*96500*((AE6/60)*(10^-6)*101325/(8.314*273))*100)/0.012</f>
        <v>0</v>
      </c>
    </row>
    <row r="7" spans="1:44" x14ac:dyDescent="0.2">
      <c r="A7" s="8">
        <v>2</v>
      </c>
      <c r="B7" s="8" t="s">
        <v>55</v>
      </c>
      <c r="C7" s="6">
        <v>957.68957672659997</v>
      </c>
      <c r="D7" s="1">
        <v>0</v>
      </c>
      <c r="E7" s="5"/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f>37.56/0.86</f>
        <v>43.674418604651166</v>
      </c>
      <c r="Q7" s="1">
        <f t="shared" ref="Q7:Q8" si="2">D7/10^6</f>
        <v>0</v>
      </c>
      <c r="R7" s="1">
        <f>C7/10^6</f>
        <v>9.5768957672659992E-4</v>
      </c>
      <c r="S7" s="1">
        <f>E7/10^6</f>
        <v>0</v>
      </c>
      <c r="T7" s="1">
        <f t="shared" ref="T7:T27" si="3">J7/10^6</f>
        <v>0</v>
      </c>
      <c r="U7" s="1">
        <f t="shared" si="0"/>
        <v>0</v>
      </c>
      <c r="V7" s="1">
        <f t="shared" si="0"/>
        <v>0</v>
      </c>
      <c r="W7" s="1">
        <f t="shared" si="0"/>
        <v>0</v>
      </c>
      <c r="X7" s="1">
        <f>J7/10^6</f>
        <v>0</v>
      </c>
      <c r="Y7" s="1">
        <f t="shared" ref="Y7:AC27" si="4">K7/10^6</f>
        <v>0</v>
      </c>
      <c r="Z7" s="1">
        <f t="shared" si="4"/>
        <v>0</v>
      </c>
      <c r="AA7" s="1">
        <f t="shared" si="4"/>
        <v>0</v>
      </c>
      <c r="AB7" s="1">
        <f t="shared" si="4"/>
        <v>0</v>
      </c>
      <c r="AC7" s="1">
        <f t="shared" si="4"/>
        <v>0</v>
      </c>
      <c r="AD7" s="1">
        <f t="shared" ref="AD7:AD27" si="5">1-(AB7+AC7+AA7+Z7+Y7+X7+W7+V7+U7+T7+S7+R7+Q7+0.023)</f>
        <v>0.97604231042327338</v>
      </c>
      <c r="AE7" s="12">
        <v>43.179432841000001</v>
      </c>
      <c r="AF7" s="1">
        <f t="shared" ref="AF7:AF9" si="6">(Q7*(10^-6)*2*96500*((AE7/60)*101325/(8.314*273))*100)/0.006</f>
        <v>0</v>
      </c>
      <c r="AG7" s="1">
        <f t="shared" ref="AG7:AG9" si="7">(R7*2*96500*((AE7/60)*(10^-6)*101325/(8.314*273))*100)/0.006</f>
        <v>98.969288418794349</v>
      </c>
      <c r="AH7" s="1">
        <f t="shared" ref="AH7:AH28" si="8">(S7*8*96500*((AE7/60)*(10^-6)*101325/(8.314*273))*100)/0.012</f>
        <v>0</v>
      </c>
      <c r="AI7" s="1">
        <f t="shared" ref="AI7:AI29" si="9">(T7*12*96500*((AE7/60)*(10^-6)*101325/(8.314*273))*100)/0.012</f>
        <v>0</v>
      </c>
      <c r="AJ7" s="1">
        <f t="shared" ref="AJ7:AJ28" si="10">(U7*12*96500*((AE7/60)*(10^-6)*101325/(8.314*273))*100)/0.012</f>
        <v>0</v>
      </c>
      <c r="AK7" s="1">
        <f>(V7*18*96500*((AE7/60)*(10^-6)*101325/(8.314*273))*100)/0.012</f>
        <v>0</v>
      </c>
      <c r="AL7" s="1">
        <f>(W7*6*96500*((AE7/60)*(10^-6)*101325/(8.314*273))*100)/0.012</f>
        <v>0</v>
      </c>
      <c r="AM7" s="1">
        <f>(X7*12*96500*((AE7/60)*(10^-6)*101325/(8.314*273))*100)/0.012</f>
        <v>0</v>
      </c>
      <c r="AN7" s="1">
        <f t="shared" ref="AN7:AN27" si="11">(Y7*16*96500*((AE7/60)*(10^-6)*101325/(8.314*273))*100)/0.012</f>
        <v>0</v>
      </c>
      <c r="AO7" s="1">
        <f>(Z7*2*96500*((AE7/60)*(10^-6)*101325/(8.314*273))*100)/0.012</f>
        <v>0</v>
      </c>
      <c r="AP7" s="1">
        <f t="shared" ref="AP7:AP26" si="12">(AA7*16*96500*((AE7/60)*(10^-6)*101325/(8.314*273))*100)/0.012</f>
        <v>0</v>
      </c>
      <c r="AQ7" s="1">
        <f t="shared" ref="AQ7:AQ28" si="13">(AB7*18*96500*((AE7/60)*(10^-6)*101325/(8.314*273))*100)/0.012</f>
        <v>0</v>
      </c>
      <c r="AR7" s="1">
        <f t="shared" ref="AR7:AR29" si="14">(AC7*18*96500*((AE7/60)*(10^-6)*101325/(8.314*273))*100)/0.012</f>
        <v>0</v>
      </c>
    </row>
    <row r="8" spans="1:44" x14ac:dyDescent="0.2">
      <c r="A8" s="8">
        <v>3</v>
      </c>
      <c r="B8" s="8" t="s">
        <v>55</v>
      </c>
      <c r="C8" s="6">
        <v>946.65977628810003</v>
      </c>
      <c r="D8" s="1">
        <v>0</v>
      </c>
      <c r="E8" s="5"/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f>37.77/0.86</f>
        <v>43.918604651162795</v>
      </c>
      <c r="Q8" s="1">
        <f t="shared" si="2"/>
        <v>0</v>
      </c>
      <c r="R8" s="1">
        <f>C8/10^6</f>
        <v>9.4665977628810008E-4</v>
      </c>
      <c r="S8" s="1">
        <f t="shared" si="0"/>
        <v>0</v>
      </c>
      <c r="T8" s="1">
        <f t="shared" si="3"/>
        <v>0</v>
      </c>
      <c r="U8" s="1">
        <f t="shared" si="0"/>
        <v>0</v>
      </c>
      <c r="V8" s="1">
        <f t="shared" si="0"/>
        <v>0</v>
      </c>
      <c r="W8" s="1">
        <f t="shared" si="0"/>
        <v>0</v>
      </c>
      <c r="X8" s="1">
        <f>J8/10^6</f>
        <v>0</v>
      </c>
      <c r="Y8" s="1">
        <f t="shared" si="4"/>
        <v>0</v>
      </c>
      <c r="Z8" s="1">
        <f t="shared" si="4"/>
        <v>0</v>
      </c>
      <c r="AA8" s="1">
        <f t="shared" si="4"/>
        <v>0</v>
      </c>
      <c r="AB8" s="1">
        <f t="shared" si="4"/>
        <v>0</v>
      </c>
      <c r="AC8" s="1">
        <f t="shared" si="4"/>
        <v>0</v>
      </c>
      <c r="AD8" s="1">
        <f t="shared" si="5"/>
        <v>0.97605334022371193</v>
      </c>
      <c r="AE8" s="12">
        <v>42.98574301</v>
      </c>
      <c r="AF8" s="1">
        <f t="shared" si="6"/>
        <v>0</v>
      </c>
      <c r="AG8" s="1">
        <f t="shared" si="7"/>
        <v>97.390616644987915</v>
      </c>
      <c r="AH8" s="1">
        <f t="shared" si="8"/>
        <v>0</v>
      </c>
      <c r="AI8" s="1">
        <f t="shared" si="9"/>
        <v>0</v>
      </c>
      <c r="AJ8" s="1">
        <f t="shared" si="10"/>
        <v>0</v>
      </c>
      <c r="AK8" s="1">
        <f>(V8*18*96500*((AE8/60)*(10^-6)*101325/(8.314*273))*100)/0.012</f>
        <v>0</v>
      </c>
      <c r="AL8" s="1">
        <f>(W8*6*96500*((AE8/60)*(10^-6)*101325/(8.314*273))*100)/0.012</f>
        <v>0</v>
      </c>
      <c r="AM8" s="1">
        <f>(X8*12*96500*((AE8/60)*(10^-6)*101325/(8.314*273))*100)/0.012</f>
        <v>0</v>
      </c>
      <c r="AN8" s="1">
        <f t="shared" si="11"/>
        <v>0</v>
      </c>
      <c r="AO8" s="1">
        <f>(Z8*2*96500*((AE8/60)*(10^-6)*101325/(8.314*273))*100)/0.012</f>
        <v>0</v>
      </c>
      <c r="AP8" s="1">
        <f t="shared" si="12"/>
        <v>0</v>
      </c>
      <c r="AQ8" s="1">
        <f t="shared" si="13"/>
        <v>0</v>
      </c>
      <c r="AR8" s="1">
        <f t="shared" si="14"/>
        <v>0</v>
      </c>
    </row>
    <row r="9" spans="1:44" x14ac:dyDescent="0.2">
      <c r="A9" s="8">
        <v>4</v>
      </c>
      <c r="B9" s="8" t="s">
        <v>55</v>
      </c>
      <c r="C9" s="6">
        <v>948.4116706927</v>
      </c>
      <c r="D9" s="1">
        <v>0</v>
      </c>
      <c r="E9" s="5"/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f>37.92/0.86</f>
        <v>44.093023255813954</v>
      </c>
      <c r="Q9" s="1">
        <f>D9/10^6</f>
        <v>0</v>
      </c>
      <c r="R9" s="1">
        <f>C9/10^6</f>
        <v>9.4841167069269997E-4</v>
      </c>
      <c r="S9" s="1">
        <f t="shared" si="0"/>
        <v>0</v>
      </c>
      <c r="T9" s="1">
        <f t="shared" si="3"/>
        <v>0</v>
      </c>
      <c r="U9" s="1">
        <f t="shared" si="0"/>
        <v>0</v>
      </c>
      <c r="V9" s="1">
        <f t="shared" si="0"/>
        <v>0</v>
      </c>
      <c r="W9" s="1">
        <f t="shared" si="0"/>
        <v>0</v>
      </c>
      <c r="X9" s="1">
        <f>J8/10^6</f>
        <v>0</v>
      </c>
      <c r="Y9" s="1">
        <f t="shared" si="4"/>
        <v>0</v>
      </c>
      <c r="Z9" s="1">
        <f t="shared" si="4"/>
        <v>0</v>
      </c>
      <c r="AA9" s="1">
        <f t="shared" si="4"/>
        <v>0</v>
      </c>
      <c r="AB9" s="1">
        <f t="shared" si="4"/>
        <v>0</v>
      </c>
      <c r="AC9" s="1">
        <f t="shared" si="4"/>
        <v>0</v>
      </c>
      <c r="AD9" s="1">
        <f t="shared" si="5"/>
        <v>0.97605158832930727</v>
      </c>
      <c r="AE9" s="12">
        <v>43.183399461</v>
      </c>
      <c r="AF9" s="1">
        <f t="shared" si="6"/>
        <v>0</v>
      </c>
      <c r="AG9" s="1">
        <f t="shared" si="7"/>
        <v>98.019497249009902</v>
      </c>
      <c r="AH9" s="1">
        <f t="shared" si="8"/>
        <v>0</v>
      </c>
      <c r="AI9" s="1">
        <f t="shared" si="9"/>
        <v>0</v>
      </c>
      <c r="AJ9" s="1">
        <f t="shared" si="10"/>
        <v>0</v>
      </c>
      <c r="AK9" s="1">
        <f>(V9*18*96500*((AE9/60)*(10^-6)*101325/(8.314*273))*100)/0.012</f>
        <v>0</v>
      </c>
      <c r="AL9" s="1">
        <f>(W9*6*96500*((AE9/60)*(10^-6)*101325/(8.314*273))*100)/0.012</f>
        <v>0</v>
      </c>
      <c r="AM9" s="1">
        <f>(X9*12*96500*((AE9/60)*(10^-6)*101325/(8.314*273))*100)/0.012</f>
        <v>0</v>
      </c>
      <c r="AN9" s="1">
        <f t="shared" si="11"/>
        <v>0</v>
      </c>
      <c r="AO9" s="1">
        <f>(Z9*2*96500*((AE9/60)*(10^-6)*101325/(8.314*273))*100)/0.012</f>
        <v>0</v>
      </c>
      <c r="AP9" s="1">
        <f t="shared" si="12"/>
        <v>0</v>
      </c>
      <c r="AQ9" s="1">
        <f t="shared" si="13"/>
        <v>0</v>
      </c>
      <c r="AR9" s="1">
        <f t="shared" si="14"/>
        <v>0</v>
      </c>
    </row>
    <row r="10" spans="1:44" x14ac:dyDescent="0.2">
      <c r="A10" s="8" t="s">
        <v>60</v>
      </c>
      <c r="B10" s="8"/>
      <c r="C10" s="6"/>
      <c r="D10" s="6"/>
      <c r="O10" s="1">
        <v>0</v>
      </c>
      <c r="T10" s="1">
        <f t="shared" si="3"/>
        <v>0</v>
      </c>
      <c r="AF10" s="1">
        <f>AVERAGE(AF6:AF9)</f>
        <v>0</v>
      </c>
      <c r="AG10" s="1">
        <f>AVERAGE(AG6:AG9)</f>
        <v>98.795139780963609</v>
      </c>
      <c r="AH10" s="1">
        <f t="shared" si="8"/>
        <v>0</v>
      </c>
      <c r="AI10" s="1">
        <f t="shared" si="9"/>
        <v>0</v>
      </c>
      <c r="AJ10" s="1">
        <f t="shared" si="10"/>
        <v>0</v>
      </c>
      <c r="AK10" s="1">
        <f>(V10*18*96500*((AE12/60)*(10^-6)*101325/(8.314*273))*100)/0.012</f>
        <v>0</v>
      </c>
      <c r="AL10" s="1">
        <f>(W10*6*96500*((AE12/60)*(10^-6)*101325/(8.314*273))*100)/0.012</f>
        <v>0</v>
      </c>
      <c r="AM10" s="1">
        <f>(X10*12*96500*((AE12/60)*(10^-6)*101325/(8.314*273))*100)/0.012</f>
        <v>0</v>
      </c>
      <c r="AN10" s="1">
        <f t="shared" si="11"/>
        <v>0</v>
      </c>
      <c r="AO10" s="1">
        <f>(Z10*2*96500*((AE12/60)*(10^-6)*101325/(8.314*273))*100)/0.012</f>
        <v>0</v>
      </c>
      <c r="AP10" s="1">
        <f t="shared" si="12"/>
        <v>0</v>
      </c>
      <c r="AQ10" s="1">
        <f t="shared" si="13"/>
        <v>0</v>
      </c>
      <c r="AR10" s="1">
        <f t="shared" si="14"/>
        <v>0</v>
      </c>
    </row>
    <row r="11" spans="1:44" x14ac:dyDescent="0.2">
      <c r="A11" s="8" t="s">
        <v>59</v>
      </c>
      <c r="B11" s="8"/>
      <c r="C11" s="6"/>
      <c r="D11" s="6"/>
      <c r="AF11" s="1">
        <f>_xlfn.STDEV.S(AF6:AF9)</f>
        <v>0</v>
      </c>
      <c r="AG11" s="1">
        <f>_xlfn.STDEV.S(AG6:AG9)</f>
        <v>1.4864654553639038</v>
      </c>
      <c r="AH11" s="1">
        <f t="shared" si="8"/>
        <v>0</v>
      </c>
      <c r="AI11" s="1">
        <f t="shared" si="9"/>
        <v>0</v>
      </c>
      <c r="AJ11" s="1">
        <f t="shared" si="10"/>
        <v>0</v>
      </c>
      <c r="AN11" s="1">
        <f t="shared" si="11"/>
        <v>0</v>
      </c>
      <c r="AP11" s="1">
        <f t="shared" si="12"/>
        <v>0</v>
      </c>
      <c r="AQ11" s="1">
        <f t="shared" si="13"/>
        <v>0</v>
      </c>
      <c r="AR11" s="1">
        <f t="shared" si="14"/>
        <v>0</v>
      </c>
    </row>
    <row r="12" spans="1:44" x14ac:dyDescent="0.2">
      <c r="A12" s="8">
        <v>5</v>
      </c>
      <c r="B12" s="8" t="s">
        <v>56</v>
      </c>
      <c r="C12" s="6">
        <v>1369.1053143346001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P12" s="1">
        <f>37.54/0.86</f>
        <v>43.651162790697676</v>
      </c>
      <c r="Q12" s="1">
        <f t="shared" ref="Q12:Q27" si="15">D12/10^6</f>
        <v>0</v>
      </c>
      <c r="R12" s="1">
        <f>C12/10^6</f>
        <v>1.3691053143346E-3</v>
      </c>
      <c r="S12" s="1">
        <f t="shared" si="0"/>
        <v>0</v>
      </c>
      <c r="T12" s="1">
        <f t="shared" si="3"/>
        <v>0</v>
      </c>
      <c r="U12" s="1">
        <f t="shared" si="0"/>
        <v>0</v>
      </c>
      <c r="V12" s="1">
        <f t="shared" si="0"/>
        <v>0</v>
      </c>
      <c r="W12" s="1">
        <f>I12/10^6</f>
        <v>0</v>
      </c>
      <c r="X12" s="1">
        <f t="shared" ref="X12:X27" si="16">J12/10^6</f>
        <v>0</v>
      </c>
      <c r="Y12" s="1">
        <f t="shared" si="4"/>
        <v>0</v>
      </c>
      <c r="Z12" s="1">
        <f t="shared" si="4"/>
        <v>0</v>
      </c>
      <c r="AA12" s="1">
        <f t="shared" si="4"/>
        <v>0</v>
      </c>
      <c r="AB12" s="1">
        <f t="shared" si="4"/>
        <v>0</v>
      </c>
      <c r="AC12" s="1">
        <f t="shared" si="4"/>
        <v>0</v>
      </c>
      <c r="AD12" s="1">
        <f>1-(AB12+AC12+AA12+Z12+Y12+X12+W12+V12+U12+T12+S12+R12+Q13+0.023)</f>
        <v>0.97563089468566544</v>
      </c>
      <c r="AE12" s="12">
        <v>42.418054849999997</v>
      </c>
      <c r="AF12" s="1">
        <f>(Q12*(10^-6)*2*96500*((AE12/60)*101325/(8.314*273))*100)/0.0083</f>
        <v>0</v>
      </c>
      <c r="AG12" s="1">
        <f>(R12*2*96500*((AE12/60)*(10^-6)*101325/(8.314*273))*100)/0.0083</f>
        <v>100.47534752793517</v>
      </c>
      <c r="AH12" s="1">
        <f t="shared" si="8"/>
        <v>0</v>
      </c>
      <c r="AI12" s="1">
        <f t="shared" si="9"/>
        <v>0</v>
      </c>
      <c r="AJ12" s="1">
        <f t="shared" si="10"/>
        <v>0</v>
      </c>
      <c r="AK12" s="1">
        <f>(V12*18*96500*((AE13/60)*(10^-6)*101325/(8.314*273))*100)/0.0123</f>
        <v>0</v>
      </c>
      <c r="AL12" s="1">
        <f>(W12*6*96500*((AE13/60)*(10^-6)*101325/(8.314*273))*100)/0.0123</f>
        <v>0</v>
      </c>
      <c r="AM12" s="1">
        <f>(X12*12*96500*((AE13/60)*(10^-6)*101325/(8.314*273))*100)/0.0123</f>
        <v>0</v>
      </c>
      <c r="AN12" s="1">
        <f t="shared" si="11"/>
        <v>0</v>
      </c>
      <c r="AO12" s="1">
        <f>(Z12*2*96500*((AE13/60)*(10^-6)*101325/(8.314*273))*100)/0.0123</f>
        <v>0</v>
      </c>
      <c r="AP12" s="1">
        <f t="shared" si="12"/>
        <v>0</v>
      </c>
      <c r="AQ12" s="1">
        <f t="shared" si="13"/>
        <v>0</v>
      </c>
      <c r="AR12" s="1">
        <f t="shared" si="14"/>
        <v>0</v>
      </c>
    </row>
    <row r="13" spans="1:44" x14ac:dyDescent="0.2">
      <c r="A13" s="8">
        <v>6</v>
      </c>
      <c r="B13" s="8" t="s">
        <v>56</v>
      </c>
      <c r="C13" s="6">
        <v>1385.0969710827001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f>37.17/0.86</f>
        <v>43.220930232558139</v>
      </c>
      <c r="Q13" s="1">
        <f t="shared" si="15"/>
        <v>0</v>
      </c>
      <c r="R13" s="1">
        <f>C13/10^6</f>
        <v>1.3850969710827001E-3</v>
      </c>
      <c r="S13" s="1">
        <f t="shared" si="0"/>
        <v>0</v>
      </c>
      <c r="T13" s="1">
        <f t="shared" si="3"/>
        <v>0</v>
      </c>
      <c r="U13" s="1">
        <f t="shared" si="0"/>
        <v>0</v>
      </c>
      <c r="V13" s="1">
        <f t="shared" si="0"/>
        <v>0</v>
      </c>
      <c r="W13" s="1">
        <f>I12/10^6</f>
        <v>0</v>
      </c>
      <c r="X13" s="1">
        <f t="shared" si="16"/>
        <v>0</v>
      </c>
      <c r="Y13" s="1">
        <f t="shared" si="4"/>
        <v>0</v>
      </c>
      <c r="Z13" s="1">
        <f t="shared" si="4"/>
        <v>0</v>
      </c>
      <c r="AA13" s="1">
        <f t="shared" si="4"/>
        <v>0</v>
      </c>
      <c r="AB13" s="1">
        <f t="shared" si="4"/>
        <v>0</v>
      </c>
      <c r="AC13" s="1">
        <f t="shared" si="4"/>
        <v>0</v>
      </c>
      <c r="AD13" s="1">
        <f>1-(AB13+AC13+AA13+Z13+Y13+X13+W13+V13+U13+T13+S13+R13+Q14+0.023)</f>
        <v>0.97561490302891729</v>
      </c>
      <c r="AE13" s="12">
        <v>41.78641056</v>
      </c>
      <c r="AF13" s="1">
        <f t="shared" ref="AF13:AF15" si="17">(Q13*(10^-6)*2*96500*((AE13/60)*101325/(8.314*273))*100)/0.0083</f>
        <v>0</v>
      </c>
      <c r="AG13" s="1">
        <f t="shared" ref="AG13:AG15" si="18">(R13*2*96500*((AE13/60)*(10^-6)*101325/(8.314*273))*100)/0.0083</f>
        <v>100.13528955804958</v>
      </c>
      <c r="AH13" s="1">
        <f t="shared" si="8"/>
        <v>0</v>
      </c>
      <c r="AI13" s="1">
        <f t="shared" si="9"/>
        <v>0</v>
      </c>
      <c r="AJ13" s="1">
        <f t="shared" si="10"/>
        <v>0</v>
      </c>
      <c r="AK13" s="1">
        <f>(V13*18*96500*((AE14/60)*(10^-6)*101325/(8.314*273))*100)/0.0123</f>
        <v>0</v>
      </c>
      <c r="AL13" s="1">
        <f>(W13*6*96500*((AE14/60)*(10^-6)*101325/(8.314*273))*100)/0.0123</f>
        <v>0</v>
      </c>
      <c r="AM13" s="1">
        <f>(X13*12*96500*((AE14/60)*(10^-6)*101325/(8.314*273))*100)/0.0123</f>
        <v>0</v>
      </c>
      <c r="AN13" s="1">
        <f t="shared" si="11"/>
        <v>0</v>
      </c>
      <c r="AO13" s="1">
        <f>(Z13*2*96500*((AE14/60)*(10^-6)*101325/(8.314*273))*100)/0.0123</f>
        <v>0</v>
      </c>
      <c r="AP13" s="1">
        <f t="shared" si="12"/>
        <v>0</v>
      </c>
      <c r="AQ13" s="1">
        <f t="shared" si="13"/>
        <v>0</v>
      </c>
      <c r="AR13" s="1">
        <f t="shared" si="14"/>
        <v>0</v>
      </c>
    </row>
    <row r="14" spans="1:44" x14ac:dyDescent="0.2">
      <c r="A14" s="8">
        <v>7</v>
      </c>
      <c r="B14" s="8" t="s">
        <v>56</v>
      </c>
      <c r="C14" s="6">
        <v>1323.6843634615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f>37.18/0.86</f>
        <v>43.232558139534881</v>
      </c>
      <c r="Q14" s="1">
        <f t="shared" si="15"/>
        <v>0</v>
      </c>
      <c r="R14" s="1">
        <f>C14/10^6</f>
        <v>1.3236843634614999E-3</v>
      </c>
      <c r="S14" s="1">
        <f t="shared" si="0"/>
        <v>0</v>
      </c>
      <c r="T14" s="1">
        <f t="shared" si="3"/>
        <v>0</v>
      </c>
      <c r="U14" s="1">
        <f t="shared" si="0"/>
        <v>0</v>
      </c>
      <c r="V14" s="1">
        <f t="shared" si="0"/>
        <v>0</v>
      </c>
      <c r="W14" s="1">
        <f t="shared" ref="W14:W15" si="19">I13/10^6</f>
        <v>0</v>
      </c>
      <c r="X14" s="1">
        <f t="shared" si="16"/>
        <v>0</v>
      </c>
      <c r="Y14" s="1">
        <f t="shared" si="4"/>
        <v>0</v>
      </c>
      <c r="Z14" s="1">
        <f t="shared" si="4"/>
        <v>0</v>
      </c>
      <c r="AA14" s="1">
        <f t="shared" si="4"/>
        <v>0</v>
      </c>
      <c r="AB14" s="1">
        <f t="shared" si="4"/>
        <v>0</v>
      </c>
      <c r="AC14" s="1">
        <f t="shared" si="4"/>
        <v>0</v>
      </c>
      <c r="AD14" s="1">
        <f>1-(AB14+AC14+AA14+Z14+Y14+X14+W14+V14+U14+T14+S14+R14+Q15+0.023)</f>
        <v>0.97567631563653845</v>
      </c>
      <c r="AE14" s="12">
        <v>43.349704177</v>
      </c>
      <c r="AF14" s="1">
        <f t="shared" si="17"/>
        <v>0</v>
      </c>
      <c r="AG14" s="1">
        <f t="shared" si="18"/>
        <v>99.275592614954618</v>
      </c>
      <c r="AH14" s="1">
        <f t="shared" si="8"/>
        <v>0</v>
      </c>
      <c r="AI14" s="1">
        <f t="shared" si="9"/>
        <v>0</v>
      </c>
      <c r="AJ14" s="1">
        <f t="shared" si="10"/>
        <v>0</v>
      </c>
      <c r="AK14" s="1">
        <f>(V14*18*96500*((AE15/60)*(10^-6)*101325/(8.314*273))*100)/0.0123</f>
        <v>0</v>
      </c>
      <c r="AL14" s="1">
        <f>(W14*6*96500*((AE15/60)*(10^-6)*101325/(8.314*273))*100)/0.0123</f>
        <v>0</v>
      </c>
      <c r="AM14" s="1">
        <f>(X14*12*96500*((AE15/60)*(10^-6)*101325/(8.314*273))*100)/0.0123</f>
        <v>0</v>
      </c>
      <c r="AN14" s="1">
        <f t="shared" si="11"/>
        <v>0</v>
      </c>
      <c r="AO14" s="1">
        <f>(Z14*2*96500*((AE15/60)*(10^-6)*101325/(8.314*273))*100)/0.0123</f>
        <v>0</v>
      </c>
      <c r="AP14" s="1">
        <f t="shared" si="12"/>
        <v>0</v>
      </c>
      <c r="AQ14" s="1">
        <f t="shared" si="13"/>
        <v>0</v>
      </c>
      <c r="AR14" s="1">
        <f t="shared" si="14"/>
        <v>0</v>
      </c>
    </row>
    <row r="15" spans="1:44" x14ac:dyDescent="0.2">
      <c r="A15" s="8">
        <v>8</v>
      </c>
      <c r="B15" s="8" t="s">
        <v>56</v>
      </c>
      <c r="C15" s="6">
        <v>1372.6953327531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f>37.2/0.86</f>
        <v>43.255813953488378</v>
      </c>
      <c r="Q15" s="1">
        <f t="shared" si="15"/>
        <v>0</v>
      </c>
      <c r="R15" s="1">
        <f>C15/10^6</f>
        <v>1.3726953327531E-3</v>
      </c>
      <c r="S15" s="1">
        <f t="shared" si="0"/>
        <v>0</v>
      </c>
      <c r="T15" s="1">
        <f t="shared" si="3"/>
        <v>0</v>
      </c>
      <c r="U15" s="1">
        <f t="shared" si="0"/>
        <v>0</v>
      </c>
      <c r="V15" s="1">
        <f t="shared" si="0"/>
        <v>0</v>
      </c>
      <c r="W15" s="1">
        <f t="shared" si="19"/>
        <v>0</v>
      </c>
      <c r="X15" s="1">
        <f t="shared" si="16"/>
        <v>0</v>
      </c>
      <c r="Y15" s="1">
        <f t="shared" si="4"/>
        <v>0</v>
      </c>
      <c r="Z15" s="1">
        <f t="shared" si="4"/>
        <v>0</v>
      </c>
      <c r="AA15" s="1">
        <f t="shared" si="4"/>
        <v>0</v>
      </c>
      <c r="AB15" s="1">
        <f t="shared" si="4"/>
        <v>0</v>
      </c>
      <c r="AC15" s="1">
        <f t="shared" si="4"/>
        <v>0</v>
      </c>
      <c r="AD15" s="1">
        <f>1-(AB15+AC15+AA15+Z15+Y15+X15+W15+V15+U15+T15+S15+R15+Q16+0.023)</f>
        <v>0.9756273046672469</v>
      </c>
      <c r="AE15" s="12">
        <v>41.086751329999998</v>
      </c>
      <c r="AF15" s="1">
        <f t="shared" si="17"/>
        <v>0</v>
      </c>
      <c r="AG15" s="1">
        <f t="shared" si="18"/>
        <v>97.577092224511119</v>
      </c>
      <c r="AH15" s="1">
        <f t="shared" si="8"/>
        <v>0</v>
      </c>
      <c r="AI15" s="1">
        <f t="shared" si="9"/>
        <v>0</v>
      </c>
      <c r="AJ15" s="1">
        <f t="shared" si="10"/>
        <v>0</v>
      </c>
      <c r="AK15" s="1">
        <f>(V15*18*96500*((AE18/60)*(10^-6)*101325/(8.314*273))*100)/0.0123</f>
        <v>0</v>
      </c>
      <c r="AL15" s="1">
        <f>(W15*6*96500*((AE18/60)*(10^-6)*101325/(8.314*273))*100)/0.0123</f>
        <v>0</v>
      </c>
      <c r="AM15" s="1">
        <f>(X15*12*96500*((AE18/60)*(10^-6)*101325/(8.314*273))*100)/0.0123</f>
        <v>0</v>
      </c>
      <c r="AN15" s="1">
        <f t="shared" si="11"/>
        <v>0</v>
      </c>
      <c r="AO15" s="1">
        <f>(Z15*2*96500*((AE18/60)*(10^-6)*101325/(8.314*273))*100)/0.0123</f>
        <v>0</v>
      </c>
      <c r="AP15" s="1">
        <f t="shared" si="12"/>
        <v>0</v>
      </c>
      <c r="AQ15" s="1">
        <f t="shared" si="13"/>
        <v>0</v>
      </c>
      <c r="AR15" s="1">
        <f t="shared" si="14"/>
        <v>0</v>
      </c>
    </row>
    <row r="16" spans="1:44" x14ac:dyDescent="0.2">
      <c r="A16" s="8" t="s">
        <v>60</v>
      </c>
      <c r="B16" s="8"/>
      <c r="C16" s="6"/>
      <c r="D16" s="6"/>
      <c r="O16" s="1">
        <v>0</v>
      </c>
      <c r="T16" s="1">
        <f t="shared" si="3"/>
        <v>0</v>
      </c>
      <c r="AF16" s="1">
        <f>AVERAGE(AF12:AF15)</f>
        <v>0</v>
      </c>
      <c r="AG16" s="1">
        <f>AVERAGE(AG12:AG15)</f>
        <v>99.365830481362622</v>
      </c>
      <c r="AH16" s="1">
        <f t="shared" si="8"/>
        <v>0</v>
      </c>
      <c r="AI16" s="1">
        <f t="shared" si="9"/>
        <v>0</v>
      </c>
      <c r="AJ16" s="1">
        <f t="shared" si="10"/>
        <v>0</v>
      </c>
      <c r="AK16" s="1">
        <f>(V16*18*96500*((AE19/60)*(10^-6)*101325/(8.314*273))*100)/0.012</f>
        <v>0</v>
      </c>
      <c r="AL16" s="1">
        <f>(W16*6*96500*((AE19/60)*(10^-6)*101325/(8.314*273))*100)/0.012</f>
        <v>0</v>
      </c>
      <c r="AM16" s="1">
        <f>(X16*12*96500*((AE19/60)*(10^-6)*101325/(8.314*273))*100)/0.0123</f>
        <v>0</v>
      </c>
      <c r="AN16" s="1">
        <f t="shared" si="11"/>
        <v>0</v>
      </c>
      <c r="AO16" s="1">
        <f>(Z16*2*96500*((AE19/60)*(10^-6)*101325/(8.314*273))*100)/0.0123</f>
        <v>0</v>
      </c>
      <c r="AP16" s="1">
        <f t="shared" si="12"/>
        <v>0</v>
      </c>
      <c r="AQ16" s="1">
        <f t="shared" si="13"/>
        <v>0</v>
      </c>
      <c r="AR16" s="1">
        <f t="shared" si="14"/>
        <v>0</v>
      </c>
    </row>
    <row r="17" spans="1:44" x14ac:dyDescent="0.2">
      <c r="A17" s="8" t="s">
        <v>59</v>
      </c>
      <c r="B17" s="8"/>
      <c r="C17" s="6"/>
      <c r="D17" s="6"/>
      <c r="AF17" s="1">
        <v>0</v>
      </c>
      <c r="AG17" s="1">
        <f>_xlfn.STDEV.S(AG12:AG15)</f>
        <v>1.2949675377384351</v>
      </c>
      <c r="AH17" s="1">
        <f t="shared" si="8"/>
        <v>0</v>
      </c>
      <c r="AI17" s="1">
        <f t="shared" si="9"/>
        <v>0</v>
      </c>
      <c r="AJ17" s="1">
        <f t="shared" si="10"/>
        <v>0</v>
      </c>
      <c r="AN17" s="1">
        <f t="shared" si="11"/>
        <v>0</v>
      </c>
      <c r="AP17" s="1">
        <f t="shared" si="12"/>
        <v>0</v>
      </c>
      <c r="AQ17" s="1">
        <f t="shared" si="13"/>
        <v>0</v>
      </c>
      <c r="AR17" s="1">
        <f t="shared" si="14"/>
        <v>0</v>
      </c>
    </row>
    <row r="18" spans="1:44" x14ac:dyDescent="0.2">
      <c r="A18" s="8">
        <v>9</v>
      </c>
      <c r="B18" s="8" t="s">
        <v>57</v>
      </c>
      <c r="C18" s="6">
        <v>1365.5933749277001</v>
      </c>
      <c r="D18" s="6">
        <v>119.8404675523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P18" s="1">
        <f>36.33/0.86</f>
        <v>42.244186046511629</v>
      </c>
      <c r="Q18" s="1">
        <f t="shared" si="15"/>
        <v>1.198404675523E-4</v>
      </c>
      <c r="R18" s="1">
        <f>C18/10^6</f>
        <v>1.3655933749277E-3</v>
      </c>
      <c r="S18" s="1">
        <f t="shared" si="0"/>
        <v>0</v>
      </c>
      <c r="T18" s="1">
        <f t="shared" si="3"/>
        <v>0</v>
      </c>
      <c r="U18" s="1">
        <f t="shared" si="0"/>
        <v>0</v>
      </c>
      <c r="V18" s="1">
        <f t="shared" si="0"/>
        <v>0</v>
      </c>
      <c r="W18" s="1">
        <f t="shared" si="0"/>
        <v>0</v>
      </c>
      <c r="X18" s="1">
        <f t="shared" si="16"/>
        <v>0</v>
      </c>
      <c r="Y18" s="1">
        <f t="shared" si="4"/>
        <v>0</v>
      </c>
      <c r="Z18" s="1">
        <f t="shared" si="4"/>
        <v>0</v>
      </c>
      <c r="AA18" s="1">
        <f t="shared" si="4"/>
        <v>0</v>
      </c>
      <c r="AB18" s="1">
        <f t="shared" si="4"/>
        <v>0</v>
      </c>
      <c r="AC18" s="1">
        <f t="shared" si="4"/>
        <v>0</v>
      </c>
      <c r="AD18" s="1">
        <f t="shared" si="5"/>
        <v>0.97551456615751997</v>
      </c>
      <c r="AE18" s="12">
        <v>42.227840112000003</v>
      </c>
      <c r="AF18" s="1">
        <f>(Q18*(10^-6)*2*96500*((AE18/60)*101325/(8.314*273))*100)/0.0091</f>
        <v>7.9856629266279882</v>
      </c>
      <c r="AG18" s="1">
        <f>(R18*2*96500*((AE18/60)*(10^-6)*101325/(8.314*273))*100)/0.009</f>
        <v>92.008460496287043</v>
      </c>
      <c r="AH18" s="1">
        <f t="shared" si="8"/>
        <v>0</v>
      </c>
      <c r="AI18" s="1">
        <f t="shared" si="9"/>
        <v>0</v>
      </c>
      <c r="AJ18" s="1">
        <f t="shared" si="10"/>
        <v>0</v>
      </c>
      <c r="AK18" s="1">
        <f>(V18*18*96500*((AE20/60)*(10^-6)*101325/(8.314*273))*100)/0.34</f>
        <v>0</v>
      </c>
      <c r="AL18" s="1">
        <f>(W18*6*96500*((AE20/60)*(10^-6)*101325/(8.314*273))*100)/0.034</f>
        <v>0</v>
      </c>
      <c r="AM18" s="1">
        <f>(X18*12*96500*((AE20/60)*(10^-6)*101325/(8.314*273))*100)/0.034</f>
        <v>0</v>
      </c>
      <c r="AN18" s="1">
        <f t="shared" si="11"/>
        <v>0</v>
      </c>
      <c r="AO18" s="1">
        <f>(Z18*2*96500*((AE20/60)*(10^-6)*101325/(8.314*273))*100)/0.034</f>
        <v>0</v>
      </c>
      <c r="AP18" s="1">
        <f t="shared" si="12"/>
        <v>0</v>
      </c>
      <c r="AQ18" s="1">
        <f t="shared" si="13"/>
        <v>0</v>
      </c>
      <c r="AR18" s="1">
        <f t="shared" si="14"/>
        <v>0</v>
      </c>
    </row>
    <row r="19" spans="1:44" x14ac:dyDescent="0.2">
      <c r="A19" s="8">
        <v>10</v>
      </c>
      <c r="B19" s="8" t="s">
        <v>57</v>
      </c>
      <c r="C19" s="6">
        <v>1397.4611643068999</v>
      </c>
      <c r="D19" s="6">
        <v>112.6177562843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f>35.99/0.86</f>
        <v>41.848837209302332</v>
      </c>
      <c r="Q19" s="1">
        <f>D20/10^6</f>
        <v>1.2021374096469999E-4</v>
      </c>
      <c r="R19" s="1">
        <f>C19/10^6</f>
        <v>1.3974611643068999E-3</v>
      </c>
      <c r="S19" s="1">
        <f t="shared" si="0"/>
        <v>0</v>
      </c>
      <c r="T19" s="1">
        <f t="shared" si="3"/>
        <v>0</v>
      </c>
      <c r="U19" s="1">
        <f t="shared" si="0"/>
        <v>0</v>
      </c>
      <c r="V19" s="1">
        <f t="shared" si="0"/>
        <v>0</v>
      </c>
      <c r="W19" s="1">
        <f t="shared" si="0"/>
        <v>0</v>
      </c>
      <c r="X19" s="1">
        <f t="shared" si="16"/>
        <v>0</v>
      </c>
      <c r="Y19" s="1">
        <f t="shared" si="4"/>
        <v>0</v>
      </c>
      <c r="Z19" s="1">
        <f t="shared" si="4"/>
        <v>0</v>
      </c>
      <c r="AA19" s="1">
        <f t="shared" si="4"/>
        <v>0</v>
      </c>
      <c r="AB19" s="1">
        <f t="shared" si="4"/>
        <v>0</v>
      </c>
      <c r="AC19" s="1">
        <f t="shared" si="4"/>
        <v>0</v>
      </c>
      <c r="AD19" s="1">
        <f t="shared" si="5"/>
        <v>0.97548232509472843</v>
      </c>
      <c r="AE19" s="12">
        <v>41.675120679999999</v>
      </c>
      <c r="AF19" s="1">
        <f t="shared" ref="AF19:AF21" si="20">(Q19*(10^-6)*2*96500*((AE19/60)*101325/(8.314*273))*100)/0.0091</f>
        <v>7.9056865273162087</v>
      </c>
      <c r="AG19" s="1">
        <f t="shared" ref="AG19:AG21" si="21">(R19*2*96500*((AE19/60)*(10^-6)*101325/(8.314*273))*100)/0.009</f>
        <v>92.923189492964809</v>
      </c>
      <c r="AH19" s="1">
        <f t="shared" si="8"/>
        <v>0</v>
      </c>
      <c r="AI19" s="1">
        <f t="shared" si="9"/>
        <v>0</v>
      </c>
      <c r="AJ19" s="1">
        <f t="shared" si="10"/>
        <v>0</v>
      </c>
      <c r="AK19" s="1">
        <f>(V19*18*96500*((AE21/60)*(10^-6)*101325/(8.314*273))*100)/0.34</f>
        <v>0</v>
      </c>
      <c r="AL19" s="1">
        <f>(W19*6*96500*((AE21/60)*(10^-6)*101325/(8.314*273))*100)/0.034</f>
        <v>0</v>
      </c>
      <c r="AM19" s="1">
        <f>(X19*12*96500*((AE21/60)*(10^-6)*101325/(8.314*273))*100)/0.034</f>
        <v>0</v>
      </c>
      <c r="AN19" s="1">
        <f t="shared" si="11"/>
        <v>0</v>
      </c>
      <c r="AO19" s="1">
        <f>(Z19*2*96500*((AE21/60)*(10^-6)*101325/(8.314*273))*100)/0.034</f>
        <v>0</v>
      </c>
      <c r="AP19" s="1">
        <f t="shared" si="12"/>
        <v>0</v>
      </c>
      <c r="AQ19" s="1">
        <f t="shared" si="13"/>
        <v>0</v>
      </c>
      <c r="AR19" s="1">
        <f t="shared" si="14"/>
        <v>0</v>
      </c>
    </row>
    <row r="20" spans="1:44" x14ac:dyDescent="0.2">
      <c r="A20" s="8">
        <v>11</v>
      </c>
      <c r="B20" s="8" t="s">
        <v>57</v>
      </c>
      <c r="C20" s="6">
        <v>1327.7599456981</v>
      </c>
      <c r="D20" s="6">
        <v>120.21374096469999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f>35.94/0.86</f>
        <v>41.790697674418603</v>
      </c>
      <c r="Q20" s="1">
        <f>D19/10^6</f>
        <v>1.1261775628430001E-4</v>
      </c>
      <c r="R20" s="1">
        <f>C20/10^6</f>
        <v>1.3277599456980999E-3</v>
      </c>
      <c r="S20" s="1">
        <f t="shared" si="0"/>
        <v>0</v>
      </c>
      <c r="T20" s="1">
        <f t="shared" si="3"/>
        <v>0</v>
      </c>
      <c r="U20" s="1">
        <f t="shared" si="0"/>
        <v>0</v>
      </c>
      <c r="V20" s="1">
        <f t="shared" si="0"/>
        <v>0</v>
      </c>
      <c r="W20" s="1">
        <f t="shared" si="0"/>
        <v>0</v>
      </c>
      <c r="X20" s="1">
        <f t="shared" si="16"/>
        <v>0</v>
      </c>
      <c r="Y20" s="1">
        <f t="shared" si="4"/>
        <v>0</v>
      </c>
      <c r="Z20" s="1">
        <f t="shared" si="4"/>
        <v>0</v>
      </c>
      <c r="AA20" s="1">
        <f t="shared" si="4"/>
        <v>0</v>
      </c>
      <c r="AB20" s="1">
        <f t="shared" si="4"/>
        <v>0</v>
      </c>
      <c r="AC20" s="1">
        <f t="shared" si="4"/>
        <v>0</v>
      </c>
      <c r="AD20" s="1">
        <f t="shared" si="5"/>
        <v>0.97555962229801763</v>
      </c>
      <c r="AE20" s="12">
        <v>43.247851068800003</v>
      </c>
      <c r="AF20" s="1">
        <f t="shared" si="20"/>
        <v>7.6856395898880736</v>
      </c>
      <c r="AG20" s="1">
        <f t="shared" si="21"/>
        <v>91.62027487699018</v>
      </c>
      <c r="AH20" s="1">
        <f t="shared" si="8"/>
        <v>0</v>
      </c>
      <c r="AI20" s="1">
        <f t="shared" si="9"/>
        <v>0</v>
      </c>
      <c r="AJ20" s="1">
        <f t="shared" si="10"/>
        <v>0</v>
      </c>
      <c r="AK20" s="1">
        <f>(V20*18*96500*((AE22/60)*(10^-6)*101325/(8.314*273))*100)/0.34</f>
        <v>0</v>
      </c>
      <c r="AL20" s="1">
        <f>(W20*6*96500*((AE22/60)*(10^-6)*101325/(8.314*273))*100)/0.034</f>
        <v>0</v>
      </c>
      <c r="AM20" s="1">
        <f>(X20*12*96500*((AE22/60)*(10^-6)*101325/(8.314*273))*100)/0.034</f>
        <v>0</v>
      </c>
      <c r="AN20" s="1">
        <f t="shared" si="11"/>
        <v>0</v>
      </c>
      <c r="AO20" s="1">
        <f>(Z20*2*96500*((AE22/60)*(10^-6)*101325/(8.314*273))*100)/0.034</f>
        <v>0</v>
      </c>
      <c r="AP20" s="1">
        <f t="shared" si="12"/>
        <v>0</v>
      </c>
      <c r="AQ20" s="1">
        <f t="shared" si="13"/>
        <v>0</v>
      </c>
      <c r="AR20" s="1">
        <f t="shared" si="14"/>
        <v>0</v>
      </c>
    </row>
    <row r="21" spans="1:44" x14ac:dyDescent="0.2">
      <c r="A21" s="8">
        <v>12</v>
      </c>
      <c r="B21" s="8" t="s">
        <v>57</v>
      </c>
      <c r="C21" s="6">
        <v>1320.1440003953001</v>
      </c>
      <c r="D21" s="6">
        <v>135.85074621609999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f>35.92/0.86</f>
        <v>41.767441860465119</v>
      </c>
      <c r="Q21" s="1">
        <f t="shared" si="15"/>
        <v>1.358507462161E-4</v>
      </c>
      <c r="R21" s="1">
        <f>C21/10^6</f>
        <v>1.3201440003953E-3</v>
      </c>
      <c r="S21" s="1">
        <f t="shared" si="0"/>
        <v>0</v>
      </c>
      <c r="T21" s="1">
        <f t="shared" si="3"/>
        <v>0</v>
      </c>
      <c r="U21" s="1">
        <f t="shared" si="0"/>
        <v>0</v>
      </c>
      <c r="V21" s="1">
        <f t="shared" si="0"/>
        <v>0</v>
      </c>
      <c r="W21" s="1">
        <f t="shared" si="0"/>
        <v>0</v>
      </c>
      <c r="X21" s="1">
        <f t="shared" si="16"/>
        <v>0</v>
      </c>
      <c r="Y21" s="1">
        <f t="shared" si="4"/>
        <v>0</v>
      </c>
      <c r="Z21" s="1">
        <f t="shared" si="4"/>
        <v>0</v>
      </c>
      <c r="AA21" s="1">
        <f t="shared" si="4"/>
        <v>0</v>
      </c>
      <c r="AB21" s="1">
        <f t="shared" si="4"/>
        <v>0</v>
      </c>
      <c r="AC21" s="1">
        <f t="shared" si="4"/>
        <v>0</v>
      </c>
      <c r="AD21" s="1">
        <f t="shared" si="5"/>
        <v>0.97554400525338858</v>
      </c>
      <c r="AE21" s="12">
        <v>41.91235648</v>
      </c>
      <c r="AF21" s="1">
        <f t="shared" si="20"/>
        <v>8.9848890605344476</v>
      </c>
      <c r="AG21" s="1">
        <f t="shared" si="21"/>
        <v>88.281739116500944</v>
      </c>
      <c r="AH21" s="1">
        <f t="shared" si="8"/>
        <v>0</v>
      </c>
      <c r="AI21" s="1">
        <f t="shared" si="9"/>
        <v>0</v>
      </c>
      <c r="AJ21" s="1">
        <f t="shared" si="10"/>
        <v>0</v>
      </c>
      <c r="AK21" s="1">
        <f>(V21*18*96500*((AE24/60)*(10^-6)*101325/(8.314*273))*100)/0.34</f>
        <v>0</v>
      </c>
      <c r="AL21" s="1">
        <f>(W21*6*96500*((AE24/60)*(10^-6)*101325/(8.314*273))*100)/0.034</f>
        <v>0</v>
      </c>
      <c r="AM21" s="1">
        <f>(X21*12*96500*((AE24/60)*(10^-6)*101325/(8.314*273))*100)/0.034</f>
        <v>0</v>
      </c>
      <c r="AN21" s="1">
        <f t="shared" si="11"/>
        <v>0</v>
      </c>
      <c r="AO21" s="1">
        <f>(Z21*2*96500*((AE24/60)*(10^-6)*101325/(8.314*273))*100)/0.034</f>
        <v>0</v>
      </c>
      <c r="AP21" s="1">
        <f t="shared" si="12"/>
        <v>0</v>
      </c>
      <c r="AQ21" s="1">
        <f t="shared" si="13"/>
        <v>0</v>
      </c>
      <c r="AR21" s="1">
        <f t="shared" si="14"/>
        <v>0</v>
      </c>
    </row>
    <row r="22" spans="1:44" x14ac:dyDescent="0.2">
      <c r="A22" s="8" t="s">
        <v>60</v>
      </c>
      <c r="B22" s="8"/>
      <c r="C22" s="6"/>
      <c r="D22" s="6"/>
      <c r="AF22" s="1">
        <f>AVERAGE(AF18:AF21)</f>
        <v>8.14046952609168</v>
      </c>
      <c r="AG22" s="1">
        <f>AVERAGE(AG18:AG21)</f>
        <v>91.208415995685755</v>
      </c>
      <c r="AH22" s="1">
        <f t="shared" si="8"/>
        <v>0</v>
      </c>
      <c r="AI22" s="1">
        <f t="shared" si="9"/>
        <v>0</v>
      </c>
      <c r="AJ22" s="1">
        <f t="shared" si="10"/>
        <v>0</v>
      </c>
      <c r="AN22" s="1">
        <f t="shared" si="11"/>
        <v>0</v>
      </c>
      <c r="AP22" s="1">
        <f t="shared" si="12"/>
        <v>0</v>
      </c>
      <c r="AQ22" s="1">
        <f t="shared" si="13"/>
        <v>0</v>
      </c>
      <c r="AR22" s="1">
        <f t="shared" si="14"/>
        <v>0</v>
      </c>
    </row>
    <row r="23" spans="1:44" x14ac:dyDescent="0.2">
      <c r="A23" s="8" t="s">
        <v>59</v>
      </c>
      <c r="B23" s="8"/>
      <c r="C23" s="6"/>
      <c r="D23" s="6"/>
      <c r="AF23" s="1">
        <f>_xlfn.STDEV.S(AF18:AF21)</f>
        <v>0.57706231921316553</v>
      </c>
      <c r="AG23" s="1">
        <f>_xlfn.STDEV.S(AG18:AG21)</f>
        <v>2.0261280514960287</v>
      </c>
      <c r="AH23" s="1">
        <f t="shared" si="8"/>
        <v>0</v>
      </c>
      <c r="AI23" s="1">
        <f t="shared" si="9"/>
        <v>0</v>
      </c>
      <c r="AJ23" s="1">
        <f t="shared" si="10"/>
        <v>0</v>
      </c>
      <c r="AN23" s="1">
        <f t="shared" si="11"/>
        <v>0</v>
      </c>
      <c r="AP23" s="1">
        <f t="shared" si="12"/>
        <v>0</v>
      </c>
      <c r="AQ23" s="1">
        <f t="shared" si="13"/>
        <v>0</v>
      </c>
      <c r="AR23" s="1">
        <f t="shared" si="14"/>
        <v>0</v>
      </c>
    </row>
    <row r="24" spans="1:44" x14ac:dyDescent="0.2">
      <c r="A24" s="8">
        <v>13</v>
      </c>
      <c r="B24" s="8" t="s">
        <v>58</v>
      </c>
      <c r="C24" s="6">
        <v>1612.8382966424001</v>
      </c>
      <c r="D24" s="6">
        <v>229.12988726410001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P24" s="1">
        <f>36.56/0.86</f>
        <v>42.511627906976749</v>
      </c>
      <c r="Q24" s="1">
        <f t="shared" si="15"/>
        <v>2.2912988726410001E-4</v>
      </c>
      <c r="R24" s="1">
        <f>C24/10^6</f>
        <v>1.6128382966424002E-3</v>
      </c>
      <c r="S24" s="1">
        <f t="shared" si="0"/>
        <v>0</v>
      </c>
      <c r="T24" s="1">
        <f t="shared" si="3"/>
        <v>0</v>
      </c>
      <c r="U24" s="1">
        <f t="shared" si="0"/>
        <v>0</v>
      </c>
      <c r="V24" s="1">
        <f t="shared" si="0"/>
        <v>0</v>
      </c>
      <c r="W24" s="1">
        <f t="shared" si="0"/>
        <v>0</v>
      </c>
      <c r="X24" s="1">
        <f t="shared" si="16"/>
        <v>0</v>
      </c>
      <c r="Y24" s="1">
        <f t="shared" si="4"/>
        <v>0</v>
      </c>
      <c r="Z24" s="1">
        <f t="shared" si="4"/>
        <v>0</v>
      </c>
      <c r="AA24" s="1">
        <f t="shared" si="4"/>
        <v>0</v>
      </c>
      <c r="AB24" s="1">
        <f t="shared" si="4"/>
        <v>0</v>
      </c>
      <c r="AC24" s="1">
        <f t="shared" si="4"/>
        <v>0</v>
      </c>
      <c r="AD24" s="1">
        <f t="shared" si="5"/>
        <v>0.97515803181609351</v>
      </c>
      <c r="AE24" s="13">
        <v>41.900547840000002</v>
      </c>
      <c r="AF24" s="1">
        <f>(Q24*(10^-6)*2*96500*((AE24/60)*101325/(8.314*273))*100)/0.011</f>
        <v>12.533107403217333</v>
      </c>
      <c r="AG24" s="1">
        <f>(R24*2*96500*((AE24/60)*(10^-6)*101325/(8.314*273))*100)/0.011</f>
        <v>88.220161224722048</v>
      </c>
      <c r="AH24" s="1">
        <f t="shared" si="8"/>
        <v>0</v>
      </c>
      <c r="AI24" s="1">
        <f t="shared" si="9"/>
        <v>0</v>
      </c>
      <c r="AJ24" s="1">
        <f t="shared" si="10"/>
        <v>0</v>
      </c>
      <c r="AK24" s="1">
        <f>(V24*18*96500*((AE26/60)*(10^-6)*101325/(8.314*273))*100)/0.046</f>
        <v>0</v>
      </c>
      <c r="AL24" s="1">
        <f>(W24*6*96500*((AE26/60)*(10^-6)*101325/(8.314*273))*100)/0.043</f>
        <v>0</v>
      </c>
      <c r="AM24" s="1">
        <f>(X24*12*96500*((AE26/60)*(10^-6)*101325/(8.314*273))*100)/0.046</f>
        <v>0</v>
      </c>
      <c r="AN24" s="1">
        <f t="shared" si="11"/>
        <v>0</v>
      </c>
      <c r="AO24" s="1">
        <f>(Z24*2*96500*((AE26/60)*(10^-6)*101325/(8.314*273))*100)/0.046</f>
        <v>0</v>
      </c>
      <c r="AP24" s="1">
        <f t="shared" si="12"/>
        <v>0</v>
      </c>
      <c r="AQ24" s="1">
        <f t="shared" si="13"/>
        <v>0</v>
      </c>
      <c r="AR24" s="1">
        <f t="shared" si="14"/>
        <v>0</v>
      </c>
    </row>
    <row r="25" spans="1:44" x14ac:dyDescent="0.2">
      <c r="A25" s="8">
        <v>14</v>
      </c>
      <c r="B25" s="8" t="s">
        <v>58</v>
      </c>
      <c r="C25" s="6">
        <v>1502.5199723215001</v>
      </c>
      <c r="D25" s="6">
        <v>301.43667534500003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f>36.4/0.86</f>
        <v>42.325581395348834</v>
      </c>
      <c r="Q25" s="1">
        <f t="shared" si="15"/>
        <v>3.0143667534500001E-4</v>
      </c>
      <c r="R25" s="1">
        <f>C25/10^6</f>
        <v>1.5025199723215001E-3</v>
      </c>
      <c r="S25" s="1">
        <f t="shared" ref="S25:W27" si="22">E25/10^6</f>
        <v>0</v>
      </c>
      <c r="T25" s="1">
        <f t="shared" si="3"/>
        <v>0</v>
      </c>
      <c r="U25" s="1">
        <f t="shared" si="22"/>
        <v>0</v>
      </c>
      <c r="V25" s="1">
        <f t="shared" si="22"/>
        <v>0</v>
      </c>
      <c r="W25" s="1">
        <f t="shared" si="22"/>
        <v>0</v>
      </c>
      <c r="X25" s="1">
        <f t="shared" si="16"/>
        <v>0</v>
      </c>
      <c r="Y25" s="1">
        <f t="shared" si="4"/>
        <v>0</v>
      </c>
      <c r="Z25" s="1">
        <f t="shared" si="4"/>
        <v>0</v>
      </c>
      <c r="AA25" s="1">
        <f t="shared" si="4"/>
        <v>0</v>
      </c>
      <c r="AB25" s="1">
        <f t="shared" si="4"/>
        <v>0</v>
      </c>
      <c r="AC25" s="1">
        <f t="shared" si="4"/>
        <v>0</v>
      </c>
      <c r="AD25" s="1">
        <f t="shared" si="5"/>
        <v>0.97519604335233345</v>
      </c>
      <c r="AE25" s="7">
        <v>42.243065731000002</v>
      </c>
      <c r="AF25" s="1">
        <f t="shared" ref="AF25:AF26" si="23">(Q25*(10^-6)*2*96500*((AE25/60)*101325/(8.314*273))*100)/0.011</f>
        <v>16.622978332655247</v>
      </c>
      <c r="AG25" s="1">
        <f t="shared" ref="AG25:AG27" si="24">(R25*2*96500*((AE25/60)*(10^-6)*101325/(8.314*273))*100)/0.011</f>
        <v>82.857724315384459</v>
      </c>
      <c r="AH25" s="1">
        <f t="shared" si="8"/>
        <v>0</v>
      </c>
      <c r="AI25" s="1">
        <f t="shared" si="9"/>
        <v>0</v>
      </c>
      <c r="AJ25" s="1">
        <f t="shared" si="10"/>
        <v>0</v>
      </c>
      <c r="AK25" s="1">
        <f>(V25*18*96500*((AE27/60)*(10^-6)*101325/(8.314*273))*100)/0.046</f>
        <v>0</v>
      </c>
      <c r="AL25" s="1">
        <f>(W25*6*96500*((AE27/60)*(10^-6)*101325/(8.314*273))*100)/0.043</f>
        <v>0</v>
      </c>
      <c r="AM25" s="1">
        <f>(X25*12*96500*((AE27/60)*(10^-6)*101325/(8.314*273))*100)/0.046</f>
        <v>0</v>
      </c>
      <c r="AN25" s="1">
        <f t="shared" si="11"/>
        <v>0</v>
      </c>
      <c r="AO25" s="1">
        <f>(Z25*2*96500*((AE27/60)*(10^-6)*101325/(8.314*273))*100)/0.046</f>
        <v>0</v>
      </c>
      <c r="AP25" s="1">
        <f t="shared" si="12"/>
        <v>0</v>
      </c>
      <c r="AQ25" s="1">
        <f t="shared" si="13"/>
        <v>0</v>
      </c>
      <c r="AR25" s="1">
        <f t="shared" si="14"/>
        <v>0</v>
      </c>
    </row>
    <row r="26" spans="1:44" x14ac:dyDescent="0.2">
      <c r="A26" s="8">
        <v>15</v>
      </c>
      <c r="B26" s="8" t="s">
        <v>58</v>
      </c>
      <c r="C26" s="6">
        <v>1502.3027244517</v>
      </c>
      <c r="D26" s="6">
        <v>234.89242663249999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f>36.26/0.86</f>
        <v>42.162790697674417</v>
      </c>
      <c r="Q26" s="1">
        <f t="shared" si="15"/>
        <v>2.348924266325E-4</v>
      </c>
      <c r="R26" s="1">
        <f>C26/10^6</f>
        <v>1.5023027244517001E-3</v>
      </c>
      <c r="S26" s="1">
        <f t="shared" si="22"/>
        <v>0</v>
      </c>
      <c r="T26" s="1">
        <f t="shared" si="3"/>
        <v>0</v>
      </c>
      <c r="U26" s="1">
        <f t="shared" si="22"/>
        <v>0</v>
      </c>
      <c r="V26" s="1">
        <f t="shared" si="22"/>
        <v>0</v>
      </c>
      <c r="W26" s="1">
        <f t="shared" si="22"/>
        <v>0</v>
      </c>
      <c r="X26" s="1">
        <f t="shared" si="16"/>
        <v>0</v>
      </c>
      <c r="Y26" s="1">
        <f t="shared" si="4"/>
        <v>0</v>
      </c>
      <c r="Z26" s="1">
        <f t="shared" si="4"/>
        <v>0</v>
      </c>
      <c r="AA26" s="1">
        <f t="shared" si="4"/>
        <v>0</v>
      </c>
      <c r="AB26" s="1">
        <f t="shared" si="4"/>
        <v>0</v>
      </c>
      <c r="AC26" s="1">
        <f t="shared" si="4"/>
        <v>0</v>
      </c>
      <c r="AD26" s="1">
        <f t="shared" si="5"/>
        <v>0.97526280484891581</v>
      </c>
      <c r="AE26" s="7">
        <v>43.012056488200002</v>
      </c>
      <c r="AF26" s="1">
        <f t="shared" si="23"/>
        <v>13.189141897461376</v>
      </c>
      <c r="AG26" s="1">
        <f t="shared" si="24"/>
        <v>84.353863978494033</v>
      </c>
      <c r="AH26" s="1">
        <f t="shared" si="8"/>
        <v>0</v>
      </c>
      <c r="AI26" s="1">
        <f t="shared" si="9"/>
        <v>0</v>
      </c>
      <c r="AJ26" s="1">
        <f t="shared" si="10"/>
        <v>0</v>
      </c>
      <c r="AK26" s="1">
        <f>(V26*18*96500*((AE28/60)*(10^-6)*101325/(8.314*273))*100)/0.046</f>
        <v>0</v>
      </c>
      <c r="AL26" s="1">
        <f>(W26*6*96500*((AE28/60)*(10^-6)*101325/(8.314*273))*100)/0.043</f>
        <v>0</v>
      </c>
      <c r="AM26" s="1">
        <f>(X26*12*96500*((AE28/60)*(10^-6)*101325/(8.314*273))*100)/0.046</f>
        <v>0</v>
      </c>
      <c r="AN26" s="1">
        <f t="shared" si="11"/>
        <v>0</v>
      </c>
      <c r="AO26" s="1">
        <f>(Z26*2*96500*((AE28/60)*(10^-6)*101325/(8.314*273))*100)/0.046</f>
        <v>0</v>
      </c>
      <c r="AP26" s="1">
        <f t="shared" si="12"/>
        <v>0</v>
      </c>
      <c r="AQ26" s="1">
        <f t="shared" si="13"/>
        <v>0</v>
      </c>
      <c r="AR26" s="1">
        <f t="shared" si="14"/>
        <v>0</v>
      </c>
    </row>
    <row r="27" spans="1:44" x14ac:dyDescent="0.2">
      <c r="A27" s="8">
        <v>16</v>
      </c>
      <c r="B27" s="8" t="s">
        <v>58</v>
      </c>
      <c r="C27" s="4">
        <v>1501.6811935602</v>
      </c>
      <c r="D27" s="4">
        <v>287.8355400538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f>36.22/0.86</f>
        <v>42.116279069767444</v>
      </c>
      <c r="Q27" s="1">
        <f t="shared" si="15"/>
        <v>2.8783554005379998E-4</v>
      </c>
      <c r="R27" s="1">
        <f>C27/10^6</f>
        <v>1.5016811935601999E-3</v>
      </c>
      <c r="S27" s="1">
        <f t="shared" si="22"/>
        <v>0</v>
      </c>
      <c r="T27" s="1">
        <f t="shared" si="3"/>
        <v>0</v>
      </c>
      <c r="U27" s="1">
        <f t="shared" si="22"/>
        <v>0</v>
      </c>
      <c r="V27" s="1">
        <f t="shared" si="22"/>
        <v>0</v>
      </c>
      <c r="W27" s="1">
        <f>I27/10^6</f>
        <v>0</v>
      </c>
      <c r="X27" s="1">
        <f t="shared" si="16"/>
        <v>0</v>
      </c>
      <c r="Y27" s="1">
        <f t="shared" si="4"/>
        <v>0</v>
      </c>
      <c r="Z27" s="1">
        <f t="shared" si="4"/>
        <v>0</v>
      </c>
      <c r="AA27" s="1">
        <f t="shared" si="4"/>
        <v>0</v>
      </c>
      <c r="AB27" s="1">
        <f t="shared" si="4"/>
        <v>0</v>
      </c>
      <c r="AC27" s="1">
        <f t="shared" si="4"/>
        <v>0</v>
      </c>
      <c r="AD27" s="1">
        <f t="shared" si="5"/>
        <v>0.97521048326638604</v>
      </c>
      <c r="AE27" s="7">
        <v>42.40412319</v>
      </c>
      <c r="AF27" s="1">
        <f>(Q27*(10^-6)*2*96500*((AE27/60)*101325/(8.314*273))*100)/0.011</f>
        <v>15.933450040120436</v>
      </c>
      <c r="AG27" s="1">
        <f t="shared" si="24"/>
        <v>83.1271991961369</v>
      </c>
      <c r="AH27" s="1">
        <f t="shared" si="8"/>
        <v>0</v>
      </c>
      <c r="AI27" s="1">
        <f t="shared" si="9"/>
        <v>0</v>
      </c>
      <c r="AJ27" s="1">
        <f t="shared" si="10"/>
        <v>0</v>
      </c>
      <c r="AK27" s="1">
        <f>(V27*18*96500*((AE29/60)*(10^-6)*101325/(8.314*273))*100)/0.046</f>
        <v>0</v>
      </c>
      <c r="AL27" s="1">
        <f>(W27*6*96500*((AE29/60)*(10^-6)*101325/(8.314*273))*100)/0.043</f>
        <v>0</v>
      </c>
      <c r="AM27" s="1">
        <f>(X27*12*96500*((AE29/60)*(10^-6)*101325/(8.314*273))*100)/0.046</f>
        <v>0</v>
      </c>
      <c r="AN27" s="1">
        <f t="shared" si="11"/>
        <v>0</v>
      </c>
      <c r="AO27" s="1">
        <f>(Z27*2*96500*((AE29/60)*(10^-6)*101325/(8.314*273))*100)/0.046</f>
        <v>0</v>
      </c>
      <c r="AP27" s="1">
        <f>(AA27*16*96500*((AE27/60)*(10^-6)*101325/(8.314*273))*100)/0.012</f>
        <v>0</v>
      </c>
      <c r="AQ27" s="1">
        <f t="shared" si="13"/>
        <v>0</v>
      </c>
      <c r="AR27" s="1">
        <f t="shared" si="14"/>
        <v>0</v>
      </c>
    </row>
    <row r="28" spans="1:44" x14ac:dyDescent="0.2">
      <c r="A28" s="8" t="s">
        <v>60</v>
      </c>
      <c r="B28" s="3"/>
      <c r="C28" s="6"/>
      <c r="O28" s="1">
        <v>0</v>
      </c>
      <c r="AF28" s="1">
        <f>AVERAGE(AF24:AF27)</f>
        <v>14.569669418363597</v>
      </c>
      <c r="AG28" s="1">
        <f>AVERAGE(AG24:AG27)</f>
        <v>84.639737178684356</v>
      </c>
      <c r="AH28" s="1">
        <f t="shared" si="8"/>
        <v>0</v>
      </c>
      <c r="AI28" s="1">
        <f t="shared" si="9"/>
        <v>0</v>
      </c>
      <c r="AJ28" s="1">
        <f t="shared" si="10"/>
        <v>0</v>
      </c>
      <c r="AQ28" s="1">
        <f t="shared" si="13"/>
        <v>0</v>
      </c>
      <c r="AR28" s="1">
        <f t="shared" si="14"/>
        <v>0</v>
      </c>
    </row>
    <row r="29" spans="1:44" x14ac:dyDescent="0.2">
      <c r="A29" s="8" t="s">
        <v>59</v>
      </c>
      <c r="C29"/>
      <c r="AF29" s="1">
        <f>_xlfn.STDEV.S(AF24:AF27)</f>
        <v>2.0107557583567202</v>
      </c>
      <c r="AG29" s="1">
        <f>_xlfn.STDEV.S(AG24:AG27)</f>
        <v>2.4741665822149081</v>
      </c>
      <c r="AI29" s="1">
        <f t="shared" si="9"/>
        <v>0</v>
      </c>
      <c r="AR29" s="1">
        <f t="shared" si="14"/>
        <v>0</v>
      </c>
    </row>
    <row r="30" spans="1:44" x14ac:dyDescent="0.2">
      <c r="D30"/>
    </row>
    <row r="31" spans="1:44" x14ac:dyDescent="0.2">
      <c r="C31"/>
      <c r="Q31" s="2"/>
    </row>
    <row r="32" spans="1:44" x14ac:dyDescent="0.2">
      <c r="Q32" s="2"/>
    </row>
    <row r="33" spans="4:17" x14ac:dyDescent="0.2">
      <c r="Q33" s="2"/>
    </row>
    <row r="34" spans="4:17" x14ac:dyDescent="0.2">
      <c r="Q34" s="2"/>
    </row>
    <row r="35" spans="4:17" x14ac:dyDescent="0.2">
      <c r="D35"/>
    </row>
    <row r="36" spans="4:17" x14ac:dyDescent="0.2">
      <c r="Q36" s="2"/>
    </row>
    <row r="37" spans="4:17" x14ac:dyDescent="0.2">
      <c r="Q37" s="2"/>
    </row>
    <row r="38" spans="4:17" x14ac:dyDescent="0.2">
      <c r="Q38" s="2"/>
    </row>
    <row r="39" spans="4:17" x14ac:dyDescent="0.2">
      <c r="Q39" s="2"/>
    </row>
    <row r="40" spans="4:17" x14ac:dyDescent="0.2">
      <c r="Q40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EEC14-A174-E14A-A3B7-6D2A46E3F752}">
  <dimension ref="A2:AN28"/>
  <sheetViews>
    <sheetView topLeftCell="A5" zoomScale="134" zoomScaleNormal="134" workbookViewId="0">
      <selection activeCell="AO31" sqref="AO31"/>
    </sheetView>
  </sheetViews>
  <sheetFormatPr baseColWidth="10" defaultRowHeight="16" x14ac:dyDescent="0.2"/>
  <cols>
    <col min="1" max="1" width="10.83203125" style="1"/>
    <col min="6" max="6" width="19.6640625" style="1" customWidth="1"/>
    <col min="12" max="12" width="10.83203125" style="1"/>
    <col min="14" max="14" width="12.83203125" customWidth="1"/>
    <col min="15" max="15" width="13.83203125" customWidth="1"/>
    <col min="16" max="16" width="14.1640625" customWidth="1"/>
    <col min="17" max="17" width="13.83203125" customWidth="1"/>
    <col min="22" max="22" width="13.83203125" customWidth="1"/>
    <col min="23" max="24" width="14.1640625" style="1" customWidth="1"/>
    <col min="27" max="27" width="13.33203125" customWidth="1"/>
    <col min="36" max="36" width="14.33203125" style="1" customWidth="1"/>
    <col min="37" max="40" width="10.83203125" style="1"/>
  </cols>
  <sheetData>
    <row r="2" spans="1:40" x14ac:dyDescent="0.2">
      <c r="A2" s="8" t="s">
        <v>75</v>
      </c>
      <c r="B2" s="17" t="s">
        <v>61</v>
      </c>
      <c r="L2" s="8" t="s">
        <v>75</v>
      </c>
      <c r="M2" s="17" t="s">
        <v>67</v>
      </c>
      <c r="AE2" s="17" t="s">
        <v>75</v>
      </c>
      <c r="AF2" s="8" t="s">
        <v>76</v>
      </c>
    </row>
    <row r="3" spans="1:40" x14ac:dyDescent="0.2">
      <c r="B3" s="1" t="s">
        <v>20</v>
      </c>
      <c r="C3" s="1" t="s">
        <v>21</v>
      </c>
      <c r="F3" s="1" t="s">
        <v>62</v>
      </c>
      <c r="G3" t="s">
        <v>63</v>
      </c>
      <c r="H3" t="s">
        <v>64</v>
      </c>
      <c r="I3" t="s">
        <v>65</v>
      </c>
      <c r="J3" t="s">
        <v>66</v>
      </c>
      <c r="M3" s="1" t="s">
        <v>20</v>
      </c>
      <c r="N3" s="1" t="s">
        <v>21</v>
      </c>
      <c r="O3" s="1" t="s">
        <v>42</v>
      </c>
      <c r="P3" s="1" t="s">
        <v>44</v>
      </c>
      <c r="Q3" s="1" t="s">
        <v>48</v>
      </c>
      <c r="S3" s="1" t="s">
        <v>62</v>
      </c>
      <c r="T3" t="s">
        <v>63</v>
      </c>
      <c r="U3" t="s">
        <v>64</v>
      </c>
      <c r="V3" t="s">
        <v>69</v>
      </c>
      <c r="W3" s="1" t="s">
        <v>70</v>
      </c>
      <c r="X3" s="1" t="s">
        <v>131</v>
      </c>
      <c r="Y3" t="s">
        <v>71</v>
      </c>
      <c r="Z3" t="s">
        <v>72</v>
      </c>
      <c r="AA3" t="s">
        <v>73</v>
      </c>
      <c r="AB3" s="1" t="s">
        <v>74</v>
      </c>
      <c r="AC3" s="1" t="s">
        <v>132</v>
      </c>
      <c r="AF3" s="1" t="s">
        <v>20</v>
      </c>
      <c r="AG3" s="1" t="s">
        <v>21</v>
      </c>
      <c r="AJ3" s="1" t="s">
        <v>62</v>
      </c>
      <c r="AK3" s="1" t="s">
        <v>63</v>
      </c>
      <c r="AL3" s="1" t="s">
        <v>64</v>
      </c>
      <c r="AM3" s="1" t="s">
        <v>65</v>
      </c>
      <c r="AN3" s="1" t="s">
        <v>66</v>
      </c>
    </row>
    <row r="4" spans="1:40" x14ac:dyDescent="0.2">
      <c r="A4" s="8">
        <v>-0.5</v>
      </c>
      <c r="B4">
        <v>28.570988513640849</v>
      </c>
      <c r="C4">
        <v>67.981626563521928</v>
      </c>
      <c r="F4" s="8">
        <v>-0.5</v>
      </c>
      <c r="G4" s="1">
        <v>27.81228113623478</v>
      </c>
      <c r="H4" s="1">
        <v>66.871343840093544</v>
      </c>
      <c r="I4">
        <v>3.154074541320353</v>
      </c>
      <c r="J4">
        <v>4.7745010965383461</v>
      </c>
      <c r="L4" s="8">
        <v>-0.1</v>
      </c>
      <c r="M4" s="1">
        <v>0</v>
      </c>
      <c r="N4" s="1">
        <v>96.603822355956382</v>
      </c>
      <c r="O4" s="1">
        <v>0</v>
      </c>
      <c r="P4" s="1">
        <v>0</v>
      </c>
      <c r="Q4" s="1">
        <v>1.6434715950350396</v>
      </c>
      <c r="R4" s="1"/>
      <c r="S4" s="8">
        <v>-0.1</v>
      </c>
      <c r="T4" s="1">
        <v>0</v>
      </c>
      <c r="U4" s="1">
        <v>95.135602359806342</v>
      </c>
      <c r="V4" s="1">
        <v>0</v>
      </c>
      <c r="W4" s="1">
        <v>0</v>
      </c>
      <c r="X4" s="1">
        <v>0.96543566955149118</v>
      </c>
      <c r="Y4" s="1">
        <v>0</v>
      </c>
      <c r="Z4" s="1">
        <v>3.2551397630186218</v>
      </c>
      <c r="AA4" s="1">
        <v>0</v>
      </c>
      <c r="AB4" s="1">
        <v>0</v>
      </c>
      <c r="AC4" s="1">
        <v>0.47883422935880365</v>
      </c>
      <c r="AE4" s="8">
        <v>-0.1</v>
      </c>
      <c r="AF4" s="1">
        <v>0</v>
      </c>
      <c r="AG4" s="1">
        <v>100.80115681106226</v>
      </c>
      <c r="AJ4" s="8">
        <v>-0.1</v>
      </c>
      <c r="AK4" s="1">
        <v>0</v>
      </c>
      <c r="AL4" s="1">
        <v>98.795139780963609</v>
      </c>
      <c r="AM4" s="1">
        <v>0</v>
      </c>
      <c r="AN4" s="1">
        <v>1.4864654553639038</v>
      </c>
    </row>
    <row r="5" spans="1:40" x14ac:dyDescent="0.2">
      <c r="B5">
        <v>24.162146265968516</v>
      </c>
      <c r="C5">
        <v>76.434498064956401</v>
      </c>
      <c r="F5" s="8">
        <v>-0.6</v>
      </c>
      <c r="G5" s="1">
        <v>52.384865382231879</v>
      </c>
      <c r="H5" s="1">
        <v>48.411805124763184</v>
      </c>
      <c r="I5" s="1">
        <v>3.1319620351314525</v>
      </c>
      <c r="J5" s="1">
        <v>1.6747176921009859</v>
      </c>
      <c r="L5" s="8"/>
      <c r="M5" s="1">
        <v>0</v>
      </c>
      <c r="N5" s="1">
        <v>94.976561224351201</v>
      </c>
      <c r="O5" s="1">
        <v>0</v>
      </c>
      <c r="P5" s="1">
        <v>0</v>
      </c>
      <c r="Q5" s="1">
        <v>0.92668290982252766</v>
      </c>
      <c r="R5" s="1"/>
      <c r="S5" s="8">
        <v>-0.2</v>
      </c>
      <c r="T5" s="1">
        <v>3.2268981379998474</v>
      </c>
      <c r="U5" s="1">
        <v>58.41927140123925</v>
      </c>
      <c r="V5" s="1">
        <v>1.2625752774656815</v>
      </c>
      <c r="W5" s="1">
        <v>37.630394203281369</v>
      </c>
      <c r="X5" s="1">
        <v>1.3291731089799694</v>
      </c>
      <c r="Y5" s="1">
        <v>0.1846164014995991</v>
      </c>
      <c r="Z5" s="1">
        <v>5.3506685809403516</v>
      </c>
      <c r="AA5" s="1">
        <v>0.18665718600866646</v>
      </c>
      <c r="AB5" s="1">
        <v>5.5205360704966679</v>
      </c>
      <c r="AC5" s="1">
        <v>0.25535547749058163</v>
      </c>
      <c r="AF5" s="1">
        <v>0</v>
      </c>
      <c r="AG5" s="1">
        <v>98.969288418794349</v>
      </c>
      <c r="AJ5" s="8">
        <v>-0.2</v>
      </c>
      <c r="AK5" s="1">
        <v>0</v>
      </c>
      <c r="AL5" s="1">
        <v>99.365830481362622</v>
      </c>
      <c r="AM5" s="1">
        <v>0</v>
      </c>
      <c r="AN5" s="1">
        <v>1.2949675377384351</v>
      </c>
    </row>
    <row r="6" spans="1:40" x14ac:dyDescent="0.2">
      <c r="B6">
        <v>26.832581442886251</v>
      </c>
      <c r="C6">
        <v>65.208743757290833</v>
      </c>
      <c r="F6" s="8">
        <v>-0.7</v>
      </c>
      <c r="G6" s="1">
        <v>43.542598989185976</v>
      </c>
      <c r="H6" s="1">
        <v>55.478289781666369</v>
      </c>
      <c r="I6" s="1">
        <v>3.9037345214305668</v>
      </c>
      <c r="J6" s="1">
        <v>2.8592566641288184</v>
      </c>
      <c r="L6" s="8"/>
      <c r="M6" s="1">
        <v>0</v>
      </c>
      <c r="N6" s="1">
        <v>93.331243940050328</v>
      </c>
      <c r="O6" s="1">
        <v>0</v>
      </c>
      <c r="P6" s="1">
        <v>0</v>
      </c>
      <c r="Q6" s="1">
        <v>0.54026996152887141</v>
      </c>
      <c r="R6" s="1"/>
      <c r="S6" s="8">
        <v>-0.3</v>
      </c>
      <c r="T6" s="1">
        <v>0</v>
      </c>
      <c r="U6" s="1">
        <v>26.507992981288051</v>
      </c>
      <c r="V6" s="1">
        <v>2.677274904248347</v>
      </c>
      <c r="W6" s="1">
        <v>68.342370409110416</v>
      </c>
      <c r="X6" s="1">
        <v>1.4251724446968821</v>
      </c>
      <c r="Y6" s="1">
        <v>0</v>
      </c>
      <c r="Z6" s="1">
        <v>3.3914273484589872</v>
      </c>
      <c r="AA6" s="1">
        <v>0.14925035440266976</v>
      </c>
      <c r="AB6" s="1">
        <v>3.2807258123570402</v>
      </c>
      <c r="AC6" s="1">
        <v>0.41175977609574932</v>
      </c>
      <c r="AF6" s="1">
        <v>0</v>
      </c>
      <c r="AG6" s="1">
        <v>97.390616644987915</v>
      </c>
      <c r="AJ6" s="8">
        <v>-0.3</v>
      </c>
      <c r="AK6" s="1">
        <v>8.14046952609168</v>
      </c>
      <c r="AL6" s="1">
        <v>91.208415995685755</v>
      </c>
      <c r="AM6" s="1">
        <v>0.57706231921316553</v>
      </c>
      <c r="AN6" s="1">
        <v>2.0261280514960287</v>
      </c>
    </row>
    <row r="7" spans="1:40" x14ac:dyDescent="0.2">
      <c r="B7">
        <v>31.683408322443505</v>
      </c>
      <c r="C7">
        <v>69.923357389756063</v>
      </c>
      <c r="F7" s="8">
        <v>-0.8</v>
      </c>
      <c r="G7" s="1">
        <v>31.170992518152268</v>
      </c>
      <c r="H7" s="1">
        <v>68.968515951059672</v>
      </c>
      <c r="I7" s="1">
        <v>1.6478420622094598</v>
      </c>
      <c r="J7" s="1">
        <v>3.7267030497307876</v>
      </c>
      <c r="L7" s="8"/>
      <c r="M7" s="1">
        <v>0</v>
      </c>
      <c r="N7" s="1">
        <v>95.630781918867427</v>
      </c>
      <c r="O7" s="1">
        <v>0</v>
      </c>
      <c r="P7" s="1">
        <v>0</v>
      </c>
      <c r="Q7" s="1">
        <v>0.75131821181952596</v>
      </c>
      <c r="R7" s="1"/>
      <c r="S7" s="8">
        <v>-0.4</v>
      </c>
      <c r="T7" s="1">
        <v>11.448629582137231</v>
      </c>
      <c r="U7" s="1">
        <v>52.44475865200981</v>
      </c>
      <c r="V7" s="1">
        <v>0.15890877214613813</v>
      </c>
      <c r="W7" s="1">
        <v>32.706920168400416</v>
      </c>
      <c r="X7" s="1">
        <v>1.1200770983807764</v>
      </c>
      <c r="Y7" s="1">
        <v>1.0778913060767006</v>
      </c>
      <c r="Z7" s="1">
        <v>1.7045159460841783</v>
      </c>
      <c r="AA7" s="1">
        <v>4.8932714360178792E-2</v>
      </c>
      <c r="AB7" s="1">
        <v>1.0322506139190863</v>
      </c>
      <c r="AC7" s="1">
        <v>7.1730783328423253E-2</v>
      </c>
      <c r="AF7" s="1">
        <v>0</v>
      </c>
      <c r="AG7" s="1">
        <v>98.019497249009902</v>
      </c>
      <c r="AJ7" s="8">
        <v>-0.4</v>
      </c>
      <c r="AK7" s="1">
        <v>14.569669418363597</v>
      </c>
      <c r="AL7" s="1">
        <v>84.639737178684356</v>
      </c>
      <c r="AM7" s="1">
        <v>2.0107557583567202</v>
      </c>
      <c r="AN7" s="1">
        <v>2.4741665822149081</v>
      </c>
    </row>
    <row r="8" spans="1:40" x14ac:dyDescent="0.2">
      <c r="A8" s="1" t="s">
        <v>60</v>
      </c>
      <c r="B8">
        <v>27.81228113623478</v>
      </c>
      <c r="C8">
        <v>69.887056443881306</v>
      </c>
      <c r="L8" s="3" t="s">
        <v>60</v>
      </c>
      <c r="M8" s="1">
        <v>0</v>
      </c>
      <c r="N8" s="1">
        <v>95.135602359806342</v>
      </c>
      <c r="O8" s="1">
        <v>0</v>
      </c>
      <c r="P8" s="1">
        <v>0</v>
      </c>
      <c r="Q8" s="1">
        <f>AVERAGE(Q4:Q7)</f>
        <v>0.96543566955149118</v>
      </c>
      <c r="R8" s="1"/>
      <c r="S8" s="17"/>
      <c r="AE8" t="s">
        <v>60</v>
      </c>
      <c r="AF8" s="1">
        <v>0</v>
      </c>
      <c r="AG8" s="1">
        <v>98.795139780963609</v>
      </c>
    </row>
    <row r="9" spans="1:40" x14ac:dyDescent="0.2">
      <c r="A9" s="1" t="s">
        <v>68</v>
      </c>
      <c r="B9">
        <v>3.154074541320353</v>
      </c>
      <c r="C9">
        <v>4.7745010965383461</v>
      </c>
      <c r="L9" s="3" t="s">
        <v>68</v>
      </c>
      <c r="M9" s="1">
        <v>0</v>
      </c>
      <c r="N9" s="1">
        <v>1.3762117257793867</v>
      </c>
      <c r="O9" s="1">
        <v>0</v>
      </c>
      <c r="P9" s="1">
        <v>0</v>
      </c>
      <c r="Q9" s="1">
        <f>_xlfn.STDEV.S(Q4:Q7)</f>
        <v>0.47883422935880365</v>
      </c>
      <c r="R9" s="1"/>
      <c r="AE9" t="s">
        <v>68</v>
      </c>
      <c r="AF9" s="1">
        <v>0</v>
      </c>
      <c r="AG9" s="1">
        <v>1.4864654553639038</v>
      </c>
    </row>
    <row r="10" spans="1:40" x14ac:dyDescent="0.2">
      <c r="A10" s="8">
        <v>-0.6</v>
      </c>
      <c r="B10">
        <v>49.289632447773045</v>
      </c>
      <c r="C10">
        <v>47.191211411605934</v>
      </c>
      <c r="L10" s="8">
        <v>-0.2</v>
      </c>
      <c r="M10" s="1">
        <v>3.1312115832349736</v>
      </c>
      <c r="N10" s="1">
        <v>66.891430819402203</v>
      </c>
      <c r="O10" s="1">
        <v>1.3454070701837291</v>
      </c>
      <c r="P10" s="1">
        <v>26.696529586148404</v>
      </c>
      <c r="Q10" s="1">
        <v>1.4451475258652193</v>
      </c>
      <c r="R10" s="1"/>
      <c r="AE10" s="8">
        <v>-0.2</v>
      </c>
      <c r="AF10" s="1">
        <v>0</v>
      </c>
      <c r="AG10" s="1">
        <v>100.47534752793517</v>
      </c>
    </row>
    <row r="11" spans="1:40" x14ac:dyDescent="0.2">
      <c r="B11">
        <v>54.664717984344662</v>
      </c>
      <c r="C11">
        <v>46.75188116069809</v>
      </c>
      <c r="M11" s="1">
        <v>3.3287729193754476</v>
      </c>
      <c r="N11" s="1">
        <v>57.141808842462126</v>
      </c>
      <c r="O11" s="1">
        <v>1.3321465316656689</v>
      </c>
      <c r="P11" s="1">
        <v>36.727960082172558</v>
      </c>
      <c r="Q11" s="1">
        <v>0.9502489025037647</v>
      </c>
      <c r="R11" s="1"/>
      <c r="AF11" s="1">
        <v>0</v>
      </c>
      <c r="AG11" s="1">
        <v>100.13528955804958</v>
      </c>
    </row>
    <row r="12" spans="1:40" x14ac:dyDescent="0.2">
      <c r="B12">
        <v>50.117023711609953</v>
      </c>
      <c r="C12">
        <v>49.751688614716542</v>
      </c>
      <c r="M12" s="1">
        <v>3.4271462389425258</v>
      </c>
      <c r="N12" s="1">
        <v>56.370463050108533</v>
      </c>
      <c r="O12" s="1">
        <v>1.3878782274250316</v>
      </c>
      <c r="P12" s="1">
        <v>37.559438924847726</v>
      </c>
      <c r="Q12" s="1">
        <v>1.4158465300001808</v>
      </c>
      <c r="R12" s="1"/>
      <c r="AF12" s="1">
        <v>0</v>
      </c>
      <c r="AG12" s="1">
        <v>99.275592614954618</v>
      </c>
    </row>
    <row r="13" spans="1:40" x14ac:dyDescent="0.2">
      <c r="B13">
        <v>55.468087385199865</v>
      </c>
      <c r="C13">
        <v>49.952439312032176</v>
      </c>
      <c r="M13" s="1">
        <v>3.020461810446442</v>
      </c>
      <c r="N13" s="1">
        <v>53.273382892984131</v>
      </c>
      <c r="O13" s="1">
        <v>0.98486928058829615</v>
      </c>
      <c r="P13" s="1">
        <v>38.603783602823825</v>
      </c>
      <c r="Q13" s="1">
        <v>1.5054494775507123</v>
      </c>
      <c r="R13" s="1"/>
      <c r="AF13" s="1">
        <v>0</v>
      </c>
      <c r="AG13" s="1">
        <v>97.577092224511119</v>
      </c>
    </row>
    <row r="14" spans="1:40" x14ac:dyDescent="0.2">
      <c r="A14" s="1" t="s">
        <v>60</v>
      </c>
      <c r="B14">
        <v>52.384865382231879</v>
      </c>
      <c r="C14">
        <v>48.411805124763184</v>
      </c>
      <c r="L14" s="3" t="s">
        <v>60</v>
      </c>
      <c r="M14" s="1">
        <v>3.2268981379998474</v>
      </c>
      <c r="N14" s="1">
        <v>58.41927140123925</v>
      </c>
      <c r="O14" s="1">
        <v>1.2625752774656815</v>
      </c>
      <c r="P14" s="1">
        <v>37.630394203281369</v>
      </c>
      <c r="Q14" s="1">
        <f>AVERAGE(Q10:Q13)</f>
        <v>1.3291731089799694</v>
      </c>
      <c r="R14" s="1"/>
      <c r="AE14" t="s">
        <v>60</v>
      </c>
      <c r="AF14" s="1">
        <v>0</v>
      </c>
      <c r="AG14" s="1">
        <v>99.365830481362622</v>
      </c>
    </row>
    <row r="15" spans="1:40" x14ac:dyDescent="0.2">
      <c r="A15" s="1" t="s">
        <v>68</v>
      </c>
      <c r="B15">
        <v>3.1319620351314525</v>
      </c>
      <c r="C15">
        <v>1.6747176921009859</v>
      </c>
      <c r="L15" s="3" t="s">
        <v>68</v>
      </c>
      <c r="M15" s="1">
        <v>0.1846164014995991</v>
      </c>
      <c r="N15" s="1">
        <v>5.8903078582504129</v>
      </c>
      <c r="O15" s="1">
        <v>0.18665718600866646</v>
      </c>
      <c r="P15" s="1">
        <v>5.5205360704966679</v>
      </c>
      <c r="Q15" s="1">
        <f>_xlfn.STDEV.S(Q10:Q13)</f>
        <v>0.25535547749058163</v>
      </c>
      <c r="R15" s="1"/>
      <c r="AE15" t="s">
        <v>68</v>
      </c>
      <c r="AF15" s="1">
        <v>0</v>
      </c>
      <c r="AG15" s="1">
        <v>1.2949675377384351</v>
      </c>
    </row>
    <row r="16" spans="1:40" x14ac:dyDescent="0.2">
      <c r="A16" s="8">
        <v>-0.7</v>
      </c>
      <c r="B16">
        <v>47.219272520050943</v>
      </c>
      <c r="C16">
        <v>52.65782479014203</v>
      </c>
      <c r="L16" s="8">
        <v>-0.3</v>
      </c>
      <c r="M16" s="1">
        <v>0</v>
      </c>
      <c r="N16" s="1">
        <v>25.28755090217366</v>
      </c>
      <c r="O16" s="1">
        <v>2.5910969180310568</v>
      </c>
      <c r="P16" s="1">
        <v>70.092035495670856</v>
      </c>
      <c r="Q16" s="1">
        <v>1.3743123244918487</v>
      </c>
      <c r="R16" s="1"/>
      <c r="AE16" s="8">
        <v>-0.3</v>
      </c>
      <c r="AF16" s="1">
        <v>7.9856629266279882</v>
      </c>
      <c r="AG16" s="1">
        <v>92.008460496287043</v>
      </c>
    </row>
    <row r="17" spans="1:33" x14ac:dyDescent="0.2">
      <c r="B17">
        <v>41.849426186198919</v>
      </c>
      <c r="C17">
        <v>54.76913368676518</v>
      </c>
      <c r="M17" s="1">
        <v>0</v>
      </c>
      <c r="N17" s="1">
        <v>24.093617739215599</v>
      </c>
      <c r="O17" s="1">
        <v>2.5354396540112494</v>
      </c>
      <c r="P17" s="1">
        <v>72.082540460335068</v>
      </c>
      <c r="Q17" s="1">
        <v>2.016859983231003</v>
      </c>
      <c r="R17" s="1"/>
      <c r="AF17" s="1">
        <v>7.9056865273162087</v>
      </c>
      <c r="AG17" s="1">
        <v>92.923189492964809</v>
      </c>
    </row>
    <row r="18" spans="1:33" x14ac:dyDescent="0.2">
      <c r="B18">
        <v>46.249870771662358</v>
      </c>
      <c r="C18">
        <v>55.025104791534289</v>
      </c>
      <c r="M18" s="1">
        <v>0</v>
      </c>
      <c r="N18" s="1">
        <v>26.620824173328707</v>
      </c>
      <c r="O18" s="1">
        <v>2.8727925749484351</v>
      </c>
      <c r="P18" s="1">
        <v>65.305784603722202</v>
      </c>
      <c r="Q18" s="1">
        <v>1.2244376288185166</v>
      </c>
      <c r="R18" s="1"/>
      <c r="AF18" s="1">
        <v>7.6856395898880736</v>
      </c>
      <c r="AG18" s="1">
        <v>91.62027487699018</v>
      </c>
    </row>
    <row r="19" spans="1:33" x14ac:dyDescent="0.2">
      <c r="B19">
        <v>38.851826478831711</v>
      </c>
      <c r="C19">
        <v>59.461095858223985</v>
      </c>
      <c r="M19" s="1">
        <v>0</v>
      </c>
      <c r="N19" s="1">
        <v>30.02997911043424</v>
      </c>
      <c r="O19" s="1">
        <v>2.7097704700026455</v>
      </c>
      <c r="P19" s="1">
        <v>65.889121076713536</v>
      </c>
      <c r="Q19" s="1">
        <v>1.0850798422461603</v>
      </c>
      <c r="R19" s="1"/>
      <c r="AF19" s="1">
        <v>8.9848890605344476</v>
      </c>
      <c r="AG19" s="1">
        <v>88.281739116500944</v>
      </c>
    </row>
    <row r="20" spans="1:33" x14ac:dyDescent="0.2">
      <c r="A20" s="1" t="s">
        <v>60</v>
      </c>
      <c r="B20">
        <v>43.542598989185976</v>
      </c>
      <c r="C20">
        <v>55.478289781666369</v>
      </c>
      <c r="L20" s="3" t="s">
        <v>60</v>
      </c>
      <c r="M20" s="1">
        <v>0</v>
      </c>
      <c r="N20" s="1">
        <v>26.507992981288051</v>
      </c>
      <c r="O20" s="1">
        <v>2.677274904248347</v>
      </c>
      <c r="P20" s="1">
        <v>68.342370409110416</v>
      </c>
      <c r="Q20" s="1">
        <f>AVERAGE(Q16:Q19)</f>
        <v>1.4251724446968821</v>
      </c>
      <c r="R20" s="1"/>
      <c r="AE20" t="s">
        <v>60</v>
      </c>
      <c r="AF20" s="1">
        <v>8.14046952609168</v>
      </c>
      <c r="AG20" s="1">
        <v>91.208415995685755</v>
      </c>
    </row>
    <row r="21" spans="1:33" x14ac:dyDescent="0.2">
      <c r="A21" s="1" t="s">
        <v>68</v>
      </c>
      <c r="B21">
        <v>3.9037345214305668</v>
      </c>
      <c r="C21">
        <v>2.8592566641288184</v>
      </c>
      <c r="L21" s="3" t="s">
        <v>68</v>
      </c>
      <c r="M21" s="1">
        <v>0</v>
      </c>
      <c r="N21" s="1">
        <v>2.5648784149091708</v>
      </c>
      <c r="O21" s="1">
        <v>0.14925035440266976</v>
      </c>
      <c r="P21" s="1">
        <v>3.2807258123570402</v>
      </c>
      <c r="Q21" s="1">
        <f>_xlfn.STDEV.S(Q16:Q19)</f>
        <v>0.41175977609574932</v>
      </c>
      <c r="R21" s="1"/>
      <c r="AE21" t="s">
        <v>68</v>
      </c>
      <c r="AF21" s="1">
        <v>0.57706231921316553</v>
      </c>
      <c r="AG21" s="1">
        <v>2.0261280514960287</v>
      </c>
    </row>
    <row r="22" spans="1:33" x14ac:dyDescent="0.2">
      <c r="A22" s="8">
        <v>-0.8</v>
      </c>
      <c r="B22">
        <v>32.19519173369337</v>
      </c>
      <c r="C22">
        <v>68.822813213445954</v>
      </c>
      <c r="L22" s="8">
        <v>-0.4</v>
      </c>
      <c r="M22" s="1">
        <v>11.750177542402067</v>
      </c>
      <c r="N22" s="1">
        <v>52.748654912452935</v>
      </c>
      <c r="O22" s="1">
        <v>0.1963880597935832</v>
      </c>
      <c r="P22" s="1">
        <v>31.951669505877511</v>
      </c>
      <c r="Q22" s="1">
        <v>1.0999919376284673</v>
      </c>
      <c r="R22" s="1"/>
      <c r="AE22" s="8">
        <v>-0.4</v>
      </c>
      <c r="AF22" s="1">
        <v>12.533107403217333</v>
      </c>
      <c r="AG22" s="1">
        <v>88.220161224722048</v>
      </c>
    </row>
    <row r="23" spans="1:33" x14ac:dyDescent="0.2">
      <c r="B23">
        <v>28.860954220426059</v>
      </c>
      <c r="C23">
        <v>67.960662456269844</v>
      </c>
      <c r="M23" s="1">
        <v>10.492289038055649</v>
      </c>
      <c r="N23" s="1">
        <v>51.657634915111622</v>
      </c>
      <c r="O23" s="1">
        <v>0.15216637192662308</v>
      </c>
      <c r="P23" s="1">
        <v>33.635377419897495</v>
      </c>
      <c r="Q23" s="1">
        <v>1.0375177220950158</v>
      </c>
      <c r="R23" s="1"/>
      <c r="AF23" s="1">
        <v>16.622978332655247</v>
      </c>
      <c r="AG23" s="1">
        <v>82.857724315384459</v>
      </c>
    </row>
    <row r="24" spans="1:33" x14ac:dyDescent="0.2">
      <c r="B24">
        <v>31.130465520279984</v>
      </c>
      <c r="C24">
        <v>74.015338972922422</v>
      </c>
      <c r="M24" s="1">
        <v>11.191086369834728</v>
      </c>
      <c r="N24" s="1">
        <v>52.580213617905272</v>
      </c>
      <c r="O24" s="1">
        <v>0.1948272493589838</v>
      </c>
      <c r="P24" s="1">
        <v>31.685119756328437</v>
      </c>
      <c r="Q24" s="1">
        <v>1.1330033967746285</v>
      </c>
      <c r="R24" s="1"/>
      <c r="AF24" s="1">
        <v>13.189141897461376</v>
      </c>
      <c r="AG24" s="1">
        <v>84.353863978494033</v>
      </c>
    </row>
    <row r="25" spans="1:33" x14ac:dyDescent="0.2">
      <c r="B25">
        <v>32.497358598209665</v>
      </c>
      <c r="C25">
        <v>65.075249161600439</v>
      </c>
      <c r="M25" s="1">
        <v>12.360965378256481</v>
      </c>
      <c r="N25" s="1">
        <v>52.792531162569389</v>
      </c>
      <c r="O25" s="1">
        <v>9.2253407505362497E-2</v>
      </c>
      <c r="P25" s="1">
        <v>33.555513991498209</v>
      </c>
      <c r="Q25" s="1">
        <v>1.2097953370249941</v>
      </c>
      <c r="R25" s="1"/>
      <c r="AF25" s="1">
        <v>15.933450040120436</v>
      </c>
      <c r="AG25" s="1">
        <v>83.1271991961369</v>
      </c>
    </row>
    <row r="26" spans="1:33" x14ac:dyDescent="0.2">
      <c r="A26" s="1" t="s">
        <v>60</v>
      </c>
      <c r="B26">
        <v>31.170992518152268</v>
      </c>
      <c r="C26">
        <v>68.968515951059672</v>
      </c>
      <c r="L26" s="3" t="s">
        <v>60</v>
      </c>
      <c r="M26" s="1">
        <v>11.448629582137231</v>
      </c>
      <c r="N26" s="1">
        <v>52.44475865200981</v>
      </c>
      <c r="O26" s="1">
        <v>0.15890877214613813</v>
      </c>
      <c r="P26" s="1">
        <v>32.706920168400416</v>
      </c>
      <c r="Q26" s="1">
        <f>AVERAGE(Q22:Q25)</f>
        <v>1.1200770983807764</v>
      </c>
      <c r="R26" s="1"/>
      <c r="AE26" t="s">
        <v>60</v>
      </c>
      <c r="AF26" s="1">
        <v>14.569669418363597</v>
      </c>
      <c r="AG26" s="1">
        <v>84.639737178684356</v>
      </c>
    </row>
    <row r="27" spans="1:33" x14ac:dyDescent="0.2">
      <c r="A27" s="1" t="s">
        <v>68</v>
      </c>
      <c r="B27">
        <v>1.6478420622094598</v>
      </c>
      <c r="C27">
        <v>3.7267030497307876</v>
      </c>
      <c r="L27" s="3" t="s">
        <v>68</v>
      </c>
      <c r="M27" s="1">
        <v>0.79670226970886615</v>
      </c>
      <c r="N27" s="1">
        <v>0.53266952894095521</v>
      </c>
      <c r="O27" s="1">
        <v>4.8932714360178792E-2</v>
      </c>
      <c r="P27" s="1">
        <v>1.0322506139190863</v>
      </c>
      <c r="Q27" s="1">
        <f>_xlfn.STDEV.S(Q22:Q25)</f>
        <v>7.1730783328423253E-2</v>
      </c>
      <c r="R27" s="1"/>
      <c r="AE27" t="s">
        <v>68</v>
      </c>
      <c r="AF27" s="1">
        <v>2.0107557583567202</v>
      </c>
      <c r="AG27" s="1">
        <v>2.4741665822149081</v>
      </c>
    </row>
    <row r="28" spans="1:33" x14ac:dyDescent="0.2">
      <c r="AF28" s="1"/>
      <c r="AG28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0944A-AE44-0B43-9764-89AF18152B2E}">
  <dimension ref="A1:AY4003"/>
  <sheetViews>
    <sheetView workbookViewId="0">
      <selection activeCell="AA19" sqref="AA19"/>
    </sheetView>
  </sheetViews>
  <sheetFormatPr baseColWidth="10" defaultRowHeight="16" x14ac:dyDescent="0.2"/>
  <sheetData>
    <row r="1" spans="1:51" x14ac:dyDescent="0.2">
      <c r="A1" t="s">
        <v>166</v>
      </c>
      <c r="H1" t="s">
        <v>167</v>
      </c>
      <c r="N1" t="s">
        <v>168</v>
      </c>
      <c r="T1" t="s">
        <v>169</v>
      </c>
      <c r="Z1" t="s">
        <v>203</v>
      </c>
    </row>
    <row r="2" spans="1:51" x14ac:dyDescent="0.2">
      <c r="A2" t="s">
        <v>162</v>
      </c>
      <c r="B2" t="s">
        <v>163</v>
      </c>
      <c r="C2" t="s">
        <v>164</v>
      </c>
      <c r="D2" t="s">
        <v>165</v>
      </c>
    </row>
    <row r="3" spans="1:51" x14ac:dyDescent="0.2">
      <c r="A3">
        <v>-20.719950000000001</v>
      </c>
      <c r="B3">
        <v>0</v>
      </c>
      <c r="C3">
        <v>0</v>
      </c>
      <c r="D3">
        <v>0</v>
      </c>
      <c r="H3" s="19" t="s">
        <v>162</v>
      </c>
      <c r="I3" s="19" t="s">
        <v>163</v>
      </c>
      <c r="J3" s="19" t="s">
        <v>164</v>
      </c>
      <c r="K3" s="19" t="s">
        <v>165</v>
      </c>
      <c r="N3" t="s">
        <v>162</v>
      </c>
      <c r="O3" t="s">
        <v>163</v>
      </c>
      <c r="P3" t="s">
        <v>164</v>
      </c>
      <c r="Q3" t="s">
        <v>165</v>
      </c>
      <c r="T3" t="s">
        <v>162</v>
      </c>
      <c r="U3" t="s">
        <v>163</v>
      </c>
      <c r="V3" t="s">
        <v>164</v>
      </c>
      <c r="W3" t="s">
        <v>165</v>
      </c>
      <c r="Z3" t="s">
        <v>170</v>
      </c>
      <c r="AA3" t="s">
        <v>171</v>
      </c>
      <c r="AB3" t="s">
        <v>172</v>
      </c>
      <c r="AC3" t="s">
        <v>173</v>
      </c>
      <c r="AD3" t="s">
        <v>174</v>
      </c>
      <c r="AE3" t="s">
        <v>175</v>
      </c>
      <c r="AF3" t="s">
        <v>176</v>
      </c>
      <c r="AG3" t="s">
        <v>177</v>
      </c>
      <c r="AH3" t="s">
        <v>178</v>
      </c>
      <c r="AI3" t="s">
        <v>179</v>
      </c>
      <c r="AJ3" t="s">
        <v>180</v>
      </c>
      <c r="AK3" t="s">
        <v>181</v>
      </c>
      <c r="AL3" t="s">
        <v>182</v>
      </c>
      <c r="AM3" t="s">
        <v>183</v>
      </c>
      <c r="AN3" t="s">
        <v>184</v>
      </c>
      <c r="AO3" s="18" t="s">
        <v>185</v>
      </c>
      <c r="AP3" t="s">
        <v>186</v>
      </c>
      <c r="AQ3" t="s">
        <v>187</v>
      </c>
      <c r="AR3" t="s">
        <v>188</v>
      </c>
      <c r="AS3" t="s">
        <v>189</v>
      </c>
      <c r="AT3" t="s">
        <v>190</v>
      </c>
      <c r="AU3" t="s">
        <v>191</v>
      </c>
      <c r="AV3" t="s">
        <v>192</v>
      </c>
      <c r="AW3" t="s">
        <v>193</v>
      </c>
      <c r="AX3" t="s">
        <v>194</v>
      </c>
      <c r="AY3" t="s">
        <v>182</v>
      </c>
    </row>
    <row r="4" spans="1:51" x14ac:dyDescent="0.2">
      <c r="A4">
        <v>-20.712949999999999</v>
      </c>
      <c r="B4">
        <v>0</v>
      </c>
      <c r="C4">
        <v>0</v>
      </c>
      <c r="D4">
        <v>0</v>
      </c>
      <c r="H4" s="19">
        <v>-20.116060000000001</v>
      </c>
      <c r="I4" s="19">
        <v>0</v>
      </c>
      <c r="J4" s="19">
        <v>0</v>
      </c>
      <c r="K4" s="19">
        <v>0</v>
      </c>
      <c r="N4">
        <v>-21.590409999999999</v>
      </c>
      <c r="O4">
        <v>0</v>
      </c>
      <c r="P4">
        <v>0</v>
      </c>
      <c r="Q4">
        <v>0</v>
      </c>
      <c r="T4">
        <v>-67.812929999999994</v>
      </c>
      <c r="U4">
        <v>0</v>
      </c>
      <c r="V4">
        <v>0</v>
      </c>
      <c r="W4">
        <v>0</v>
      </c>
      <c r="Z4" t="s">
        <v>195</v>
      </c>
      <c r="AA4" s="22">
        <v>-14.8</v>
      </c>
      <c r="AB4">
        <v>-6.7339289999999998</v>
      </c>
      <c r="AC4">
        <v>-14.215788999999999</v>
      </c>
      <c r="AD4">
        <v>-22.972687000000001</v>
      </c>
      <c r="AE4" s="18">
        <v>-742.88802999999996</v>
      </c>
      <c r="AF4" s="18">
        <v>-758.91269999999997</v>
      </c>
      <c r="AG4" s="18">
        <v>-769.13486</v>
      </c>
      <c r="AH4" s="24">
        <v>-761.73663999999997</v>
      </c>
      <c r="AI4" s="24">
        <v>-760.30281000000002</v>
      </c>
      <c r="AJ4" s="18">
        <v>-780.69470999999999</v>
      </c>
      <c r="AK4" s="18">
        <v>-784.56590000000006</v>
      </c>
      <c r="AL4" s="18">
        <v>-784.56700999999998</v>
      </c>
      <c r="AM4" s="18">
        <v>-788.36746000000005</v>
      </c>
      <c r="AN4" s="18">
        <v>-792.33244000000002</v>
      </c>
      <c r="AO4" s="18">
        <v>-748.66624999999999</v>
      </c>
      <c r="AP4" s="18">
        <v>-753.31605000000002</v>
      </c>
      <c r="AQ4" s="18">
        <v>-765.20681000000002</v>
      </c>
      <c r="AR4" s="25">
        <v>-780.36562000000004</v>
      </c>
      <c r="AS4" s="18">
        <v>-784.10709999999995</v>
      </c>
      <c r="AT4" s="18">
        <v>-766.97995000000003</v>
      </c>
      <c r="AU4" s="18">
        <v>-786.83600000000001</v>
      </c>
      <c r="AV4" s="18">
        <v>-787.30691999999999</v>
      </c>
      <c r="AW4" s="18">
        <v>-757.68870000000004</v>
      </c>
      <c r="AX4" s="18">
        <v>-799.15108999999995</v>
      </c>
      <c r="AY4" s="18">
        <v>-784.56700999999998</v>
      </c>
    </row>
    <row r="5" spans="1:51" x14ac:dyDescent="0.2">
      <c r="A5">
        <v>-20.705950000000001</v>
      </c>
      <c r="B5">
        <v>0</v>
      </c>
      <c r="C5">
        <v>0</v>
      </c>
      <c r="D5">
        <v>0</v>
      </c>
      <c r="H5" s="19">
        <v>-20.109059999999999</v>
      </c>
      <c r="I5" s="19">
        <v>0</v>
      </c>
      <c r="J5" s="19">
        <v>0</v>
      </c>
      <c r="K5" s="19">
        <v>0</v>
      </c>
      <c r="N5">
        <v>-21.55941</v>
      </c>
      <c r="O5">
        <v>0</v>
      </c>
      <c r="P5">
        <v>0</v>
      </c>
      <c r="Q5">
        <v>0</v>
      </c>
      <c r="T5">
        <v>-67.732929999999996</v>
      </c>
      <c r="U5">
        <v>0</v>
      </c>
      <c r="V5">
        <v>0</v>
      </c>
      <c r="W5">
        <v>0</v>
      </c>
      <c r="Z5" t="s">
        <v>170</v>
      </c>
      <c r="AA5" t="s">
        <v>196</v>
      </c>
      <c r="AB5" t="s">
        <v>197</v>
      </c>
      <c r="AK5" s="18"/>
      <c r="AM5" s="18"/>
    </row>
    <row r="6" spans="1:51" x14ac:dyDescent="0.2">
      <c r="A6">
        <v>-20.69895</v>
      </c>
      <c r="B6">
        <v>0</v>
      </c>
      <c r="C6">
        <v>0</v>
      </c>
      <c r="D6">
        <v>0</v>
      </c>
      <c r="H6" s="19">
        <v>-20.10106</v>
      </c>
      <c r="I6" s="19">
        <v>0</v>
      </c>
      <c r="J6" s="19">
        <v>0</v>
      </c>
      <c r="K6" s="19">
        <v>0</v>
      </c>
      <c r="N6">
        <v>-21.528410000000001</v>
      </c>
      <c r="O6">
        <v>0</v>
      </c>
      <c r="P6">
        <v>0</v>
      </c>
      <c r="Q6">
        <v>0</v>
      </c>
      <c r="T6">
        <v>-67.652929999999998</v>
      </c>
      <c r="U6">
        <v>0</v>
      </c>
      <c r="V6">
        <v>0</v>
      </c>
      <c r="W6">
        <v>0</v>
      </c>
      <c r="Z6" t="s">
        <v>195</v>
      </c>
      <c r="AA6" s="18">
        <v>-46.876182999999997</v>
      </c>
      <c r="AB6" s="18">
        <v>-30.210431</v>
      </c>
    </row>
    <row r="7" spans="1:51" x14ac:dyDescent="0.2">
      <c r="A7">
        <v>-20.690950000000001</v>
      </c>
      <c r="B7">
        <v>0</v>
      </c>
      <c r="C7">
        <v>0</v>
      </c>
      <c r="D7">
        <v>0</v>
      </c>
      <c r="H7" s="19">
        <v>-20.094059999999999</v>
      </c>
      <c r="I7" s="19">
        <v>0</v>
      </c>
      <c r="J7" s="19">
        <v>0</v>
      </c>
      <c r="K7" s="19">
        <v>0</v>
      </c>
      <c r="N7">
        <v>-21.497409999999999</v>
      </c>
      <c r="O7">
        <v>0</v>
      </c>
      <c r="P7">
        <v>0</v>
      </c>
      <c r="Q7">
        <v>0</v>
      </c>
      <c r="T7">
        <v>-67.572929999999999</v>
      </c>
      <c r="U7">
        <v>0</v>
      </c>
      <c r="V7">
        <v>0</v>
      </c>
      <c r="W7">
        <v>0</v>
      </c>
      <c r="AE7" s="18"/>
    </row>
    <row r="8" spans="1:51" x14ac:dyDescent="0.2">
      <c r="A8">
        <v>-20.683949999999999</v>
      </c>
      <c r="B8">
        <v>0</v>
      </c>
      <c r="C8">
        <v>0</v>
      </c>
      <c r="D8">
        <v>0</v>
      </c>
      <c r="H8" s="19">
        <v>-20.087060000000001</v>
      </c>
      <c r="I8" s="19">
        <v>0</v>
      </c>
      <c r="J8" s="19">
        <v>0</v>
      </c>
      <c r="K8" s="19">
        <v>0</v>
      </c>
      <c r="N8">
        <v>-21.46641</v>
      </c>
      <c r="O8">
        <v>0</v>
      </c>
      <c r="P8">
        <v>0</v>
      </c>
      <c r="Q8">
        <v>0</v>
      </c>
      <c r="T8">
        <v>-67.492930000000001</v>
      </c>
      <c r="U8">
        <v>0</v>
      </c>
      <c r="V8">
        <v>0</v>
      </c>
      <c r="W8">
        <v>0</v>
      </c>
    </row>
    <row r="9" spans="1:51" x14ac:dyDescent="0.2">
      <c r="A9">
        <v>-20.676950000000001</v>
      </c>
      <c r="B9">
        <v>0</v>
      </c>
      <c r="C9">
        <v>0</v>
      </c>
      <c r="D9">
        <v>0</v>
      </c>
      <c r="H9" s="19">
        <v>-20.079059999999998</v>
      </c>
      <c r="I9" s="19">
        <v>0</v>
      </c>
      <c r="J9" s="19">
        <v>0</v>
      </c>
      <c r="K9" s="19">
        <v>0</v>
      </c>
      <c r="N9">
        <v>-21.435410000000001</v>
      </c>
      <c r="O9">
        <v>0</v>
      </c>
      <c r="P9">
        <v>0</v>
      </c>
      <c r="Q9">
        <v>0</v>
      </c>
      <c r="T9">
        <v>-67.413929999999993</v>
      </c>
      <c r="U9">
        <v>0</v>
      </c>
      <c r="V9">
        <v>0</v>
      </c>
      <c r="W9">
        <v>0</v>
      </c>
      <c r="AG9" s="18"/>
    </row>
    <row r="10" spans="1:51" x14ac:dyDescent="0.2">
      <c r="A10">
        <v>-20.66995</v>
      </c>
      <c r="B10">
        <v>0</v>
      </c>
      <c r="C10">
        <v>0</v>
      </c>
      <c r="D10">
        <v>0</v>
      </c>
      <c r="H10" s="19">
        <v>-20.07206</v>
      </c>
      <c r="I10" s="19">
        <v>0</v>
      </c>
      <c r="J10" s="19">
        <v>0</v>
      </c>
      <c r="K10" s="19">
        <v>0</v>
      </c>
      <c r="N10">
        <v>-21.40541</v>
      </c>
      <c r="O10">
        <v>0</v>
      </c>
      <c r="P10">
        <v>0</v>
      </c>
      <c r="Q10">
        <v>0</v>
      </c>
      <c r="T10">
        <v>-67.333929999999995</v>
      </c>
      <c r="U10">
        <v>0</v>
      </c>
      <c r="V10">
        <v>0</v>
      </c>
      <c r="W10">
        <v>0</v>
      </c>
    </row>
    <row r="11" spans="1:51" x14ac:dyDescent="0.2">
      <c r="A11">
        <v>-20.662949999999999</v>
      </c>
      <c r="B11">
        <v>0</v>
      </c>
      <c r="C11">
        <v>0</v>
      </c>
      <c r="D11">
        <v>0</v>
      </c>
      <c r="H11" s="19">
        <v>-20.065059999999999</v>
      </c>
      <c r="I11" s="19">
        <v>0</v>
      </c>
      <c r="J11" s="19">
        <v>0</v>
      </c>
      <c r="K11" s="19">
        <v>0</v>
      </c>
      <c r="N11">
        <v>-21.374410000000001</v>
      </c>
      <c r="O11">
        <v>0</v>
      </c>
      <c r="P11">
        <v>0</v>
      </c>
      <c r="Q11">
        <v>0</v>
      </c>
      <c r="T11">
        <v>-67.253929999999997</v>
      </c>
      <c r="U11">
        <v>0</v>
      </c>
      <c r="V11">
        <v>0</v>
      </c>
      <c r="W11">
        <v>0</v>
      </c>
      <c r="Z11" t="s">
        <v>198</v>
      </c>
    </row>
    <row r="12" spans="1:51" x14ac:dyDescent="0.2">
      <c r="A12">
        <v>-20.655950000000001</v>
      </c>
      <c r="B12">
        <v>0</v>
      </c>
      <c r="C12">
        <v>0</v>
      </c>
      <c r="D12">
        <v>0</v>
      </c>
      <c r="H12" s="19">
        <v>-20.058060000000001</v>
      </c>
      <c r="I12" s="19">
        <v>0</v>
      </c>
      <c r="J12" s="19">
        <v>0</v>
      </c>
      <c r="K12" s="19">
        <v>0</v>
      </c>
      <c r="N12">
        <v>-21.343409999999999</v>
      </c>
      <c r="O12">
        <v>0</v>
      </c>
      <c r="P12">
        <v>0</v>
      </c>
      <c r="Q12">
        <v>0</v>
      </c>
      <c r="T12">
        <v>-67.173929999999999</v>
      </c>
      <c r="U12">
        <v>0</v>
      </c>
      <c r="V12">
        <v>0</v>
      </c>
      <c r="W12">
        <v>0</v>
      </c>
      <c r="Z12" s="18">
        <f>AJ4+2*AB4</f>
        <v>-794.16256799999996</v>
      </c>
    </row>
    <row r="13" spans="1:51" x14ac:dyDescent="0.2">
      <c r="A13">
        <v>-20.648949999999999</v>
      </c>
      <c r="B13">
        <v>0</v>
      </c>
      <c r="C13">
        <v>0</v>
      </c>
      <c r="D13">
        <v>0</v>
      </c>
      <c r="H13" s="19">
        <v>-20.050059999999998</v>
      </c>
      <c r="I13" s="19">
        <v>0</v>
      </c>
      <c r="J13" s="19">
        <v>0</v>
      </c>
      <c r="K13" s="19">
        <v>0</v>
      </c>
      <c r="N13">
        <v>-21.31241</v>
      </c>
      <c r="O13">
        <v>0</v>
      </c>
      <c r="P13">
        <v>0</v>
      </c>
      <c r="Q13">
        <v>0</v>
      </c>
      <c r="T13">
        <v>-67.09393</v>
      </c>
      <c r="U13">
        <v>0</v>
      </c>
      <c r="V13">
        <v>0</v>
      </c>
      <c r="W13">
        <v>0</v>
      </c>
    </row>
    <row r="14" spans="1:51" x14ac:dyDescent="0.2">
      <c r="A14">
        <v>-20.64095</v>
      </c>
      <c r="B14">
        <v>0</v>
      </c>
      <c r="C14">
        <v>0</v>
      </c>
      <c r="D14">
        <v>0</v>
      </c>
      <c r="H14" s="19">
        <v>-20.043060000000001</v>
      </c>
      <c r="I14" s="19">
        <v>0</v>
      </c>
      <c r="J14" s="19">
        <v>0</v>
      </c>
      <c r="K14" s="19">
        <v>0</v>
      </c>
      <c r="N14">
        <v>-21.281410000000001</v>
      </c>
      <c r="O14">
        <v>0</v>
      </c>
      <c r="P14">
        <v>0</v>
      </c>
      <c r="Q14">
        <v>0</v>
      </c>
      <c r="T14">
        <v>-67.013930000000002</v>
      </c>
      <c r="U14">
        <v>0</v>
      </c>
      <c r="V14">
        <v>0</v>
      </c>
      <c r="W14">
        <v>0</v>
      </c>
    </row>
    <row r="15" spans="1:51" x14ac:dyDescent="0.2">
      <c r="A15">
        <v>-20.633949999999999</v>
      </c>
      <c r="B15">
        <v>0</v>
      </c>
      <c r="C15">
        <v>0</v>
      </c>
      <c r="D15">
        <v>0</v>
      </c>
      <c r="H15" s="19">
        <v>-20.036059999999999</v>
      </c>
      <c r="I15" s="19">
        <v>0</v>
      </c>
      <c r="J15" s="19">
        <v>0</v>
      </c>
      <c r="K15" s="19">
        <v>0</v>
      </c>
      <c r="N15">
        <v>-21.250409999999999</v>
      </c>
      <c r="O15">
        <v>0</v>
      </c>
      <c r="P15">
        <v>0</v>
      </c>
      <c r="Q15">
        <v>0</v>
      </c>
      <c r="T15">
        <v>-66.933930000000004</v>
      </c>
      <c r="U15">
        <v>0</v>
      </c>
      <c r="V15">
        <v>0</v>
      </c>
      <c r="W15">
        <v>0</v>
      </c>
      <c r="Z15" t="s">
        <v>199</v>
      </c>
      <c r="AA15">
        <v>0</v>
      </c>
      <c r="AB15">
        <v>1</v>
      </c>
      <c r="AC15">
        <v>2</v>
      </c>
      <c r="AD15">
        <v>3</v>
      </c>
      <c r="AE15">
        <v>4</v>
      </c>
      <c r="AF15">
        <v>5</v>
      </c>
      <c r="AG15">
        <v>6</v>
      </c>
      <c r="AH15">
        <v>7</v>
      </c>
      <c r="AI15">
        <v>8</v>
      </c>
      <c r="AJ15">
        <v>9</v>
      </c>
    </row>
    <row r="16" spans="1:51" x14ac:dyDescent="0.2">
      <c r="A16">
        <v>-20.626950000000001</v>
      </c>
      <c r="B16">
        <v>0</v>
      </c>
      <c r="C16">
        <v>0</v>
      </c>
      <c r="D16">
        <v>0</v>
      </c>
      <c r="H16" s="19">
        <v>-20.02806</v>
      </c>
      <c r="I16" s="19">
        <v>0</v>
      </c>
      <c r="J16" s="19">
        <v>0</v>
      </c>
      <c r="K16" s="19">
        <v>0</v>
      </c>
      <c r="N16">
        <v>-21.21941</v>
      </c>
      <c r="O16">
        <v>0</v>
      </c>
      <c r="P16">
        <v>0</v>
      </c>
      <c r="Q16">
        <v>0</v>
      </c>
      <c r="T16">
        <v>-66.853930000000005</v>
      </c>
      <c r="U16">
        <v>0</v>
      </c>
      <c r="V16">
        <v>0</v>
      </c>
      <c r="W16">
        <v>0</v>
      </c>
      <c r="AA16">
        <v>0</v>
      </c>
      <c r="AB16">
        <v>0</v>
      </c>
    </row>
    <row r="17" spans="1:36" x14ac:dyDescent="0.2">
      <c r="A17">
        <v>-20.619949999999999</v>
      </c>
      <c r="B17">
        <v>0</v>
      </c>
      <c r="C17">
        <v>0</v>
      </c>
      <c r="D17">
        <v>0</v>
      </c>
      <c r="H17" s="19">
        <v>-20.021059999999999</v>
      </c>
      <c r="I17" s="19">
        <v>0</v>
      </c>
      <c r="J17" s="19">
        <v>0</v>
      </c>
      <c r="K17" s="19">
        <v>0</v>
      </c>
      <c r="N17">
        <v>-21.189409999999999</v>
      </c>
      <c r="O17">
        <v>0</v>
      </c>
      <c r="P17">
        <v>0</v>
      </c>
      <c r="Q17">
        <v>0</v>
      </c>
      <c r="T17">
        <v>-66.774929999999998</v>
      </c>
      <c r="U17">
        <v>0</v>
      </c>
      <c r="V17">
        <v>0</v>
      </c>
      <c r="W17">
        <v>0</v>
      </c>
      <c r="AA17">
        <v>0</v>
      </c>
      <c r="AB17">
        <v>0</v>
      </c>
      <c r="AC17" s="18">
        <f>AY4+1.5*AB4-Z12</f>
        <v>-0.50533550000000105</v>
      </c>
      <c r="AD17" s="22">
        <v>-0.505</v>
      </c>
    </row>
    <row r="18" spans="1:36" x14ac:dyDescent="0.2">
      <c r="A18">
        <v>-20.612950000000001</v>
      </c>
      <c r="B18">
        <v>0</v>
      </c>
      <c r="C18">
        <v>0</v>
      </c>
      <c r="D18">
        <v>0</v>
      </c>
      <c r="H18" s="19">
        <v>-20.014060000000001</v>
      </c>
      <c r="I18" s="19">
        <v>0</v>
      </c>
      <c r="J18" s="19">
        <v>0</v>
      </c>
      <c r="K18" s="19">
        <v>0</v>
      </c>
      <c r="N18">
        <v>-21.15841</v>
      </c>
      <c r="O18">
        <v>0</v>
      </c>
      <c r="P18">
        <v>0</v>
      </c>
      <c r="Q18">
        <v>0</v>
      </c>
      <c r="T18">
        <v>-66.694929999999999</v>
      </c>
      <c r="U18">
        <v>0</v>
      </c>
      <c r="V18">
        <v>0</v>
      </c>
      <c r="W18">
        <v>0</v>
      </c>
      <c r="AA18">
        <v>0</v>
      </c>
      <c r="AB18">
        <v>0</v>
      </c>
      <c r="AC18" s="18">
        <f>AS4+1.5*AB4-Z12</f>
        <v>-4.5425499999964813E-2</v>
      </c>
      <c r="AD18">
        <f>AS4+1.5*AB4-Z12</f>
        <v>-4.5425499999964813E-2</v>
      </c>
      <c r="AE18" s="18">
        <f>AU4+1*AB4-Z12</f>
        <v>0.59263899999996283</v>
      </c>
      <c r="AF18" s="18">
        <f>AU4+1*AB4-Z12</f>
        <v>0.59263899999996283</v>
      </c>
    </row>
    <row r="19" spans="1:36" x14ac:dyDescent="0.2">
      <c r="A19">
        <v>-20.60595</v>
      </c>
      <c r="B19">
        <v>0</v>
      </c>
      <c r="C19">
        <v>0</v>
      </c>
      <c r="D19">
        <v>0</v>
      </c>
      <c r="H19" s="19">
        <v>-20.006060000000002</v>
      </c>
      <c r="I19" s="19">
        <v>0</v>
      </c>
      <c r="J19" s="19">
        <v>0</v>
      </c>
      <c r="K19" s="19">
        <v>0</v>
      </c>
      <c r="N19">
        <v>-21.127410000000001</v>
      </c>
      <c r="O19">
        <v>0</v>
      </c>
      <c r="P19">
        <v>0</v>
      </c>
      <c r="Q19">
        <v>0</v>
      </c>
      <c r="T19">
        <v>-66.614930000000001</v>
      </c>
      <c r="U19">
        <v>0</v>
      </c>
      <c r="V19">
        <v>0</v>
      </c>
      <c r="W19">
        <v>0</v>
      </c>
      <c r="AA19">
        <v>0</v>
      </c>
      <c r="AB19">
        <v>0</v>
      </c>
      <c r="AC19" s="18"/>
      <c r="AD19" s="18">
        <v>-0.505</v>
      </c>
      <c r="AE19" s="18">
        <f>AV4+1*AB4-Z12</f>
        <v>0.12171899999998459</v>
      </c>
      <c r="AF19">
        <v>0.12171899999998459</v>
      </c>
    </row>
    <row r="20" spans="1:36" x14ac:dyDescent="0.2">
      <c r="A20">
        <v>-20.597950000000001</v>
      </c>
      <c r="B20">
        <v>0</v>
      </c>
      <c r="C20">
        <v>0</v>
      </c>
      <c r="D20">
        <v>0</v>
      </c>
      <c r="H20" s="19">
        <v>-19.99906</v>
      </c>
      <c r="I20" s="19">
        <v>0</v>
      </c>
      <c r="J20" s="19">
        <v>0</v>
      </c>
      <c r="K20" s="19">
        <v>0</v>
      </c>
      <c r="N20">
        <v>-21.096409999999999</v>
      </c>
      <c r="O20">
        <v>0</v>
      </c>
      <c r="P20">
        <v>0</v>
      </c>
      <c r="Q20">
        <v>0</v>
      </c>
      <c r="T20">
        <v>-66.534930000000003</v>
      </c>
      <c r="U20">
        <v>0</v>
      </c>
      <c r="V20">
        <v>0</v>
      </c>
      <c r="W20">
        <v>0</v>
      </c>
      <c r="Z20" t="s">
        <v>200</v>
      </c>
      <c r="AA20">
        <v>0</v>
      </c>
      <c r="AB20">
        <v>0</v>
      </c>
      <c r="AC20" s="18"/>
      <c r="AD20" s="18">
        <f>$E$20</f>
        <v>0</v>
      </c>
      <c r="AE20" s="18"/>
      <c r="AF20" s="18">
        <f>$G$20</f>
        <v>0</v>
      </c>
      <c r="AG20" s="18"/>
      <c r="AH20" s="18">
        <f>$I$20</f>
        <v>0</v>
      </c>
      <c r="AI20" s="18">
        <f>AR4+AC4-Z12</f>
        <v>-0.4188410000000431</v>
      </c>
      <c r="AJ20" s="18">
        <f>$K$18</f>
        <v>0</v>
      </c>
    </row>
    <row r="21" spans="1:36" x14ac:dyDescent="0.2">
      <c r="A21">
        <v>-20.590949999999999</v>
      </c>
      <c r="B21">
        <v>0</v>
      </c>
      <c r="C21">
        <v>0</v>
      </c>
      <c r="D21">
        <v>0</v>
      </c>
      <c r="H21" s="19">
        <v>-19.992059999999999</v>
      </c>
      <c r="I21" s="19">
        <v>0</v>
      </c>
      <c r="J21" s="19">
        <v>0</v>
      </c>
      <c r="K21" s="19">
        <v>0</v>
      </c>
      <c r="N21">
        <v>-21.06541</v>
      </c>
      <c r="O21">
        <v>0</v>
      </c>
      <c r="P21">
        <v>0</v>
      </c>
      <c r="Q21">
        <v>0</v>
      </c>
      <c r="T21">
        <v>-66.454930000000004</v>
      </c>
      <c r="U21">
        <v>0</v>
      </c>
      <c r="V21">
        <v>0</v>
      </c>
      <c r="W21">
        <v>0</v>
      </c>
      <c r="Z21" t="s">
        <v>201</v>
      </c>
      <c r="AA21">
        <v>0</v>
      </c>
      <c r="AB21">
        <v>0</v>
      </c>
      <c r="AC21" s="18"/>
      <c r="AD21" s="18">
        <f>$E$20</f>
        <v>0</v>
      </c>
      <c r="AE21" s="18"/>
      <c r="AF21" s="18">
        <f>$G$20</f>
        <v>0</v>
      </c>
      <c r="AG21" s="18"/>
      <c r="AH21" s="18">
        <f>$I$20</f>
        <v>0</v>
      </c>
      <c r="AI21" s="18">
        <f>AQ4+AB6-Z12</f>
        <v>-1.2546730000000252</v>
      </c>
      <c r="AJ21" s="18">
        <f>$K$19</f>
        <v>0</v>
      </c>
    </row>
    <row r="22" spans="1:36" x14ac:dyDescent="0.2">
      <c r="A22">
        <v>-20.583950000000002</v>
      </c>
      <c r="B22">
        <v>0</v>
      </c>
      <c r="C22">
        <v>0</v>
      </c>
      <c r="D22">
        <v>0</v>
      </c>
      <c r="H22" s="19">
        <v>-19.984059999999999</v>
      </c>
      <c r="I22" s="19">
        <v>0</v>
      </c>
      <c r="J22" s="19">
        <v>0</v>
      </c>
      <c r="K22" s="19">
        <v>0</v>
      </c>
      <c r="N22">
        <v>-21.034410000000001</v>
      </c>
      <c r="O22">
        <v>0</v>
      </c>
      <c r="P22">
        <v>0</v>
      </c>
      <c r="Q22">
        <v>0</v>
      </c>
      <c r="T22">
        <v>-66.374930000000006</v>
      </c>
      <c r="U22">
        <v>0</v>
      </c>
      <c r="V22">
        <v>0</v>
      </c>
      <c r="W22">
        <v>0</v>
      </c>
      <c r="Z22" t="s">
        <v>202</v>
      </c>
      <c r="AA22">
        <v>0</v>
      </c>
      <c r="AB22">
        <v>0</v>
      </c>
      <c r="AC22" s="18">
        <f>AK4+1.5*AB4-Z12</f>
        <v>-0.50422550000007504</v>
      </c>
      <c r="AD22" s="18">
        <f>$E$20</f>
        <v>0</v>
      </c>
      <c r="AE22" s="18">
        <f>AM4+AB4-Z12</f>
        <v>-0.9388210000000754</v>
      </c>
      <c r="AF22" s="18">
        <f>$G$20</f>
        <v>0</v>
      </c>
      <c r="AG22" s="18">
        <f>AN4+0.5*AB4-Z12</f>
        <v>-1.5368365000000495</v>
      </c>
      <c r="AH22" s="18">
        <f>$I$20</f>
        <v>0</v>
      </c>
      <c r="AI22" s="18">
        <f>$K$20</f>
        <v>0</v>
      </c>
      <c r="AJ22" s="18">
        <f>$K$20</f>
        <v>0</v>
      </c>
    </row>
    <row r="23" spans="1:36" x14ac:dyDescent="0.2">
      <c r="A23">
        <v>-20.57695</v>
      </c>
      <c r="B23">
        <v>0</v>
      </c>
      <c r="C23">
        <v>0</v>
      </c>
      <c r="D23">
        <v>0</v>
      </c>
      <c r="H23" s="19">
        <v>-19.977060000000002</v>
      </c>
      <c r="I23" s="19">
        <v>0</v>
      </c>
      <c r="J23" s="19">
        <v>0</v>
      </c>
      <c r="K23" s="19">
        <v>0</v>
      </c>
      <c r="N23">
        <v>-21.003409999999999</v>
      </c>
      <c r="O23">
        <v>0</v>
      </c>
      <c r="P23">
        <v>0</v>
      </c>
      <c r="Q23">
        <v>0</v>
      </c>
      <c r="T23">
        <v>-66.294929999999994</v>
      </c>
      <c r="U23">
        <v>0</v>
      </c>
      <c r="V23">
        <v>0</v>
      </c>
      <c r="W23">
        <v>0</v>
      </c>
      <c r="AA23">
        <v>0</v>
      </c>
      <c r="AB23">
        <v>0</v>
      </c>
      <c r="AC23" s="18">
        <f>$E$20</f>
        <v>0</v>
      </c>
      <c r="AD23" s="18">
        <f>$E$20</f>
        <v>0</v>
      </c>
      <c r="AE23" s="18">
        <f>$G$20</f>
        <v>0</v>
      </c>
      <c r="AF23" s="18">
        <f>$G$20</f>
        <v>0</v>
      </c>
      <c r="AG23" s="18">
        <f>$I$20</f>
        <v>0</v>
      </c>
      <c r="AH23" s="18">
        <f>$I$20</f>
        <v>0</v>
      </c>
      <c r="AI23" s="18">
        <f>$K$20</f>
        <v>0</v>
      </c>
      <c r="AJ23" s="18">
        <f>$K$20</f>
        <v>0</v>
      </c>
    </row>
    <row r="24" spans="1:36" x14ac:dyDescent="0.2">
      <c r="A24">
        <v>-20.569949999999999</v>
      </c>
      <c r="B24">
        <v>0</v>
      </c>
      <c r="C24">
        <v>0</v>
      </c>
      <c r="D24">
        <v>0</v>
      </c>
      <c r="H24" s="19">
        <v>-19.97006</v>
      </c>
      <c r="I24" s="19">
        <v>0</v>
      </c>
      <c r="J24" s="19">
        <v>0</v>
      </c>
      <c r="K24" s="19">
        <v>0</v>
      </c>
      <c r="N24">
        <v>-20.973410000000001</v>
      </c>
      <c r="O24">
        <v>0</v>
      </c>
      <c r="P24">
        <v>0</v>
      </c>
      <c r="Q24">
        <v>0</v>
      </c>
      <c r="T24">
        <v>-66.214929999999995</v>
      </c>
      <c r="U24">
        <v>0</v>
      </c>
      <c r="V24">
        <v>0</v>
      </c>
      <c r="W24">
        <v>0</v>
      </c>
    </row>
    <row r="25" spans="1:36" x14ac:dyDescent="0.2">
      <c r="A25">
        <v>-20.562950000000001</v>
      </c>
      <c r="B25">
        <v>0</v>
      </c>
      <c r="C25">
        <v>0</v>
      </c>
      <c r="D25">
        <v>0</v>
      </c>
      <c r="H25" s="19">
        <v>-19.962060000000001</v>
      </c>
      <c r="I25" s="19">
        <v>0</v>
      </c>
      <c r="J25" s="19">
        <v>0</v>
      </c>
      <c r="K25" s="19">
        <v>0</v>
      </c>
      <c r="N25">
        <v>-20.942409999999999</v>
      </c>
      <c r="O25">
        <v>0</v>
      </c>
      <c r="P25">
        <v>0</v>
      </c>
      <c r="Q25">
        <v>0</v>
      </c>
      <c r="T25">
        <v>-66.135930000000002</v>
      </c>
      <c r="U25">
        <v>0</v>
      </c>
      <c r="V25">
        <v>0</v>
      </c>
      <c r="W25">
        <v>0</v>
      </c>
    </row>
    <row r="26" spans="1:36" x14ac:dyDescent="0.2">
      <c r="A26">
        <v>-20.555949999999999</v>
      </c>
      <c r="B26">
        <v>0</v>
      </c>
      <c r="C26">
        <v>0</v>
      </c>
      <c r="D26">
        <v>0</v>
      </c>
      <c r="H26" s="19">
        <v>-19.95506</v>
      </c>
      <c r="I26" s="19">
        <v>0</v>
      </c>
      <c r="J26" s="19">
        <v>0</v>
      </c>
      <c r="K26" s="19">
        <v>0</v>
      </c>
      <c r="N26">
        <v>-20.91141</v>
      </c>
      <c r="O26">
        <v>0</v>
      </c>
      <c r="P26">
        <v>0</v>
      </c>
      <c r="Q26">
        <v>0</v>
      </c>
      <c r="T26">
        <v>-66.055930000000004</v>
      </c>
      <c r="U26">
        <v>0</v>
      </c>
      <c r="V26">
        <v>0</v>
      </c>
      <c r="W26">
        <v>0</v>
      </c>
    </row>
    <row r="27" spans="1:36" x14ac:dyDescent="0.2">
      <c r="A27">
        <v>-20.54795</v>
      </c>
      <c r="B27">
        <v>0</v>
      </c>
      <c r="C27">
        <v>0</v>
      </c>
      <c r="D27">
        <v>0</v>
      </c>
      <c r="H27" s="19">
        <v>-19.948060000000002</v>
      </c>
      <c r="I27" s="19">
        <v>0</v>
      </c>
      <c r="J27" s="19">
        <v>0</v>
      </c>
      <c r="K27" s="19">
        <v>0</v>
      </c>
      <c r="N27">
        <v>-20.880410000000001</v>
      </c>
      <c r="O27">
        <v>0</v>
      </c>
      <c r="P27">
        <v>0</v>
      </c>
      <c r="Q27">
        <v>0</v>
      </c>
      <c r="T27">
        <v>-65.975930000000005</v>
      </c>
      <c r="U27">
        <v>0</v>
      </c>
      <c r="V27">
        <v>0</v>
      </c>
      <c r="W27">
        <v>0</v>
      </c>
    </row>
    <row r="28" spans="1:36" x14ac:dyDescent="0.2">
      <c r="A28">
        <v>-20.540949999999999</v>
      </c>
      <c r="B28">
        <v>0</v>
      </c>
      <c r="C28">
        <v>0</v>
      </c>
      <c r="D28">
        <v>0</v>
      </c>
      <c r="H28" s="19">
        <v>-19.940059999999999</v>
      </c>
      <c r="I28" s="19">
        <v>0</v>
      </c>
      <c r="J28" s="19">
        <v>0</v>
      </c>
      <c r="K28" s="19">
        <v>0</v>
      </c>
      <c r="N28">
        <v>-20.849409999999999</v>
      </c>
      <c r="O28">
        <v>0</v>
      </c>
      <c r="P28">
        <v>0</v>
      </c>
      <c r="Q28">
        <v>0</v>
      </c>
      <c r="T28">
        <v>-65.895930000000007</v>
      </c>
      <c r="U28">
        <v>0</v>
      </c>
      <c r="V28">
        <v>0</v>
      </c>
      <c r="W28">
        <v>0</v>
      </c>
    </row>
    <row r="29" spans="1:36" x14ac:dyDescent="0.2">
      <c r="A29">
        <v>-20.533950000000001</v>
      </c>
      <c r="B29">
        <v>0</v>
      </c>
      <c r="C29">
        <v>0</v>
      </c>
      <c r="D29">
        <v>0</v>
      </c>
      <c r="H29" s="19">
        <v>-19.933060000000001</v>
      </c>
      <c r="I29" s="19">
        <v>0</v>
      </c>
      <c r="J29" s="19">
        <v>0</v>
      </c>
      <c r="K29" s="19">
        <v>0</v>
      </c>
      <c r="N29">
        <v>-20.81841</v>
      </c>
      <c r="O29">
        <v>0</v>
      </c>
      <c r="P29">
        <v>0</v>
      </c>
      <c r="Q29">
        <v>0</v>
      </c>
      <c r="T29">
        <v>-65.815929999999994</v>
      </c>
      <c r="U29">
        <v>0</v>
      </c>
      <c r="V29">
        <v>0</v>
      </c>
      <c r="W29">
        <v>0</v>
      </c>
    </row>
    <row r="30" spans="1:36" x14ac:dyDescent="0.2">
      <c r="A30">
        <v>-20.526949999999999</v>
      </c>
      <c r="B30">
        <v>0</v>
      </c>
      <c r="C30">
        <v>0</v>
      </c>
      <c r="D30">
        <v>0</v>
      </c>
      <c r="H30" s="19">
        <v>-19.92606</v>
      </c>
      <c r="I30" s="19">
        <v>0</v>
      </c>
      <c r="J30" s="19">
        <v>0</v>
      </c>
      <c r="K30" s="19">
        <v>0</v>
      </c>
      <c r="N30">
        <v>-20.788409999999999</v>
      </c>
      <c r="O30">
        <v>0</v>
      </c>
      <c r="P30">
        <v>0</v>
      </c>
      <c r="Q30">
        <v>0</v>
      </c>
      <c r="T30">
        <v>-65.735929999999996</v>
      </c>
      <c r="U30">
        <v>0</v>
      </c>
      <c r="V30">
        <v>0</v>
      </c>
      <c r="W30">
        <v>0</v>
      </c>
    </row>
    <row r="31" spans="1:36" x14ac:dyDescent="0.2">
      <c r="A31">
        <v>-20.519950000000001</v>
      </c>
      <c r="B31">
        <v>0</v>
      </c>
      <c r="C31">
        <v>0</v>
      </c>
      <c r="D31">
        <v>0</v>
      </c>
      <c r="H31" s="19">
        <v>-19.918060000000001</v>
      </c>
      <c r="I31" s="19">
        <v>0</v>
      </c>
      <c r="J31" s="19">
        <v>0</v>
      </c>
      <c r="K31" s="19">
        <v>0</v>
      </c>
      <c r="N31">
        <v>-20.75741</v>
      </c>
      <c r="O31">
        <v>0</v>
      </c>
      <c r="P31">
        <v>0</v>
      </c>
      <c r="Q31">
        <v>0</v>
      </c>
      <c r="T31">
        <v>-65.655929999999998</v>
      </c>
      <c r="U31">
        <v>0</v>
      </c>
      <c r="V31">
        <v>0</v>
      </c>
      <c r="W31">
        <v>0</v>
      </c>
    </row>
    <row r="32" spans="1:36" x14ac:dyDescent="0.2">
      <c r="A32">
        <v>-20.51295</v>
      </c>
      <c r="B32">
        <v>0</v>
      </c>
      <c r="C32">
        <v>0</v>
      </c>
      <c r="D32">
        <v>0</v>
      </c>
      <c r="H32" s="19">
        <v>-19.911059999999999</v>
      </c>
      <c r="I32" s="19">
        <v>0</v>
      </c>
      <c r="J32" s="19">
        <v>0</v>
      </c>
      <c r="K32" s="19">
        <v>0</v>
      </c>
      <c r="N32">
        <v>-20.726410000000001</v>
      </c>
      <c r="O32">
        <v>0</v>
      </c>
      <c r="P32">
        <v>0</v>
      </c>
      <c r="Q32">
        <v>0</v>
      </c>
      <c r="T32">
        <v>-65.57593</v>
      </c>
      <c r="U32">
        <v>0</v>
      </c>
      <c r="V32">
        <v>0</v>
      </c>
      <c r="W32">
        <v>0</v>
      </c>
    </row>
    <row r="33" spans="1:23" x14ac:dyDescent="0.2">
      <c r="A33">
        <v>-20.505949999999999</v>
      </c>
      <c r="B33">
        <v>0</v>
      </c>
      <c r="C33">
        <v>0</v>
      </c>
      <c r="D33">
        <v>0</v>
      </c>
      <c r="H33" s="19">
        <v>-19.904060000000001</v>
      </c>
      <c r="I33" s="19">
        <v>0</v>
      </c>
      <c r="J33" s="19">
        <v>0</v>
      </c>
      <c r="K33" s="19">
        <v>0</v>
      </c>
      <c r="N33">
        <v>-20.695409999999999</v>
      </c>
      <c r="O33">
        <v>0</v>
      </c>
      <c r="P33">
        <v>0</v>
      </c>
      <c r="Q33">
        <v>0</v>
      </c>
      <c r="T33">
        <v>-65.496930000000006</v>
      </c>
      <c r="U33">
        <v>0</v>
      </c>
      <c r="V33">
        <v>0</v>
      </c>
      <c r="W33">
        <v>0</v>
      </c>
    </row>
    <row r="34" spans="1:23" x14ac:dyDescent="0.2">
      <c r="A34">
        <v>-20.497949999999999</v>
      </c>
      <c r="B34">
        <v>0</v>
      </c>
      <c r="C34">
        <v>0</v>
      </c>
      <c r="D34">
        <v>0</v>
      </c>
      <c r="H34" s="19">
        <v>-19.89706</v>
      </c>
      <c r="I34" s="19">
        <v>0</v>
      </c>
      <c r="J34" s="19">
        <v>0</v>
      </c>
      <c r="K34" s="19">
        <v>0</v>
      </c>
      <c r="N34">
        <v>-20.66441</v>
      </c>
      <c r="O34">
        <v>0</v>
      </c>
      <c r="P34">
        <v>0</v>
      </c>
      <c r="Q34">
        <v>0</v>
      </c>
      <c r="T34">
        <v>-65.416929999999994</v>
      </c>
      <c r="U34">
        <v>0</v>
      </c>
      <c r="V34">
        <v>0</v>
      </c>
      <c r="W34">
        <v>0</v>
      </c>
    </row>
    <row r="35" spans="1:23" x14ac:dyDescent="0.2">
      <c r="A35">
        <v>-20.490950000000002</v>
      </c>
      <c r="B35">
        <v>0</v>
      </c>
      <c r="C35">
        <v>0</v>
      </c>
      <c r="D35">
        <v>0</v>
      </c>
      <c r="H35" s="19">
        <v>-19.889060000000001</v>
      </c>
      <c r="I35" s="19">
        <v>0</v>
      </c>
      <c r="J35" s="19">
        <v>0</v>
      </c>
      <c r="K35" s="19">
        <v>0</v>
      </c>
      <c r="N35">
        <v>-20.633410000000001</v>
      </c>
      <c r="O35">
        <v>0</v>
      </c>
      <c r="P35">
        <v>0</v>
      </c>
      <c r="Q35">
        <v>0</v>
      </c>
      <c r="T35">
        <v>-65.336929999999995</v>
      </c>
      <c r="U35">
        <v>0</v>
      </c>
      <c r="V35">
        <v>0</v>
      </c>
      <c r="W35">
        <v>0</v>
      </c>
    </row>
    <row r="36" spans="1:23" x14ac:dyDescent="0.2">
      <c r="A36">
        <v>-20.48395</v>
      </c>
      <c r="B36">
        <v>0</v>
      </c>
      <c r="C36">
        <v>0</v>
      </c>
      <c r="D36">
        <v>0</v>
      </c>
      <c r="H36" s="19">
        <v>-19.882059999999999</v>
      </c>
      <c r="I36" s="19">
        <v>0</v>
      </c>
      <c r="J36" s="19">
        <v>0</v>
      </c>
      <c r="K36" s="19">
        <v>0</v>
      </c>
      <c r="N36">
        <v>-20.602409999999999</v>
      </c>
      <c r="O36">
        <v>0</v>
      </c>
      <c r="P36">
        <v>0</v>
      </c>
      <c r="Q36">
        <v>0</v>
      </c>
      <c r="T36">
        <v>-65.256929999999997</v>
      </c>
      <c r="U36">
        <v>0</v>
      </c>
      <c r="V36">
        <v>0</v>
      </c>
      <c r="W36">
        <v>0</v>
      </c>
    </row>
    <row r="37" spans="1:23" x14ac:dyDescent="0.2">
      <c r="A37">
        <v>-20.476949999999999</v>
      </c>
      <c r="B37">
        <v>0</v>
      </c>
      <c r="C37">
        <v>0</v>
      </c>
      <c r="D37">
        <v>0</v>
      </c>
      <c r="H37" s="19">
        <v>-19.875060000000001</v>
      </c>
      <c r="I37" s="19">
        <v>0</v>
      </c>
      <c r="J37" s="19">
        <v>0</v>
      </c>
      <c r="K37" s="19">
        <v>0</v>
      </c>
      <c r="N37">
        <v>-20.572410000000001</v>
      </c>
      <c r="O37">
        <v>0</v>
      </c>
      <c r="P37">
        <v>0</v>
      </c>
      <c r="Q37">
        <v>0</v>
      </c>
      <c r="T37">
        <v>-65.176929999999999</v>
      </c>
      <c r="U37">
        <v>0</v>
      </c>
      <c r="V37">
        <v>0</v>
      </c>
      <c r="W37">
        <v>0</v>
      </c>
    </row>
    <row r="38" spans="1:23" x14ac:dyDescent="0.2">
      <c r="A38">
        <v>-20.469950000000001</v>
      </c>
      <c r="B38">
        <v>0</v>
      </c>
      <c r="C38">
        <v>0</v>
      </c>
      <c r="D38">
        <v>0</v>
      </c>
      <c r="H38" s="19">
        <v>-19.867059999999999</v>
      </c>
      <c r="I38" s="19">
        <v>0</v>
      </c>
      <c r="J38" s="19">
        <v>0</v>
      </c>
      <c r="K38" s="19">
        <v>0</v>
      </c>
      <c r="N38">
        <v>-20.541409999999999</v>
      </c>
      <c r="O38">
        <v>0</v>
      </c>
      <c r="P38">
        <v>0</v>
      </c>
      <c r="Q38">
        <v>0</v>
      </c>
      <c r="T38">
        <v>-65.09693</v>
      </c>
      <c r="U38">
        <v>0</v>
      </c>
      <c r="V38">
        <v>0</v>
      </c>
      <c r="W38">
        <v>0</v>
      </c>
    </row>
    <row r="39" spans="1:23" x14ac:dyDescent="0.2">
      <c r="A39">
        <v>-20.462949999999999</v>
      </c>
      <c r="B39">
        <v>0</v>
      </c>
      <c r="C39">
        <v>0</v>
      </c>
      <c r="D39">
        <v>0</v>
      </c>
      <c r="H39" s="19">
        <v>-19.860060000000001</v>
      </c>
      <c r="I39" s="19">
        <v>0</v>
      </c>
      <c r="J39" s="19">
        <v>0</v>
      </c>
      <c r="K39" s="19">
        <v>0</v>
      </c>
      <c r="N39">
        <v>-20.51041</v>
      </c>
      <c r="O39">
        <v>0</v>
      </c>
      <c r="P39">
        <v>0</v>
      </c>
      <c r="Q39">
        <v>0</v>
      </c>
      <c r="T39">
        <v>-65.016930000000002</v>
      </c>
      <c r="U39">
        <v>0</v>
      </c>
      <c r="V39">
        <v>0</v>
      </c>
      <c r="W39">
        <v>0</v>
      </c>
    </row>
    <row r="40" spans="1:23" x14ac:dyDescent="0.2">
      <c r="A40">
        <v>-20.455950000000001</v>
      </c>
      <c r="B40">
        <v>0</v>
      </c>
      <c r="C40">
        <v>0</v>
      </c>
      <c r="D40">
        <v>0</v>
      </c>
      <c r="H40" s="19">
        <v>-19.853059999999999</v>
      </c>
      <c r="I40" s="19">
        <v>0</v>
      </c>
      <c r="J40" s="19">
        <v>0</v>
      </c>
      <c r="K40" s="19">
        <v>0</v>
      </c>
      <c r="N40">
        <v>-20.479410000000001</v>
      </c>
      <c r="O40">
        <v>0</v>
      </c>
      <c r="P40">
        <v>0</v>
      </c>
      <c r="Q40">
        <v>0</v>
      </c>
      <c r="T40">
        <v>-64.936930000000004</v>
      </c>
      <c r="U40">
        <v>0</v>
      </c>
      <c r="V40">
        <v>0</v>
      </c>
      <c r="W40">
        <v>0</v>
      </c>
    </row>
    <row r="41" spans="1:23" x14ac:dyDescent="0.2">
      <c r="A41">
        <v>-20.447949999999999</v>
      </c>
      <c r="B41">
        <v>0</v>
      </c>
      <c r="C41">
        <v>0</v>
      </c>
      <c r="D41">
        <v>0</v>
      </c>
      <c r="H41" s="19">
        <v>-19.84506</v>
      </c>
      <c r="I41" s="19">
        <v>0</v>
      </c>
      <c r="J41" s="19">
        <v>0</v>
      </c>
      <c r="K41" s="19">
        <v>0</v>
      </c>
      <c r="N41">
        <v>-20.448409999999999</v>
      </c>
      <c r="O41">
        <v>0</v>
      </c>
      <c r="P41">
        <v>0</v>
      </c>
      <c r="Q41">
        <v>0</v>
      </c>
      <c r="T41">
        <v>-64.857929999999996</v>
      </c>
      <c r="U41">
        <v>0</v>
      </c>
      <c r="V41">
        <v>0</v>
      </c>
      <c r="W41">
        <v>0</v>
      </c>
    </row>
    <row r="42" spans="1:23" x14ac:dyDescent="0.2">
      <c r="A42">
        <v>-20.440950000000001</v>
      </c>
      <c r="B42">
        <v>0</v>
      </c>
      <c r="C42">
        <v>0</v>
      </c>
      <c r="D42">
        <v>0</v>
      </c>
      <c r="H42" s="19">
        <v>-19.838059999999999</v>
      </c>
      <c r="I42" s="19">
        <v>0</v>
      </c>
      <c r="J42" s="19">
        <v>0</v>
      </c>
      <c r="K42" s="19">
        <v>0</v>
      </c>
      <c r="N42">
        <v>-20.41741</v>
      </c>
      <c r="O42">
        <v>0</v>
      </c>
      <c r="P42">
        <v>0</v>
      </c>
      <c r="Q42">
        <v>0</v>
      </c>
      <c r="T42">
        <v>-64.777929999999998</v>
      </c>
      <c r="U42">
        <v>0</v>
      </c>
      <c r="V42">
        <v>0</v>
      </c>
      <c r="W42">
        <v>0</v>
      </c>
    </row>
    <row r="43" spans="1:23" x14ac:dyDescent="0.2">
      <c r="A43">
        <v>-20.433949999999999</v>
      </c>
      <c r="B43">
        <v>0</v>
      </c>
      <c r="C43">
        <v>0</v>
      </c>
      <c r="D43">
        <v>0</v>
      </c>
      <c r="H43" s="19">
        <v>-19.831060000000001</v>
      </c>
      <c r="I43" s="19">
        <v>0</v>
      </c>
      <c r="J43" s="19">
        <v>0</v>
      </c>
      <c r="K43" s="19">
        <v>0</v>
      </c>
      <c r="N43">
        <v>-20.386410000000001</v>
      </c>
      <c r="O43">
        <v>0</v>
      </c>
      <c r="P43">
        <v>0</v>
      </c>
      <c r="Q43">
        <v>0</v>
      </c>
      <c r="T43">
        <v>-64.697929999999999</v>
      </c>
      <c r="U43">
        <v>0</v>
      </c>
      <c r="V43">
        <v>0</v>
      </c>
      <c r="W43">
        <v>0</v>
      </c>
    </row>
    <row r="44" spans="1:23" x14ac:dyDescent="0.2">
      <c r="A44">
        <v>-20.426950000000001</v>
      </c>
      <c r="B44">
        <v>0</v>
      </c>
      <c r="C44">
        <v>0</v>
      </c>
      <c r="D44">
        <v>0</v>
      </c>
      <c r="H44" s="19">
        <v>-19.823060000000002</v>
      </c>
      <c r="I44" s="19">
        <v>0</v>
      </c>
      <c r="J44" s="19">
        <v>0</v>
      </c>
      <c r="K44" s="19">
        <v>0</v>
      </c>
      <c r="N44">
        <v>-20.35641</v>
      </c>
      <c r="O44">
        <v>0</v>
      </c>
      <c r="P44">
        <v>0</v>
      </c>
      <c r="Q44">
        <v>0</v>
      </c>
      <c r="T44">
        <v>-64.617930000000001</v>
      </c>
      <c r="U44">
        <v>0</v>
      </c>
      <c r="V44">
        <v>0</v>
      </c>
      <c r="W44">
        <v>0</v>
      </c>
    </row>
    <row r="45" spans="1:23" x14ac:dyDescent="0.2">
      <c r="A45">
        <v>-20.41995</v>
      </c>
      <c r="B45">
        <v>0</v>
      </c>
      <c r="C45">
        <v>0</v>
      </c>
      <c r="D45">
        <v>0</v>
      </c>
      <c r="H45" s="19">
        <v>-19.81606</v>
      </c>
      <c r="I45" s="19">
        <v>0</v>
      </c>
      <c r="J45" s="19">
        <v>0</v>
      </c>
      <c r="K45" s="19">
        <v>0</v>
      </c>
      <c r="N45">
        <v>-20.325410000000002</v>
      </c>
      <c r="O45">
        <v>0</v>
      </c>
      <c r="P45">
        <v>0</v>
      </c>
      <c r="Q45">
        <v>0</v>
      </c>
      <c r="T45">
        <v>-64.537930000000003</v>
      </c>
      <c r="U45">
        <v>0</v>
      </c>
      <c r="V45">
        <v>0</v>
      </c>
      <c r="W45">
        <v>0</v>
      </c>
    </row>
    <row r="46" spans="1:23" x14ac:dyDescent="0.2">
      <c r="A46">
        <v>-20.412949999999999</v>
      </c>
      <c r="B46">
        <v>0</v>
      </c>
      <c r="C46">
        <v>0</v>
      </c>
      <c r="D46">
        <v>0</v>
      </c>
      <c r="H46" s="19">
        <v>-19.809059999999999</v>
      </c>
      <c r="I46" s="19">
        <v>0</v>
      </c>
      <c r="J46" s="19">
        <v>0</v>
      </c>
      <c r="K46" s="19">
        <v>0</v>
      </c>
      <c r="N46">
        <v>-20.294409999999999</v>
      </c>
      <c r="O46">
        <v>0</v>
      </c>
      <c r="P46">
        <v>0</v>
      </c>
      <c r="Q46">
        <v>0</v>
      </c>
      <c r="T46">
        <v>-64.457930000000005</v>
      </c>
      <c r="U46">
        <v>0</v>
      </c>
      <c r="V46">
        <v>0</v>
      </c>
      <c r="W46">
        <v>0</v>
      </c>
    </row>
    <row r="47" spans="1:23" x14ac:dyDescent="0.2">
      <c r="A47">
        <v>-20.404949999999999</v>
      </c>
      <c r="B47">
        <v>0</v>
      </c>
      <c r="C47">
        <v>0</v>
      </c>
      <c r="D47">
        <v>0</v>
      </c>
      <c r="H47" s="19">
        <v>-19.80106</v>
      </c>
      <c r="I47" s="19">
        <v>0</v>
      </c>
      <c r="J47" s="19">
        <v>0</v>
      </c>
      <c r="K47" s="19">
        <v>0</v>
      </c>
      <c r="N47">
        <v>-20.26341</v>
      </c>
      <c r="O47">
        <v>0</v>
      </c>
      <c r="P47">
        <v>0</v>
      </c>
      <c r="Q47">
        <v>0</v>
      </c>
      <c r="T47">
        <v>-64.377930000000006</v>
      </c>
      <c r="U47">
        <v>0</v>
      </c>
      <c r="V47">
        <v>0</v>
      </c>
      <c r="W47">
        <v>0</v>
      </c>
    </row>
    <row r="48" spans="1:23" x14ac:dyDescent="0.2">
      <c r="A48">
        <v>-20.397950000000002</v>
      </c>
      <c r="B48">
        <v>0</v>
      </c>
      <c r="C48">
        <v>0</v>
      </c>
      <c r="D48">
        <v>0</v>
      </c>
      <c r="H48" s="19">
        <v>-19.794060000000002</v>
      </c>
      <c r="I48" s="19">
        <v>0</v>
      </c>
      <c r="J48" s="19">
        <v>0</v>
      </c>
      <c r="K48" s="19">
        <v>0</v>
      </c>
      <c r="N48">
        <v>-20.232410000000002</v>
      </c>
      <c r="O48">
        <v>0</v>
      </c>
      <c r="P48">
        <v>0</v>
      </c>
      <c r="Q48">
        <v>0</v>
      </c>
      <c r="T48">
        <v>-64.297929999999994</v>
      </c>
      <c r="U48">
        <v>0</v>
      </c>
      <c r="V48">
        <v>0</v>
      </c>
      <c r="W48">
        <v>0</v>
      </c>
    </row>
    <row r="49" spans="1:23" x14ac:dyDescent="0.2">
      <c r="A49">
        <v>-20.39095</v>
      </c>
      <c r="B49">
        <v>0</v>
      </c>
      <c r="C49">
        <v>0</v>
      </c>
      <c r="D49">
        <v>0</v>
      </c>
      <c r="H49" s="19">
        <v>-19.78706</v>
      </c>
      <c r="I49" s="19">
        <v>0</v>
      </c>
      <c r="J49" s="19">
        <v>0</v>
      </c>
      <c r="K49" s="19">
        <v>0</v>
      </c>
      <c r="N49">
        <v>-20.201409999999999</v>
      </c>
      <c r="O49">
        <v>0</v>
      </c>
      <c r="P49">
        <v>0</v>
      </c>
      <c r="Q49">
        <v>0</v>
      </c>
      <c r="T49">
        <v>-64.21893</v>
      </c>
      <c r="U49">
        <v>0</v>
      </c>
      <c r="V49">
        <v>0</v>
      </c>
      <c r="W49">
        <v>0</v>
      </c>
    </row>
    <row r="50" spans="1:23" x14ac:dyDescent="0.2">
      <c r="A50">
        <v>-20.383949999999999</v>
      </c>
      <c r="B50">
        <v>0</v>
      </c>
      <c r="C50">
        <v>0</v>
      </c>
      <c r="D50">
        <v>0</v>
      </c>
      <c r="H50" s="19">
        <v>-19.779060000000001</v>
      </c>
      <c r="I50" s="19">
        <v>0</v>
      </c>
      <c r="J50" s="19">
        <v>0</v>
      </c>
      <c r="K50" s="19">
        <v>0</v>
      </c>
      <c r="N50">
        <v>-20.171410000000002</v>
      </c>
      <c r="O50">
        <v>0.182</v>
      </c>
      <c r="P50">
        <v>0</v>
      </c>
      <c r="Q50">
        <v>4.9590000000000002E-2</v>
      </c>
      <c r="T50">
        <v>-64.138930000000002</v>
      </c>
      <c r="U50">
        <v>1.8000000000000001E-4</v>
      </c>
      <c r="V50">
        <v>3.3E-4</v>
      </c>
      <c r="W50">
        <v>1.9000000000000001E-4</v>
      </c>
    </row>
    <row r="51" spans="1:23" x14ac:dyDescent="0.2">
      <c r="A51">
        <v>-20.376950000000001</v>
      </c>
      <c r="B51">
        <v>0</v>
      </c>
      <c r="C51">
        <v>0</v>
      </c>
      <c r="D51">
        <v>0</v>
      </c>
      <c r="H51" s="19">
        <v>-19.77206</v>
      </c>
      <c r="I51" s="19">
        <v>0</v>
      </c>
      <c r="J51" s="19">
        <v>0</v>
      </c>
      <c r="K51" s="19">
        <v>0</v>
      </c>
      <c r="N51">
        <v>-20.140409999999999</v>
      </c>
      <c r="O51">
        <v>0</v>
      </c>
      <c r="P51">
        <v>0</v>
      </c>
      <c r="Q51">
        <v>0</v>
      </c>
      <c r="T51">
        <v>-64.058930000000004</v>
      </c>
      <c r="U51">
        <v>1.1E-4</v>
      </c>
      <c r="V51">
        <v>2.3999999999999998E-4</v>
      </c>
      <c r="W51">
        <v>1.8000000000000001E-4</v>
      </c>
    </row>
    <row r="52" spans="1:23" x14ac:dyDescent="0.2">
      <c r="A52">
        <v>-20.369949999999999</v>
      </c>
      <c r="B52">
        <v>0</v>
      </c>
      <c r="C52">
        <v>0</v>
      </c>
      <c r="D52">
        <v>0</v>
      </c>
      <c r="H52" s="19">
        <v>-19.765059999999998</v>
      </c>
      <c r="I52" s="19">
        <v>0</v>
      </c>
      <c r="J52" s="19">
        <v>0</v>
      </c>
      <c r="K52" s="19">
        <v>0</v>
      </c>
      <c r="N52">
        <v>-20.10941</v>
      </c>
      <c r="O52">
        <v>0</v>
      </c>
      <c r="P52">
        <v>0</v>
      </c>
      <c r="Q52">
        <v>0</v>
      </c>
      <c r="T52">
        <v>-63.978929999999998</v>
      </c>
      <c r="U52">
        <v>0</v>
      </c>
      <c r="V52">
        <v>0</v>
      </c>
      <c r="W52">
        <v>0</v>
      </c>
    </row>
    <row r="53" spans="1:23" x14ac:dyDescent="0.2">
      <c r="A53">
        <v>-20.362950000000001</v>
      </c>
      <c r="B53">
        <v>0</v>
      </c>
      <c r="C53">
        <v>0</v>
      </c>
      <c r="D53">
        <v>0</v>
      </c>
      <c r="H53" s="19">
        <v>-19.757059999999999</v>
      </c>
      <c r="I53" s="19">
        <v>0</v>
      </c>
      <c r="J53" s="19">
        <v>0</v>
      </c>
      <c r="K53" s="19">
        <v>0</v>
      </c>
      <c r="N53">
        <v>-20.078410000000002</v>
      </c>
      <c r="O53">
        <v>0</v>
      </c>
      <c r="P53">
        <v>0</v>
      </c>
      <c r="Q53">
        <v>0</v>
      </c>
      <c r="T53">
        <v>-63.89893</v>
      </c>
      <c r="U53">
        <v>1.0000000000000001E-5</v>
      </c>
      <c r="V53">
        <v>1.0000000000000001E-5</v>
      </c>
      <c r="W53">
        <v>1.0000000000000001E-5</v>
      </c>
    </row>
    <row r="54" spans="1:23" x14ac:dyDescent="0.2">
      <c r="A54">
        <v>-20.354949999999999</v>
      </c>
      <c r="B54">
        <v>0</v>
      </c>
      <c r="C54">
        <v>0</v>
      </c>
      <c r="D54">
        <v>0</v>
      </c>
      <c r="H54" s="19">
        <v>-19.750060000000001</v>
      </c>
      <c r="I54" s="19">
        <v>0</v>
      </c>
      <c r="J54" s="19">
        <v>0</v>
      </c>
      <c r="K54" s="19">
        <v>0</v>
      </c>
      <c r="N54">
        <v>-20.047409999999999</v>
      </c>
      <c r="O54">
        <v>0</v>
      </c>
      <c r="P54">
        <v>0</v>
      </c>
      <c r="Q54">
        <v>0</v>
      </c>
      <c r="T54">
        <v>-63.818930000000002</v>
      </c>
      <c r="U54">
        <v>1.0000000000000001E-5</v>
      </c>
      <c r="V54">
        <v>2.0000000000000002E-5</v>
      </c>
      <c r="W54">
        <v>2.0000000000000002E-5</v>
      </c>
    </row>
    <row r="55" spans="1:23" x14ac:dyDescent="0.2">
      <c r="A55">
        <v>-20.347950000000001</v>
      </c>
      <c r="B55">
        <v>0</v>
      </c>
      <c r="C55">
        <v>0</v>
      </c>
      <c r="D55">
        <v>0</v>
      </c>
      <c r="H55" s="19">
        <v>-19.74306</v>
      </c>
      <c r="I55" s="19">
        <v>0</v>
      </c>
      <c r="J55" s="19">
        <v>0</v>
      </c>
      <c r="K55" s="19">
        <v>0</v>
      </c>
      <c r="N55">
        <v>-20.01641</v>
      </c>
      <c r="O55">
        <v>0</v>
      </c>
      <c r="P55">
        <v>0</v>
      </c>
      <c r="Q55">
        <v>0</v>
      </c>
      <c r="T55">
        <v>-63.738930000000003</v>
      </c>
      <c r="U55">
        <v>0</v>
      </c>
      <c r="V55">
        <v>0</v>
      </c>
      <c r="W55">
        <v>0</v>
      </c>
    </row>
    <row r="56" spans="1:23" x14ac:dyDescent="0.2">
      <c r="A56">
        <v>-20.340949999999999</v>
      </c>
      <c r="B56">
        <v>0</v>
      </c>
      <c r="C56">
        <v>0</v>
      </c>
      <c r="D56">
        <v>0</v>
      </c>
      <c r="H56" s="19">
        <v>-19.736059999999998</v>
      </c>
      <c r="I56" s="19">
        <v>0</v>
      </c>
      <c r="J56" s="19">
        <v>0</v>
      </c>
      <c r="K56" s="19">
        <v>0</v>
      </c>
      <c r="N56">
        <v>-19.985410000000002</v>
      </c>
      <c r="O56">
        <v>0</v>
      </c>
      <c r="P56">
        <v>0</v>
      </c>
      <c r="Q56">
        <v>0</v>
      </c>
      <c r="T56">
        <v>-63.659930000000003</v>
      </c>
      <c r="U56">
        <v>0</v>
      </c>
      <c r="V56">
        <v>0</v>
      </c>
      <c r="W56">
        <v>0</v>
      </c>
    </row>
    <row r="57" spans="1:23" x14ac:dyDescent="0.2">
      <c r="A57">
        <v>-20.333950000000002</v>
      </c>
      <c r="B57">
        <v>0</v>
      </c>
      <c r="C57">
        <v>0</v>
      </c>
      <c r="D57">
        <v>0</v>
      </c>
      <c r="H57" s="19">
        <v>-19.728059999999999</v>
      </c>
      <c r="I57" s="19">
        <v>0</v>
      </c>
      <c r="J57" s="19">
        <v>0</v>
      </c>
      <c r="K57" s="19">
        <v>0</v>
      </c>
      <c r="N57">
        <v>-19.955410000000001</v>
      </c>
      <c r="O57">
        <v>0</v>
      </c>
      <c r="P57">
        <v>0</v>
      </c>
      <c r="Q57">
        <v>0</v>
      </c>
      <c r="T57">
        <v>-63.579929999999997</v>
      </c>
      <c r="U57">
        <v>0</v>
      </c>
      <c r="V57">
        <v>0</v>
      </c>
      <c r="W57">
        <v>0</v>
      </c>
    </row>
    <row r="58" spans="1:23" x14ac:dyDescent="0.2">
      <c r="A58">
        <v>-20.32695</v>
      </c>
      <c r="B58">
        <v>0</v>
      </c>
      <c r="C58">
        <v>0</v>
      </c>
      <c r="D58">
        <v>0</v>
      </c>
      <c r="H58" s="19">
        <v>-19.721060000000001</v>
      </c>
      <c r="I58" s="19">
        <v>0</v>
      </c>
      <c r="J58" s="19">
        <v>0</v>
      </c>
      <c r="K58" s="19">
        <v>0</v>
      </c>
      <c r="N58">
        <v>-19.924410000000002</v>
      </c>
      <c r="O58">
        <v>0</v>
      </c>
      <c r="P58">
        <v>0.11326</v>
      </c>
      <c r="Q58">
        <v>0</v>
      </c>
      <c r="T58">
        <v>-63.499929999999999</v>
      </c>
      <c r="U58">
        <v>0</v>
      </c>
      <c r="V58">
        <v>0</v>
      </c>
      <c r="W58">
        <v>0</v>
      </c>
    </row>
    <row r="59" spans="1:23" x14ac:dyDescent="0.2">
      <c r="A59">
        <v>-20.319949999999999</v>
      </c>
      <c r="B59">
        <v>0</v>
      </c>
      <c r="C59">
        <v>0</v>
      </c>
      <c r="D59">
        <v>0</v>
      </c>
      <c r="H59" s="19">
        <v>-19.71406</v>
      </c>
      <c r="I59" s="19">
        <v>0</v>
      </c>
      <c r="J59" s="19">
        <v>0</v>
      </c>
      <c r="K59" s="19">
        <v>0</v>
      </c>
      <c r="N59">
        <v>-19.893409999999999</v>
      </c>
      <c r="O59">
        <v>0</v>
      </c>
      <c r="P59">
        <v>0.11433</v>
      </c>
      <c r="Q59">
        <v>0</v>
      </c>
      <c r="T59">
        <v>-63.419930000000001</v>
      </c>
      <c r="U59">
        <v>0</v>
      </c>
      <c r="V59">
        <v>0</v>
      </c>
      <c r="W59">
        <v>0</v>
      </c>
    </row>
    <row r="60" spans="1:23" x14ac:dyDescent="0.2">
      <c r="A60">
        <v>-20.312950000000001</v>
      </c>
      <c r="B60">
        <v>0</v>
      </c>
      <c r="C60">
        <v>0</v>
      </c>
      <c r="D60">
        <v>0</v>
      </c>
      <c r="H60" s="19">
        <v>-19.706060000000001</v>
      </c>
      <c r="I60" s="19">
        <v>0</v>
      </c>
      <c r="J60" s="19">
        <v>0</v>
      </c>
      <c r="K60" s="19">
        <v>0</v>
      </c>
      <c r="N60">
        <v>-19.862410000000001</v>
      </c>
      <c r="O60">
        <v>0</v>
      </c>
      <c r="P60">
        <v>0</v>
      </c>
      <c r="Q60">
        <v>0</v>
      </c>
      <c r="T60">
        <v>-63.339930000000003</v>
      </c>
      <c r="U60">
        <v>0</v>
      </c>
      <c r="V60">
        <v>0</v>
      </c>
      <c r="W60">
        <v>0</v>
      </c>
    </row>
    <row r="61" spans="1:23" x14ac:dyDescent="0.2">
      <c r="A61">
        <v>-20.304950000000002</v>
      </c>
      <c r="B61">
        <v>0</v>
      </c>
      <c r="C61">
        <v>0</v>
      </c>
      <c r="D61">
        <v>0</v>
      </c>
      <c r="H61" s="19">
        <v>-19.699059999999999</v>
      </c>
      <c r="I61" s="19">
        <v>0</v>
      </c>
      <c r="J61" s="19">
        <v>0</v>
      </c>
      <c r="K61" s="19">
        <v>0</v>
      </c>
      <c r="N61">
        <v>-19.831410000000002</v>
      </c>
      <c r="O61">
        <v>0</v>
      </c>
      <c r="P61">
        <v>0</v>
      </c>
      <c r="Q61">
        <v>0</v>
      </c>
      <c r="T61">
        <v>-63.259929999999997</v>
      </c>
      <c r="U61">
        <v>0</v>
      </c>
      <c r="V61">
        <v>0</v>
      </c>
      <c r="W61">
        <v>0</v>
      </c>
    </row>
    <row r="62" spans="1:23" x14ac:dyDescent="0.2">
      <c r="A62">
        <v>-20.29795</v>
      </c>
      <c r="B62">
        <v>0</v>
      </c>
      <c r="C62">
        <v>0</v>
      </c>
      <c r="D62">
        <v>0</v>
      </c>
      <c r="H62" s="19">
        <v>-19.692060000000001</v>
      </c>
      <c r="I62" s="19">
        <v>0</v>
      </c>
      <c r="J62" s="19">
        <v>0</v>
      </c>
      <c r="K62" s="19">
        <v>0</v>
      </c>
      <c r="N62">
        <v>-19.800409999999999</v>
      </c>
      <c r="O62">
        <v>0</v>
      </c>
      <c r="P62">
        <v>0</v>
      </c>
      <c r="Q62">
        <v>0</v>
      </c>
      <c r="T62">
        <v>-63.179929999999999</v>
      </c>
      <c r="U62">
        <v>0</v>
      </c>
      <c r="V62">
        <v>0</v>
      </c>
      <c r="W62">
        <v>0</v>
      </c>
    </row>
    <row r="63" spans="1:23" x14ac:dyDescent="0.2">
      <c r="A63">
        <v>-20.290949999999999</v>
      </c>
      <c r="B63">
        <v>0</v>
      </c>
      <c r="C63">
        <v>0</v>
      </c>
      <c r="D63">
        <v>0</v>
      </c>
      <c r="H63" s="19">
        <v>-19.684059999999999</v>
      </c>
      <c r="I63" s="19">
        <v>0</v>
      </c>
      <c r="J63" s="19">
        <v>0</v>
      </c>
      <c r="K63" s="19">
        <v>0</v>
      </c>
      <c r="N63">
        <v>-19.769410000000001</v>
      </c>
      <c r="O63">
        <v>0</v>
      </c>
      <c r="P63">
        <v>0</v>
      </c>
      <c r="Q63">
        <v>0</v>
      </c>
      <c r="T63">
        <v>-63.099930000000001</v>
      </c>
      <c r="U63">
        <v>0</v>
      </c>
      <c r="V63">
        <v>0</v>
      </c>
      <c r="W63">
        <v>0</v>
      </c>
    </row>
    <row r="64" spans="1:23" x14ac:dyDescent="0.2">
      <c r="A64">
        <v>-20.283950000000001</v>
      </c>
      <c r="B64">
        <v>0</v>
      </c>
      <c r="C64">
        <v>0</v>
      </c>
      <c r="D64">
        <v>0</v>
      </c>
      <c r="H64" s="19">
        <v>-19.677060000000001</v>
      </c>
      <c r="I64" s="19">
        <v>0</v>
      </c>
      <c r="J64" s="19">
        <v>0</v>
      </c>
      <c r="K64" s="19">
        <v>0</v>
      </c>
      <c r="N64">
        <v>-19.739409999999999</v>
      </c>
      <c r="O64">
        <v>0</v>
      </c>
      <c r="P64">
        <v>0</v>
      </c>
      <c r="Q64">
        <v>0</v>
      </c>
      <c r="T64">
        <v>-63.02093</v>
      </c>
      <c r="U64">
        <v>0</v>
      </c>
      <c r="V64">
        <v>0</v>
      </c>
      <c r="W64">
        <v>0</v>
      </c>
    </row>
    <row r="65" spans="1:23" x14ac:dyDescent="0.2">
      <c r="A65">
        <v>-20.276949999999999</v>
      </c>
      <c r="B65">
        <v>0</v>
      </c>
      <c r="C65">
        <v>0</v>
      </c>
      <c r="D65">
        <v>0</v>
      </c>
      <c r="H65" s="19">
        <v>-19.670059999999999</v>
      </c>
      <c r="I65" s="19">
        <v>0</v>
      </c>
      <c r="J65" s="19">
        <v>0</v>
      </c>
      <c r="K65" s="19">
        <v>0</v>
      </c>
      <c r="N65">
        <v>-19.708410000000001</v>
      </c>
      <c r="O65">
        <v>0</v>
      </c>
      <c r="P65">
        <v>0</v>
      </c>
      <c r="Q65">
        <v>0</v>
      </c>
      <c r="T65">
        <v>-62.940930000000002</v>
      </c>
      <c r="U65">
        <v>0</v>
      </c>
      <c r="V65">
        <v>0</v>
      </c>
      <c r="W65">
        <v>0</v>
      </c>
    </row>
    <row r="66" spans="1:23" x14ac:dyDescent="0.2">
      <c r="A66">
        <v>-20.269950000000001</v>
      </c>
      <c r="B66">
        <v>0</v>
      </c>
      <c r="C66">
        <v>0</v>
      </c>
      <c r="D66">
        <v>0</v>
      </c>
      <c r="H66" s="19">
        <v>-19.66206</v>
      </c>
      <c r="I66" s="19">
        <v>0</v>
      </c>
      <c r="J66" s="19">
        <v>0</v>
      </c>
      <c r="K66" s="19">
        <v>0</v>
      </c>
      <c r="N66">
        <v>-19.677409999999998</v>
      </c>
      <c r="O66">
        <v>0</v>
      </c>
      <c r="P66">
        <v>0</v>
      </c>
      <c r="Q66">
        <v>0</v>
      </c>
      <c r="T66">
        <v>-62.860930000000003</v>
      </c>
      <c r="U66">
        <v>0</v>
      </c>
      <c r="V66">
        <v>0</v>
      </c>
      <c r="W66">
        <v>0</v>
      </c>
    </row>
    <row r="67" spans="1:23" x14ac:dyDescent="0.2">
      <c r="A67">
        <v>-20.26295</v>
      </c>
      <c r="B67">
        <v>0</v>
      </c>
      <c r="C67">
        <v>0</v>
      </c>
      <c r="D67">
        <v>0</v>
      </c>
      <c r="H67" s="19">
        <v>-19.655059999999999</v>
      </c>
      <c r="I67" s="19">
        <v>0</v>
      </c>
      <c r="J67" s="19">
        <v>0</v>
      </c>
      <c r="K67" s="19">
        <v>0</v>
      </c>
      <c r="N67">
        <v>-19.646409999999999</v>
      </c>
      <c r="O67">
        <v>0</v>
      </c>
      <c r="P67">
        <v>0</v>
      </c>
      <c r="Q67">
        <v>0.12948000000000001</v>
      </c>
      <c r="T67">
        <v>-62.780929999999998</v>
      </c>
      <c r="U67">
        <v>0</v>
      </c>
      <c r="V67">
        <v>0</v>
      </c>
      <c r="W67">
        <v>0</v>
      </c>
    </row>
    <row r="68" spans="1:23" x14ac:dyDescent="0.2">
      <c r="A68">
        <v>-20.254950000000001</v>
      </c>
      <c r="B68">
        <v>0</v>
      </c>
      <c r="C68">
        <v>0</v>
      </c>
      <c r="D68">
        <v>0</v>
      </c>
      <c r="H68" s="19">
        <v>-19.648060000000001</v>
      </c>
      <c r="I68" s="19">
        <v>0</v>
      </c>
      <c r="J68" s="19">
        <v>0</v>
      </c>
      <c r="K68" s="19">
        <v>0</v>
      </c>
      <c r="N68">
        <v>-19.615410000000001</v>
      </c>
      <c r="O68">
        <v>0</v>
      </c>
      <c r="P68">
        <v>0</v>
      </c>
      <c r="Q68">
        <v>0</v>
      </c>
      <c r="T68">
        <v>-62.70093</v>
      </c>
      <c r="U68">
        <v>0</v>
      </c>
      <c r="V68">
        <v>0</v>
      </c>
      <c r="W68">
        <v>0</v>
      </c>
    </row>
    <row r="69" spans="1:23" x14ac:dyDescent="0.2">
      <c r="A69">
        <v>-20.247949999999999</v>
      </c>
      <c r="B69">
        <v>0</v>
      </c>
      <c r="C69">
        <v>0</v>
      </c>
      <c r="D69">
        <v>0</v>
      </c>
      <c r="H69" s="19">
        <v>-19.640059999999998</v>
      </c>
      <c r="I69" s="19">
        <v>0</v>
      </c>
      <c r="J69" s="19">
        <v>0</v>
      </c>
      <c r="K69" s="19">
        <v>0</v>
      </c>
      <c r="N69">
        <v>-19.584409999999998</v>
      </c>
      <c r="O69">
        <v>0</v>
      </c>
      <c r="P69">
        <v>0</v>
      </c>
      <c r="Q69">
        <v>0</v>
      </c>
      <c r="T69">
        <v>-62.620930000000001</v>
      </c>
      <c r="U69">
        <v>0</v>
      </c>
      <c r="V69">
        <v>0</v>
      </c>
      <c r="W69">
        <v>0</v>
      </c>
    </row>
    <row r="70" spans="1:23" x14ac:dyDescent="0.2">
      <c r="A70">
        <v>-20.240950000000002</v>
      </c>
      <c r="B70">
        <v>0</v>
      </c>
      <c r="C70">
        <v>0</v>
      </c>
      <c r="D70">
        <v>0</v>
      </c>
      <c r="H70" s="19">
        <v>-19.63306</v>
      </c>
      <c r="I70" s="19">
        <v>0</v>
      </c>
      <c r="J70" s="19">
        <v>0</v>
      </c>
      <c r="K70" s="19">
        <v>0</v>
      </c>
      <c r="N70">
        <v>-19.55341</v>
      </c>
      <c r="O70">
        <v>0</v>
      </c>
      <c r="P70">
        <v>0</v>
      </c>
      <c r="Q70">
        <v>0</v>
      </c>
      <c r="T70">
        <v>-62.540930000000003</v>
      </c>
      <c r="U70">
        <v>0</v>
      </c>
      <c r="V70">
        <v>0</v>
      </c>
      <c r="W70">
        <v>0</v>
      </c>
    </row>
    <row r="71" spans="1:23" x14ac:dyDescent="0.2">
      <c r="A71">
        <v>-20.23395</v>
      </c>
      <c r="B71">
        <v>0</v>
      </c>
      <c r="C71">
        <v>0</v>
      </c>
      <c r="D71">
        <v>0</v>
      </c>
      <c r="H71" s="19">
        <v>-19.626059999999999</v>
      </c>
      <c r="I71" s="19">
        <v>0</v>
      </c>
      <c r="J71" s="19">
        <v>0</v>
      </c>
      <c r="K71" s="19">
        <v>0</v>
      </c>
      <c r="N71">
        <v>-19.523409999999998</v>
      </c>
      <c r="O71">
        <v>0</v>
      </c>
      <c r="P71">
        <v>0</v>
      </c>
      <c r="Q71">
        <v>0</v>
      </c>
      <c r="T71">
        <v>-62.460929999999998</v>
      </c>
      <c r="U71">
        <v>0</v>
      </c>
      <c r="V71">
        <v>0</v>
      </c>
      <c r="W71">
        <v>0</v>
      </c>
    </row>
    <row r="72" spans="1:23" x14ac:dyDescent="0.2">
      <c r="A72">
        <v>-20.226949999999999</v>
      </c>
      <c r="B72">
        <v>0</v>
      </c>
      <c r="C72">
        <v>0</v>
      </c>
      <c r="D72">
        <v>0</v>
      </c>
      <c r="H72" s="19">
        <v>-19.61806</v>
      </c>
      <c r="I72" s="19">
        <v>0</v>
      </c>
      <c r="J72" s="19">
        <v>0</v>
      </c>
      <c r="K72" s="19">
        <v>0</v>
      </c>
      <c r="N72">
        <v>-19.49241</v>
      </c>
      <c r="O72">
        <v>0</v>
      </c>
      <c r="P72">
        <v>0</v>
      </c>
      <c r="Q72">
        <v>0</v>
      </c>
      <c r="T72">
        <v>-62.381929999999997</v>
      </c>
      <c r="U72">
        <v>0</v>
      </c>
      <c r="V72">
        <v>0</v>
      </c>
      <c r="W72">
        <v>0</v>
      </c>
    </row>
    <row r="73" spans="1:23" x14ac:dyDescent="0.2">
      <c r="A73">
        <v>-20.219950000000001</v>
      </c>
      <c r="B73">
        <v>0</v>
      </c>
      <c r="C73">
        <v>0</v>
      </c>
      <c r="D73">
        <v>0</v>
      </c>
      <c r="H73" s="19">
        <v>-19.611059999999998</v>
      </c>
      <c r="I73" s="19">
        <v>0</v>
      </c>
      <c r="J73" s="19">
        <v>0</v>
      </c>
      <c r="K73" s="19">
        <v>0</v>
      </c>
      <c r="N73">
        <v>-19.461410000000001</v>
      </c>
      <c r="O73">
        <v>0</v>
      </c>
      <c r="P73">
        <v>0</v>
      </c>
      <c r="Q73">
        <v>0</v>
      </c>
      <c r="T73">
        <v>-62.301929999999999</v>
      </c>
      <c r="U73">
        <v>0</v>
      </c>
      <c r="V73">
        <v>0</v>
      </c>
      <c r="W73">
        <v>0</v>
      </c>
    </row>
    <row r="74" spans="1:23" x14ac:dyDescent="0.2">
      <c r="A74">
        <v>-20.211950000000002</v>
      </c>
      <c r="B74">
        <v>0</v>
      </c>
      <c r="C74">
        <v>0</v>
      </c>
      <c r="D74">
        <v>0</v>
      </c>
      <c r="H74" s="19">
        <v>-19.60406</v>
      </c>
      <c r="I74" s="19">
        <v>0</v>
      </c>
      <c r="J74" s="19">
        <v>0</v>
      </c>
      <c r="K74" s="19">
        <v>0</v>
      </c>
      <c r="N74">
        <v>-19.430409999999998</v>
      </c>
      <c r="O74">
        <v>0</v>
      </c>
      <c r="P74">
        <v>0</v>
      </c>
      <c r="Q74">
        <v>0</v>
      </c>
      <c r="T74">
        <v>-62.22193</v>
      </c>
      <c r="U74">
        <v>0</v>
      </c>
      <c r="V74">
        <v>0</v>
      </c>
      <c r="W74">
        <v>0</v>
      </c>
    </row>
    <row r="75" spans="1:23" x14ac:dyDescent="0.2">
      <c r="A75">
        <v>-20.20495</v>
      </c>
      <c r="B75">
        <v>0</v>
      </c>
      <c r="C75">
        <v>0</v>
      </c>
      <c r="D75">
        <v>0</v>
      </c>
      <c r="H75" s="19">
        <v>-19.596060000000001</v>
      </c>
      <c r="I75" s="19">
        <v>0</v>
      </c>
      <c r="J75" s="19">
        <v>0</v>
      </c>
      <c r="K75" s="19">
        <v>0</v>
      </c>
      <c r="N75">
        <v>-19.39941</v>
      </c>
      <c r="O75">
        <v>0</v>
      </c>
      <c r="P75">
        <v>0</v>
      </c>
      <c r="Q75">
        <v>0</v>
      </c>
      <c r="T75">
        <v>-62.141930000000002</v>
      </c>
      <c r="U75">
        <v>0</v>
      </c>
      <c r="V75">
        <v>0</v>
      </c>
      <c r="W75">
        <v>0</v>
      </c>
    </row>
    <row r="76" spans="1:23" x14ac:dyDescent="0.2">
      <c r="A76">
        <v>-20.197949999999999</v>
      </c>
      <c r="B76">
        <v>0</v>
      </c>
      <c r="C76">
        <v>0</v>
      </c>
      <c r="D76">
        <v>0</v>
      </c>
      <c r="H76" s="19">
        <v>-19.58906</v>
      </c>
      <c r="I76" s="19">
        <v>0</v>
      </c>
      <c r="J76" s="19">
        <v>0</v>
      </c>
      <c r="K76" s="19">
        <v>0</v>
      </c>
      <c r="N76">
        <v>-19.368410000000001</v>
      </c>
      <c r="O76">
        <v>0</v>
      </c>
      <c r="P76">
        <v>0</v>
      </c>
      <c r="Q76">
        <v>0</v>
      </c>
      <c r="T76">
        <v>-62.061929999999997</v>
      </c>
      <c r="U76">
        <v>0</v>
      </c>
      <c r="V76">
        <v>0</v>
      </c>
      <c r="W76">
        <v>0</v>
      </c>
    </row>
    <row r="77" spans="1:23" x14ac:dyDescent="0.2">
      <c r="A77">
        <v>-20.190950000000001</v>
      </c>
      <c r="B77">
        <v>0</v>
      </c>
      <c r="C77">
        <v>0</v>
      </c>
      <c r="D77">
        <v>0</v>
      </c>
      <c r="H77" s="19">
        <v>-19.582059999999998</v>
      </c>
      <c r="I77" s="19">
        <v>0</v>
      </c>
      <c r="J77" s="19">
        <v>0</v>
      </c>
      <c r="K77" s="19">
        <v>0</v>
      </c>
      <c r="N77">
        <v>-19.33841</v>
      </c>
      <c r="O77">
        <v>0</v>
      </c>
      <c r="P77">
        <v>0</v>
      </c>
      <c r="Q77">
        <v>0</v>
      </c>
      <c r="T77">
        <v>-61.981929999999998</v>
      </c>
      <c r="U77">
        <v>0</v>
      </c>
      <c r="V77">
        <v>0</v>
      </c>
      <c r="W77">
        <v>0</v>
      </c>
    </row>
    <row r="78" spans="1:23" x14ac:dyDescent="0.2">
      <c r="A78">
        <v>-20.183949999999999</v>
      </c>
      <c r="B78">
        <v>0</v>
      </c>
      <c r="C78">
        <v>0</v>
      </c>
      <c r="D78">
        <v>0</v>
      </c>
      <c r="H78" s="19">
        <v>-19.575060000000001</v>
      </c>
      <c r="I78" s="19">
        <v>0</v>
      </c>
      <c r="J78" s="19">
        <v>0</v>
      </c>
      <c r="K78" s="19">
        <v>0</v>
      </c>
      <c r="N78">
        <v>-19.307410000000001</v>
      </c>
      <c r="O78">
        <v>0</v>
      </c>
      <c r="P78">
        <v>0</v>
      </c>
      <c r="Q78">
        <v>0</v>
      </c>
      <c r="T78">
        <v>-61.90193</v>
      </c>
      <c r="U78">
        <v>0</v>
      </c>
      <c r="V78">
        <v>0</v>
      </c>
      <c r="W78">
        <v>0</v>
      </c>
    </row>
    <row r="79" spans="1:23" x14ac:dyDescent="0.2">
      <c r="A79">
        <v>-20.176950000000001</v>
      </c>
      <c r="B79">
        <v>0</v>
      </c>
      <c r="C79">
        <v>0</v>
      </c>
      <c r="D79">
        <v>0</v>
      </c>
      <c r="H79" s="19">
        <v>-19.567060000000001</v>
      </c>
      <c r="I79" s="19">
        <v>0</v>
      </c>
      <c r="J79" s="19">
        <v>0</v>
      </c>
      <c r="K79" s="19">
        <v>0</v>
      </c>
      <c r="N79">
        <v>-19.276409999999998</v>
      </c>
      <c r="O79">
        <v>0</v>
      </c>
      <c r="P79">
        <v>0</v>
      </c>
      <c r="Q79">
        <v>0</v>
      </c>
      <c r="T79">
        <v>-61.821930000000002</v>
      </c>
      <c r="U79">
        <v>0</v>
      </c>
      <c r="V79">
        <v>0</v>
      </c>
      <c r="W79">
        <v>0</v>
      </c>
    </row>
    <row r="80" spans="1:23" x14ac:dyDescent="0.2">
      <c r="A80">
        <v>-20.16995</v>
      </c>
      <c r="B80">
        <v>0</v>
      </c>
      <c r="C80">
        <v>0</v>
      </c>
      <c r="D80">
        <v>0</v>
      </c>
      <c r="H80" s="19">
        <v>-19.56006</v>
      </c>
      <c r="I80" s="19">
        <v>0</v>
      </c>
      <c r="J80" s="19">
        <v>0</v>
      </c>
      <c r="K80" s="19">
        <v>0</v>
      </c>
      <c r="N80">
        <v>-19.24541</v>
      </c>
      <c r="O80">
        <v>0</v>
      </c>
      <c r="P80">
        <v>0</v>
      </c>
      <c r="Q80">
        <v>0</v>
      </c>
      <c r="T80">
        <v>-61.742930000000001</v>
      </c>
      <c r="U80">
        <v>0</v>
      </c>
      <c r="V80">
        <v>0</v>
      </c>
      <c r="W80">
        <v>0</v>
      </c>
    </row>
    <row r="81" spans="1:23" x14ac:dyDescent="0.2">
      <c r="A81">
        <v>-20.161950000000001</v>
      </c>
      <c r="B81">
        <v>0</v>
      </c>
      <c r="C81">
        <v>0</v>
      </c>
      <c r="D81">
        <v>0</v>
      </c>
      <c r="H81" s="19">
        <v>-19.553059999999999</v>
      </c>
      <c r="I81" s="19">
        <v>0</v>
      </c>
      <c r="J81" s="19">
        <v>0</v>
      </c>
      <c r="K81" s="19">
        <v>0</v>
      </c>
      <c r="N81">
        <v>-19.214410000000001</v>
      </c>
      <c r="O81">
        <v>0</v>
      </c>
      <c r="P81">
        <v>0</v>
      </c>
      <c r="Q81">
        <v>0</v>
      </c>
      <c r="T81">
        <v>-61.662930000000003</v>
      </c>
      <c r="U81">
        <v>0</v>
      </c>
      <c r="V81">
        <v>0</v>
      </c>
      <c r="W81">
        <v>0</v>
      </c>
    </row>
    <row r="82" spans="1:23" x14ac:dyDescent="0.2">
      <c r="A82">
        <v>-20.154949999999999</v>
      </c>
      <c r="B82">
        <v>0</v>
      </c>
      <c r="C82">
        <v>0</v>
      </c>
      <c r="D82">
        <v>0</v>
      </c>
      <c r="H82" s="19">
        <v>-19.545059999999999</v>
      </c>
      <c r="I82" s="19">
        <v>0</v>
      </c>
      <c r="J82" s="19">
        <v>0</v>
      </c>
      <c r="K82" s="19">
        <v>0</v>
      </c>
      <c r="N82">
        <v>-19.183409999999999</v>
      </c>
      <c r="O82">
        <v>0</v>
      </c>
      <c r="P82">
        <v>0</v>
      </c>
      <c r="Q82">
        <v>0</v>
      </c>
      <c r="T82">
        <v>-61.582929999999998</v>
      </c>
      <c r="U82">
        <v>0</v>
      </c>
      <c r="V82">
        <v>0</v>
      </c>
      <c r="W82">
        <v>0</v>
      </c>
    </row>
    <row r="83" spans="1:23" x14ac:dyDescent="0.2">
      <c r="A83">
        <v>-20.147950000000002</v>
      </c>
      <c r="B83">
        <v>0</v>
      </c>
      <c r="C83">
        <v>0</v>
      </c>
      <c r="D83">
        <v>0</v>
      </c>
      <c r="H83" s="19">
        <v>-19.538060000000002</v>
      </c>
      <c r="I83" s="19">
        <v>0</v>
      </c>
      <c r="J83" s="19">
        <v>0</v>
      </c>
      <c r="K83" s="19">
        <v>0</v>
      </c>
      <c r="N83">
        <v>-19.15241</v>
      </c>
      <c r="O83">
        <v>0</v>
      </c>
      <c r="P83">
        <v>0</v>
      </c>
      <c r="Q83">
        <v>0</v>
      </c>
      <c r="T83">
        <v>-61.502929999999999</v>
      </c>
      <c r="U83">
        <v>0</v>
      </c>
      <c r="V83">
        <v>0</v>
      </c>
      <c r="W83">
        <v>0</v>
      </c>
    </row>
    <row r="84" spans="1:23" x14ac:dyDescent="0.2">
      <c r="A84">
        <v>-20.14095</v>
      </c>
      <c r="B84">
        <v>0</v>
      </c>
      <c r="C84">
        <v>0</v>
      </c>
      <c r="D84">
        <v>0</v>
      </c>
      <c r="H84" s="19">
        <v>-19.53106</v>
      </c>
      <c r="I84" s="19">
        <v>0</v>
      </c>
      <c r="J84" s="19">
        <v>0</v>
      </c>
      <c r="K84" s="19">
        <v>0</v>
      </c>
      <c r="N84">
        <v>-19.122409999999999</v>
      </c>
      <c r="O84">
        <v>0</v>
      </c>
      <c r="P84">
        <v>0</v>
      </c>
      <c r="Q84">
        <v>0</v>
      </c>
      <c r="T84">
        <v>-61.422930000000001</v>
      </c>
      <c r="U84">
        <v>0</v>
      </c>
      <c r="V84">
        <v>0</v>
      </c>
      <c r="W84">
        <v>0</v>
      </c>
    </row>
    <row r="85" spans="1:23" x14ac:dyDescent="0.2">
      <c r="A85">
        <v>-20.133949999999999</v>
      </c>
      <c r="B85">
        <v>0</v>
      </c>
      <c r="C85">
        <v>0</v>
      </c>
      <c r="D85">
        <v>0</v>
      </c>
      <c r="H85" s="19">
        <v>-19.523060000000001</v>
      </c>
      <c r="I85" s="19">
        <v>0</v>
      </c>
      <c r="J85" s="19">
        <v>0</v>
      </c>
      <c r="K85" s="19">
        <v>0</v>
      </c>
      <c r="N85">
        <v>-19.09141</v>
      </c>
      <c r="O85">
        <v>0</v>
      </c>
      <c r="P85">
        <v>0</v>
      </c>
      <c r="Q85">
        <v>0</v>
      </c>
      <c r="T85">
        <v>-61.342930000000003</v>
      </c>
      <c r="U85">
        <v>0</v>
      </c>
      <c r="V85">
        <v>0</v>
      </c>
      <c r="W85">
        <v>0</v>
      </c>
    </row>
    <row r="86" spans="1:23" x14ac:dyDescent="0.2">
      <c r="A86">
        <v>-20.126950000000001</v>
      </c>
      <c r="B86">
        <v>0</v>
      </c>
      <c r="C86">
        <v>0</v>
      </c>
      <c r="D86">
        <v>0</v>
      </c>
      <c r="H86" s="19">
        <v>-19.51606</v>
      </c>
      <c r="I86" s="19">
        <v>0</v>
      </c>
      <c r="J86" s="19">
        <v>0</v>
      </c>
      <c r="K86" s="19">
        <v>0</v>
      </c>
      <c r="N86">
        <v>-19.060410000000001</v>
      </c>
      <c r="O86">
        <v>0</v>
      </c>
      <c r="P86">
        <v>0</v>
      </c>
      <c r="Q86">
        <v>0</v>
      </c>
      <c r="T86">
        <v>-61.262929999999997</v>
      </c>
      <c r="U86">
        <v>0</v>
      </c>
      <c r="V86">
        <v>0</v>
      </c>
      <c r="W86">
        <v>0</v>
      </c>
    </row>
    <row r="87" spans="1:23" x14ac:dyDescent="0.2">
      <c r="A87">
        <v>-20.119949999999999</v>
      </c>
      <c r="B87">
        <v>0</v>
      </c>
      <c r="C87">
        <v>0</v>
      </c>
      <c r="D87">
        <v>0</v>
      </c>
      <c r="H87" s="19">
        <v>-19.509060000000002</v>
      </c>
      <c r="I87" s="19">
        <v>0</v>
      </c>
      <c r="J87" s="19">
        <v>0</v>
      </c>
      <c r="K87" s="19">
        <v>0</v>
      </c>
      <c r="N87">
        <v>-19.029409999999999</v>
      </c>
      <c r="O87">
        <v>0</v>
      </c>
      <c r="P87">
        <v>0</v>
      </c>
      <c r="Q87">
        <v>0</v>
      </c>
      <c r="T87">
        <v>-61.182929999999999</v>
      </c>
      <c r="U87">
        <v>0</v>
      </c>
      <c r="V87">
        <v>0</v>
      </c>
      <c r="W87">
        <v>0</v>
      </c>
    </row>
    <row r="88" spans="1:23" x14ac:dyDescent="0.2">
      <c r="A88">
        <v>-20.11195</v>
      </c>
      <c r="B88">
        <v>0</v>
      </c>
      <c r="C88">
        <v>0</v>
      </c>
      <c r="D88">
        <v>0</v>
      </c>
      <c r="H88" s="19">
        <v>-19.501059999999999</v>
      </c>
      <c r="I88" s="19">
        <v>0</v>
      </c>
      <c r="J88" s="19">
        <v>0</v>
      </c>
      <c r="K88" s="19">
        <v>0</v>
      </c>
      <c r="N88">
        <v>-18.99841</v>
      </c>
      <c r="O88">
        <v>0</v>
      </c>
      <c r="P88">
        <v>0</v>
      </c>
      <c r="Q88">
        <v>0</v>
      </c>
      <c r="T88">
        <v>-61.103929999999998</v>
      </c>
      <c r="U88">
        <v>0</v>
      </c>
      <c r="V88">
        <v>0</v>
      </c>
      <c r="W88">
        <v>0</v>
      </c>
    </row>
    <row r="89" spans="1:23" x14ac:dyDescent="0.2">
      <c r="A89">
        <v>-20.104949999999999</v>
      </c>
      <c r="B89">
        <v>0</v>
      </c>
      <c r="C89">
        <v>0</v>
      </c>
      <c r="D89">
        <v>0</v>
      </c>
      <c r="H89" s="19">
        <v>-19.494060000000001</v>
      </c>
      <c r="I89" s="19">
        <v>0</v>
      </c>
      <c r="J89" s="19">
        <v>0</v>
      </c>
      <c r="K89" s="19">
        <v>0</v>
      </c>
      <c r="N89">
        <v>-18.967410000000001</v>
      </c>
      <c r="O89">
        <v>0</v>
      </c>
      <c r="P89">
        <v>0</v>
      </c>
      <c r="Q89">
        <v>0</v>
      </c>
      <c r="T89">
        <v>-61.02393</v>
      </c>
      <c r="U89">
        <v>0</v>
      </c>
      <c r="V89">
        <v>0</v>
      </c>
      <c r="W89">
        <v>0</v>
      </c>
    </row>
    <row r="90" spans="1:23" x14ac:dyDescent="0.2">
      <c r="A90">
        <v>-20.097950000000001</v>
      </c>
      <c r="B90">
        <v>0</v>
      </c>
      <c r="C90">
        <v>0</v>
      </c>
      <c r="D90">
        <v>0</v>
      </c>
      <c r="H90" s="19">
        <v>-19.48706</v>
      </c>
      <c r="I90" s="19">
        <v>0</v>
      </c>
      <c r="J90" s="19">
        <v>0</v>
      </c>
      <c r="K90" s="19">
        <v>0</v>
      </c>
      <c r="N90">
        <v>-18.936409999999999</v>
      </c>
      <c r="O90">
        <v>0</v>
      </c>
      <c r="P90">
        <v>0</v>
      </c>
      <c r="Q90">
        <v>0</v>
      </c>
      <c r="T90">
        <v>-60.943930000000002</v>
      </c>
      <c r="U90">
        <v>0</v>
      </c>
      <c r="V90">
        <v>0</v>
      </c>
      <c r="W90">
        <v>0</v>
      </c>
    </row>
    <row r="91" spans="1:23" x14ac:dyDescent="0.2">
      <c r="A91">
        <v>-20.090949999999999</v>
      </c>
      <c r="B91">
        <v>0</v>
      </c>
      <c r="C91">
        <v>0</v>
      </c>
      <c r="D91">
        <v>0</v>
      </c>
      <c r="H91" s="19">
        <v>-19.47906</v>
      </c>
      <c r="I91" s="19">
        <v>0</v>
      </c>
      <c r="J91" s="19">
        <v>0</v>
      </c>
      <c r="K91" s="19">
        <v>0</v>
      </c>
      <c r="N91">
        <v>-18.906410000000001</v>
      </c>
      <c r="O91">
        <v>0</v>
      </c>
      <c r="P91">
        <v>0</v>
      </c>
      <c r="Q91">
        <v>0</v>
      </c>
      <c r="T91">
        <v>-60.863930000000003</v>
      </c>
      <c r="U91">
        <v>0</v>
      </c>
      <c r="V91">
        <v>0</v>
      </c>
      <c r="W91">
        <v>0</v>
      </c>
    </row>
    <row r="92" spans="1:23" x14ac:dyDescent="0.2">
      <c r="A92">
        <v>-20.083950000000002</v>
      </c>
      <c r="B92">
        <v>0</v>
      </c>
      <c r="C92">
        <v>0</v>
      </c>
      <c r="D92">
        <v>0</v>
      </c>
      <c r="H92" s="19">
        <v>-19.472059999999999</v>
      </c>
      <c r="I92" s="19">
        <v>0</v>
      </c>
      <c r="J92" s="19">
        <v>0</v>
      </c>
      <c r="K92" s="19">
        <v>0</v>
      </c>
      <c r="N92">
        <v>-18.875409999999999</v>
      </c>
      <c r="O92">
        <v>0</v>
      </c>
      <c r="P92">
        <v>0</v>
      </c>
      <c r="Q92">
        <v>0</v>
      </c>
      <c r="T92">
        <v>-60.783929999999998</v>
      </c>
      <c r="U92">
        <v>0</v>
      </c>
      <c r="V92">
        <v>0</v>
      </c>
      <c r="W92">
        <v>0</v>
      </c>
    </row>
    <row r="93" spans="1:23" x14ac:dyDescent="0.2">
      <c r="A93">
        <v>-20.07695</v>
      </c>
      <c r="B93">
        <v>0</v>
      </c>
      <c r="C93">
        <v>0</v>
      </c>
      <c r="D93">
        <v>0</v>
      </c>
      <c r="H93" s="19">
        <v>-19.465060000000001</v>
      </c>
      <c r="I93" s="19">
        <v>0</v>
      </c>
      <c r="J93" s="19">
        <v>0</v>
      </c>
      <c r="K93" s="19">
        <v>0</v>
      </c>
      <c r="N93">
        <v>-18.84441</v>
      </c>
      <c r="O93">
        <v>0</v>
      </c>
      <c r="P93">
        <v>0</v>
      </c>
      <c r="Q93">
        <v>0</v>
      </c>
      <c r="T93">
        <v>-60.70393</v>
      </c>
      <c r="U93">
        <v>0</v>
      </c>
      <c r="V93">
        <v>0</v>
      </c>
      <c r="W93">
        <v>0</v>
      </c>
    </row>
    <row r="94" spans="1:23" x14ac:dyDescent="0.2">
      <c r="A94">
        <v>-20.069949999999999</v>
      </c>
      <c r="B94">
        <v>0</v>
      </c>
      <c r="C94">
        <v>0</v>
      </c>
      <c r="D94">
        <v>0</v>
      </c>
      <c r="H94" s="19">
        <v>-19.457059999999998</v>
      </c>
      <c r="I94" s="19">
        <v>0</v>
      </c>
      <c r="J94" s="19">
        <v>0</v>
      </c>
      <c r="K94" s="19">
        <v>0</v>
      </c>
      <c r="N94">
        <v>-18.813410000000001</v>
      </c>
      <c r="O94">
        <v>0</v>
      </c>
      <c r="P94">
        <v>0</v>
      </c>
      <c r="Q94">
        <v>0</v>
      </c>
      <c r="T94">
        <v>-60.623930000000001</v>
      </c>
      <c r="U94">
        <v>0</v>
      </c>
      <c r="V94">
        <v>0</v>
      </c>
      <c r="W94">
        <v>0</v>
      </c>
    </row>
    <row r="95" spans="1:23" x14ac:dyDescent="0.2">
      <c r="A95">
        <v>-20.06195</v>
      </c>
      <c r="B95">
        <v>0</v>
      </c>
      <c r="C95">
        <v>0</v>
      </c>
      <c r="D95">
        <v>0</v>
      </c>
      <c r="H95" s="19">
        <v>-19.450060000000001</v>
      </c>
      <c r="I95" s="19">
        <v>0</v>
      </c>
      <c r="J95" s="19">
        <v>0</v>
      </c>
      <c r="K95" s="19">
        <v>0</v>
      </c>
      <c r="N95">
        <v>-18.782409999999999</v>
      </c>
      <c r="O95">
        <v>0</v>
      </c>
      <c r="P95">
        <v>0</v>
      </c>
      <c r="Q95">
        <v>0</v>
      </c>
      <c r="T95">
        <v>-60.543930000000003</v>
      </c>
      <c r="U95">
        <v>0</v>
      </c>
      <c r="V95">
        <v>0</v>
      </c>
      <c r="W95">
        <v>0</v>
      </c>
    </row>
    <row r="96" spans="1:23" x14ac:dyDescent="0.2">
      <c r="A96">
        <v>-20.054950000000002</v>
      </c>
      <c r="B96">
        <v>0</v>
      </c>
      <c r="C96">
        <v>0</v>
      </c>
      <c r="D96">
        <v>0</v>
      </c>
      <c r="H96" s="19">
        <v>-19.443059999999999</v>
      </c>
      <c r="I96" s="19">
        <v>0</v>
      </c>
      <c r="J96" s="19">
        <v>0</v>
      </c>
      <c r="K96" s="19">
        <v>0</v>
      </c>
      <c r="N96">
        <v>-18.75141</v>
      </c>
      <c r="O96">
        <v>0</v>
      </c>
      <c r="P96">
        <v>0</v>
      </c>
      <c r="Q96">
        <v>0</v>
      </c>
      <c r="T96">
        <v>-60.464930000000003</v>
      </c>
      <c r="U96">
        <v>0</v>
      </c>
      <c r="V96">
        <v>0</v>
      </c>
      <c r="W96">
        <v>0</v>
      </c>
    </row>
    <row r="97" spans="1:23" x14ac:dyDescent="0.2">
      <c r="A97">
        <v>-20.04795</v>
      </c>
      <c r="B97">
        <v>0</v>
      </c>
      <c r="C97">
        <v>0</v>
      </c>
      <c r="D97">
        <v>0</v>
      </c>
      <c r="H97" s="19">
        <v>-19.43506</v>
      </c>
      <c r="I97" s="19">
        <v>0</v>
      </c>
      <c r="J97" s="19">
        <v>0</v>
      </c>
      <c r="K97" s="19">
        <v>0</v>
      </c>
      <c r="N97">
        <v>-18.721409999999999</v>
      </c>
      <c r="O97">
        <v>0</v>
      </c>
      <c r="P97">
        <v>0</v>
      </c>
      <c r="Q97">
        <v>0</v>
      </c>
      <c r="T97">
        <v>-60.384929999999997</v>
      </c>
      <c r="U97">
        <v>0</v>
      </c>
      <c r="V97">
        <v>0</v>
      </c>
      <c r="W97">
        <v>0</v>
      </c>
    </row>
    <row r="98" spans="1:23" x14ac:dyDescent="0.2">
      <c r="A98">
        <v>-20.040949999999999</v>
      </c>
      <c r="B98">
        <v>0</v>
      </c>
      <c r="C98">
        <v>0</v>
      </c>
      <c r="D98">
        <v>0</v>
      </c>
      <c r="H98" s="19">
        <v>-19.428059999999999</v>
      </c>
      <c r="I98" s="19">
        <v>0</v>
      </c>
      <c r="J98" s="19">
        <v>0</v>
      </c>
      <c r="K98" s="19">
        <v>0</v>
      </c>
      <c r="N98">
        <v>-18.69041</v>
      </c>
      <c r="O98">
        <v>0</v>
      </c>
      <c r="P98">
        <v>0</v>
      </c>
      <c r="Q98">
        <v>0</v>
      </c>
      <c r="T98">
        <v>-60.304929999999999</v>
      </c>
      <c r="U98">
        <v>0</v>
      </c>
      <c r="V98">
        <v>0</v>
      </c>
      <c r="W98">
        <v>0</v>
      </c>
    </row>
    <row r="99" spans="1:23" x14ac:dyDescent="0.2">
      <c r="A99">
        <v>-20.033950000000001</v>
      </c>
      <c r="B99">
        <v>0</v>
      </c>
      <c r="C99">
        <v>0</v>
      </c>
      <c r="D99">
        <v>0</v>
      </c>
      <c r="H99" s="19">
        <v>-19.421060000000001</v>
      </c>
      <c r="I99" s="19">
        <v>0</v>
      </c>
      <c r="J99" s="19">
        <v>0</v>
      </c>
      <c r="K99" s="19">
        <v>0</v>
      </c>
      <c r="N99">
        <v>-18.659410000000001</v>
      </c>
      <c r="O99">
        <v>0</v>
      </c>
      <c r="P99">
        <v>0</v>
      </c>
      <c r="Q99">
        <v>0</v>
      </c>
      <c r="T99">
        <v>-60.224930000000001</v>
      </c>
      <c r="U99">
        <v>0</v>
      </c>
      <c r="V99">
        <v>0</v>
      </c>
      <c r="W99">
        <v>0</v>
      </c>
    </row>
    <row r="100" spans="1:23" x14ac:dyDescent="0.2">
      <c r="A100">
        <v>-20.026949999999999</v>
      </c>
      <c r="B100">
        <v>0</v>
      </c>
      <c r="C100">
        <v>0</v>
      </c>
      <c r="D100">
        <v>0</v>
      </c>
      <c r="H100" s="19">
        <v>-19.413060000000002</v>
      </c>
      <c r="I100" s="19">
        <v>0</v>
      </c>
      <c r="J100" s="19">
        <v>0</v>
      </c>
      <c r="K100" s="19">
        <v>0</v>
      </c>
      <c r="N100">
        <v>-18.628409999999999</v>
      </c>
      <c r="O100">
        <v>0</v>
      </c>
      <c r="P100">
        <v>0</v>
      </c>
      <c r="Q100">
        <v>0</v>
      </c>
      <c r="T100">
        <v>-60.144930000000002</v>
      </c>
      <c r="U100">
        <v>0</v>
      </c>
      <c r="V100">
        <v>0</v>
      </c>
      <c r="W100">
        <v>0</v>
      </c>
    </row>
    <row r="101" spans="1:23" x14ac:dyDescent="0.2">
      <c r="A101">
        <v>-20.019950000000001</v>
      </c>
      <c r="B101">
        <v>0</v>
      </c>
      <c r="C101">
        <v>0</v>
      </c>
      <c r="D101">
        <v>0</v>
      </c>
      <c r="H101" s="19">
        <v>-19.40606</v>
      </c>
      <c r="I101" s="19">
        <v>0</v>
      </c>
      <c r="J101" s="19">
        <v>0</v>
      </c>
      <c r="K101" s="19">
        <v>0</v>
      </c>
      <c r="N101">
        <v>-18.59741</v>
      </c>
      <c r="O101">
        <v>0</v>
      </c>
      <c r="P101">
        <v>0</v>
      </c>
      <c r="Q101">
        <v>0</v>
      </c>
      <c r="T101">
        <v>-60.064929999999997</v>
      </c>
      <c r="U101">
        <v>0</v>
      </c>
      <c r="V101">
        <v>0</v>
      </c>
      <c r="W101">
        <v>0</v>
      </c>
    </row>
    <row r="102" spans="1:23" x14ac:dyDescent="0.2">
      <c r="A102">
        <v>-20.011949999999999</v>
      </c>
      <c r="B102">
        <v>0</v>
      </c>
      <c r="C102">
        <v>0</v>
      </c>
      <c r="D102">
        <v>0</v>
      </c>
      <c r="H102" s="19">
        <v>-19.399059999999999</v>
      </c>
      <c r="I102" s="19">
        <v>0</v>
      </c>
      <c r="J102" s="19">
        <v>0</v>
      </c>
      <c r="K102" s="19">
        <v>0</v>
      </c>
      <c r="N102">
        <v>-18.566410000000001</v>
      </c>
      <c r="O102">
        <v>0</v>
      </c>
      <c r="P102">
        <v>0</v>
      </c>
      <c r="Q102">
        <v>0</v>
      </c>
      <c r="T102">
        <v>-59.984929999999999</v>
      </c>
      <c r="U102">
        <v>0</v>
      </c>
      <c r="V102">
        <v>0</v>
      </c>
      <c r="W102">
        <v>0</v>
      </c>
    </row>
    <row r="103" spans="1:23" x14ac:dyDescent="0.2">
      <c r="A103">
        <v>-20.004950000000001</v>
      </c>
      <c r="B103">
        <v>0</v>
      </c>
      <c r="C103">
        <v>0</v>
      </c>
      <c r="D103">
        <v>0</v>
      </c>
      <c r="H103" s="19">
        <v>-19.392060000000001</v>
      </c>
      <c r="I103" s="19">
        <v>0</v>
      </c>
      <c r="J103" s="19">
        <v>0</v>
      </c>
      <c r="K103" s="19">
        <v>0</v>
      </c>
      <c r="N103">
        <v>-18.535409999999999</v>
      </c>
      <c r="O103">
        <v>0</v>
      </c>
      <c r="P103">
        <v>0</v>
      </c>
      <c r="Q103">
        <v>0</v>
      </c>
      <c r="T103">
        <v>-59.90493</v>
      </c>
      <c r="U103">
        <v>0</v>
      </c>
      <c r="V103">
        <v>0</v>
      </c>
      <c r="W103">
        <v>0</v>
      </c>
    </row>
    <row r="104" spans="1:23" x14ac:dyDescent="0.2">
      <c r="A104">
        <v>-19.997949999999999</v>
      </c>
      <c r="B104">
        <v>0</v>
      </c>
      <c r="C104">
        <v>0</v>
      </c>
      <c r="D104">
        <v>0</v>
      </c>
      <c r="H104" s="19">
        <v>-19.384060000000002</v>
      </c>
      <c r="I104" s="19">
        <v>0</v>
      </c>
      <c r="J104" s="19">
        <v>0</v>
      </c>
      <c r="K104" s="19">
        <v>0</v>
      </c>
      <c r="N104">
        <v>-18.505410000000001</v>
      </c>
      <c r="O104">
        <v>0</v>
      </c>
      <c r="P104">
        <v>0</v>
      </c>
      <c r="Q104">
        <v>0</v>
      </c>
      <c r="T104">
        <v>-59.82593</v>
      </c>
      <c r="U104">
        <v>0</v>
      </c>
      <c r="V104">
        <v>0</v>
      </c>
      <c r="W104">
        <v>0</v>
      </c>
    </row>
    <row r="105" spans="1:23" x14ac:dyDescent="0.2">
      <c r="A105">
        <v>-19.990950000000002</v>
      </c>
      <c r="B105">
        <v>0</v>
      </c>
      <c r="C105">
        <v>0</v>
      </c>
      <c r="D105">
        <v>0</v>
      </c>
      <c r="H105" s="19">
        <v>-19.37706</v>
      </c>
      <c r="I105" s="19">
        <v>0</v>
      </c>
      <c r="J105" s="19">
        <v>0</v>
      </c>
      <c r="K105" s="19">
        <v>0</v>
      </c>
      <c r="N105">
        <v>-18.474409999999999</v>
      </c>
      <c r="O105">
        <v>0</v>
      </c>
      <c r="P105">
        <v>0</v>
      </c>
      <c r="Q105">
        <v>0</v>
      </c>
      <c r="T105">
        <v>-59.745930000000001</v>
      </c>
      <c r="U105">
        <v>0</v>
      </c>
      <c r="V105">
        <v>0</v>
      </c>
      <c r="W105">
        <v>0</v>
      </c>
    </row>
    <row r="106" spans="1:23" x14ac:dyDescent="0.2">
      <c r="A106">
        <v>-19.98395</v>
      </c>
      <c r="B106">
        <v>0</v>
      </c>
      <c r="C106">
        <v>0</v>
      </c>
      <c r="D106">
        <v>0</v>
      </c>
      <c r="H106" s="19">
        <v>-19.370059999999999</v>
      </c>
      <c r="I106" s="19">
        <v>0</v>
      </c>
      <c r="J106" s="19">
        <v>0</v>
      </c>
      <c r="K106" s="19">
        <v>0</v>
      </c>
      <c r="N106">
        <v>-18.44341</v>
      </c>
      <c r="O106">
        <v>0</v>
      </c>
      <c r="P106">
        <v>0</v>
      </c>
      <c r="Q106">
        <v>0</v>
      </c>
      <c r="T106">
        <v>-59.665930000000003</v>
      </c>
      <c r="U106">
        <v>0</v>
      </c>
      <c r="V106">
        <v>0</v>
      </c>
      <c r="W106">
        <v>0</v>
      </c>
    </row>
    <row r="107" spans="1:23" x14ac:dyDescent="0.2">
      <c r="A107">
        <v>-19.976949999999999</v>
      </c>
      <c r="B107">
        <v>0</v>
      </c>
      <c r="C107">
        <v>0</v>
      </c>
      <c r="D107">
        <v>0</v>
      </c>
      <c r="H107" s="19">
        <v>-19.36206</v>
      </c>
      <c r="I107" s="19">
        <v>0</v>
      </c>
      <c r="J107" s="19">
        <v>0</v>
      </c>
      <c r="K107" s="19">
        <v>0</v>
      </c>
      <c r="N107">
        <v>-18.412410000000001</v>
      </c>
      <c r="O107">
        <v>0</v>
      </c>
      <c r="P107">
        <v>0</v>
      </c>
      <c r="Q107">
        <v>0</v>
      </c>
      <c r="T107">
        <v>-59.585929999999998</v>
      </c>
      <c r="U107">
        <v>0</v>
      </c>
      <c r="V107">
        <v>0</v>
      </c>
      <c r="W107">
        <v>0</v>
      </c>
    </row>
    <row r="108" spans="1:23" x14ac:dyDescent="0.2">
      <c r="A108">
        <v>-19.96895</v>
      </c>
      <c r="B108">
        <v>0</v>
      </c>
      <c r="C108">
        <v>0</v>
      </c>
      <c r="D108">
        <v>0</v>
      </c>
      <c r="H108" s="19">
        <v>-19.355060000000002</v>
      </c>
      <c r="I108" s="19">
        <v>0</v>
      </c>
      <c r="J108" s="19">
        <v>0</v>
      </c>
      <c r="K108" s="19">
        <v>0</v>
      </c>
      <c r="N108">
        <v>-18.381409999999999</v>
      </c>
      <c r="O108">
        <v>0</v>
      </c>
      <c r="P108">
        <v>0</v>
      </c>
      <c r="Q108">
        <v>0</v>
      </c>
      <c r="T108">
        <v>-59.505929999999999</v>
      </c>
      <c r="U108">
        <v>0</v>
      </c>
      <c r="V108">
        <v>0</v>
      </c>
      <c r="W108">
        <v>0</v>
      </c>
    </row>
    <row r="109" spans="1:23" x14ac:dyDescent="0.2">
      <c r="A109">
        <v>-19.961950000000002</v>
      </c>
      <c r="B109">
        <v>0</v>
      </c>
      <c r="C109">
        <v>0</v>
      </c>
      <c r="D109">
        <v>0</v>
      </c>
      <c r="H109" s="19">
        <v>-19.34806</v>
      </c>
      <c r="I109" s="19">
        <v>0</v>
      </c>
      <c r="J109" s="19">
        <v>0</v>
      </c>
      <c r="K109" s="19">
        <v>0</v>
      </c>
      <c r="N109">
        <v>-18.35041</v>
      </c>
      <c r="O109">
        <v>0</v>
      </c>
      <c r="P109">
        <v>0</v>
      </c>
      <c r="Q109">
        <v>0</v>
      </c>
      <c r="T109">
        <v>-59.425930000000001</v>
      </c>
      <c r="U109">
        <v>0</v>
      </c>
      <c r="V109">
        <v>0</v>
      </c>
      <c r="W109">
        <v>0</v>
      </c>
    </row>
    <row r="110" spans="1:23" x14ac:dyDescent="0.2">
      <c r="A110">
        <v>-19.95495</v>
      </c>
      <c r="B110">
        <v>0</v>
      </c>
      <c r="C110">
        <v>0</v>
      </c>
      <c r="D110">
        <v>0</v>
      </c>
      <c r="H110" s="19">
        <v>-19.340060000000001</v>
      </c>
      <c r="I110" s="19">
        <v>0</v>
      </c>
      <c r="J110" s="19">
        <v>0</v>
      </c>
      <c r="K110" s="19">
        <v>0</v>
      </c>
      <c r="N110">
        <v>-18.319410000000001</v>
      </c>
      <c r="O110">
        <v>0</v>
      </c>
      <c r="P110">
        <v>0</v>
      </c>
      <c r="Q110">
        <v>0</v>
      </c>
      <c r="T110">
        <v>-59.345930000000003</v>
      </c>
      <c r="U110">
        <v>0</v>
      </c>
      <c r="V110">
        <v>0</v>
      </c>
      <c r="W110">
        <v>0</v>
      </c>
    </row>
    <row r="111" spans="1:23" x14ac:dyDescent="0.2">
      <c r="A111">
        <v>-19.947949999999999</v>
      </c>
      <c r="B111">
        <v>0</v>
      </c>
      <c r="C111">
        <v>0</v>
      </c>
      <c r="D111">
        <v>0</v>
      </c>
      <c r="H111" s="19">
        <v>-19.33306</v>
      </c>
      <c r="I111" s="19">
        <v>0</v>
      </c>
      <c r="J111" s="19">
        <v>0</v>
      </c>
      <c r="K111" s="19">
        <v>0</v>
      </c>
      <c r="N111">
        <v>-18.28941</v>
      </c>
      <c r="O111">
        <v>0</v>
      </c>
      <c r="P111">
        <v>0</v>
      </c>
      <c r="Q111">
        <v>0</v>
      </c>
      <c r="T111">
        <v>-59.265929999999997</v>
      </c>
      <c r="U111">
        <v>0</v>
      </c>
      <c r="V111">
        <v>0</v>
      </c>
      <c r="W111">
        <v>0</v>
      </c>
    </row>
    <row r="112" spans="1:23" x14ac:dyDescent="0.2">
      <c r="A112">
        <v>-19.940950000000001</v>
      </c>
      <c r="B112">
        <v>0</v>
      </c>
      <c r="C112">
        <v>0</v>
      </c>
      <c r="D112">
        <v>0</v>
      </c>
      <c r="H112" s="19">
        <v>-19.326059999999998</v>
      </c>
      <c r="I112" s="19">
        <v>0</v>
      </c>
      <c r="J112" s="19">
        <v>0</v>
      </c>
      <c r="K112" s="19">
        <v>0</v>
      </c>
      <c r="N112">
        <v>-18.258410000000001</v>
      </c>
      <c r="O112">
        <v>0</v>
      </c>
      <c r="P112">
        <v>0</v>
      </c>
      <c r="Q112">
        <v>0</v>
      </c>
      <c r="T112">
        <v>-59.186929999999997</v>
      </c>
      <c r="U112">
        <v>0</v>
      </c>
      <c r="V112">
        <v>0</v>
      </c>
      <c r="W112">
        <v>0</v>
      </c>
    </row>
    <row r="113" spans="1:23" x14ac:dyDescent="0.2">
      <c r="A113">
        <v>-19.933949999999999</v>
      </c>
      <c r="B113">
        <v>0</v>
      </c>
      <c r="C113">
        <v>0</v>
      </c>
      <c r="D113">
        <v>0</v>
      </c>
      <c r="H113" s="19">
        <v>-19.318059999999999</v>
      </c>
      <c r="I113" s="19">
        <v>0</v>
      </c>
      <c r="J113" s="19">
        <v>0</v>
      </c>
      <c r="K113" s="19">
        <v>0</v>
      </c>
      <c r="N113">
        <v>-18.227409999999999</v>
      </c>
      <c r="O113">
        <v>0</v>
      </c>
      <c r="P113">
        <v>0</v>
      </c>
      <c r="Q113">
        <v>0</v>
      </c>
      <c r="T113">
        <v>-59.106929999999998</v>
      </c>
      <c r="U113">
        <v>0</v>
      </c>
      <c r="V113">
        <v>0</v>
      </c>
      <c r="W113">
        <v>0</v>
      </c>
    </row>
    <row r="114" spans="1:23" x14ac:dyDescent="0.2">
      <c r="A114">
        <v>-19.926950000000001</v>
      </c>
      <c r="B114">
        <v>0</v>
      </c>
      <c r="C114">
        <v>0</v>
      </c>
      <c r="D114">
        <v>0</v>
      </c>
      <c r="H114" s="19">
        <v>-19.311060000000001</v>
      </c>
      <c r="I114" s="19">
        <v>0</v>
      </c>
      <c r="J114" s="19">
        <v>0</v>
      </c>
      <c r="K114" s="19">
        <v>0</v>
      </c>
      <c r="N114">
        <v>-18.19641</v>
      </c>
      <c r="O114">
        <v>0</v>
      </c>
      <c r="P114">
        <v>0</v>
      </c>
      <c r="Q114">
        <v>0</v>
      </c>
      <c r="T114">
        <v>-59.02693</v>
      </c>
      <c r="U114">
        <v>0</v>
      </c>
      <c r="V114">
        <v>0</v>
      </c>
      <c r="W114">
        <v>0</v>
      </c>
    </row>
    <row r="115" spans="1:23" x14ac:dyDescent="0.2">
      <c r="A115">
        <v>-19.918949999999999</v>
      </c>
      <c r="B115">
        <v>0</v>
      </c>
      <c r="C115">
        <v>0</v>
      </c>
      <c r="D115">
        <v>0</v>
      </c>
      <c r="H115" s="19">
        <v>-19.30406</v>
      </c>
      <c r="I115" s="19">
        <v>0</v>
      </c>
      <c r="J115" s="19">
        <v>0</v>
      </c>
      <c r="K115" s="19">
        <v>0</v>
      </c>
      <c r="N115">
        <v>-18.165410000000001</v>
      </c>
      <c r="O115">
        <v>0</v>
      </c>
      <c r="P115">
        <v>0</v>
      </c>
      <c r="Q115">
        <v>0</v>
      </c>
      <c r="T115">
        <v>-58.946930000000002</v>
      </c>
      <c r="U115">
        <v>0</v>
      </c>
      <c r="V115">
        <v>0</v>
      </c>
      <c r="W115">
        <v>0</v>
      </c>
    </row>
    <row r="116" spans="1:23" x14ac:dyDescent="0.2">
      <c r="A116">
        <v>-19.911950000000001</v>
      </c>
      <c r="B116">
        <v>0</v>
      </c>
      <c r="C116">
        <v>0</v>
      </c>
      <c r="D116">
        <v>0</v>
      </c>
      <c r="H116" s="19">
        <v>-19.296060000000001</v>
      </c>
      <c r="I116" s="19">
        <v>0</v>
      </c>
      <c r="J116" s="19">
        <v>0</v>
      </c>
      <c r="K116" s="19">
        <v>0</v>
      </c>
      <c r="N116">
        <v>-18.134409999999999</v>
      </c>
      <c r="O116">
        <v>0</v>
      </c>
      <c r="P116">
        <v>0</v>
      </c>
      <c r="Q116">
        <v>0</v>
      </c>
      <c r="T116">
        <v>-58.866930000000004</v>
      </c>
      <c r="U116">
        <v>0</v>
      </c>
      <c r="V116">
        <v>0</v>
      </c>
      <c r="W116">
        <v>0</v>
      </c>
    </row>
    <row r="117" spans="1:23" x14ac:dyDescent="0.2">
      <c r="A117">
        <v>-19.904949999999999</v>
      </c>
      <c r="B117">
        <v>0</v>
      </c>
      <c r="C117">
        <v>0</v>
      </c>
      <c r="D117">
        <v>0</v>
      </c>
      <c r="H117" s="19">
        <v>-19.289059999999999</v>
      </c>
      <c r="I117" s="19">
        <v>0</v>
      </c>
      <c r="J117" s="19">
        <v>0</v>
      </c>
      <c r="K117" s="19">
        <v>0</v>
      </c>
      <c r="N117">
        <v>-18.104410000000001</v>
      </c>
      <c r="O117">
        <v>0</v>
      </c>
      <c r="P117">
        <v>0</v>
      </c>
      <c r="Q117">
        <v>0</v>
      </c>
      <c r="T117">
        <v>-58.786929999999998</v>
      </c>
      <c r="U117">
        <v>0</v>
      </c>
      <c r="V117">
        <v>0</v>
      </c>
      <c r="W117">
        <v>0</v>
      </c>
    </row>
    <row r="118" spans="1:23" x14ac:dyDescent="0.2">
      <c r="A118">
        <v>-19.897950000000002</v>
      </c>
      <c r="B118">
        <v>0</v>
      </c>
      <c r="C118">
        <v>0</v>
      </c>
      <c r="D118">
        <v>0</v>
      </c>
      <c r="H118" s="19">
        <v>-19.282060000000001</v>
      </c>
      <c r="I118" s="19">
        <v>0</v>
      </c>
      <c r="J118" s="19">
        <v>0</v>
      </c>
      <c r="K118" s="19">
        <v>0</v>
      </c>
      <c r="N118">
        <v>-18.073409999999999</v>
      </c>
      <c r="O118">
        <v>0</v>
      </c>
      <c r="P118">
        <v>0</v>
      </c>
      <c r="Q118">
        <v>0</v>
      </c>
      <c r="T118">
        <v>-58.70693</v>
      </c>
      <c r="U118">
        <v>0</v>
      </c>
      <c r="V118">
        <v>0</v>
      </c>
      <c r="W118">
        <v>0</v>
      </c>
    </row>
    <row r="119" spans="1:23" x14ac:dyDescent="0.2">
      <c r="A119">
        <v>-19.89095</v>
      </c>
      <c r="B119">
        <v>0</v>
      </c>
      <c r="C119">
        <v>0</v>
      </c>
      <c r="D119">
        <v>0</v>
      </c>
      <c r="H119" s="19">
        <v>-19.274059999999999</v>
      </c>
      <c r="I119" s="19">
        <v>0</v>
      </c>
      <c r="J119" s="19">
        <v>0</v>
      </c>
      <c r="K119" s="19">
        <v>0</v>
      </c>
      <c r="N119">
        <v>-18.04241</v>
      </c>
      <c r="O119">
        <v>0</v>
      </c>
      <c r="P119">
        <v>0</v>
      </c>
      <c r="Q119">
        <v>0</v>
      </c>
      <c r="T119">
        <v>-58.626930000000002</v>
      </c>
      <c r="U119">
        <v>0</v>
      </c>
      <c r="V119">
        <v>0</v>
      </c>
      <c r="W119">
        <v>0</v>
      </c>
    </row>
    <row r="120" spans="1:23" x14ac:dyDescent="0.2">
      <c r="A120">
        <v>-19.883949999999999</v>
      </c>
      <c r="B120">
        <v>0</v>
      </c>
      <c r="C120">
        <v>0</v>
      </c>
      <c r="D120">
        <v>0</v>
      </c>
      <c r="H120" s="19">
        <v>-19.267060000000001</v>
      </c>
      <c r="I120" s="19">
        <v>0</v>
      </c>
      <c r="J120" s="19">
        <v>0</v>
      </c>
      <c r="K120" s="19">
        <v>0</v>
      </c>
      <c r="N120">
        <v>-18.011410000000001</v>
      </c>
      <c r="O120">
        <v>0</v>
      </c>
      <c r="P120">
        <v>0</v>
      </c>
      <c r="Q120">
        <v>0</v>
      </c>
      <c r="T120">
        <v>-58.547930000000001</v>
      </c>
      <c r="U120">
        <v>0</v>
      </c>
      <c r="V120">
        <v>0</v>
      </c>
      <c r="W120">
        <v>0</v>
      </c>
    </row>
    <row r="121" spans="1:23" x14ac:dyDescent="0.2">
      <c r="A121">
        <v>-19.876950000000001</v>
      </c>
      <c r="B121">
        <v>0</v>
      </c>
      <c r="C121">
        <v>0</v>
      </c>
      <c r="D121">
        <v>0</v>
      </c>
      <c r="H121" s="19">
        <v>-19.260059999999999</v>
      </c>
      <c r="I121" s="19">
        <v>0</v>
      </c>
      <c r="J121" s="19">
        <v>0</v>
      </c>
      <c r="K121" s="19">
        <v>0</v>
      </c>
      <c r="N121">
        <v>-17.980409999999999</v>
      </c>
      <c r="O121">
        <v>0</v>
      </c>
      <c r="P121">
        <v>0</v>
      </c>
      <c r="Q121">
        <v>0</v>
      </c>
      <c r="T121">
        <v>-58.467930000000003</v>
      </c>
      <c r="U121">
        <v>0</v>
      </c>
      <c r="V121">
        <v>0</v>
      </c>
      <c r="W121">
        <v>0</v>
      </c>
    </row>
    <row r="122" spans="1:23" x14ac:dyDescent="0.2">
      <c r="A122">
        <v>-19.868950000000002</v>
      </c>
      <c r="B122">
        <v>0</v>
      </c>
      <c r="C122">
        <v>0</v>
      </c>
      <c r="D122">
        <v>0</v>
      </c>
      <c r="H122" s="19">
        <v>-19.25206</v>
      </c>
      <c r="I122" s="19">
        <v>0</v>
      </c>
      <c r="J122" s="19">
        <v>0</v>
      </c>
      <c r="K122" s="19">
        <v>0</v>
      </c>
      <c r="N122">
        <v>-17.94941</v>
      </c>
      <c r="O122">
        <v>0</v>
      </c>
      <c r="P122">
        <v>0</v>
      </c>
      <c r="Q122">
        <v>0</v>
      </c>
      <c r="T122">
        <v>-58.387929999999997</v>
      </c>
      <c r="U122">
        <v>0</v>
      </c>
      <c r="V122">
        <v>0</v>
      </c>
      <c r="W122">
        <v>0</v>
      </c>
    </row>
    <row r="123" spans="1:23" x14ac:dyDescent="0.2">
      <c r="A123">
        <v>-19.86195</v>
      </c>
      <c r="B123">
        <v>0</v>
      </c>
      <c r="C123">
        <v>0</v>
      </c>
      <c r="D123">
        <v>0</v>
      </c>
      <c r="H123" s="19">
        <v>-19.245059999999999</v>
      </c>
      <c r="I123" s="19">
        <v>0</v>
      </c>
      <c r="J123" s="19">
        <v>0</v>
      </c>
      <c r="K123" s="19">
        <v>0</v>
      </c>
      <c r="N123">
        <v>-17.918410000000002</v>
      </c>
      <c r="O123">
        <v>0</v>
      </c>
      <c r="P123">
        <v>0</v>
      </c>
      <c r="Q123">
        <v>0</v>
      </c>
      <c r="T123">
        <v>-58.307929999999999</v>
      </c>
      <c r="U123">
        <v>0</v>
      </c>
      <c r="V123">
        <v>0</v>
      </c>
      <c r="W123">
        <v>0</v>
      </c>
    </row>
    <row r="124" spans="1:23" x14ac:dyDescent="0.2">
      <c r="A124">
        <v>-19.854949999999999</v>
      </c>
      <c r="B124">
        <v>0</v>
      </c>
      <c r="C124">
        <v>0</v>
      </c>
      <c r="D124">
        <v>0</v>
      </c>
      <c r="H124" s="19">
        <v>-19.238060000000001</v>
      </c>
      <c r="I124" s="19">
        <v>0</v>
      </c>
      <c r="J124" s="19">
        <v>0</v>
      </c>
      <c r="K124" s="19">
        <v>0</v>
      </c>
      <c r="N124">
        <v>-17.88841</v>
      </c>
      <c r="O124">
        <v>0</v>
      </c>
      <c r="P124">
        <v>0</v>
      </c>
      <c r="Q124">
        <v>0</v>
      </c>
      <c r="T124">
        <v>-58.227930000000001</v>
      </c>
      <c r="U124">
        <v>0</v>
      </c>
      <c r="V124">
        <v>0</v>
      </c>
      <c r="W124">
        <v>0</v>
      </c>
    </row>
    <row r="125" spans="1:23" x14ac:dyDescent="0.2">
      <c r="A125">
        <v>-19.847950000000001</v>
      </c>
      <c r="B125">
        <v>0</v>
      </c>
      <c r="C125">
        <v>0</v>
      </c>
      <c r="D125">
        <v>0</v>
      </c>
      <c r="H125" s="19">
        <v>-19.231059999999999</v>
      </c>
      <c r="I125" s="19">
        <v>0</v>
      </c>
      <c r="J125" s="19">
        <v>0</v>
      </c>
      <c r="K125" s="19">
        <v>0</v>
      </c>
      <c r="N125">
        <v>-17.857410000000002</v>
      </c>
      <c r="O125">
        <v>0</v>
      </c>
      <c r="P125">
        <v>0</v>
      </c>
      <c r="Q125">
        <v>0</v>
      </c>
      <c r="T125">
        <v>-58.147930000000002</v>
      </c>
      <c r="U125">
        <v>0</v>
      </c>
      <c r="V125">
        <v>0</v>
      </c>
      <c r="W125">
        <v>0</v>
      </c>
    </row>
    <row r="126" spans="1:23" x14ac:dyDescent="0.2">
      <c r="A126">
        <v>-19.840949999999999</v>
      </c>
      <c r="B126">
        <v>0</v>
      </c>
      <c r="C126">
        <v>0</v>
      </c>
      <c r="D126">
        <v>0</v>
      </c>
      <c r="H126" s="19">
        <v>-19.22306</v>
      </c>
      <c r="I126" s="19">
        <v>0</v>
      </c>
      <c r="J126" s="19">
        <v>0</v>
      </c>
      <c r="K126" s="19">
        <v>0</v>
      </c>
      <c r="N126">
        <v>-17.826409999999999</v>
      </c>
      <c r="O126">
        <v>0</v>
      </c>
      <c r="P126">
        <v>0</v>
      </c>
      <c r="Q126">
        <v>0</v>
      </c>
      <c r="T126">
        <v>-58.067929999999997</v>
      </c>
      <c r="U126">
        <v>0</v>
      </c>
      <c r="V126">
        <v>0</v>
      </c>
      <c r="W126">
        <v>0</v>
      </c>
    </row>
    <row r="127" spans="1:23" x14ac:dyDescent="0.2">
      <c r="A127">
        <v>-19.833950000000002</v>
      </c>
      <c r="B127">
        <v>0</v>
      </c>
      <c r="C127">
        <v>0</v>
      </c>
      <c r="D127">
        <v>0</v>
      </c>
      <c r="H127" s="19">
        <v>-19.216059999999999</v>
      </c>
      <c r="I127" s="19">
        <v>0</v>
      </c>
      <c r="J127" s="19">
        <v>0</v>
      </c>
      <c r="K127" s="19">
        <v>0</v>
      </c>
      <c r="N127">
        <v>-17.79541</v>
      </c>
      <c r="O127">
        <v>0</v>
      </c>
      <c r="P127">
        <v>0</v>
      </c>
      <c r="Q127">
        <v>0</v>
      </c>
      <c r="T127">
        <v>-57.988930000000003</v>
      </c>
      <c r="U127">
        <v>0</v>
      </c>
      <c r="V127">
        <v>0</v>
      </c>
      <c r="W127">
        <v>0</v>
      </c>
    </row>
    <row r="128" spans="1:23" x14ac:dyDescent="0.2">
      <c r="A128">
        <v>-19.82695</v>
      </c>
      <c r="B128">
        <v>0</v>
      </c>
      <c r="C128">
        <v>0</v>
      </c>
      <c r="D128">
        <v>0</v>
      </c>
      <c r="H128" s="19">
        <v>-19.209060000000001</v>
      </c>
      <c r="I128" s="19">
        <v>0</v>
      </c>
      <c r="J128" s="19">
        <v>0</v>
      </c>
      <c r="K128" s="19">
        <v>0</v>
      </c>
      <c r="N128">
        <v>-17.764410000000002</v>
      </c>
      <c r="O128">
        <v>0</v>
      </c>
      <c r="P128">
        <v>0</v>
      </c>
      <c r="Q128">
        <v>0</v>
      </c>
      <c r="T128">
        <v>-57.908929999999998</v>
      </c>
      <c r="U128">
        <v>0</v>
      </c>
      <c r="V128">
        <v>0</v>
      </c>
      <c r="W128">
        <v>0</v>
      </c>
    </row>
    <row r="129" spans="1:23" x14ac:dyDescent="0.2">
      <c r="A129">
        <v>-19.818950000000001</v>
      </c>
      <c r="B129">
        <v>0</v>
      </c>
      <c r="C129">
        <v>0</v>
      </c>
      <c r="D129">
        <v>0</v>
      </c>
      <c r="H129" s="19">
        <v>-19.201059999999998</v>
      </c>
      <c r="I129" s="19">
        <v>0</v>
      </c>
      <c r="J129" s="19">
        <v>0</v>
      </c>
      <c r="K129" s="19">
        <v>0</v>
      </c>
      <c r="N129">
        <v>-17.733409999999999</v>
      </c>
      <c r="O129">
        <v>0</v>
      </c>
      <c r="P129">
        <v>0</v>
      </c>
      <c r="Q129">
        <v>0</v>
      </c>
      <c r="T129">
        <v>-57.82893</v>
      </c>
      <c r="U129">
        <v>0</v>
      </c>
      <c r="V129">
        <v>0</v>
      </c>
      <c r="W129">
        <v>0</v>
      </c>
    </row>
    <row r="130" spans="1:23" x14ac:dyDescent="0.2">
      <c r="A130">
        <v>-19.81195</v>
      </c>
      <c r="B130">
        <v>0</v>
      </c>
      <c r="C130">
        <v>0</v>
      </c>
      <c r="D130">
        <v>0</v>
      </c>
      <c r="H130" s="19">
        <v>-19.19406</v>
      </c>
      <c r="I130" s="19">
        <v>0</v>
      </c>
      <c r="J130" s="19">
        <v>0</v>
      </c>
      <c r="K130" s="19">
        <v>0</v>
      </c>
      <c r="N130">
        <v>-17.70241</v>
      </c>
      <c r="O130">
        <v>0</v>
      </c>
      <c r="P130">
        <v>0</v>
      </c>
      <c r="Q130">
        <v>0</v>
      </c>
      <c r="T130">
        <v>-57.748930000000001</v>
      </c>
      <c r="U130">
        <v>0</v>
      </c>
      <c r="V130">
        <v>0</v>
      </c>
      <c r="W130">
        <v>0</v>
      </c>
    </row>
    <row r="131" spans="1:23" x14ac:dyDescent="0.2">
      <c r="A131">
        <v>-19.804950000000002</v>
      </c>
      <c r="B131">
        <v>0</v>
      </c>
      <c r="C131">
        <v>0</v>
      </c>
      <c r="D131">
        <v>0</v>
      </c>
      <c r="H131" s="19">
        <v>-19.187059999999999</v>
      </c>
      <c r="I131" s="19">
        <v>0</v>
      </c>
      <c r="J131" s="19">
        <v>0</v>
      </c>
      <c r="K131" s="19">
        <v>0</v>
      </c>
      <c r="N131">
        <v>-17.672409999999999</v>
      </c>
      <c r="O131">
        <v>0</v>
      </c>
      <c r="P131">
        <v>0</v>
      </c>
      <c r="Q131">
        <v>0</v>
      </c>
      <c r="T131">
        <v>-57.668930000000003</v>
      </c>
      <c r="U131">
        <v>0</v>
      </c>
      <c r="V131">
        <v>0</v>
      </c>
      <c r="W131">
        <v>0</v>
      </c>
    </row>
    <row r="132" spans="1:23" x14ac:dyDescent="0.2">
      <c r="A132">
        <v>-19.79795</v>
      </c>
      <c r="B132">
        <v>0</v>
      </c>
      <c r="C132">
        <v>0</v>
      </c>
      <c r="D132">
        <v>0</v>
      </c>
      <c r="H132" s="19">
        <v>-19.17906</v>
      </c>
      <c r="I132" s="19">
        <v>0</v>
      </c>
      <c r="J132" s="19">
        <v>0</v>
      </c>
      <c r="K132" s="19">
        <v>0</v>
      </c>
      <c r="N132">
        <v>-17.64141</v>
      </c>
      <c r="O132">
        <v>0</v>
      </c>
      <c r="P132">
        <v>0</v>
      </c>
      <c r="Q132">
        <v>0</v>
      </c>
      <c r="T132">
        <v>-57.588929999999998</v>
      </c>
      <c r="U132">
        <v>0</v>
      </c>
      <c r="V132">
        <v>0</v>
      </c>
      <c r="W132">
        <v>0</v>
      </c>
    </row>
    <row r="133" spans="1:23" x14ac:dyDescent="0.2">
      <c r="A133">
        <v>-19.790949999999999</v>
      </c>
      <c r="B133">
        <v>0</v>
      </c>
      <c r="C133">
        <v>0</v>
      </c>
      <c r="D133">
        <v>0</v>
      </c>
      <c r="H133" s="19">
        <v>-19.172059999999998</v>
      </c>
      <c r="I133" s="19">
        <v>0</v>
      </c>
      <c r="J133" s="19">
        <v>0</v>
      </c>
      <c r="K133" s="19">
        <v>0</v>
      </c>
      <c r="N133">
        <v>-17.610410000000002</v>
      </c>
      <c r="O133">
        <v>0</v>
      </c>
      <c r="P133">
        <v>0</v>
      </c>
      <c r="Q133">
        <v>0</v>
      </c>
      <c r="T133">
        <v>-57.508929999999999</v>
      </c>
      <c r="U133">
        <v>0</v>
      </c>
      <c r="V133">
        <v>0</v>
      </c>
      <c r="W133">
        <v>0</v>
      </c>
    </row>
    <row r="134" spans="1:23" x14ac:dyDescent="0.2">
      <c r="A134">
        <v>-19.783950000000001</v>
      </c>
      <c r="B134">
        <v>0</v>
      </c>
      <c r="C134">
        <v>0</v>
      </c>
      <c r="D134">
        <v>0</v>
      </c>
      <c r="H134" s="19">
        <v>-19.16506</v>
      </c>
      <c r="I134" s="19">
        <v>0</v>
      </c>
      <c r="J134" s="19">
        <v>0</v>
      </c>
      <c r="K134" s="19">
        <v>0</v>
      </c>
      <c r="N134">
        <v>-17.579409999999999</v>
      </c>
      <c r="O134">
        <v>0</v>
      </c>
      <c r="P134">
        <v>0</v>
      </c>
      <c r="Q134">
        <v>0</v>
      </c>
      <c r="T134">
        <v>-57.428930000000001</v>
      </c>
      <c r="U134">
        <v>0</v>
      </c>
      <c r="V134">
        <v>0</v>
      </c>
      <c r="W134">
        <v>0</v>
      </c>
    </row>
    <row r="135" spans="1:23" x14ac:dyDescent="0.2">
      <c r="A135">
        <v>-19.775950000000002</v>
      </c>
      <c r="B135">
        <v>0</v>
      </c>
      <c r="C135">
        <v>0</v>
      </c>
      <c r="D135">
        <v>0</v>
      </c>
      <c r="H135" s="19">
        <v>-19.157060000000001</v>
      </c>
      <c r="I135" s="19">
        <v>0</v>
      </c>
      <c r="J135" s="19">
        <v>0</v>
      </c>
      <c r="K135" s="19">
        <v>0</v>
      </c>
      <c r="N135">
        <v>-17.548410000000001</v>
      </c>
      <c r="O135">
        <v>0</v>
      </c>
      <c r="P135">
        <v>0</v>
      </c>
      <c r="Q135">
        <v>0</v>
      </c>
      <c r="T135">
        <v>-57.349930000000001</v>
      </c>
      <c r="U135">
        <v>0</v>
      </c>
      <c r="V135">
        <v>0</v>
      </c>
      <c r="W135">
        <v>0</v>
      </c>
    </row>
    <row r="136" spans="1:23" x14ac:dyDescent="0.2">
      <c r="A136">
        <v>-19.76895</v>
      </c>
      <c r="B136">
        <v>0</v>
      </c>
      <c r="C136">
        <v>0</v>
      </c>
      <c r="D136">
        <v>0</v>
      </c>
      <c r="H136" s="19">
        <v>-19.15006</v>
      </c>
      <c r="I136" s="19">
        <v>0</v>
      </c>
      <c r="J136" s="19">
        <v>0</v>
      </c>
      <c r="K136" s="19">
        <v>0</v>
      </c>
      <c r="N136">
        <v>-17.517410000000002</v>
      </c>
      <c r="O136">
        <v>0</v>
      </c>
      <c r="P136">
        <v>0</v>
      </c>
      <c r="Q136">
        <v>0</v>
      </c>
      <c r="T136">
        <v>-57.269930000000002</v>
      </c>
      <c r="U136">
        <v>0</v>
      </c>
      <c r="V136">
        <v>0</v>
      </c>
      <c r="W136">
        <v>0</v>
      </c>
    </row>
    <row r="137" spans="1:23" x14ac:dyDescent="0.2">
      <c r="A137">
        <v>-19.761949999999999</v>
      </c>
      <c r="B137">
        <v>0</v>
      </c>
      <c r="C137">
        <v>0</v>
      </c>
      <c r="D137">
        <v>0</v>
      </c>
      <c r="H137" s="19">
        <v>-19.143059999999998</v>
      </c>
      <c r="I137" s="19">
        <v>0</v>
      </c>
      <c r="J137" s="19">
        <v>0</v>
      </c>
      <c r="K137" s="19">
        <v>0</v>
      </c>
      <c r="N137">
        <v>-17.486409999999999</v>
      </c>
      <c r="O137">
        <v>0</v>
      </c>
      <c r="P137">
        <v>0</v>
      </c>
      <c r="Q137">
        <v>0</v>
      </c>
      <c r="T137">
        <v>-57.189929999999997</v>
      </c>
      <c r="U137">
        <v>0</v>
      </c>
      <c r="V137">
        <v>0</v>
      </c>
      <c r="W137">
        <v>0</v>
      </c>
    </row>
    <row r="138" spans="1:23" x14ac:dyDescent="0.2">
      <c r="A138">
        <v>-19.754950000000001</v>
      </c>
      <c r="B138">
        <v>0</v>
      </c>
      <c r="C138">
        <v>0</v>
      </c>
      <c r="D138">
        <v>0</v>
      </c>
      <c r="H138" s="19">
        <v>-19.135059999999999</v>
      </c>
      <c r="I138" s="19">
        <v>0</v>
      </c>
      <c r="J138" s="19">
        <v>0</v>
      </c>
      <c r="K138" s="19">
        <v>0</v>
      </c>
      <c r="N138">
        <v>-17.456410000000002</v>
      </c>
      <c r="O138">
        <v>0</v>
      </c>
      <c r="P138">
        <v>0</v>
      </c>
      <c r="Q138">
        <v>0</v>
      </c>
      <c r="T138">
        <v>-57.109929999999999</v>
      </c>
      <c r="U138">
        <v>0</v>
      </c>
      <c r="V138">
        <v>0</v>
      </c>
      <c r="W138">
        <v>0</v>
      </c>
    </row>
    <row r="139" spans="1:23" x14ac:dyDescent="0.2">
      <c r="A139">
        <v>-19.747949999999999</v>
      </c>
      <c r="B139">
        <v>0</v>
      </c>
      <c r="C139">
        <v>0</v>
      </c>
      <c r="D139">
        <v>0</v>
      </c>
      <c r="H139" s="19">
        <v>-19.128060000000001</v>
      </c>
      <c r="I139" s="19">
        <v>0</v>
      </c>
      <c r="J139" s="19">
        <v>0</v>
      </c>
      <c r="K139" s="19">
        <v>0</v>
      </c>
      <c r="N139">
        <v>-17.425409999999999</v>
      </c>
      <c r="O139">
        <v>0</v>
      </c>
      <c r="P139">
        <v>0</v>
      </c>
      <c r="Q139">
        <v>0</v>
      </c>
      <c r="T139">
        <v>-57.02993</v>
      </c>
      <c r="U139">
        <v>0</v>
      </c>
      <c r="V139">
        <v>0</v>
      </c>
      <c r="W139">
        <v>0</v>
      </c>
    </row>
    <row r="140" spans="1:23" x14ac:dyDescent="0.2">
      <c r="A140">
        <v>-19.740950000000002</v>
      </c>
      <c r="B140">
        <v>0</v>
      </c>
      <c r="C140">
        <v>0</v>
      </c>
      <c r="D140">
        <v>0</v>
      </c>
      <c r="H140" s="19">
        <v>-19.12106</v>
      </c>
      <c r="I140" s="19">
        <v>0</v>
      </c>
      <c r="J140" s="19">
        <v>0</v>
      </c>
      <c r="K140" s="19">
        <v>0</v>
      </c>
      <c r="N140">
        <v>-17.394410000000001</v>
      </c>
      <c r="O140">
        <v>0</v>
      </c>
      <c r="P140">
        <v>0</v>
      </c>
      <c r="Q140">
        <v>0</v>
      </c>
      <c r="T140">
        <v>-56.949930000000002</v>
      </c>
      <c r="U140">
        <v>0</v>
      </c>
      <c r="V140">
        <v>0</v>
      </c>
      <c r="W140">
        <v>0</v>
      </c>
    </row>
    <row r="141" spans="1:23" x14ac:dyDescent="0.2">
      <c r="A141">
        <v>-19.73395</v>
      </c>
      <c r="B141">
        <v>0</v>
      </c>
      <c r="C141">
        <v>0</v>
      </c>
      <c r="D141">
        <v>0</v>
      </c>
      <c r="H141" s="19">
        <v>-19.113060000000001</v>
      </c>
      <c r="I141" s="19">
        <v>0</v>
      </c>
      <c r="J141" s="19">
        <v>0</v>
      </c>
      <c r="K141" s="19">
        <v>0</v>
      </c>
      <c r="N141">
        <v>-17.363409999999998</v>
      </c>
      <c r="O141">
        <v>0</v>
      </c>
      <c r="P141">
        <v>0</v>
      </c>
      <c r="Q141">
        <v>0</v>
      </c>
      <c r="T141">
        <v>-56.869929999999997</v>
      </c>
      <c r="U141">
        <v>0</v>
      </c>
      <c r="V141">
        <v>0</v>
      </c>
      <c r="W141">
        <v>0</v>
      </c>
    </row>
    <row r="142" spans="1:23" x14ac:dyDescent="0.2">
      <c r="A142">
        <v>-19.725950000000001</v>
      </c>
      <c r="B142">
        <v>0</v>
      </c>
      <c r="C142">
        <v>0</v>
      </c>
      <c r="D142">
        <v>0</v>
      </c>
      <c r="H142" s="19">
        <v>-19.106059999999999</v>
      </c>
      <c r="I142" s="19">
        <v>0</v>
      </c>
      <c r="J142" s="19">
        <v>0</v>
      </c>
      <c r="K142" s="19">
        <v>0</v>
      </c>
      <c r="N142">
        <v>-17.332409999999999</v>
      </c>
      <c r="O142">
        <v>0</v>
      </c>
      <c r="P142">
        <v>0</v>
      </c>
      <c r="Q142">
        <v>0</v>
      </c>
      <c r="T142">
        <v>-56.789929999999998</v>
      </c>
      <c r="U142">
        <v>0</v>
      </c>
      <c r="V142">
        <v>0</v>
      </c>
      <c r="W142">
        <v>0</v>
      </c>
    </row>
    <row r="143" spans="1:23" x14ac:dyDescent="0.2">
      <c r="A143">
        <v>-19.71895</v>
      </c>
      <c r="B143">
        <v>0</v>
      </c>
      <c r="C143">
        <v>0</v>
      </c>
      <c r="D143">
        <v>0</v>
      </c>
      <c r="H143" s="19">
        <v>-19.099060000000001</v>
      </c>
      <c r="I143" s="19">
        <v>0</v>
      </c>
      <c r="J143" s="19">
        <v>0</v>
      </c>
      <c r="K143" s="19">
        <v>0</v>
      </c>
      <c r="N143">
        <v>-17.301410000000001</v>
      </c>
      <c r="O143">
        <v>0</v>
      </c>
      <c r="P143">
        <v>0</v>
      </c>
      <c r="Q143">
        <v>0</v>
      </c>
      <c r="T143">
        <v>-56.710929999999998</v>
      </c>
      <c r="U143">
        <v>0</v>
      </c>
      <c r="V143">
        <v>0</v>
      </c>
      <c r="W143">
        <v>0</v>
      </c>
    </row>
    <row r="144" spans="1:23" x14ac:dyDescent="0.2">
      <c r="A144">
        <v>-19.711950000000002</v>
      </c>
      <c r="B144">
        <v>0</v>
      </c>
      <c r="C144">
        <v>0</v>
      </c>
      <c r="D144">
        <v>0</v>
      </c>
      <c r="H144" s="19">
        <v>-19.091059999999999</v>
      </c>
      <c r="I144" s="19">
        <v>0</v>
      </c>
      <c r="J144" s="19">
        <v>0</v>
      </c>
      <c r="K144" s="19">
        <v>0</v>
      </c>
      <c r="N144">
        <v>-17.271409999999999</v>
      </c>
      <c r="O144">
        <v>0</v>
      </c>
      <c r="P144">
        <v>0</v>
      </c>
      <c r="Q144">
        <v>0</v>
      </c>
      <c r="T144">
        <v>-56.630929999999999</v>
      </c>
      <c r="U144">
        <v>0</v>
      </c>
      <c r="V144">
        <v>0</v>
      </c>
      <c r="W144">
        <v>0</v>
      </c>
    </row>
    <row r="145" spans="1:23" x14ac:dyDescent="0.2">
      <c r="A145">
        <v>-19.70495</v>
      </c>
      <c r="B145">
        <v>0</v>
      </c>
      <c r="C145">
        <v>0</v>
      </c>
      <c r="D145">
        <v>0</v>
      </c>
      <c r="H145" s="19">
        <v>-19.084060000000001</v>
      </c>
      <c r="I145" s="19">
        <v>0</v>
      </c>
      <c r="J145" s="19">
        <v>0</v>
      </c>
      <c r="K145" s="19">
        <v>0</v>
      </c>
      <c r="N145">
        <v>-17.240410000000001</v>
      </c>
      <c r="O145">
        <v>0</v>
      </c>
      <c r="P145">
        <v>0</v>
      </c>
      <c r="Q145">
        <v>0</v>
      </c>
      <c r="T145">
        <v>-56.550930000000001</v>
      </c>
      <c r="U145">
        <v>0</v>
      </c>
      <c r="V145">
        <v>0</v>
      </c>
      <c r="W145">
        <v>0</v>
      </c>
    </row>
    <row r="146" spans="1:23" x14ac:dyDescent="0.2">
      <c r="A146">
        <v>-19.697949999999999</v>
      </c>
      <c r="B146">
        <v>0</v>
      </c>
      <c r="C146">
        <v>0</v>
      </c>
      <c r="D146">
        <v>0</v>
      </c>
      <c r="H146" s="19">
        <v>-19.077059999999999</v>
      </c>
      <c r="I146" s="19">
        <v>0</v>
      </c>
      <c r="J146" s="19">
        <v>0</v>
      </c>
      <c r="K146" s="19">
        <v>0</v>
      </c>
      <c r="N146">
        <v>-17.209409999999998</v>
      </c>
      <c r="O146">
        <v>0</v>
      </c>
      <c r="P146">
        <v>0</v>
      </c>
      <c r="Q146">
        <v>0</v>
      </c>
      <c r="T146">
        <v>-56.470930000000003</v>
      </c>
      <c r="U146">
        <v>0</v>
      </c>
      <c r="V146">
        <v>0</v>
      </c>
      <c r="W146">
        <v>0</v>
      </c>
    </row>
    <row r="147" spans="1:23" x14ac:dyDescent="0.2">
      <c r="A147">
        <v>-19.690950000000001</v>
      </c>
      <c r="B147">
        <v>0</v>
      </c>
      <c r="C147">
        <v>0</v>
      </c>
      <c r="D147">
        <v>0</v>
      </c>
      <c r="H147" s="19">
        <v>-19.070060000000002</v>
      </c>
      <c r="I147" s="19">
        <v>0</v>
      </c>
      <c r="J147" s="19">
        <v>0</v>
      </c>
      <c r="K147" s="19">
        <v>0</v>
      </c>
      <c r="N147">
        <v>-17.17841</v>
      </c>
      <c r="O147">
        <v>0</v>
      </c>
      <c r="P147">
        <v>0</v>
      </c>
      <c r="Q147">
        <v>0</v>
      </c>
      <c r="T147">
        <v>-56.390929999999997</v>
      </c>
      <c r="U147">
        <v>0</v>
      </c>
      <c r="V147">
        <v>0</v>
      </c>
      <c r="W147">
        <v>0</v>
      </c>
    </row>
    <row r="148" spans="1:23" x14ac:dyDescent="0.2">
      <c r="A148">
        <v>-19.683949999999999</v>
      </c>
      <c r="B148">
        <v>0</v>
      </c>
      <c r="C148">
        <v>0</v>
      </c>
      <c r="D148">
        <v>0</v>
      </c>
      <c r="H148" s="19">
        <v>-19.062059999999999</v>
      </c>
      <c r="I148" s="19">
        <v>0</v>
      </c>
      <c r="J148" s="19">
        <v>0</v>
      </c>
      <c r="K148" s="19">
        <v>0</v>
      </c>
      <c r="N148">
        <v>-17.147410000000001</v>
      </c>
      <c r="O148">
        <v>0</v>
      </c>
      <c r="P148">
        <v>0</v>
      </c>
      <c r="Q148">
        <v>0</v>
      </c>
      <c r="T148">
        <v>-56.310929999999999</v>
      </c>
      <c r="U148">
        <v>0</v>
      </c>
      <c r="V148">
        <v>0</v>
      </c>
      <c r="W148">
        <v>0</v>
      </c>
    </row>
    <row r="149" spans="1:23" x14ac:dyDescent="0.2">
      <c r="A149">
        <v>-19.67595</v>
      </c>
      <c r="B149">
        <v>0</v>
      </c>
      <c r="C149">
        <v>0</v>
      </c>
      <c r="D149">
        <v>0</v>
      </c>
      <c r="H149" s="19">
        <v>-19.055060000000001</v>
      </c>
      <c r="I149" s="19">
        <v>0</v>
      </c>
      <c r="J149" s="19">
        <v>0</v>
      </c>
      <c r="K149" s="19">
        <v>0</v>
      </c>
      <c r="N149">
        <v>-17.116409999999998</v>
      </c>
      <c r="O149">
        <v>0</v>
      </c>
      <c r="P149">
        <v>0</v>
      </c>
      <c r="Q149">
        <v>0</v>
      </c>
      <c r="T149">
        <v>-56.230930000000001</v>
      </c>
      <c r="U149">
        <v>0</v>
      </c>
      <c r="V149">
        <v>0</v>
      </c>
      <c r="W149">
        <v>0</v>
      </c>
    </row>
    <row r="150" spans="1:23" x14ac:dyDescent="0.2">
      <c r="A150">
        <v>-19.668949999999999</v>
      </c>
      <c r="B150">
        <v>0</v>
      </c>
      <c r="C150">
        <v>0</v>
      </c>
      <c r="D150">
        <v>0</v>
      </c>
      <c r="H150" s="19">
        <v>-19.04806</v>
      </c>
      <c r="I150" s="19">
        <v>0</v>
      </c>
      <c r="J150" s="19">
        <v>0</v>
      </c>
      <c r="K150" s="19">
        <v>0</v>
      </c>
      <c r="N150">
        <v>-17.08541</v>
      </c>
      <c r="O150">
        <v>0</v>
      </c>
      <c r="P150">
        <v>0</v>
      </c>
      <c r="Q150">
        <v>0</v>
      </c>
      <c r="T150">
        <v>-56.150930000000002</v>
      </c>
      <c r="U150">
        <v>0</v>
      </c>
      <c r="V150">
        <v>0</v>
      </c>
      <c r="W150">
        <v>0</v>
      </c>
    </row>
    <row r="151" spans="1:23" x14ac:dyDescent="0.2">
      <c r="A151">
        <v>-19.661950000000001</v>
      </c>
      <c r="B151">
        <v>0</v>
      </c>
      <c r="C151">
        <v>0</v>
      </c>
      <c r="D151">
        <v>0</v>
      </c>
      <c r="H151" s="19">
        <v>-19.04006</v>
      </c>
      <c r="I151" s="19">
        <v>0</v>
      </c>
      <c r="J151" s="19">
        <v>0</v>
      </c>
      <c r="K151" s="19">
        <v>0</v>
      </c>
      <c r="N151">
        <v>-17.055409999999998</v>
      </c>
      <c r="O151">
        <v>0</v>
      </c>
      <c r="P151">
        <v>0</v>
      </c>
      <c r="Q151">
        <v>0</v>
      </c>
      <c r="T151">
        <v>-56.071930000000002</v>
      </c>
      <c r="U151">
        <v>0</v>
      </c>
      <c r="V151">
        <v>0</v>
      </c>
      <c r="W151">
        <v>0</v>
      </c>
    </row>
    <row r="152" spans="1:23" x14ac:dyDescent="0.2">
      <c r="A152">
        <v>-19.654949999999999</v>
      </c>
      <c r="B152">
        <v>0</v>
      </c>
      <c r="C152">
        <v>0</v>
      </c>
      <c r="D152">
        <v>0</v>
      </c>
      <c r="H152" s="19">
        <v>-19.033059999999999</v>
      </c>
      <c r="I152" s="19">
        <v>0</v>
      </c>
      <c r="J152" s="19">
        <v>0</v>
      </c>
      <c r="K152" s="19">
        <v>0</v>
      </c>
      <c r="N152">
        <v>-17.02441</v>
      </c>
      <c r="O152">
        <v>0</v>
      </c>
      <c r="P152">
        <v>0</v>
      </c>
      <c r="Q152">
        <v>0</v>
      </c>
      <c r="T152">
        <v>-55.991930000000004</v>
      </c>
      <c r="U152">
        <v>0</v>
      </c>
      <c r="V152">
        <v>0</v>
      </c>
      <c r="W152">
        <v>0</v>
      </c>
    </row>
    <row r="153" spans="1:23" x14ac:dyDescent="0.2">
      <c r="A153">
        <v>-19.647950000000002</v>
      </c>
      <c r="B153">
        <v>0</v>
      </c>
      <c r="C153">
        <v>0</v>
      </c>
      <c r="D153">
        <v>0</v>
      </c>
      <c r="H153" s="19">
        <v>-19.026060000000001</v>
      </c>
      <c r="I153" s="19">
        <v>0</v>
      </c>
      <c r="J153" s="19">
        <v>0</v>
      </c>
      <c r="K153" s="19">
        <v>0</v>
      </c>
      <c r="N153">
        <v>-16.993410000000001</v>
      </c>
      <c r="O153">
        <v>0</v>
      </c>
      <c r="P153">
        <v>0</v>
      </c>
      <c r="Q153">
        <v>0</v>
      </c>
      <c r="T153">
        <v>-55.911929999999998</v>
      </c>
      <c r="U153">
        <v>0</v>
      </c>
      <c r="V153">
        <v>0</v>
      </c>
      <c r="W153">
        <v>0</v>
      </c>
    </row>
    <row r="154" spans="1:23" x14ac:dyDescent="0.2">
      <c r="A154">
        <v>-19.64095</v>
      </c>
      <c r="B154">
        <v>0</v>
      </c>
      <c r="C154">
        <v>0</v>
      </c>
      <c r="D154">
        <v>0</v>
      </c>
      <c r="H154" s="19">
        <v>-19.018059999999998</v>
      </c>
      <c r="I154" s="19">
        <v>0</v>
      </c>
      <c r="J154" s="19">
        <v>0</v>
      </c>
      <c r="K154" s="19">
        <v>0</v>
      </c>
      <c r="N154">
        <v>-16.962409999999998</v>
      </c>
      <c r="O154">
        <v>0</v>
      </c>
      <c r="P154">
        <v>0</v>
      </c>
      <c r="Q154">
        <v>0</v>
      </c>
      <c r="T154">
        <v>-55.83193</v>
      </c>
      <c r="U154">
        <v>0</v>
      </c>
      <c r="V154">
        <v>0</v>
      </c>
      <c r="W154">
        <v>0</v>
      </c>
    </row>
    <row r="155" spans="1:23" x14ac:dyDescent="0.2">
      <c r="A155">
        <v>-19.633949999999999</v>
      </c>
      <c r="B155">
        <v>0</v>
      </c>
      <c r="C155">
        <v>0</v>
      </c>
      <c r="D155">
        <v>0</v>
      </c>
      <c r="H155" s="19">
        <v>-19.011060000000001</v>
      </c>
      <c r="I155" s="19">
        <v>0</v>
      </c>
      <c r="J155" s="19">
        <v>0</v>
      </c>
      <c r="K155" s="19">
        <v>0</v>
      </c>
      <c r="N155">
        <v>-16.93141</v>
      </c>
      <c r="O155">
        <v>0</v>
      </c>
      <c r="P155">
        <v>0</v>
      </c>
      <c r="Q155">
        <v>3.0000000000000004E-5</v>
      </c>
      <c r="T155">
        <v>-55.751930000000002</v>
      </c>
      <c r="U155">
        <v>0</v>
      </c>
      <c r="V155">
        <v>0</v>
      </c>
      <c r="W155">
        <v>0</v>
      </c>
    </row>
    <row r="156" spans="1:23" x14ac:dyDescent="0.2">
      <c r="A156">
        <v>-19.62595</v>
      </c>
      <c r="B156">
        <v>0</v>
      </c>
      <c r="C156">
        <v>0</v>
      </c>
      <c r="D156">
        <v>0</v>
      </c>
      <c r="H156" s="19">
        <v>-19.004059999999999</v>
      </c>
      <c r="I156" s="19">
        <v>0</v>
      </c>
      <c r="J156" s="19">
        <v>0</v>
      </c>
      <c r="K156" s="19">
        <v>0</v>
      </c>
      <c r="N156">
        <v>-16.900410000000001</v>
      </c>
      <c r="O156">
        <v>0</v>
      </c>
      <c r="P156">
        <v>0</v>
      </c>
      <c r="Q156">
        <v>5.0000000000000002E-5</v>
      </c>
      <c r="T156">
        <v>-55.671930000000003</v>
      </c>
      <c r="U156">
        <v>0</v>
      </c>
      <c r="V156">
        <v>0</v>
      </c>
      <c r="W156">
        <v>0</v>
      </c>
    </row>
    <row r="157" spans="1:23" x14ac:dyDescent="0.2">
      <c r="A157">
        <v>-19.618950000000002</v>
      </c>
      <c r="B157">
        <v>0</v>
      </c>
      <c r="C157">
        <v>0</v>
      </c>
      <c r="D157">
        <v>0</v>
      </c>
      <c r="H157" s="19">
        <v>-18.99606</v>
      </c>
      <c r="I157" s="19">
        <v>0</v>
      </c>
      <c r="J157" s="19">
        <v>0</v>
      </c>
      <c r="K157" s="19">
        <v>0</v>
      </c>
      <c r="N157">
        <v>-16.869409999999998</v>
      </c>
      <c r="O157">
        <v>0</v>
      </c>
      <c r="P157">
        <v>0</v>
      </c>
      <c r="Q157">
        <v>8.0000000000000007E-5</v>
      </c>
      <c r="T157">
        <v>-55.591929999999998</v>
      </c>
      <c r="U157">
        <v>0</v>
      </c>
      <c r="V157">
        <v>0</v>
      </c>
      <c r="W157">
        <v>0</v>
      </c>
    </row>
    <row r="158" spans="1:23" x14ac:dyDescent="0.2">
      <c r="A158">
        <v>-19.61195</v>
      </c>
      <c r="B158">
        <v>0</v>
      </c>
      <c r="C158">
        <v>0</v>
      </c>
      <c r="D158">
        <v>0</v>
      </c>
      <c r="H158" s="19">
        <v>-18.989059999999998</v>
      </c>
      <c r="I158" s="19">
        <v>0</v>
      </c>
      <c r="J158" s="19">
        <v>0</v>
      </c>
      <c r="K158" s="19">
        <v>0</v>
      </c>
      <c r="N158">
        <v>-16.839410000000001</v>
      </c>
      <c r="O158">
        <v>0</v>
      </c>
      <c r="P158">
        <v>0</v>
      </c>
      <c r="Q158">
        <v>1.1E-4</v>
      </c>
      <c r="T158">
        <v>-55.51193</v>
      </c>
      <c r="U158">
        <v>0</v>
      </c>
      <c r="V158">
        <v>0</v>
      </c>
      <c r="W158">
        <v>0</v>
      </c>
    </row>
    <row r="159" spans="1:23" x14ac:dyDescent="0.2">
      <c r="A159">
        <v>-19.604949999999999</v>
      </c>
      <c r="B159">
        <v>0</v>
      </c>
      <c r="C159">
        <v>0</v>
      </c>
      <c r="D159">
        <v>0</v>
      </c>
      <c r="H159" s="19">
        <v>-18.982060000000001</v>
      </c>
      <c r="I159" s="19">
        <v>0</v>
      </c>
      <c r="J159" s="19">
        <v>0</v>
      </c>
      <c r="K159" s="19">
        <v>0</v>
      </c>
      <c r="N159">
        <v>-16.808409999999999</v>
      </c>
      <c r="O159">
        <v>0</v>
      </c>
      <c r="P159">
        <v>0</v>
      </c>
      <c r="Q159">
        <v>1.3000000000000002E-4</v>
      </c>
      <c r="T159">
        <v>-55.432929999999999</v>
      </c>
      <c r="U159">
        <v>0</v>
      </c>
      <c r="V159">
        <v>0</v>
      </c>
      <c r="W159">
        <v>0</v>
      </c>
    </row>
    <row r="160" spans="1:23" x14ac:dyDescent="0.2">
      <c r="A160">
        <v>-19.597950000000001</v>
      </c>
      <c r="B160">
        <v>0</v>
      </c>
      <c r="C160">
        <v>0</v>
      </c>
      <c r="D160">
        <v>0</v>
      </c>
      <c r="H160" s="19">
        <v>-18.974060000000001</v>
      </c>
      <c r="I160" s="19">
        <v>0</v>
      </c>
      <c r="J160" s="19">
        <v>0</v>
      </c>
      <c r="K160" s="19">
        <v>0</v>
      </c>
      <c r="N160">
        <v>-16.77741</v>
      </c>
      <c r="O160">
        <v>0</v>
      </c>
      <c r="P160">
        <v>0</v>
      </c>
      <c r="Q160">
        <v>1.6000000000000001E-4</v>
      </c>
      <c r="T160">
        <v>-55.352930000000001</v>
      </c>
      <c r="U160">
        <v>0</v>
      </c>
      <c r="V160">
        <v>0</v>
      </c>
      <c r="W160">
        <v>0</v>
      </c>
    </row>
    <row r="161" spans="1:23" x14ac:dyDescent="0.2">
      <c r="A161">
        <v>-19.590949999999999</v>
      </c>
      <c r="B161">
        <v>0</v>
      </c>
      <c r="C161">
        <v>0</v>
      </c>
      <c r="D161">
        <v>0</v>
      </c>
      <c r="H161" s="19">
        <v>-18.96706</v>
      </c>
      <c r="I161" s="19">
        <v>0</v>
      </c>
      <c r="J161" s="19">
        <v>0</v>
      </c>
      <c r="K161" s="19">
        <v>0</v>
      </c>
      <c r="N161">
        <v>-16.746410000000001</v>
      </c>
      <c r="O161">
        <v>0</v>
      </c>
      <c r="P161">
        <v>0</v>
      </c>
      <c r="Q161">
        <v>1.9999999999999998E-4</v>
      </c>
      <c r="T161">
        <v>-55.272930000000002</v>
      </c>
      <c r="U161">
        <v>0</v>
      </c>
      <c r="V161">
        <v>0</v>
      </c>
      <c r="W161">
        <v>0</v>
      </c>
    </row>
    <row r="162" spans="1:23" x14ac:dyDescent="0.2">
      <c r="A162">
        <v>-19.58295</v>
      </c>
      <c r="B162">
        <v>0</v>
      </c>
      <c r="C162">
        <v>0</v>
      </c>
      <c r="D162">
        <v>0</v>
      </c>
      <c r="H162" s="19">
        <v>-18.960059999999999</v>
      </c>
      <c r="I162" s="19">
        <v>0</v>
      </c>
      <c r="J162" s="19">
        <v>0</v>
      </c>
      <c r="K162" s="19">
        <v>0</v>
      </c>
      <c r="N162">
        <v>-16.715409999999999</v>
      </c>
      <c r="O162">
        <v>0</v>
      </c>
      <c r="P162">
        <v>0</v>
      </c>
      <c r="Q162">
        <v>2.2000000000000001E-4</v>
      </c>
      <c r="T162">
        <v>-55.192929999999997</v>
      </c>
      <c r="U162">
        <v>0</v>
      </c>
      <c r="V162">
        <v>0</v>
      </c>
      <c r="W162">
        <v>0</v>
      </c>
    </row>
    <row r="163" spans="1:23" x14ac:dyDescent="0.2">
      <c r="A163">
        <v>-19.575949999999999</v>
      </c>
      <c r="B163">
        <v>0</v>
      </c>
      <c r="C163">
        <v>0</v>
      </c>
      <c r="D163">
        <v>0</v>
      </c>
      <c r="H163" s="19">
        <v>-18.952059999999999</v>
      </c>
      <c r="I163" s="19">
        <v>0</v>
      </c>
      <c r="J163" s="19">
        <v>0</v>
      </c>
      <c r="K163" s="19">
        <v>0</v>
      </c>
      <c r="N163">
        <v>-16.68441</v>
      </c>
      <c r="O163">
        <v>0</v>
      </c>
      <c r="P163">
        <v>0</v>
      </c>
      <c r="Q163">
        <v>2.5000000000000001E-4</v>
      </c>
      <c r="T163">
        <v>-55.112929999999999</v>
      </c>
      <c r="U163">
        <v>0</v>
      </c>
      <c r="V163">
        <v>0</v>
      </c>
      <c r="W163">
        <v>0</v>
      </c>
    </row>
    <row r="164" spans="1:23" x14ac:dyDescent="0.2">
      <c r="A164">
        <v>-19.568950000000001</v>
      </c>
      <c r="B164">
        <v>0</v>
      </c>
      <c r="C164">
        <v>0</v>
      </c>
      <c r="D164">
        <v>0</v>
      </c>
      <c r="H164" s="19">
        <v>-18.945060000000002</v>
      </c>
      <c r="I164" s="19">
        <v>0</v>
      </c>
      <c r="J164" s="19">
        <v>0</v>
      </c>
      <c r="K164" s="19">
        <v>0</v>
      </c>
      <c r="N164">
        <v>-16.654409999999999</v>
      </c>
      <c r="O164">
        <v>0</v>
      </c>
      <c r="P164">
        <v>0</v>
      </c>
      <c r="Q164">
        <v>2.9E-4</v>
      </c>
      <c r="T164">
        <v>-55.03293</v>
      </c>
      <c r="U164">
        <v>0</v>
      </c>
      <c r="V164">
        <v>0</v>
      </c>
      <c r="W164">
        <v>0</v>
      </c>
    </row>
    <row r="165" spans="1:23" x14ac:dyDescent="0.2">
      <c r="A165">
        <v>-19.56195</v>
      </c>
      <c r="B165">
        <v>0</v>
      </c>
      <c r="C165">
        <v>0</v>
      </c>
      <c r="D165">
        <v>0</v>
      </c>
      <c r="H165" s="19">
        <v>-18.93806</v>
      </c>
      <c r="I165" s="19">
        <v>0</v>
      </c>
      <c r="J165" s="19">
        <v>0</v>
      </c>
      <c r="K165" s="19">
        <v>0</v>
      </c>
      <c r="N165">
        <v>-16.62341</v>
      </c>
      <c r="O165">
        <v>0</v>
      </c>
      <c r="P165">
        <v>0</v>
      </c>
      <c r="Q165">
        <v>3.3E-4</v>
      </c>
      <c r="T165">
        <v>-54.952930000000002</v>
      </c>
      <c r="U165">
        <v>0</v>
      </c>
      <c r="V165">
        <v>0</v>
      </c>
      <c r="W165">
        <v>0</v>
      </c>
    </row>
    <row r="166" spans="1:23" x14ac:dyDescent="0.2">
      <c r="A166">
        <v>-19.554950000000002</v>
      </c>
      <c r="B166">
        <v>0</v>
      </c>
      <c r="C166">
        <v>0</v>
      </c>
      <c r="D166">
        <v>0</v>
      </c>
      <c r="H166" s="19">
        <v>-18.930060000000001</v>
      </c>
      <c r="I166" s="19">
        <v>0</v>
      </c>
      <c r="J166" s="19">
        <v>0</v>
      </c>
      <c r="K166" s="19">
        <v>0</v>
      </c>
      <c r="N166">
        <v>-16.592410000000001</v>
      </c>
      <c r="O166">
        <v>0</v>
      </c>
      <c r="P166">
        <v>0</v>
      </c>
      <c r="Q166">
        <v>3.6000000000000002E-4</v>
      </c>
      <c r="T166">
        <v>-54.872929999999997</v>
      </c>
      <c r="U166">
        <v>0</v>
      </c>
      <c r="V166">
        <v>0</v>
      </c>
      <c r="W166">
        <v>0</v>
      </c>
    </row>
    <row r="167" spans="1:23" x14ac:dyDescent="0.2">
      <c r="A167">
        <v>-19.54795</v>
      </c>
      <c r="B167">
        <v>0</v>
      </c>
      <c r="C167">
        <v>0</v>
      </c>
      <c r="D167">
        <v>0</v>
      </c>
      <c r="H167" s="19">
        <v>-18.92306</v>
      </c>
      <c r="I167" s="19">
        <v>0</v>
      </c>
      <c r="J167" s="19">
        <v>0</v>
      </c>
      <c r="K167" s="19">
        <v>0</v>
      </c>
      <c r="N167">
        <v>-16.561409999999999</v>
      </c>
      <c r="O167">
        <v>0</v>
      </c>
      <c r="P167">
        <v>0</v>
      </c>
      <c r="Q167">
        <v>3.9999999999999996E-4</v>
      </c>
      <c r="T167">
        <v>-54.793930000000003</v>
      </c>
      <c r="U167">
        <v>0</v>
      </c>
      <c r="V167">
        <v>0</v>
      </c>
      <c r="W167">
        <v>0</v>
      </c>
    </row>
    <row r="168" spans="1:23" x14ac:dyDescent="0.2">
      <c r="A168">
        <v>-19.540949999999999</v>
      </c>
      <c r="B168">
        <v>0</v>
      </c>
      <c r="C168">
        <v>0</v>
      </c>
      <c r="D168">
        <v>0</v>
      </c>
      <c r="H168" s="19">
        <v>-18.916060000000002</v>
      </c>
      <c r="I168" s="19">
        <v>0</v>
      </c>
      <c r="J168" s="19">
        <v>0</v>
      </c>
      <c r="K168" s="19">
        <v>0</v>
      </c>
      <c r="N168">
        <v>-16.53041</v>
      </c>
      <c r="O168">
        <v>0</v>
      </c>
      <c r="P168">
        <v>0</v>
      </c>
      <c r="Q168">
        <v>4.4000000000000002E-4</v>
      </c>
      <c r="T168">
        <v>-54.713929999999998</v>
      </c>
      <c r="U168">
        <v>0</v>
      </c>
      <c r="V168">
        <v>0</v>
      </c>
      <c r="W168">
        <v>0</v>
      </c>
    </row>
    <row r="169" spans="1:23" x14ac:dyDescent="0.2">
      <c r="A169">
        <v>-19.53295</v>
      </c>
      <c r="B169">
        <v>0</v>
      </c>
      <c r="C169">
        <v>0</v>
      </c>
      <c r="D169">
        <v>0</v>
      </c>
      <c r="H169" s="19">
        <v>-18.908059999999999</v>
      </c>
      <c r="I169" s="19">
        <v>0</v>
      </c>
      <c r="J169" s="19">
        <v>0</v>
      </c>
      <c r="K169" s="19">
        <v>0</v>
      </c>
      <c r="N169">
        <v>-16.499410000000001</v>
      </c>
      <c r="O169">
        <v>0</v>
      </c>
      <c r="P169">
        <v>0</v>
      </c>
      <c r="Q169">
        <v>4.8000000000000001E-4</v>
      </c>
      <c r="T169">
        <v>-54.633929999999999</v>
      </c>
      <c r="U169">
        <v>0</v>
      </c>
      <c r="V169">
        <v>0</v>
      </c>
      <c r="W169">
        <v>0</v>
      </c>
    </row>
    <row r="170" spans="1:23" x14ac:dyDescent="0.2">
      <c r="A170">
        <v>-19.525950000000002</v>
      </c>
      <c r="B170">
        <v>0</v>
      </c>
      <c r="C170">
        <v>0</v>
      </c>
      <c r="D170">
        <v>0</v>
      </c>
      <c r="H170" s="19">
        <v>-18.901060000000001</v>
      </c>
      <c r="I170" s="19">
        <v>0</v>
      </c>
      <c r="J170" s="19">
        <v>0</v>
      </c>
      <c r="K170" s="19">
        <v>0</v>
      </c>
      <c r="N170">
        <v>-16.468409999999999</v>
      </c>
      <c r="O170">
        <v>0</v>
      </c>
      <c r="P170">
        <v>0</v>
      </c>
      <c r="Q170">
        <v>5.1999999999999995E-4</v>
      </c>
      <c r="T170">
        <v>-54.553930000000001</v>
      </c>
      <c r="U170">
        <v>0</v>
      </c>
      <c r="V170">
        <v>0</v>
      </c>
      <c r="W170">
        <v>0</v>
      </c>
    </row>
    <row r="171" spans="1:23" x14ac:dyDescent="0.2">
      <c r="A171">
        <v>-19.51895</v>
      </c>
      <c r="B171">
        <v>0</v>
      </c>
      <c r="C171">
        <v>0</v>
      </c>
      <c r="D171">
        <v>0</v>
      </c>
      <c r="H171" s="19">
        <v>-18.89406</v>
      </c>
      <c r="I171" s="19">
        <v>0</v>
      </c>
      <c r="J171" s="19">
        <v>0</v>
      </c>
      <c r="K171" s="19">
        <v>0</v>
      </c>
      <c r="N171">
        <v>-16.438410000000001</v>
      </c>
      <c r="O171">
        <v>0</v>
      </c>
      <c r="P171">
        <v>0</v>
      </c>
      <c r="Q171">
        <v>5.5999999999999995E-4</v>
      </c>
      <c r="T171">
        <v>-54.473930000000003</v>
      </c>
      <c r="U171">
        <v>0</v>
      </c>
      <c r="V171">
        <v>0</v>
      </c>
      <c r="W171">
        <v>0</v>
      </c>
    </row>
    <row r="172" spans="1:23" x14ac:dyDescent="0.2">
      <c r="A172">
        <v>-19.511949999999999</v>
      </c>
      <c r="B172">
        <v>0</v>
      </c>
      <c r="C172">
        <v>0</v>
      </c>
      <c r="D172">
        <v>0</v>
      </c>
      <c r="H172" s="19">
        <v>-18.887060000000002</v>
      </c>
      <c r="I172" s="19">
        <v>0</v>
      </c>
      <c r="J172" s="19">
        <v>0</v>
      </c>
      <c r="K172" s="19">
        <v>0</v>
      </c>
      <c r="N172">
        <v>-16.407409999999999</v>
      </c>
      <c r="O172">
        <v>0</v>
      </c>
      <c r="P172">
        <v>0</v>
      </c>
      <c r="Q172">
        <v>5.9999999999999995E-4</v>
      </c>
      <c r="T172">
        <v>-54.393929999999997</v>
      </c>
      <c r="U172">
        <v>0</v>
      </c>
      <c r="V172">
        <v>0</v>
      </c>
      <c r="W172">
        <v>0</v>
      </c>
    </row>
    <row r="173" spans="1:23" x14ac:dyDescent="0.2">
      <c r="A173">
        <v>-19.504950000000001</v>
      </c>
      <c r="B173">
        <v>0</v>
      </c>
      <c r="C173">
        <v>0</v>
      </c>
      <c r="D173">
        <v>0</v>
      </c>
      <c r="H173" s="19">
        <v>-18.879059999999999</v>
      </c>
      <c r="I173" s="19">
        <v>0</v>
      </c>
      <c r="J173" s="19">
        <v>0</v>
      </c>
      <c r="K173" s="19">
        <v>0</v>
      </c>
      <c r="N173">
        <v>-16.37641</v>
      </c>
      <c r="O173">
        <v>0</v>
      </c>
      <c r="P173">
        <v>0</v>
      </c>
      <c r="Q173">
        <v>1.627E-2</v>
      </c>
      <c r="T173">
        <v>-54.313929999999999</v>
      </c>
      <c r="U173">
        <v>0</v>
      </c>
      <c r="V173">
        <v>0</v>
      </c>
      <c r="W173">
        <v>0</v>
      </c>
    </row>
    <row r="174" spans="1:23" x14ac:dyDescent="0.2">
      <c r="A174">
        <v>-19.497949999999999</v>
      </c>
      <c r="B174">
        <v>0</v>
      </c>
      <c r="C174">
        <v>0</v>
      </c>
      <c r="D174">
        <v>0</v>
      </c>
      <c r="H174" s="19">
        <v>-18.872060000000001</v>
      </c>
      <c r="I174" s="19">
        <v>0</v>
      </c>
      <c r="J174" s="19">
        <v>0</v>
      </c>
      <c r="K174" s="19">
        <v>0</v>
      </c>
      <c r="N174">
        <v>-16.345410000000001</v>
      </c>
      <c r="O174">
        <v>0</v>
      </c>
      <c r="P174">
        <v>0</v>
      </c>
      <c r="Q174">
        <v>8.9999999999999992E-5</v>
      </c>
      <c r="T174">
        <v>-54.233930000000001</v>
      </c>
      <c r="U174">
        <v>0</v>
      </c>
      <c r="V174">
        <v>0</v>
      </c>
      <c r="W174">
        <v>0</v>
      </c>
    </row>
    <row r="175" spans="1:23" x14ac:dyDescent="0.2">
      <c r="A175">
        <v>-19.490950000000002</v>
      </c>
      <c r="B175">
        <v>0</v>
      </c>
      <c r="C175">
        <v>0</v>
      </c>
      <c r="D175">
        <v>0</v>
      </c>
      <c r="H175" s="19">
        <v>-18.86506</v>
      </c>
      <c r="I175" s="19">
        <v>0</v>
      </c>
      <c r="J175" s="19">
        <v>0</v>
      </c>
      <c r="K175" s="19">
        <v>0</v>
      </c>
      <c r="N175">
        <v>-16.314409999999999</v>
      </c>
      <c r="O175">
        <v>0</v>
      </c>
      <c r="P175">
        <v>0</v>
      </c>
      <c r="Q175">
        <v>1.6000000000000001E-4</v>
      </c>
      <c r="T175">
        <v>-54.15493</v>
      </c>
      <c r="U175">
        <v>0</v>
      </c>
      <c r="V175">
        <v>0</v>
      </c>
      <c r="W175">
        <v>0</v>
      </c>
    </row>
    <row r="176" spans="1:23" x14ac:dyDescent="0.2">
      <c r="A176">
        <v>-19.482949999999999</v>
      </c>
      <c r="B176">
        <v>0</v>
      </c>
      <c r="C176">
        <v>0</v>
      </c>
      <c r="D176">
        <v>0</v>
      </c>
      <c r="H176" s="19">
        <v>-18.857060000000001</v>
      </c>
      <c r="I176" s="19">
        <v>0</v>
      </c>
      <c r="J176" s="19">
        <v>0</v>
      </c>
      <c r="K176" s="19">
        <v>0</v>
      </c>
      <c r="N176">
        <v>-16.28341</v>
      </c>
      <c r="O176">
        <v>0</v>
      </c>
      <c r="P176">
        <v>0</v>
      </c>
      <c r="Q176">
        <v>2.2000000000000001E-4</v>
      </c>
      <c r="T176">
        <v>-54.074930000000002</v>
      </c>
      <c r="U176">
        <v>0</v>
      </c>
      <c r="V176">
        <v>0</v>
      </c>
      <c r="W176">
        <v>0</v>
      </c>
    </row>
    <row r="177" spans="1:23" x14ac:dyDescent="0.2">
      <c r="A177">
        <v>-19.475950000000001</v>
      </c>
      <c r="B177">
        <v>0</v>
      </c>
      <c r="C177">
        <v>0</v>
      </c>
      <c r="D177">
        <v>0</v>
      </c>
      <c r="H177" s="19">
        <v>-18.850059999999999</v>
      </c>
      <c r="I177" s="19">
        <v>0</v>
      </c>
      <c r="J177" s="19">
        <v>0</v>
      </c>
      <c r="K177" s="19">
        <v>0</v>
      </c>
      <c r="N177">
        <v>-16.252410000000001</v>
      </c>
      <c r="O177">
        <v>0</v>
      </c>
      <c r="P177">
        <v>0</v>
      </c>
      <c r="Q177">
        <v>2.7999999999999998E-4</v>
      </c>
      <c r="T177">
        <v>-53.994929999999997</v>
      </c>
      <c r="U177">
        <v>0</v>
      </c>
      <c r="V177">
        <v>0</v>
      </c>
      <c r="W177">
        <v>0</v>
      </c>
    </row>
    <row r="178" spans="1:23" x14ac:dyDescent="0.2">
      <c r="A178">
        <v>-19.46895</v>
      </c>
      <c r="B178">
        <v>0</v>
      </c>
      <c r="C178">
        <v>0</v>
      </c>
      <c r="D178">
        <v>0</v>
      </c>
      <c r="H178" s="19">
        <v>-18.843060000000001</v>
      </c>
      <c r="I178" s="19">
        <v>0</v>
      </c>
      <c r="J178" s="19">
        <v>0</v>
      </c>
      <c r="K178" s="19">
        <v>0</v>
      </c>
      <c r="N178">
        <v>-16.22241</v>
      </c>
      <c r="O178">
        <v>0</v>
      </c>
      <c r="P178">
        <v>0</v>
      </c>
      <c r="Q178">
        <v>3.2000000000000003E-4</v>
      </c>
      <c r="T178">
        <v>-53.914929999999998</v>
      </c>
      <c r="U178">
        <v>0</v>
      </c>
      <c r="V178">
        <v>0</v>
      </c>
      <c r="W178">
        <v>0</v>
      </c>
    </row>
    <row r="179" spans="1:23" x14ac:dyDescent="0.2">
      <c r="A179">
        <v>-19.461950000000002</v>
      </c>
      <c r="B179">
        <v>0</v>
      </c>
      <c r="C179">
        <v>0</v>
      </c>
      <c r="D179">
        <v>0</v>
      </c>
      <c r="H179" s="19">
        <v>-18.835059999999999</v>
      </c>
      <c r="I179" s="19">
        <v>0</v>
      </c>
      <c r="J179" s="19">
        <v>0</v>
      </c>
      <c r="K179" s="19">
        <v>0</v>
      </c>
      <c r="N179">
        <v>-16.191410000000001</v>
      </c>
      <c r="O179">
        <v>0</v>
      </c>
      <c r="P179">
        <v>0</v>
      </c>
      <c r="Q179">
        <v>3.6000000000000002E-4</v>
      </c>
      <c r="T179">
        <v>-53.83493</v>
      </c>
      <c r="U179">
        <v>0</v>
      </c>
      <c r="V179">
        <v>0</v>
      </c>
      <c r="W179">
        <v>0</v>
      </c>
    </row>
    <row r="180" spans="1:23" x14ac:dyDescent="0.2">
      <c r="A180">
        <v>-19.45495</v>
      </c>
      <c r="B180">
        <v>0</v>
      </c>
      <c r="C180">
        <v>0</v>
      </c>
      <c r="D180">
        <v>0</v>
      </c>
      <c r="H180" s="19">
        <v>-18.828060000000001</v>
      </c>
      <c r="I180" s="19">
        <v>0</v>
      </c>
      <c r="J180" s="19">
        <v>0</v>
      </c>
      <c r="K180" s="19">
        <v>0</v>
      </c>
      <c r="N180">
        <v>-16.160409999999999</v>
      </c>
      <c r="O180">
        <v>0</v>
      </c>
      <c r="P180">
        <v>0</v>
      </c>
      <c r="Q180">
        <v>3.8000000000000002E-4</v>
      </c>
      <c r="T180">
        <v>-53.754930000000002</v>
      </c>
      <c r="U180">
        <v>0</v>
      </c>
      <c r="V180">
        <v>0</v>
      </c>
      <c r="W180">
        <v>0</v>
      </c>
    </row>
    <row r="181" spans="1:23" x14ac:dyDescent="0.2">
      <c r="A181">
        <v>-19.447949999999999</v>
      </c>
      <c r="B181">
        <v>0</v>
      </c>
      <c r="C181">
        <v>0</v>
      </c>
      <c r="D181">
        <v>0</v>
      </c>
      <c r="H181" s="19">
        <v>-18.821059999999999</v>
      </c>
      <c r="I181" s="19">
        <v>0</v>
      </c>
      <c r="J181" s="19">
        <v>0</v>
      </c>
      <c r="K181" s="19">
        <v>0</v>
      </c>
      <c r="N181">
        <v>-16.12941</v>
      </c>
      <c r="O181">
        <v>0</v>
      </c>
      <c r="P181">
        <v>0</v>
      </c>
      <c r="Q181">
        <v>4.0999999999999999E-4</v>
      </c>
      <c r="T181">
        <v>-53.674930000000003</v>
      </c>
      <c r="U181">
        <v>0</v>
      </c>
      <c r="V181">
        <v>0</v>
      </c>
      <c r="W181">
        <v>0</v>
      </c>
    </row>
    <row r="182" spans="1:23" x14ac:dyDescent="0.2">
      <c r="A182">
        <v>-19.440950000000001</v>
      </c>
      <c r="B182">
        <v>0</v>
      </c>
      <c r="C182">
        <v>0</v>
      </c>
      <c r="D182">
        <v>0</v>
      </c>
      <c r="H182" s="19">
        <v>-18.81306</v>
      </c>
      <c r="I182" s="19">
        <v>0</v>
      </c>
      <c r="J182" s="19">
        <v>0</v>
      </c>
      <c r="K182" s="19">
        <v>0</v>
      </c>
      <c r="N182">
        <v>-16.098410000000001</v>
      </c>
      <c r="O182">
        <v>1.0000000000000001E-5</v>
      </c>
      <c r="P182">
        <v>0</v>
      </c>
      <c r="Q182">
        <v>4.0999999999999999E-4</v>
      </c>
      <c r="T182">
        <v>-53.594929999999998</v>
      </c>
      <c r="U182">
        <v>0</v>
      </c>
      <c r="V182">
        <v>0</v>
      </c>
      <c r="W182">
        <v>0</v>
      </c>
    </row>
    <row r="183" spans="1:23" x14ac:dyDescent="0.2">
      <c r="A183">
        <v>-19.432950000000002</v>
      </c>
      <c r="B183">
        <v>0</v>
      </c>
      <c r="C183">
        <v>0</v>
      </c>
      <c r="D183">
        <v>0</v>
      </c>
      <c r="H183" s="19">
        <v>-18.806059999999999</v>
      </c>
      <c r="I183" s="19">
        <v>0</v>
      </c>
      <c r="J183" s="19">
        <v>0</v>
      </c>
      <c r="K183" s="19">
        <v>0</v>
      </c>
      <c r="N183">
        <v>-16.067409999999999</v>
      </c>
      <c r="O183">
        <v>0</v>
      </c>
      <c r="P183">
        <v>7.0000000000000007E-5</v>
      </c>
      <c r="Q183">
        <v>0</v>
      </c>
      <c r="T183">
        <v>-53.515929999999997</v>
      </c>
      <c r="U183">
        <v>0</v>
      </c>
      <c r="V183">
        <v>0</v>
      </c>
      <c r="W183">
        <v>0</v>
      </c>
    </row>
    <row r="184" spans="1:23" x14ac:dyDescent="0.2">
      <c r="A184">
        <v>-19.42595</v>
      </c>
      <c r="B184">
        <v>0</v>
      </c>
      <c r="C184">
        <v>0</v>
      </c>
      <c r="D184">
        <v>0</v>
      </c>
      <c r="H184" s="19">
        <v>-18.799060000000001</v>
      </c>
      <c r="I184" s="19">
        <v>0</v>
      </c>
      <c r="J184" s="19">
        <v>0</v>
      </c>
      <c r="K184" s="19">
        <v>0</v>
      </c>
      <c r="N184">
        <v>-16.037410000000001</v>
      </c>
      <c r="O184">
        <v>0</v>
      </c>
      <c r="P184">
        <v>7.0000000000000007E-5</v>
      </c>
      <c r="Q184">
        <v>0</v>
      </c>
      <c r="T184">
        <v>-53.435929999999999</v>
      </c>
      <c r="U184">
        <v>0</v>
      </c>
      <c r="V184">
        <v>0</v>
      </c>
      <c r="W184">
        <v>0</v>
      </c>
    </row>
    <row r="185" spans="1:23" x14ac:dyDescent="0.2">
      <c r="A185">
        <v>-19.418949999999999</v>
      </c>
      <c r="B185">
        <v>0</v>
      </c>
      <c r="C185">
        <v>0</v>
      </c>
      <c r="D185">
        <v>0</v>
      </c>
      <c r="H185" s="19">
        <v>-18.791060000000002</v>
      </c>
      <c r="I185" s="19">
        <v>0</v>
      </c>
      <c r="J185" s="19">
        <v>0</v>
      </c>
      <c r="K185" s="19">
        <v>0</v>
      </c>
      <c r="N185">
        <v>-16.006409999999999</v>
      </c>
      <c r="O185">
        <v>0</v>
      </c>
      <c r="P185">
        <v>6.0000000000000002E-5</v>
      </c>
      <c r="Q185">
        <v>0</v>
      </c>
      <c r="T185">
        <v>-53.355930000000001</v>
      </c>
      <c r="U185">
        <v>0</v>
      </c>
      <c r="V185">
        <v>0</v>
      </c>
      <c r="W185">
        <v>0</v>
      </c>
    </row>
    <row r="186" spans="1:23" x14ac:dyDescent="0.2">
      <c r="A186">
        <v>-19.411950000000001</v>
      </c>
      <c r="B186">
        <v>0.79239999999999999</v>
      </c>
      <c r="C186">
        <v>0</v>
      </c>
      <c r="D186">
        <v>0.20960000000000001</v>
      </c>
      <c r="H186" s="19">
        <v>-18.78406</v>
      </c>
      <c r="I186" s="19">
        <v>0.93679999999999997</v>
      </c>
      <c r="J186" s="19">
        <v>6.0000000000000002E-5</v>
      </c>
      <c r="K186" s="19">
        <v>0.28699999999999998</v>
      </c>
      <c r="N186">
        <v>-15.97541</v>
      </c>
      <c r="O186">
        <v>0</v>
      </c>
      <c r="P186">
        <v>6.0000000000000002E-5</v>
      </c>
      <c r="Q186">
        <v>0</v>
      </c>
      <c r="T186">
        <v>-53.275930000000002</v>
      </c>
      <c r="U186">
        <v>0</v>
      </c>
      <c r="V186">
        <v>0</v>
      </c>
      <c r="W186">
        <v>0</v>
      </c>
    </row>
    <row r="187" spans="1:23" x14ac:dyDescent="0.2">
      <c r="A187">
        <v>-19.404949999999999</v>
      </c>
      <c r="B187">
        <v>0</v>
      </c>
      <c r="C187">
        <v>0</v>
      </c>
      <c r="D187">
        <v>0</v>
      </c>
      <c r="H187" s="19">
        <v>-18.777059999999999</v>
      </c>
      <c r="I187" s="19">
        <v>0</v>
      </c>
      <c r="J187" s="19">
        <v>0</v>
      </c>
      <c r="K187" s="19">
        <v>0</v>
      </c>
      <c r="N187">
        <v>-15.94441</v>
      </c>
      <c r="O187">
        <v>0</v>
      </c>
      <c r="P187">
        <v>6.0000000000000002E-5</v>
      </c>
      <c r="Q187">
        <v>0</v>
      </c>
      <c r="T187">
        <v>-53.195929999999997</v>
      </c>
      <c r="U187">
        <v>0</v>
      </c>
      <c r="V187">
        <v>0</v>
      </c>
      <c r="W187">
        <v>0</v>
      </c>
    </row>
    <row r="188" spans="1:23" x14ac:dyDescent="0.2">
      <c r="A188">
        <v>-19.397950000000002</v>
      </c>
      <c r="B188">
        <v>0</v>
      </c>
      <c r="C188">
        <v>0</v>
      </c>
      <c r="D188">
        <v>0</v>
      </c>
      <c r="H188" s="19">
        <v>-18.76906</v>
      </c>
      <c r="I188" s="19">
        <v>0</v>
      </c>
      <c r="J188" s="19">
        <v>0</v>
      </c>
      <c r="K188" s="19">
        <v>0</v>
      </c>
      <c r="N188">
        <v>-15.913410000000001</v>
      </c>
      <c r="O188">
        <v>0</v>
      </c>
      <c r="P188">
        <v>6.0000000000000002E-5</v>
      </c>
      <c r="Q188">
        <v>0</v>
      </c>
      <c r="T188">
        <v>-53.115929999999999</v>
      </c>
      <c r="U188">
        <v>0</v>
      </c>
      <c r="V188">
        <v>0</v>
      </c>
      <c r="W188">
        <v>0</v>
      </c>
    </row>
    <row r="189" spans="1:23" x14ac:dyDescent="0.2">
      <c r="A189">
        <v>-19.389949999999999</v>
      </c>
      <c r="B189">
        <v>0</v>
      </c>
      <c r="C189">
        <v>0</v>
      </c>
      <c r="D189">
        <v>0</v>
      </c>
      <c r="H189" s="19">
        <v>-18.762060000000002</v>
      </c>
      <c r="I189" s="19">
        <v>0</v>
      </c>
      <c r="J189" s="19">
        <v>0</v>
      </c>
      <c r="K189" s="19">
        <v>0</v>
      </c>
      <c r="N189">
        <v>-15.88241</v>
      </c>
      <c r="O189">
        <v>0</v>
      </c>
      <c r="P189">
        <v>5.0000000000000002E-5</v>
      </c>
      <c r="Q189">
        <v>0</v>
      </c>
      <c r="T189">
        <v>-53.03593</v>
      </c>
      <c r="U189">
        <v>0</v>
      </c>
      <c r="V189">
        <v>0</v>
      </c>
      <c r="W189">
        <v>0</v>
      </c>
    </row>
    <row r="190" spans="1:23" x14ac:dyDescent="0.2">
      <c r="A190">
        <v>-19.382950000000001</v>
      </c>
      <c r="B190">
        <v>0</v>
      </c>
      <c r="C190">
        <v>0</v>
      </c>
      <c r="D190">
        <v>0</v>
      </c>
      <c r="H190" s="19">
        <v>-18.75506</v>
      </c>
      <c r="I190" s="19">
        <v>0</v>
      </c>
      <c r="J190" s="19">
        <v>0</v>
      </c>
      <c r="K190" s="19">
        <v>0</v>
      </c>
      <c r="N190">
        <v>-15.85141</v>
      </c>
      <c r="O190">
        <v>2.5899999999999999E-3</v>
      </c>
      <c r="P190">
        <v>3.1999999999999997E-4</v>
      </c>
      <c r="Q190">
        <v>7.6000000000000004E-4</v>
      </c>
      <c r="T190">
        <v>-52.955930000000002</v>
      </c>
      <c r="U190">
        <v>0</v>
      </c>
      <c r="V190">
        <v>0</v>
      </c>
      <c r="W190">
        <v>0</v>
      </c>
    </row>
    <row r="191" spans="1:23" x14ac:dyDescent="0.2">
      <c r="A191">
        <v>-19.37595</v>
      </c>
      <c r="B191">
        <v>0</v>
      </c>
      <c r="C191">
        <v>0</v>
      </c>
      <c r="D191">
        <v>0</v>
      </c>
      <c r="H191" s="19">
        <v>-18.747060000000001</v>
      </c>
      <c r="I191" s="19">
        <v>0</v>
      </c>
      <c r="J191" s="19">
        <v>0</v>
      </c>
      <c r="K191" s="19">
        <v>0</v>
      </c>
      <c r="N191">
        <v>-15.82141</v>
      </c>
      <c r="O191">
        <v>2.5799999999999998E-3</v>
      </c>
      <c r="P191">
        <v>3.0000000000000003E-4</v>
      </c>
      <c r="Q191">
        <v>7.6000000000000004E-4</v>
      </c>
      <c r="T191">
        <v>-52.876930000000002</v>
      </c>
      <c r="U191">
        <v>0</v>
      </c>
      <c r="V191">
        <v>0</v>
      </c>
      <c r="W191">
        <v>0</v>
      </c>
    </row>
    <row r="192" spans="1:23" x14ac:dyDescent="0.2">
      <c r="A192">
        <v>-19.368950000000002</v>
      </c>
      <c r="B192">
        <v>0</v>
      </c>
      <c r="C192">
        <v>0</v>
      </c>
      <c r="D192">
        <v>0</v>
      </c>
      <c r="H192" s="19">
        <v>-18.74006</v>
      </c>
      <c r="I192" s="19">
        <v>0</v>
      </c>
      <c r="J192" s="19">
        <v>0</v>
      </c>
      <c r="K192" s="19">
        <v>0</v>
      </c>
      <c r="N192">
        <v>-15.79041</v>
      </c>
      <c r="O192">
        <v>2.5500000000000002E-3</v>
      </c>
      <c r="P192">
        <v>2.5999999999999998E-4</v>
      </c>
      <c r="Q192">
        <v>7.5000000000000002E-4</v>
      </c>
      <c r="T192">
        <v>-52.796930000000003</v>
      </c>
      <c r="U192">
        <v>0</v>
      </c>
      <c r="V192">
        <v>0</v>
      </c>
      <c r="W192">
        <v>0</v>
      </c>
    </row>
    <row r="193" spans="1:23" x14ac:dyDescent="0.2">
      <c r="A193">
        <v>-19.36195</v>
      </c>
      <c r="B193">
        <v>0</v>
      </c>
      <c r="C193">
        <v>0</v>
      </c>
      <c r="D193">
        <v>0</v>
      </c>
      <c r="H193" s="19">
        <v>-18.733059999999998</v>
      </c>
      <c r="I193" s="19">
        <v>0</v>
      </c>
      <c r="J193" s="19">
        <v>0</v>
      </c>
      <c r="K193" s="19">
        <v>0</v>
      </c>
      <c r="N193">
        <v>-15.759410000000001</v>
      </c>
      <c r="O193">
        <v>2.5000000000000001E-3</v>
      </c>
      <c r="P193">
        <v>2.1000000000000001E-4</v>
      </c>
      <c r="Q193">
        <v>7.3999999999999999E-4</v>
      </c>
      <c r="T193">
        <v>-52.716929999999998</v>
      </c>
      <c r="U193">
        <v>0</v>
      </c>
      <c r="V193">
        <v>0</v>
      </c>
      <c r="W193">
        <v>0</v>
      </c>
    </row>
    <row r="194" spans="1:23" x14ac:dyDescent="0.2">
      <c r="A194">
        <v>-19.354949999999999</v>
      </c>
      <c r="B194">
        <v>0</v>
      </c>
      <c r="C194">
        <v>0</v>
      </c>
      <c r="D194">
        <v>0</v>
      </c>
      <c r="H194" s="19">
        <v>-18.72606</v>
      </c>
      <c r="I194" s="19">
        <v>0</v>
      </c>
      <c r="J194" s="19">
        <v>0</v>
      </c>
      <c r="K194" s="19">
        <v>0</v>
      </c>
      <c r="N194">
        <v>-15.72841</v>
      </c>
      <c r="O194">
        <v>2.4499999999999999E-3</v>
      </c>
      <c r="P194">
        <v>1.3999999999999999E-4</v>
      </c>
      <c r="Q194">
        <v>7.2000000000000005E-4</v>
      </c>
      <c r="T194">
        <v>-52.63693</v>
      </c>
      <c r="U194">
        <v>0</v>
      </c>
      <c r="V194">
        <v>0</v>
      </c>
      <c r="W194">
        <v>0</v>
      </c>
    </row>
    <row r="195" spans="1:23" x14ac:dyDescent="0.2">
      <c r="A195">
        <v>-19.347950000000001</v>
      </c>
      <c r="B195">
        <v>0</v>
      </c>
      <c r="C195">
        <v>0</v>
      </c>
      <c r="D195">
        <v>0</v>
      </c>
      <c r="H195" s="19">
        <v>-18.718060000000001</v>
      </c>
      <c r="I195" s="19">
        <v>0</v>
      </c>
      <c r="J195" s="19">
        <v>0</v>
      </c>
      <c r="K195" s="19">
        <v>0</v>
      </c>
      <c r="N195">
        <v>-15.69741</v>
      </c>
      <c r="O195">
        <v>2.3800000000000002E-3</v>
      </c>
      <c r="P195">
        <v>6.0000000000000002E-5</v>
      </c>
      <c r="Q195">
        <v>6.9999999999999999E-4</v>
      </c>
      <c r="T195">
        <v>-52.556930000000001</v>
      </c>
      <c r="U195">
        <v>0</v>
      </c>
      <c r="V195">
        <v>0</v>
      </c>
      <c r="W195">
        <v>0</v>
      </c>
    </row>
    <row r="196" spans="1:23" x14ac:dyDescent="0.2">
      <c r="A196">
        <v>-19.339950000000002</v>
      </c>
      <c r="B196">
        <v>0</v>
      </c>
      <c r="C196">
        <v>0</v>
      </c>
      <c r="D196">
        <v>0</v>
      </c>
      <c r="H196" s="19">
        <v>-18.71106</v>
      </c>
      <c r="I196" s="19">
        <v>0</v>
      </c>
      <c r="J196" s="19">
        <v>0</v>
      </c>
      <c r="K196" s="19">
        <v>0</v>
      </c>
      <c r="N196">
        <v>-15.666410000000001</v>
      </c>
      <c r="O196">
        <v>2.3E-3</v>
      </c>
      <c r="P196">
        <v>1.23E-3</v>
      </c>
      <c r="Q196">
        <v>6.8000000000000005E-4</v>
      </c>
      <c r="T196">
        <v>-52.476930000000003</v>
      </c>
      <c r="U196">
        <v>0</v>
      </c>
      <c r="V196">
        <v>0</v>
      </c>
      <c r="W196">
        <v>0</v>
      </c>
    </row>
    <row r="197" spans="1:23" x14ac:dyDescent="0.2">
      <c r="A197">
        <v>-19.33295</v>
      </c>
      <c r="B197">
        <v>0</v>
      </c>
      <c r="C197">
        <v>0</v>
      </c>
      <c r="D197">
        <v>0</v>
      </c>
      <c r="H197" s="19">
        <v>-18.704059999999998</v>
      </c>
      <c r="I197" s="19">
        <v>0</v>
      </c>
      <c r="J197" s="19">
        <v>0</v>
      </c>
      <c r="K197" s="19">
        <v>0</v>
      </c>
      <c r="N197">
        <v>-15.63541</v>
      </c>
      <c r="O197">
        <v>2.2100000000000002E-3</v>
      </c>
      <c r="P197">
        <v>8.8999999999999995E-4</v>
      </c>
      <c r="Q197">
        <v>6.4999999999999997E-4</v>
      </c>
      <c r="T197">
        <v>-52.396929999999998</v>
      </c>
      <c r="U197">
        <v>0</v>
      </c>
      <c r="V197">
        <v>0</v>
      </c>
      <c r="W197">
        <v>0</v>
      </c>
    </row>
    <row r="198" spans="1:23" x14ac:dyDescent="0.2">
      <c r="A198">
        <v>-19.325949999999999</v>
      </c>
      <c r="B198">
        <v>0</v>
      </c>
      <c r="C198">
        <v>0</v>
      </c>
      <c r="D198">
        <v>0</v>
      </c>
      <c r="H198" s="19">
        <v>-18.696059999999999</v>
      </c>
      <c r="I198" s="19">
        <v>0</v>
      </c>
      <c r="J198" s="19">
        <v>0</v>
      </c>
      <c r="K198" s="19">
        <v>0</v>
      </c>
      <c r="N198">
        <v>-15.605409999999999</v>
      </c>
      <c r="O198">
        <v>2.1099999999999999E-3</v>
      </c>
      <c r="P198">
        <v>5.9000000000000003E-4</v>
      </c>
      <c r="Q198">
        <v>6.2E-4</v>
      </c>
      <c r="T198">
        <v>-52.317929999999997</v>
      </c>
      <c r="U198">
        <v>0</v>
      </c>
      <c r="V198">
        <v>0</v>
      </c>
      <c r="W198">
        <v>0</v>
      </c>
    </row>
    <row r="199" spans="1:23" x14ac:dyDescent="0.2">
      <c r="A199">
        <v>-19.318950000000001</v>
      </c>
      <c r="B199">
        <v>0</v>
      </c>
      <c r="C199">
        <v>0</v>
      </c>
      <c r="D199">
        <v>0</v>
      </c>
      <c r="H199" s="19">
        <v>-18.689060000000001</v>
      </c>
      <c r="I199" s="19">
        <v>0</v>
      </c>
      <c r="J199" s="19">
        <v>0</v>
      </c>
      <c r="K199" s="19">
        <v>0</v>
      </c>
      <c r="N199">
        <v>-15.57441</v>
      </c>
      <c r="O199">
        <v>1.98E-3</v>
      </c>
      <c r="P199">
        <v>3.3E-4</v>
      </c>
      <c r="Q199">
        <v>5.8E-4</v>
      </c>
      <c r="T199">
        <v>-52.237929999999999</v>
      </c>
      <c r="U199">
        <v>0</v>
      </c>
      <c r="V199">
        <v>0</v>
      </c>
      <c r="W199">
        <v>0</v>
      </c>
    </row>
    <row r="200" spans="1:23" x14ac:dyDescent="0.2">
      <c r="A200">
        <v>-19.31195</v>
      </c>
      <c r="B200">
        <v>0</v>
      </c>
      <c r="C200">
        <v>0</v>
      </c>
      <c r="D200">
        <v>0</v>
      </c>
      <c r="H200" s="19">
        <v>-18.68206</v>
      </c>
      <c r="I200" s="19">
        <v>0</v>
      </c>
      <c r="J200" s="19">
        <v>0</v>
      </c>
      <c r="K200" s="19">
        <v>0</v>
      </c>
      <c r="N200">
        <v>-15.54341</v>
      </c>
      <c r="O200">
        <v>1.8500000000000001E-3</v>
      </c>
      <c r="P200">
        <v>1.2E-4</v>
      </c>
      <c r="Q200">
        <v>5.4000000000000001E-4</v>
      </c>
      <c r="T200">
        <v>-52.15793</v>
      </c>
      <c r="U200">
        <v>0</v>
      </c>
      <c r="V200">
        <v>0</v>
      </c>
      <c r="W200">
        <v>0</v>
      </c>
    </row>
    <row r="201" spans="1:23" x14ac:dyDescent="0.2">
      <c r="A201">
        <v>-19.304950000000002</v>
      </c>
      <c r="B201">
        <v>0</v>
      </c>
      <c r="C201">
        <v>0</v>
      </c>
      <c r="D201">
        <v>0</v>
      </c>
      <c r="H201" s="19">
        <v>-18.674060000000001</v>
      </c>
      <c r="I201" s="19">
        <v>0</v>
      </c>
      <c r="J201" s="19">
        <v>0</v>
      </c>
      <c r="K201" s="19">
        <v>0</v>
      </c>
      <c r="N201">
        <v>-15.512409999999999</v>
      </c>
      <c r="O201">
        <v>3.7200000000000002E-3</v>
      </c>
      <c r="P201">
        <v>2.0000000000000001E-4</v>
      </c>
      <c r="Q201">
        <v>1.09E-3</v>
      </c>
      <c r="T201">
        <v>-52.077930000000002</v>
      </c>
      <c r="U201">
        <v>0</v>
      </c>
      <c r="V201">
        <v>0</v>
      </c>
      <c r="W201">
        <v>0</v>
      </c>
    </row>
    <row r="202" spans="1:23" x14ac:dyDescent="0.2">
      <c r="A202">
        <v>-19.29795</v>
      </c>
      <c r="B202">
        <v>0</v>
      </c>
      <c r="C202">
        <v>0</v>
      </c>
      <c r="D202">
        <v>0</v>
      </c>
      <c r="H202" s="19">
        <v>-18.667059999999999</v>
      </c>
      <c r="I202" s="19">
        <v>0</v>
      </c>
      <c r="J202" s="19">
        <v>0</v>
      </c>
      <c r="K202" s="19">
        <v>0</v>
      </c>
      <c r="N202">
        <v>-15.48141</v>
      </c>
      <c r="O202">
        <v>6.43E-3</v>
      </c>
      <c r="P202">
        <v>3.5E-4</v>
      </c>
      <c r="Q202">
        <v>1.89E-3</v>
      </c>
      <c r="T202">
        <v>-51.997929999999997</v>
      </c>
      <c r="U202">
        <v>0</v>
      </c>
      <c r="V202">
        <v>0</v>
      </c>
      <c r="W202">
        <v>0</v>
      </c>
    </row>
    <row r="203" spans="1:23" x14ac:dyDescent="0.2">
      <c r="A203">
        <v>-19.289950000000001</v>
      </c>
      <c r="B203">
        <v>0</v>
      </c>
      <c r="C203">
        <v>0</v>
      </c>
      <c r="D203">
        <v>0</v>
      </c>
      <c r="H203" s="19">
        <v>-18.660060000000001</v>
      </c>
      <c r="I203" s="19">
        <v>0</v>
      </c>
      <c r="J203" s="19">
        <v>0</v>
      </c>
      <c r="K203" s="19">
        <v>0</v>
      </c>
      <c r="N203">
        <v>-15.45041</v>
      </c>
      <c r="O203">
        <v>9.4000000000000004E-3</v>
      </c>
      <c r="P203">
        <v>5.0000000000000001E-4</v>
      </c>
      <c r="Q203">
        <v>2.7599999999999999E-3</v>
      </c>
      <c r="T203">
        <v>-51.917929999999998</v>
      </c>
      <c r="U203">
        <v>0</v>
      </c>
      <c r="V203">
        <v>0</v>
      </c>
      <c r="W203">
        <v>0</v>
      </c>
    </row>
    <row r="204" spans="1:23" x14ac:dyDescent="0.2">
      <c r="A204">
        <v>-19.28295</v>
      </c>
      <c r="B204">
        <v>0</v>
      </c>
      <c r="C204">
        <v>0</v>
      </c>
      <c r="D204">
        <v>0</v>
      </c>
      <c r="H204" s="19">
        <v>-18.652059999999999</v>
      </c>
      <c r="I204" s="19">
        <v>0</v>
      </c>
      <c r="J204" s="19">
        <v>0</v>
      </c>
      <c r="K204" s="19">
        <v>0</v>
      </c>
      <c r="N204">
        <v>-15.42041</v>
      </c>
      <c r="O204">
        <v>1.264E-2</v>
      </c>
      <c r="P204">
        <v>6.7000000000000002E-4</v>
      </c>
      <c r="Q204">
        <v>3.7100000000000002E-3</v>
      </c>
      <c r="T204">
        <v>-51.83793</v>
      </c>
      <c r="U204">
        <v>0</v>
      </c>
      <c r="V204">
        <v>0</v>
      </c>
      <c r="W204">
        <v>0</v>
      </c>
    </row>
    <row r="205" spans="1:23" x14ac:dyDescent="0.2">
      <c r="A205">
        <v>-19.275950000000002</v>
      </c>
      <c r="B205">
        <v>0</v>
      </c>
      <c r="C205">
        <v>0</v>
      </c>
      <c r="D205">
        <v>0</v>
      </c>
      <c r="H205" s="19">
        <v>-18.645060000000001</v>
      </c>
      <c r="I205" s="19">
        <v>0</v>
      </c>
      <c r="J205" s="19">
        <v>0</v>
      </c>
      <c r="K205" s="19">
        <v>0</v>
      </c>
      <c r="N205">
        <v>-15.38941</v>
      </c>
      <c r="O205">
        <v>1.6140000000000002E-2</v>
      </c>
      <c r="P205">
        <v>8.5000000000000006E-4</v>
      </c>
      <c r="Q205">
        <v>4.7499999999999999E-3</v>
      </c>
      <c r="T205">
        <v>-51.757930000000002</v>
      </c>
      <c r="U205">
        <v>0</v>
      </c>
      <c r="V205">
        <v>0</v>
      </c>
      <c r="W205">
        <v>0</v>
      </c>
    </row>
    <row r="206" spans="1:23" x14ac:dyDescent="0.2">
      <c r="A206">
        <v>-19.26895</v>
      </c>
      <c r="B206">
        <v>0</v>
      </c>
      <c r="C206">
        <v>0</v>
      </c>
      <c r="D206">
        <v>0</v>
      </c>
      <c r="H206" s="19">
        <v>-18.638059999999999</v>
      </c>
      <c r="I206" s="19">
        <v>0</v>
      </c>
      <c r="J206" s="19">
        <v>0</v>
      </c>
      <c r="K206" s="19">
        <v>0</v>
      </c>
      <c r="N206">
        <v>-15.358409999999999</v>
      </c>
      <c r="O206">
        <v>1.9910000000000001E-2</v>
      </c>
      <c r="P206">
        <v>1.0399999999999999E-3</v>
      </c>
      <c r="Q206">
        <v>5.8500000000000002E-3</v>
      </c>
      <c r="T206">
        <v>-51.678930000000001</v>
      </c>
      <c r="U206">
        <v>0</v>
      </c>
      <c r="V206">
        <v>0</v>
      </c>
      <c r="W206">
        <v>0</v>
      </c>
    </row>
    <row r="207" spans="1:23" x14ac:dyDescent="0.2">
      <c r="A207">
        <v>-19.261949999999999</v>
      </c>
      <c r="B207">
        <v>0</v>
      </c>
      <c r="C207">
        <v>0</v>
      </c>
      <c r="D207">
        <v>0</v>
      </c>
      <c r="H207" s="19">
        <v>-18.63006</v>
      </c>
      <c r="I207" s="19">
        <v>0</v>
      </c>
      <c r="J207" s="19">
        <v>0</v>
      </c>
      <c r="K207" s="19">
        <v>0</v>
      </c>
      <c r="N207">
        <v>-15.32741</v>
      </c>
      <c r="O207">
        <v>2.3939999999999999E-2</v>
      </c>
      <c r="P207">
        <v>1.23E-3</v>
      </c>
      <c r="Q207">
        <v>7.0400000000000003E-3</v>
      </c>
      <c r="T207">
        <v>-51.598930000000003</v>
      </c>
      <c r="U207">
        <v>0</v>
      </c>
      <c r="V207">
        <v>0</v>
      </c>
      <c r="W207">
        <v>0</v>
      </c>
    </row>
    <row r="208" spans="1:23" x14ac:dyDescent="0.2">
      <c r="A208">
        <v>-19.254950000000001</v>
      </c>
      <c r="B208">
        <v>0</v>
      </c>
      <c r="C208">
        <v>0</v>
      </c>
      <c r="D208">
        <v>0</v>
      </c>
      <c r="H208" s="19">
        <v>-18.623059999999999</v>
      </c>
      <c r="I208" s="19">
        <v>0</v>
      </c>
      <c r="J208" s="19">
        <v>0</v>
      </c>
      <c r="K208" s="19">
        <v>0</v>
      </c>
      <c r="N208">
        <v>-15.29641</v>
      </c>
      <c r="O208">
        <v>2.8230000000000002E-2</v>
      </c>
      <c r="P208">
        <v>1.4400000000000001E-3</v>
      </c>
      <c r="Q208">
        <v>8.3000000000000001E-3</v>
      </c>
      <c r="T208">
        <v>-51.518929999999997</v>
      </c>
      <c r="U208">
        <v>0</v>
      </c>
      <c r="V208">
        <v>0</v>
      </c>
      <c r="W208">
        <v>0</v>
      </c>
    </row>
    <row r="209" spans="1:23" x14ac:dyDescent="0.2">
      <c r="A209">
        <v>-19.247949999999999</v>
      </c>
      <c r="B209">
        <v>0</v>
      </c>
      <c r="C209">
        <v>0</v>
      </c>
      <c r="D209">
        <v>0</v>
      </c>
      <c r="H209" s="19">
        <v>-18.616060000000001</v>
      </c>
      <c r="I209" s="19">
        <v>0</v>
      </c>
      <c r="J209" s="19">
        <v>0</v>
      </c>
      <c r="K209" s="19">
        <v>0</v>
      </c>
      <c r="N209">
        <v>-15.265409999999999</v>
      </c>
      <c r="O209">
        <v>3.2809999999999999E-2</v>
      </c>
      <c r="P209">
        <v>1.66E-3</v>
      </c>
      <c r="Q209">
        <v>9.6500000000000006E-3</v>
      </c>
      <c r="T209">
        <v>-51.438929999999999</v>
      </c>
      <c r="U209">
        <v>0</v>
      </c>
      <c r="V209">
        <v>0</v>
      </c>
      <c r="W209">
        <v>0</v>
      </c>
    </row>
    <row r="210" spans="1:23" x14ac:dyDescent="0.2">
      <c r="A210">
        <v>-19.23995</v>
      </c>
      <c r="B210">
        <v>0</v>
      </c>
      <c r="C210">
        <v>0</v>
      </c>
      <c r="D210">
        <v>0</v>
      </c>
      <c r="H210" s="19">
        <v>-18.608059999999998</v>
      </c>
      <c r="I210" s="19">
        <v>0</v>
      </c>
      <c r="J210" s="19">
        <v>0</v>
      </c>
      <c r="K210" s="19">
        <v>0</v>
      </c>
      <c r="N210">
        <v>-15.23441</v>
      </c>
      <c r="O210">
        <v>3.6630000000000003E-2</v>
      </c>
      <c r="P210">
        <v>3.9300000000000003E-3</v>
      </c>
      <c r="Q210">
        <v>1.077E-2</v>
      </c>
      <c r="T210">
        <v>-51.358930000000001</v>
      </c>
      <c r="U210">
        <v>0</v>
      </c>
      <c r="V210">
        <v>0</v>
      </c>
      <c r="W210">
        <v>0</v>
      </c>
    </row>
    <row r="211" spans="1:23" x14ac:dyDescent="0.2">
      <c r="A211">
        <v>-19.232949999999999</v>
      </c>
      <c r="B211">
        <v>0</v>
      </c>
      <c r="C211">
        <v>0</v>
      </c>
      <c r="D211">
        <v>0</v>
      </c>
      <c r="H211" s="19">
        <v>-18.60106</v>
      </c>
      <c r="I211" s="19">
        <v>0</v>
      </c>
      <c r="J211" s="19">
        <v>0</v>
      </c>
      <c r="K211" s="19">
        <v>0</v>
      </c>
      <c r="N211">
        <v>-15.204409999999999</v>
      </c>
      <c r="O211">
        <v>2.879E-2</v>
      </c>
      <c r="P211">
        <v>7.5199999999999998E-3</v>
      </c>
      <c r="Q211">
        <v>8.4600000000000005E-3</v>
      </c>
      <c r="T211">
        <v>-51.278930000000003</v>
      </c>
      <c r="U211">
        <v>0</v>
      </c>
      <c r="V211">
        <v>0</v>
      </c>
      <c r="W211">
        <v>0</v>
      </c>
    </row>
    <row r="212" spans="1:23" x14ac:dyDescent="0.2">
      <c r="A212">
        <v>-19.225950000000001</v>
      </c>
      <c r="B212">
        <v>0</v>
      </c>
      <c r="C212">
        <v>0</v>
      </c>
      <c r="D212">
        <v>0</v>
      </c>
      <c r="H212" s="19">
        <v>-18.594059999999999</v>
      </c>
      <c r="I212" s="19">
        <v>0</v>
      </c>
      <c r="J212" s="19">
        <v>0</v>
      </c>
      <c r="K212" s="19">
        <v>0</v>
      </c>
      <c r="N212">
        <v>-15.173410000000001</v>
      </c>
      <c r="O212">
        <v>2.1909999999999999E-2</v>
      </c>
      <c r="P212">
        <v>1.1599999999999999E-2</v>
      </c>
      <c r="Q212">
        <v>6.4400000000000004E-3</v>
      </c>
      <c r="T212">
        <v>-51.198929999999997</v>
      </c>
      <c r="U212">
        <v>0</v>
      </c>
      <c r="V212">
        <v>0</v>
      </c>
      <c r="W212">
        <v>0</v>
      </c>
    </row>
    <row r="213" spans="1:23" x14ac:dyDescent="0.2">
      <c r="A213">
        <v>-19.21895</v>
      </c>
      <c r="B213">
        <v>0</v>
      </c>
      <c r="C213">
        <v>0</v>
      </c>
      <c r="D213">
        <v>0</v>
      </c>
      <c r="H213" s="19">
        <v>-18.58606</v>
      </c>
      <c r="I213" s="19">
        <v>0</v>
      </c>
      <c r="J213" s="19">
        <v>0</v>
      </c>
      <c r="K213" s="19">
        <v>0</v>
      </c>
      <c r="N213">
        <v>-15.14241</v>
      </c>
      <c r="O213">
        <v>1.626E-2</v>
      </c>
      <c r="P213">
        <v>1.619E-2</v>
      </c>
      <c r="Q213">
        <v>4.7800000000000004E-3</v>
      </c>
      <c r="T213">
        <v>-51.118929999999999</v>
      </c>
      <c r="U213">
        <v>0</v>
      </c>
      <c r="V213">
        <v>0</v>
      </c>
      <c r="W213">
        <v>0</v>
      </c>
    </row>
    <row r="214" spans="1:23" x14ac:dyDescent="0.2">
      <c r="A214">
        <v>-19.211950000000002</v>
      </c>
      <c r="B214">
        <v>0</v>
      </c>
      <c r="C214">
        <v>0</v>
      </c>
      <c r="D214">
        <v>0</v>
      </c>
      <c r="H214" s="19">
        <v>-18.579059999999998</v>
      </c>
      <c r="I214" s="19">
        <v>0</v>
      </c>
      <c r="J214" s="19">
        <v>0</v>
      </c>
      <c r="K214" s="19">
        <v>0</v>
      </c>
      <c r="N214">
        <v>-15.111409999999999</v>
      </c>
      <c r="O214">
        <v>1.7950000000000001E-2</v>
      </c>
      <c r="P214">
        <v>5.7270000000000001E-2</v>
      </c>
      <c r="Q214">
        <v>8.4000000000000012E-3</v>
      </c>
      <c r="T214">
        <v>-51.039929999999998</v>
      </c>
      <c r="U214">
        <v>0</v>
      </c>
      <c r="V214">
        <v>0</v>
      </c>
      <c r="W214">
        <v>0</v>
      </c>
    </row>
    <row r="215" spans="1:23" x14ac:dyDescent="0.2">
      <c r="A215">
        <v>-19.20495</v>
      </c>
      <c r="B215">
        <v>0</v>
      </c>
      <c r="C215">
        <v>0</v>
      </c>
      <c r="D215">
        <v>0</v>
      </c>
      <c r="H215" s="19">
        <v>-18.57206</v>
      </c>
      <c r="I215" s="19">
        <v>0</v>
      </c>
      <c r="J215" s="19">
        <v>0</v>
      </c>
      <c r="K215" s="19">
        <v>0</v>
      </c>
      <c r="N215">
        <v>-15.080410000000001</v>
      </c>
      <c r="O215">
        <v>2.0000000000000002E-5</v>
      </c>
      <c r="P215">
        <v>0.74780000000000002</v>
      </c>
      <c r="Q215">
        <v>8.3099999999999997E-3</v>
      </c>
      <c r="T215">
        <v>-50.95993</v>
      </c>
      <c r="U215">
        <v>0</v>
      </c>
      <c r="V215">
        <v>0</v>
      </c>
      <c r="W215">
        <v>0</v>
      </c>
    </row>
    <row r="216" spans="1:23" x14ac:dyDescent="0.2">
      <c r="A216">
        <v>-19.197949999999999</v>
      </c>
      <c r="B216">
        <v>0</v>
      </c>
      <c r="C216">
        <v>0</v>
      </c>
      <c r="D216">
        <v>0</v>
      </c>
      <c r="H216" s="19">
        <v>-18.565059999999999</v>
      </c>
      <c r="I216" s="19">
        <v>0</v>
      </c>
      <c r="J216" s="19">
        <v>0</v>
      </c>
      <c r="K216" s="19">
        <v>0</v>
      </c>
      <c r="N216">
        <v>-15.04941</v>
      </c>
      <c r="O216">
        <v>0</v>
      </c>
      <c r="P216">
        <v>1.2E-2</v>
      </c>
      <c r="Q216">
        <v>3.8249999999999999E-2</v>
      </c>
      <c r="T216">
        <v>-50.879930000000002</v>
      </c>
      <c r="U216">
        <v>0</v>
      </c>
      <c r="V216">
        <v>0</v>
      </c>
      <c r="W216">
        <v>0</v>
      </c>
    </row>
    <row r="217" spans="1:23" x14ac:dyDescent="0.2">
      <c r="A217">
        <v>-19.18995</v>
      </c>
      <c r="B217">
        <v>0</v>
      </c>
      <c r="C217">
        <v>0</v>
      </c>
      <c r="D217">
        <v>0</v>
      </c>
      <c r="H217" s="19">
        <v>-18.55706</v>
      </c>
      <c r="I217" s="19">
        <v>0</v>
      </c>
      <c r="J217" s="19">
        <v>0</v>
      </c>
      <c r="K217" s="19">
        <v>0</v>
      </c>
      <c r="N217">
        <v>-15.018409999999999</v>
      </c>
      <c r="O217">
        <v>1.0000000000000001E-5</v>
      </c>
      <c r="P217">
        <v>1.949E-2</v>
      </c>
      <c r="Q217">
        <v>7.8629999999999992E-2</v>
      </c>
      <c r="T217">
        <v>-50.799930000000003</v>
      </c>
      <c r="U217">
        <v>0</v>
      </c>
      <c r="V217">
        <v>0</v>
      </c>
      <c r="W217">
        <v>0</v>
      </c>
    </row>
    <row r="218" spans="1:23" x14ac:dyDescent="0.2">
      <c r="A218">
        <v>-19.182950000000002</v>
      </c>
      <c r="B218">
        <v>0</v>
      </c>
      <c r="C218">
        <v>0</v>
      </c>
      <c r="D218">
        <v>0</v>
      </c>
      <c r="H218" s="19">
        <v>-18.550059999999998</v>
      </c>
      <c r="I218" s="19">
        <v>0</v>
      </c>
      <c r="J218" s="19">
        <v>0</v>
      </c>
      <c r="K218" s="19">
        <v>0</v>
      </c>
      <c r="N218">
        <v>-14.98841</v>
      </c>
      <c r="O218">
        <v>0</v>
      </c>
      <c r="P218">
        <v>1.1000000000000001E-3</v>
      </c>
      <c r="Q218">
        <v>2.81E-3</v>
      </c>
      <c r="T218">
        <v>-50.719929999999998</v>
      </c>
      <c r="U218">
        <v>0</v>
      </c>
      <c r="V218">
        <v>0</v>
      </c>
      <c r="W218">
        <v>0</v>
      </c>
    </row>
    <row r="219" spans="1:23" x14ac:dyDescent="0.2">
      <c r="A219">
        <v>-19.17595</v>
      </c>
      <c r="B219">
        <v>0</v>
      </c>
      <c r="C219">
        <v>0</v>
      </c>
      <c r="D219">
        <v>0</v>
      </c>
      <c r="H219" s="19">
        <v>-18.543060000000001</v>
      </c>
      <c r="I219" s="19">
        <v>0</v>
      </c>
      <c r="J219" s="19">
        <v>0</v>
      </c>
      <c r="K219" s="19">
        <v>0</v>
      </c>
      <c r="N219">
        <v>-14.957409999999999</v>
      </c>
      <c r="O219">
        <v>1.0000000000000001E-5</v>
      </c>
      <c r="P219">
        <v>1.42E-3</v>
      </c>
      <c r="Q219">
        <v>1.4919999999999999E-2</v>
      </c>
      <c r="T219">
        <v>-50.63993</v>
      </c>
      <c r="U219">
        <v>0</v>
      </c>
      <c r="V219">
        <v>0</v>
      </c>
      <c r="W219">
        <v>0</v>
      </c>
    </row>
    <row r="220" spans="1:23" x14ac:dyDescent="0.2">
      <c r="A220">
        <v>-19.168949999999999</v>
      </c>
      <c r="B220">
        <v>0</v>
      </c>
      <c r="C220">
        <v>0</v>
      </c>
      <c r="D220">
        <v>0</v>
      </c>
      <c r="H220" s="19">
        <v>-18.535060000000001</v>
      </c>
      <c r="I220" s="19">
        <v>0</v>
      </c>
      <c r="J220" s="19">
        <v>0</v>
      </c>
      <c r="K220" s="19">
        <v>0</v>
      </c>
      <c r="N220">
        <v>-14.926410000000001</v>
      </c>
      <c r="O220">
        <v>3.0000000000000001E-5</v>
      </c>
      <c r="P220">
        <v>1.7099999999999999E-3</v>
      </c>
      <c r="Q220">
        <v>2.2530000000000001E-2</v>
      </c>
      <c r="T220">
        <v>-50.559930000000001</v>
      </c>
      <c r="U220">
        <v>0</v>
      </c>
      <c r="V220">
        <v>0</v>
      </c>
      <c r="W220">
        <v>0</v>
      </c>
    </row>
    <row r="221" spans="1:23" x14ac:dyDescent="0.2">
      <c r="A221">
        <v>-19.161950000000001</v>
      </c>
      <c r="B221">
        <v>0</v>
      </c>
      <c r="C221">
        <v>0</v>
      </c>
      <c r="D221">
        <v>0</v>
      </c>
      <c r="H221" s="19">
        <v>-18.52806</v>
      </c>
      <c r="I221" s="19">
        <v>0</v>
      </c>
      <c r="J221" s="19">
        <v>0</v>
      </c>
      <c r="K221" s="19">
        <v>0</v>
      </c>
      <c r="N221">
        <v>-14.89541</v>
      </c>
      <c r="O221">
        <v>4.0000000000000003E-5</v>
      </c>
      <c r="P221">
        <v>1.98E-3</v>
      </c>
      <c r="Q221">
        <v>2.5599999999999998E-2</v>
      </c>
      <c r="T221">
        <v>-50.479930000000003</v>
      </c>
      <c r="U221">
        <v>0</v>
      </c>
      <c r="V221">
        <v>0</v>
      </c>
      <c r="W221">
        <v>0</v>
      </c>
    </row>
    <row r="222" spans="1:23" x14ac:dyDescent="0.2">
      <c r="A222">
        <v>-19.154949999999999</v>
      </c>
      <c r="B222">
        <v>0</v>
      </c>
      <c r="C222">
        <v>0</v>
      </c>
      <c r="D222">
        <v>0</v>
      </c>
      <c r="H222" s="19">
        <v>-18.521059999999999</v>
      </c>
      <c r="I222" s="19">
        <v>0</v>
      </c>
      <c r="J222" s="19">
        <v>0</v>
      </c>
      <c r="K222" s="19">
        <v>0</v>
      </c>
      <c r="N222">
        <v>-14.864409999999999</v>
      </c>
      <c r="O222">
        <v>2.5999999999999998E-4</v>
      </c>
      <c r="P222">
        <v>2.1900000000000001E-3</v>
      </c>
      <c r="Q222">
        <v>9.7999999999999997E-4</v>
      </c>
      <c r="T222">
        <v>-50.400930000000002</v>
      </c>
      <c r="U222">
        <v>0</v>
      </c>
      <c r="V222">
        <v>0</v>
      </c>
      <c r="W222">
        <v>0</v>
      </c>
    </row>
    <row r="223" spans="1:23" x14ac:dyDescent="0.2">
      <c r="A223">
        <v>-19.14695</v>
      </c>
      <c r="B223">
        <v>0</v>
      </c>
      <c r="C223">
        <v>0.99639999999999995</v>
      </c>
      <c r="D223">
        <v>0</v>
      </c>
      <c r="H223" s="19">
        <v>-18.513059999999999</v>
      </c>
      <c r="I223" s="19">
        <v>0</v>
      </c>
      <c r="J223" s="19">
        <v>0</v>
      </c>
      <c r="K223" s="19">
        <v>0</v>
      </c>
      <c r="N223">
        <v>-14.833410000000001</v>
      </c>
      <c r="O223">
        <v>2.7E-4</v>
      </c>
      <c r="P223">
        <v>2.4099999999999998E-3</v>
      </c>
      <c r="Q223">
        <v>1.16E-3</v>
      </c>
      <c r="T223">
        <v>-50.320929999999997</v>
      </c>
      <c r="U223">
        <v>0</v>
      </c>
      <c r="V223">
        <v>0</v>
      </c>
      <c r="W223">
        <v>0</v>
      </c>
    </row>
    <row r="224" spans="1:23" x14ac:dyDescent="0.2">
      <c r="A224">
        <v>-19.139949999999999</v>
      </c>
      <c r="B224">
        <v>0</v>
      </c>
      <c r="C224">
        <v>0</v>
      </c>
      <c r="D224">
        <v>0</v>
      </c>
      <c r="H224" s="19">
        <v>-18.506060000000002</v>
      </c>
      <c r="I224" s="19">
        <v>0</v>
      </c>
      <c r="J224" s="19">
        <v>1.1000000000000001</v>
      </c>
      <c r="K224" s="19">
        <v>2.0000000000000001E-4</v>
      </c>
      <c r="N224">
        <v>-14.80241</v>
      </c>
      <c r="O224">
        <v>2.7999999999999998E-4</v>
      </c>
      <c r="P224">
        <v>2.6099999999999999E-3</v>
      </c>
      <c r="Q224">
        <v>1.33E-3</v>
      </c>
      <c r="T224">
        <v>-50.240929999999999</v>
      </c>
      <c r="U224">
        <v>0</v>
      </c>
      <c r="V224">
        <v>0</v>
      </c>
      <c r="W224">
        <v>0</v>
      </c>
    </row>
    <row r="225" spans="1:23" x14ac:dyDescent="0.2">
      <c r="A225">
        <v>-19.132950000000001</v>
      </c>
      <c r="B225">
        <v>0</v>
      </c>
      <c r="C225">
        <v>0</v>
      </c>
      <c r="D225">
        <v>0</v>
      </c>
      <c r="H225" s="19">
        <v>-18.49906</v>
      </c>
      <c r="I225" s="19">
        <v>0</v>
      </c>
      <c r="J225" s="19">
        <v>0</v>
      </c>
      <c r="K225" s="19">
        <v>0</v>
      </c>
      <c r="N225">
        <v>-14.772410000000001</v>
      </c>
      <c r="O225">
        <v>2.9E-4</v>
      </c>
      <c r="P225">
        <v>2.7699999999999999E-3</v>
      </c>
      <c r="Q225">
        <v>1.48E-3</v>
      </c>
      <c r="T225">
        <v>-50.16093</v>
      </c>
      <c r="U225">
        <v>0</v>
      </c>
      <c r="V225">
        <v>0</v>
      </c>
      <c r="W225">
        <v>0</v>
      </c>
    </row>
    <row r="226" spans="1:23" x14ac:dyDescent="0.2">
      <c r="A226">
        <v>-19.12595</v>
      </c>
      <c r="B226">
        <v>0</v>
      </c>
      <c r="C226">
        <v>0</v>
      </c>
      <c r="D226">
        <v>0</v>
      </c>
      <c r="H226" s="19">
        <v>-18.491060000000001</v>
      </c>
      <c r="I226" s="19">
        <v>0</v>
      </c>
      <c r="J226" s="19">
        <v>0</v>
      </c>
      <c r="K226" s="19">
        <v>0</v>
      </c>
      <c r="N226">
        <v>-14.74141</v>
      </c>
      <c r="O226">
        <v>2.9E-4</v>
      </c>
      <c r="P226">
        <v>2.9299999999999999E-3</v>
      </c>
      <c r="Q226">
        <v>1.6199999999999999E-3</v>
      </c>
      <c r="T226">
        <v>-50.080930000000002</v>
      </c>
      <c r="U226">
        <v>0</v>
      </c>
      <c r="V226">
        <v>0</v>
      </c>
      <c r="W226">
        <v>0</v>
      </c>
    </row>
    <row r="227" spans="1:23" x14ac:dyDescent="0.2">
      <c r="A227">
        <v>-19.118950000000002</v>
      </c>
      <c r="B227">
        <v>0</v>
      </c>
      <c r="C227">
        <v>0</v>
      </c>
      <c r="D227">
        <v>0</v>
      </c>
      <c r="H227" s="19">
        <v>-18.484059999999999</v>
      </c>
      <c r="I227" s="19">
        <v>0</v>
      </c>
      <c r="J227" s="19">
        <v>0</v>
      </c>
      <c r="K227" s="19">
        <v>0</v>
      </c>
      <c r="N227">
        <v>-14.71041</v>
      </c>
      <c r="O227">
        <v>2.9999999999999997E-4</v>
      </c>
      <c r="P227">
        <v>3.0499999999999998E-3</v>
      </c>
      <c r="Q227">
        <v>1.7600000000000001E-3</v>
      </c>
      <c r="T227">
        <v>-50.000929999999997</v>
      </c>
      <c r="U227">
        <v>0</v>
      </c>
      <c r="V227">
        <v>0</v>
      </c>
      <c r="W227">
        <v>0</v>
      </c>
    </row>
    <row r="228" spans="1:23" x14ac:dyDescent="0.2">
      <c r="A228">
        <v>-19.11195</v>
      </c>
      <c r="B228">
        <v>0</v>
      </c>
      <c r="C228">
        <v>0</v>
      </c>
      <c r="D228">
        <v>0</v>
      </c>
      <c r="H228" s="19">
        <v>-18.477060000000002</v>
      </c>
      <c r="I228" s="19">
        <v>0</v>
      </c>
      <c r="J228" s="19">
        <v>0</v>
      </c>
      <c r="K228" s="19">
        <v>0</v>
      </c>
      <c r="N228">
        <v>-14.679410000000001</v>
      </c>
      <c r="O228">
        <v>2.9999999999999997E-4</v>
      </c>
      <c r="P228">
        <v>3.15E-3</v>
      </c>
      <c r="Q228">
        <v>1.8600000000000001E-3</v>
      </c>
      <c r="T228">
        <v>-49.920929999999998</v>
      </c>
      <c r="U228">
        <v>0</v>
      </c>
      <c r="V228">
        <v>0</v>
      </c>
      <c r="W228">
        <v>0</v>
      </c>
    </row>
    <row r="229" spans="1:23" x14ac:dyDescent="0.2">
      <c r="A229">
        <v>-19.104949999999999</v>
      </c>
      <c r="B229">
        <v>0</v>
      </c>
      <c r="C229">
        <v>0</v>
      </c>
      <c r="D229">
        <v>0</v>
      </c>
      <c r="H229" s="19">
        <v>-18.469059999999999</v>
      </c>
      <c r="I229" s="19">
        <v>0</v>
      </c>
      <c r="J229" s="19">
        <v>0</v>
      </c>
      <c r="K229" s="19">
        <v>0</v>
      </c>
      <c r="N229">
        <v>-14.64841</v>
      </c>
      <c r="O229">
        <v>2.9999999999999997E-4</v>
      </c>
      <c r="P229">
        <v>3.2300000000000002E-3</v>
      </c>
      <c r="Q229">
        <v>1.97E-3</v>
      </c>
      <c r="T229">
        <v>-49.84093</v>
      </c>
      <c r="U229">
        <v>0</v>
      </c>
      <c r="V229">
        <v>0</v>
      </c>
      <c r="W229">
        <v>0</v>
      </c>
    </row>
    <row r="230" spans="1:23" x14ac:dyDescent="0.2">
      <c r="A230">
        <v>-19.09695</v>
      </c>
      <c r="B230">
        <v>0</v>
      </c>
      <c r="C230">
        <v>0</v>
      </c>
      <c r="D230">
        <v>0</v>
      </c>
      <c r="H230" s="19">
        <v>-18.462060000000001</v>
      </c>
      <c r="I230" s="19">
        <v>0</v>
      </c>
      <c r="J230" s="19">
        <v>0</v>
      </c>
      <c r="K230" s="19">
        <v>0</v>
      </c>
      <c r="N230">
        <v>-14.61741</v>
      </c>
      <c r="O230">
        <v>2.9999999999999997E-4</v>
      </c>
      <c r="P230">
        <v>3.2799999999999999E-3</v>
      </c>
      <c r="Q230">
        <v>2.0499999999999997E-3</v>
      </c>
      <c r="T230">
        <v>-49.76193</v>
      </c>
      <c r="U230">
        <v>0</v>
      </c>
      <c r="V230">
        <v>0</v>
      </c>
      <c r="W230">
        <v>0</v>
      </c>
    </row>
    <row r="231" spans="1:23" x14ac:dyDescent="0.2">
      <c r="A231">
        <v>-19.089950000000002</v>
      </c>
      <c r="B231">
        <v>0</v>
      </c>
      <c r="C231">
        <v>0</v>
      </c>
      <c r="D231">
        <v>0</v>
      </c>
      <c r="H231" s="19">
        <v>-18.45506</v>
      </c>
      <c r="I231" s="19">
        <v>0</v>
      </c>
      <c r="J231" s="19">
        <v>0</v>
      </c>
      <c r="K231" s="19">
        <v>0</v>
      </c>
      <c r="N231">
        <v>-14.58741</v>
      </c>
      <c r="O231">
        <v>2.9999999999999997E-4</v>
      </c>
      <c r="P231">
        <v>3.31E-3</v>
      </c>
      <c r="Q231">
        <v>2.1299999999999999E-3</v>
      </c>
      <c r="T231">
        <v>-49.681930000000001</v>
      </c>
      <c r="U231">
        <v>0</v>
      </c>
      <c r="V231">
        <v>0</v>
      </c>
      <c r="W231">
        <v>0</v>
      </c>
    </row>
    <row r="232" spans="1:23" x14ac:dyDescent="0.2">
      <c r="A232">
        <v>-19.08295</v>
      </c>
      <c r="B232">
        <v>0</v>
      </c>
      <c r="C232">
        <v>0</v>
      </c>
      <c r="D232">
        <v>0</v>
      </c>
      <c r="H232" s="19">
        <v>-18.44706</v>
      </c>
      <c r="I232" s="19">
        <v>0</v>
      </c>
      <c r="J232" s="19">
        <v>0</v>
      </c>
      <c r="K232" s="19">
        <v>0</v>
      </c>
      <c r="N232">
        <v>-14.55641</v>
      </c>
      <c r="O232">
        <v>2.9999999999999997E-4</v>
      </c>
      <c r="P232">
        <v>0</v>
      </c>
      <c r="Q232">
        <v>2.1900000000000001E-3</v>
      </c>
      <c r="T232">
        <v>-49.601930000000003</v>
      </c>
      <c r="U232">
        <v>0</v>
      </c>
      <c r="V232">
        <v>0</v>
      </c>
      <c r="W232">
        <v>0</v>
      </c>
    </row>
    <row r="233" spans="1:23" x14ac:dyDescent="0.2">
      <c r="A233">
        <v>-19.075949999999999</v>
      </c>
      <c r="B233">
        <v>0</v>
      </c>
      <c r="C233">
        <v>0</v>
      </c>
      <c r="D233">
        <v>0</v>
      </c>
      <c r="H233" s="19">
        <v>-18.440059999999999</v>
      </c>
      <c r="I233" s="19">
        <v>0</v>
      </c>
      <c r="J233" s="19">
        <v>0</v>
      </c>
      <c r="K233" s="19">
        <v>0</v>
      </c>
      <c r="N233">
        <v>-14.525410000000001</v>
      </c>
      <c r="O233">
        <v>2.9999999999999997E-4</v>
      </c>
      <c r="P233">
        <v>0</v>
      </c>
      <c r="Q233">
        <v>2.2499999999999998E-3</v>
      </c>
      <c r="T233">
        <v>-49.521929999999998</v>
      </c>
      <c r="U233">
        <v>0</v>
      </c>
      <c r="V233">
        <v>0</v>
      </c>
      <c r="W233">
        <v>0</v>
      </c>
    </row>
    <row r="234" spans="1:23" x14ac:dyDescent="0.2">
      <c r="A234">
        <v>-19.068950000000001</v>
      </c>
      <c r="B234">
        <v>0</v>
      </c>
      <c r="C234">
        <v>0</v>
      </c>
      <c r="D234">
        <v>0</v>
      </c>
      <c r="H234" s="19">
        <v>-18.433060000000001</v>
      </c>
      <c r="I234" s="19">
        <v>0</v>
      </c>
      <c r="J234" s="19">
        <v>0</v>
      </c>
      <c r="K234" s="19">
        <v>0</v>
      </c>
      <c r="N234">
        <v>-14.49441</v>
      </c>
      <c r="O234">
        <v>2.9E-4</v>
      </c>
      <c r="P234">
        <v>0</v>
      </c>
      <c r="Q234">
        <v>2.2799999999999999E-3</v>
      </c>
      <c r="T234">
        <v>-49.441929999999999</v>
      </c>
      <c r="U234">
        <v>0</v>
      </c>
      <c r="V234">
        <v>0</v>
      </c>
      <c r="W234">
        <v>0</v>
      </c>
    </row>
    <row r="235" spans="1:23" x14ac:dyDescent="0.2">
      <c r="A235">
        <v>-19.06195</v>
      </c>
      <c r="B235">
        <v>0</v>
      </c>
      <c r="C235">
        <v>0</v>
      </c>
      <c r="D235">
        <v>0</v>
      </c>
      <c r="H235" s="19">
        <v>-18.425059999999998</v>
      </c>
      <c r="I235" s="19">
        <v>0</v>
      </c>
      <c r="J235" s="19">
        <v>0</v>
      </c>
      <c r="K235" s="19">
        <v>0</v>
      </c>
      <c r="N235">
        <v>-14.46341</v>
      </c>
      <c r="O235">
        <v>2.7999999999999998E-4</v>
      </c>
      <c r="P235">
        <v>0</v>
      </c>
      <c r="Q235">
        <v>2.3E-3</v>
      </c>
      <c r="T235">
        <v>-49.361930000000001</v>
      </c>
      <c r="U235">
        <v>0</v>
      </c>
      <c r="V235">
        <v>0</v>
      </c>
      <c r="W235">
        <v>0</v>
      </c>
    </row>
    <row r="236" spans="1:23" x14ac:dyDescent="0.2">
      <c r="A236">
        <v>-19.054950000000002</v>
      </c>
      <c r="B236">
        <v>0</v>
      </c>
      <c r="C236">
        <v>0</v>
      </c>
      <c r="D236">
        <v>0</v>
      </c>
      <c r="H236" s="19">
        <v>-18.418060000000001</v>
      </c>
      <c r="I236" s="19">
        <v>0</v>
      </c>
      <c r="J236" s="19">
        <v>0</v>
      </c>
      <c r="K236" s="19">
        <v>0</v>
      </c>
      <c r="N236">
        <v>-14.432410000000001</v>
      </c>
      <c r="O236">
        <v>2.7E-4</v>
      </c>
      <c r="P236">
        <v>0</v>
      </c>
      <c r="Q236">
        <v>2.31E-3</v>
      </c>
      <c r="T236">
        <v>-49.281930000000003</v>
      </c>
      <c r="U236">
        <v>0</v>
      </c>
      <c r="V236">
        <v>0</v>
      </c>
      <c r="W236">
        <v>0</v>
      </c>
    </row>
    <row r="237" spans="1:23" x14ac:dyDescent="0.2">
      <c r="A237">
        <v>-19.046949999999999</v>
      </c>
      <c r="B237">
        <v>0</v>
      </c>
      <c r="C237">
        <v>0</v>
      </c>
      <c r="D237">
        <v>0</v>
      </c>
      <c r="H237" s="19">
        <v>-18.411059999999999</v>
      </c>
      <c r="I237" s="19">
        <v>0</v>
      </c>
      <c r="J237" s="19">
        <v>0</v>
      </c>
      <c r="K237" s="19">
        <v>0</v>
      </c>
      <c r="N237">
        <v>-14.40141</v>
      </c>
      <c r="O237">
        <v>3.29E-3</v>
      </c>
      <c r="P237">
        <v>0</v>
      </c>
      <c r="Q237">
        <v>1.0300000000000001E-3</v>
      </c>
      <c r="T237">
        <v>-49.201929999999997</v>
      </c>
      <c r="U237">
        <v>0</v>
      </c>
      <c r="V237">
        <v>0</v>
      </c>
      <c r="W237">
        <v>0</v>
      </c>
    </row>
    <row r="238" spans="1:23" x14ac:dyDescent="0.2">
      <c r="A238">
        <v>-19.039950000000001</v>
      </c>
      <c r="B238">
        <v>0</v>
      </c>
      <c r="C238">
        <v>0</v>
      </c>
      <c r="D238">
        <v>0</v>
      </c>
      <c r="H238" s="19">
        <v>-18.404060000000001</v>
      </c>
      <c r="I238" s="19">
        <v>0</v>
      </c>
      <c r="J238" s="19">
        <v>0</v>
      </c>
      <c r="K238" s="19">
        <v>0</v>
      </c>
      <c r="N238">
        <v>-14.371409999999999</v>
      </c>
      <c r="O238">
        <v>8.5999999999999998E-4</v>
      </c>
      <c r="P238">
        <v>0</v>
      </c>
      <c r="Q238">
        <v>2.7E-4</v>
      </c>
      <c r="T238">
        <v>-49.122929999999997</v>
      </c>
      <c r="U238">
        <v>0</v>
      </c>
      <c r="V238">
        <v>0</v>
      </c>
      <c r="W238">
        <v>0</v>
      </c>
    </row>
    <row r="239" spans="1:23" x14ac:dyDescent="0.2">
      <c r="A239">
        <v>-19.03295</v>
      </c>
      <c r="B239">
        <v>0</v>
      </c>
      <c r="C239">
        <v>0</v>
      </c>
      <c r="D239">
        <v>0</v>
      </c>
      <c r="H239" s="19">
        <v>-18.396059999999999</v>
      </c>
      <c r="I239" s="19">
        <v>0</v>
      </c>
      <c r="J239" s="19">
        <v>0</v>
      </c>
      <c r="K239" s="19">
        <v>0</v>
      </c>
      <c r="N239">
        <v>-14.34041</v>
      </c>
      <c r="O239">
        <v>4.4000000000000002E-4</v>
      </c>
      <c r="P239">
        <v>0</v>
      </c>
      <c r="Q239">
        <v>1.3999999999999999E-4</v>
      </c>
      <c r="T239">
        <v>-49.042929999999998</v>
      </c>
      <c r="U239">
        <v>0</v>
      </c>
      <c r="V239">
        <v>0</v>
      </c>
      <c r="W239">
        <v>0</v>
      </c>
    </row>
    <row r="240" spans="1:23" x14ac:dyDescent="0.2">
      <c r="A240">
        <v>-19.025950000000002</v>
      </c>
      <c r="B240">
        <v>0</v>
      </c>
      <c r="C240">
        <v>0</v>
      </c>
      <c r="D240">
        <v>0</v>
      </c>
      <c r="H240" s="19">
        <v>-18.389060000000001</v>
      </c>
      <c r="I240" s="19">
        <v>0</v>
      </c>
      <c r="J240" s="19">
        <v>0</v>
      </c>
      <c r="K240" s="19">
        <v>0</v>
      </c>
      <c r="N240">
        <v>-14.30941</v>
      </c>
      <c r="O240">
        <v>0</v>
      </c>
      <c r="P240">
        <v>0</v>
      </c>
      <c r="Q240">
        <v>0</v>
      </c>
      <c r="T240">
        <v>-48.96293</v>
      </c>
      <c r="U240">
        <v>0</v>
      </c>
      <c r="V240">
        <v>0</v>
      </c>
      <c r="W240">
        <v>0</v>
      </c>
    </row>
    <row r="241" spans="1:23" x14ac:dyDescent="0.2">
      <c r="A241">
        <v>-19.01895</v>
      </c>
      <c r="B241">
        <v>0</v>
      </c>
      <c r="C241">
        <v>0</v>
      </c>
      <c r="D241">
        <v>0</v>
      </c>
      <c r="H241" s="19">
        <v>-18.382059999999999</v>
      </c>
      <c r="I241" s="19">
        <v>0</v>
      </c>
      <c r="J241" s="19">
        <v>0</v>
      </c>
      <c r="K241" s="19">
        <v>0</v>
      </c>
      <c r="N241">
        <v>-14.278409999999999</v>
      </c>
      <c r="O241">
        <v>0</v>
      </c>
      <c r="P241">
        <v>0</v>
      </c>
      <c r="Q241">
        <v>0</v>
      </c>
      <c r="T241">
        <v>-48.882930000000002</v>
      </c>
      <c r="U241">
        <v>0</v>
      </c>
      <c r="V241">
        <v>0</v>
      </c>
      <c r="W241">
        <v>0</v>
      </c>
    </row>
    <row r="242" spans="1:23" x14ac:dyDescent="0.2">
      <c r="A242">
        <v>-19.011949999999999</v>
      </c>
      <c r="B242">
        <v>0</v>
      </c>
      <c r="C242">
        <v>0</v>
      </c>
      <c r="D242">
        <v>0</v>
      </c>
      <c r="H242" s="19">
        <v>-18.37406</v>
      </c>
      <c r="I242" s="19">
        <v>0</v>
      </c>
      <c r="J242" s="19">
        <v>0</v>
      </c>
      <c r="K242" s="19">
        <v>0</v>
      </c>
      <c r="N242">
        <v>-14.24741</v>
      </c>
      <c r="O242">
        <v>0</v>
      </c>
      <c r="P242">
        <v>0</v>
      </c>
      <c r="Q242">
        <v>0</v>
      </c>
      <c r="T242">
        <v>-48.802930000000003</v>
      </c>
      <c r="U242">
        <v>0</v>
      </c>
      <c r="V242">
        <v>0</v>
      </c>
      <c r="W242">
        <v>0</v>
      </c>
    </row>
    <row r="243" spans="1:23" x14ac:dyDescent="0.2">
      <c r="A243">
        <v>-19.004950000000001</v>
      </c>
      <c r="B243">
        <v>0</v>
      </c>
      <c r="C243">
        <v>0</v>
      </c>
      <c r="D243">
        <v>0</v>
      </c>
      <c r="H243" s="19">
        <v>-18.367059999999999</v>
      </c>
      <c r="I243" s="19">
        <v>0</v>
      </c>
      <c r="J243" s="19">
        <v>0</v>
      </c>
      <c r="K243" s="19">
        <v>0</v>
      </c>
      <c r="N243">
        <v>-14.21641</v>
      </c>
      <c r="O243">
        <v>0</v>
      </c>
      <c r="P243">
        <v>0</v>
      </c>
      <c r="Q243">
        <v>0</v>
      </c>
      <c r="T243">
        <v>-48.722929999999998</v>
      </c>
      <c r="U243">
        <v>0</v>
      </c>
      <c r="V243">
        <v>0</v>
      </c>
      <c r="W243">
        <v>0</v>
      </c>
    </row>
    <row r="244" spans="1:23" x14ac:dyDescent="0.2">
      <c r="A244">
        <v>-18.996949999999998</v>
      </c>
      <c r="B244">
        <v>0</v>
      </c>
      <c r="C244">
        <v>0</v>
      </c>
      <c r="D244">
        <v>0</v>
      </c>
      <c r="H244" s="19">
        <v>-18.360060000000001</v>
      </c>
      <c r="I244" s="19">
        <v>0</v>
      </c>
      <c r="J244" s="19">
        <v>0</v>
      </c>
      <c r="K244" s="19">
        <v>0</v>
      </c>
      <c r="N244">
        <v>-14.185409999999999</v>
      </c>
      <c r="O244">
        <v>0</v>
      </c>
      <c r="P244">
        <v>0</v>
      </c>
      <c r="Q244">
        <v>0</v>
      </c>
      <c r="T244">
        <v>-48.64293</v>
      </c>
      <c r="U244">
        <v>0</v>
      </c>
      <c r="V244">
        <v>0</v>
      </c>
      <c r="W244">
        <v>0</v>
      </c>
    </row>
    <row r="245" spans="1:23" x14ac:dyDescent="0.2">
      <c r="A245">
        <v>-18.98995</v>
      </c>
      <c r="B245">
        <v>0</v>
      </c>
      <c r="C245">
        <v>0</v>
      </c>
      <c r="D245">
        <v>0</v>
      </c>
      <c r="H245" s="19">
        <v>-18.352060000000002</v>
      </c>
      <c r="I245" s="19">
        <v>0</v>
      </c>
      <c r="J245" s="19">
        <v>0</v>
      </c>
      <c r="K245" s="19">
        <v>0</v>
      </c>
      <c r="N245">
        <v>-14.15541</v>
      </c>
      <c r="O245">
        <v>0</v>
      </c>
      <c r="P245">
        <v>0</v>
      </c>
      <c r="Q245">
        <v>0</v>
      </c>
      <c r="T245">
        <v>-48.562930000000001</v>
      </c>
      <c r="U245">
        <v>0</v>
      </c>
      <c r="V245">
        <v>0</v>
      </c>
      <c r="W245">
        <v>0</v>
      </c>
    </row>
    <row r="246" spans="1:23" x14ac:dyDescent="0.2">
      <c r="A246">
        <v>-18.982949999999999</v>
      </c>
      <c r="B246">
        <v>0</v>
      </c>
      <c r="C246">
        <v>0</v>
      </c>
      <c r="D246">
        <v>0</v>
      </c>
      <c r="H246" s="19">
        <v>-18.34506</v>
      </c>
      <c r="I246" s="19">
        <v>0</v>
      </c>
      <c r="J246" s="19">
        <v>0</v>
      </c>
      <c r="K246" s="19">
        <v>0</v>
      </c>
      <c r="N246">
        <v>-14.124409999999999</v>
      </c>
      <c r="O246">
        <v>0</v>
      </c>
      <c r="P246">
        <v>0</v>
      </c>
      <c r="Q246">
        <v>0</v>
      </c>
      <c r="T246">
        <v>-48.483930000000001</v>
      </c>
      <c r="U246">
        <v>0</v>
      </c>
      <c r="V246">
        <v>0</v>
      </c>
      <c r="W246">
        <v>0</v>
      </c>
    </row>
    <row r="247" spans="1:23" x14ac:dyDescent="0.2">
      <c r="A247">
        <v>-18.975950000000001</v>
      </c>
      <c r="B247">
        <v>0</v>
      </c>
      <c r="C247">
        <v>0</v>
      </c>
      <c r="D247">
        <v>0</v>
      </c>
      <c r="H247" s="19">
        <v>-18.338059999999999</v>
      </c>
      <c r="I247" s="19">
        <v>0</v>
      </c>
      <c r="J247" s="19">
        <v>0</v>
      </c>
      <c r="K247" s="19">
        <v>0</v>
      </c>
      <c r="N247">
        <v>-14.09341</v>
      </c>
      <c r="O247">
        <v>0</v>
      </c>
      <c r="P247">
        <v>0</v>
      </c>
      <c r="Q247">
        <v>0</v>
      </c>
      <c r="T247">
        <v>-48.403930000000003</v>
      </c>
      <c r="U247">
        <v>0</v>
      </c>
      <c r="V247">
        <v>0</v>
      </c>
      <c r="W247">
        <v>0</v>
      </c>
    </row>
    <row r="248" spans="1:23" x14ac:dyDescent="0.2">
      <c r="A248">
        <v>-18.96895</v>
      </c>
      <c r="B248">
        <v>0</v>
      </c>
      <c r="C248">
        <v>0</v>
      </c>
      <c r="D248">
        <v>0</v>
      </c>
      <c r="H248" s="19">
        <v>-18.33006</v>
      </c>
      <c r="I248" s="19">
        <v>0</v>
      </c>
      <c r="J248" s="19">
        <v>0</v>
      </c>
      <c r="K248" s="19">
        <v>0</v>
      </c>
      <c r="N248">
        <v>-14.06241</v>
      </c>
      <c r="O248">
        <v>0</v>
      </c>
      <c r="P248">
        <v>0</v>
      </c>
      <c r="Q248">
        <v>0</v>
      </c>
      <c r="T248">
        <v>-48.323929999999997</v>
      </c>
      <c r="U248">
        <v>0</v>
      </c>
      <c r="V248">
        <v>0</v>
      </c>
      <c r="W248">
        <v>0</v>
      </c>
    </row>
    <row r="249" spans="1:23" x14ac:dyDescent="0.2">
      <c r="A249">
        <v>-18.961950000000002</v>
      </c>
      <c r="B249">
        <v>0</v>
      </c>
      <c r="C249">
        <v>0</v>
      </c>
      <c r="D249">
        <v>0</v>
      </c>
      <c r="H249" s="19">
        <v>-18.323060000000002</v>
      </c>
      <c r="I249" s="19">
        <v>0</v>
      </c>
      <c r="J249" s="19">
        <v>0</v>
      </c>
      <c r="K249" s="19">
        <v>0</v>
      </c>
      <c r="N249">
        <v>-14.031409999999999</v>
      </c>
      <c r="O249">
        <v>0</v>
      </c>
      <c r="P249">
        <v>0</v>
      </c>
      <c r="Q249">
        <v>0</v>
      </c>
      <c r="T249">
        <v>-48.243929999999999</v>
      </c>
      <c r="U249">
        <v>0</v>
      </c>
      <c r="V249">
        <v>0</v>
      </c>
      <c r="W249">
        <v>0</v>
      </c>
    </row>
    <row r="250" spans="1:23" x14ac:dyDescent="0.2">
      <c r="A250">
        <v>-18.953949999999999</v>
      </c>
      <c r="B250">
        <v>0</v>
      </c>
      <c r="C250">
        <v>0</v>
      </c>
      <c r="D250">
        <v>0</v>
      </c>
      <c r="H250" s="19">
        <v>-18.31606</v>
      </c>
      <c r="I250" s="19">
        <v>0</v>
      </c>
      <c r="J250" s="19">
        <v>0</v>
      </c>
      <c r="K250" s="19">
        <v>0</v>
      </c>
      <c r="N250">
        <v>-14.00041</v>
      </c>
      <c r="O250">
        <v>0</v>
      </c>
      <c r="P250">
        <v>0</v>
      </c>
      <c r="Q250">
        <v>0</v>
      </c>
      <c r="T250">
        <v>-48.163930000000001</v>
      </c>
      <c r="U250">
        <v>0</v>
      </c>
      <c r="V250">
        <v>0</v>
      </c>
      <c r="W250">
        <v>0</v>
      </c>
    </row>
    <row r="251" spans="1:23" x14ac:dyDescent="0.2">
      <c r="A251">
        <v>-18.946950000000001</v>
      </c>
      <c r="B251">
        <v>0</v>
      </c>
      <c r="C251">
        <v>0</v>
      </c>
      <c r="D251">
        <v>0</v>
      </c>
      <c r="H251" s="19">
        <v>-18.308060000000001</v>
      </c>
      <c r="I251" s="19">
        <v>0</v>
      </c>
      <c r="J251" s="19">
        <v>0</v>
      </c>
      <c r="K251" s="19">
        <v>0</v>
      </c>
      <c r="N251">
        <v>-13.970409999999999</v>
      </c>
      <c r="O251">
        <v>0</v>
      </c>
      <c r="P251">
        <v>0</v>
      </c>
      <c r="Q251">
        <v>0</v>
      </c>
      <c r="T251">
        <v>-48.083930000000002</v>
      </c>
      <c r="U251">
        <v>0</v>
      </c>
      <c r="V251">
        <v>0</v>
      </c>
      <c r="W251">
        <v>0</v>
      </c>
    </row>
    <row r="252" spans="1:23" x14ac:dyDescent="0.2">
      <c r="A252">
        <v>-18.93995</v>
      </c>
      <c r="B252">
        <v>0</v>
      </c>
      <c r="C252">
        <v>0</v>
      </c>
      <c r="D252">
        <v>0</v>
      </c>
      <c r="H252" s="19">
        <v>-18.30106</v>
      </c>
      <c r="I252" s="19">
        <v>0</v>
      </c>
      <c r="J252" s="19">
        <v>0</v>
      </c>
      <c r="K252" s="19">
        <v>0</v>
      </c>
      <c r="N252">
        <v>-13.939410000000001</v>
      </c>
      <c r="O252">
        <v>0</v>
      </c>
      <c r="P252">
        <v>0</v>
      </c>
      <c r="Q252">
        <v>0</v>
      </c>
      <c r="T252">
        <v>-48.003929999999997</v>
      </c>
      <c r="U252">
        <v>0</v>
      </c>
      <c r="V252">
        <v>0</v>
      </c>
      <c r="W252">
        <v>0</v>
      </c>
    </row>
    <row r="253" spans="1:23" x14ac:dyDescent="0.2">
      <c r="A253">
        <v>-18.932950000000002</v>
      </c>
      <c r="B253">
        <v>0</v>
      </c>
      <c r="C253">
        <v>0</v>
      </c>
      <c r="D253">
        <v>0</v>
      </c>
      <c r="H253" s="19">
        <v>-18.294060000000002</v>
      </c>
      <c r="I253" s="19">
        <v>0</v>
      </c>
      <c r="J253" s="19">
        <v>0</v>
      </c>
      <c r="K253" s="19">
        <v>0</v>
      </c>
      <c r="N253">
        <v>-13.90841</v>
      </c>
      <c r="O253">
        <v>0</v>
      </c>
      <c r="P253">
        <v>0</v>
      </c>
      <c r="Q253">
        <v>0</v>
      </c>
      <c r="T253">
        <v>-47.923929999999999</v>
      </c>
      <c r="U253">
        <v>0</v>
      </c>
      <c r="V253">
        <v>0</v>
      </c>
      <c r="W253">
        <v>0</v>
      </c>
    </row>
    <row r="254" spans="1:23" x14ac:dyDescent="0.2">
      <c r="A254">
        <v>-18.92595</v>
      </c>
      <c r="B254">
        <v>0</v>
      </c>
      <c r="C254">
        <v>0</v>
      </c>
      <c r="D254">
        <v>0</v>
      </c>
      <c r="H254" s="19">
        <v>-18.286059999999999</v>
      </c>
      <c r="I254" s="19">
        <v>0</v>
      </c>
      <c r="J254" s="19">
        <v>0</v>
      </c>
      <c r="K254" s="19">
        <v>0</v>
      </c>
      <c r="N254">
        <v>-13.877409999999999</v>
      </c>
      <c r="O254">
        <v>0</v>
      </c>
      <c r="P254">
        <v>0</v>
      </c>
      <c r="Q254">
        <v>0</v>
      </c>
      <c r="T254">
        <v>-47.844929999999998</v>
      </c>
      <c r="U254">
        <v>0</v>
      </c>
      <c r="V254">
        <v>0</v>
      </c>
      <c r="W254">
        <v>0</v>
      </c>
    </row>
    <row r="255" spans="1:23" x14ac:dyDescent="0.2">
      <c r="A255">
        <v>-18.918949999999999</v>
      </c>
      <c r="B255">
        <v>0</v>
      </c>
      <c r="C255">
        <v>0</v>
      </c>
      <c r="D255">
        <v>0</v>
      </c>
      <c r="H255" s="19">
        <v>-18.279060000000001</v>
      </c>
      <c r="I255" s="19">
        <v>0</v>
      </c>
      <c r="J255" s="19">
        <v>0</v>
      </c>
      <c r="K255" s="19">
        <v>0</v>
      </c>
      <c r="N255">
        <v>-13.846410000000001</v>
      </c>
      <c r="O255">
        <v>0</v>
      </c>
      <c r="P255">
        <v>0</v>
      </c>
      <c r="Q255">
        <v>0</v>
      </c>
      <c r="T255">
        <v>-47.76493</v>
      </c>
      <c r="U255">
        <v>0</v>
      </c>
      <c r="V255">
        <v>0</v>
      </c>
      <c r="W255">
        <v>0</v>
      </c>
    </row>
    <row r="256" spans="1:23" x14ac:dyDescent="0.2">
      <c r="A256">
        <v>-18.911950000000001</v>
      </c>
      <c r="B256">
        <v>0</v>
      </c>
      <c r="C256">
        <v>0</v>
      </c>
      <c r="D256">
        <v>0</v>
      </c>
      <c r="H256" s="19">
        <v>-18.27206</v>
      </c>
      <c r="I256" s="19">
        <v>0</v>
      </c>
      <c r="J256" s="19">
        <v>0</v>
      </c>
      <c r="K256" s="19">
        <v>0</v>
      </c>
      <c r="N256">
        <v>-13.81541</v>
      </c>
      <c r="O256">
        <v>0</v>
      </c>
      <c r="P256">
        <v>0</v>
      </c>
      <c r="Q256">
        <v>0</v>
      </c>
      <c r="T256">
        <v>-47.684930000000001</v>
      </c>
      <c r="U256">
        <v>0</v>
      </c>
      <c r="V256">
        <v>0</v>
      </c>
      <c r="W256">
        <v>0</v>
      </c>
    </row>
    <row r="257" spans="1:23" x14ac:dyDescent="0.2">
      <c r="A257">
        <v>-18.903949999999998</v>
      </c>
      <c r="B257">
        <v>0</v>
      </c>
      <c r="C257">
        <v>0</v>
      </c>
      <c r="D257">
        <v>0</v>
      </c>
      <c r="H257" s="19">
        <v>-18.264060000000001</v>
      </c>
      <c r="I257" s="19">
        <v>0</v>
      </c>
      <c r="J257" s="19">
        <v>0</v>
      </c>
      <c r="K257" s="19">
        <v>0</v>
      </c>
      <c r="N257">
        <v>-13.784409999999999</v>
      </c>
      <c r="O257">
        <v>0</v>
      </c>
      <c r="P257">
        <v>0</v>
      </c>
      <c r="Q257">
        <v>0</v>
      </c>
      <c r="T257">
        <v>-47.604930000000003</v>
      </c>
      <c r="U257">
        <v>0</v>
      </c>
      <c r="V257">
        <v>0</v>
      </c>
      <c r="W257">
        <v>0</v>
      </c>
    </row>
    <row r="258" spans="1:23" x14ac:dyDescent="0.2">
      <c r="A258">
        <v>-18.89695</v>
      </c>
      <c r="B258">
        <v>0</v>
      </c>
      <c r="C258">
        <v>0</v>
      </c>
      <c r="D258">
        <v>0</v>
      </c>
      <c r="H258" s="19">
        <v>-18.257059999999999</v>
      </c>
      <c r="I258" s="19">
        <v>0</v>
      </c>
      <c r="J258" s="19">
        <v>0</v>
      </c>
      <c r="K258" s="19">
        <v>0</v>
      </c>
      <c r="N258">
        <v>-13.75441</v>
      </c>
      <c r="O258">
        <v>0</v>
      </c>
      <c r="P258">
        <v>0</v>
      </c>
      <c r="Q258">
        <v>0</v>
      </c>
      <c r="T258">
        <v>-47.524929999999998</v>
      </c>
      <c r="U258">
        <v>0</v>
      </c>
      <c r="V258">
        <v>0</v>
      </c>
      <c r="W258">
        <v>0</v>
      </c>
    </row>
    <row r="259" spans="1:23" x14ac:dyDescent="0.2">
      <c r="A259">
        <v>-18.889949999999999</v>
      </c>
      <c r="B259">
        <v>0</v>
      </c>
      <c r="C259">
        <v>0</v>
      </c>
      <c r="D259">
        <v>0</v>
      </c>
      <c r="H259" s="19">
        <v>-18.250060000000001</v>
      </c>
      <c r="I259" s="19">
        <v>0</v>
      </c>
      <c r="J259" s="19">
        <v>0</v>
      </c>
      <c r="K259" s="19">
        <v>0.68520000000000003</v>
      </c>
      <c r="N259">
        <v>-13.723409999999999</v>
      </c>
      <c r="O259">
        <v>0</v>
      </c>
      <c r="P259">
        <v>0</v>
      </c>
      <c r="Q259">
        <v>5.0000000000000002E-5</v>
      </c>
      <c r="T259">
        <v>-47.444929999999999</v>
      </c>
      <c r="U259">
        <v>0</v>
      </c>
      <c r="V259">
        <v>0</v>
      </c>
      <c r="W259">
        <v>0</v>
      </c>
    </row>
    <row r="260" spans="1:23" x14ac:dyDescent="0.2">
      <c r="A260">
        <v>-18.882950000000001</v>
      </c>
      <c r="B260">
        <v>0</v>
      </c>
      <c r="C260">
        <v>0</v>
      </c>
      <c r="D260">
        <v>0</v>
      </c>
      <c r="H260" s="19">
        <v>-18.242059999999999</v>
      </c>
      <c r="I260" s="19">
        <v>0</v>
      </c>
      <c r="J260" s="19">
        <v>0</v>
      </c>
      <c r="K260" s="19">
        <v>0</v>
      </c>
      <c r="N260">
        <v>-13.692410000000001</v>
      </c>
      <c r="O260">
        <v>0</v>
      </c>
      <c r="P260">
        <v>0</v>
      </c>
      <c r="Q260">
        <v>1.0000000000000001E-5</v>
      </c>
      <c r="T260">
        <v>-47.364930000000001</v>
      </c>
      <c r="U260">
        <v>0</v>
      </c>
      <c r="V260">
        <v>0</v>
      </c>
      <c r="W260">
        <v>0</v>
      </c>
    </row>
    <row r="261" spans="1:23" x14ac:dyDescent="0.2">
      <c r="A261">
        <v>-18.87595</v>
      </c>
      <c r="B261">
        <v>0</v>
      </c>
      <c r="C261">
        <v>0</v>
      </c>
      <c r="D261">
        <v>0</v>
      </c>
      <c r="H261" s="19">
        <v>-18.235060000000001</v>
      </c>
      <c r="I261" s="19">
        <v>0</v>
      </c>
      <c r="J261" s="19">
        <v>0</v>
      </c>
      <c r="K261" s="19">
        <v>0</v>
      </c>
      <c r="N261">
        <v>-13.66141</v>
      </c>
      <c r="O261">
        <v>0</v>
      </c>
      <c r="P261">
        <v>0</v>
      </c>
      <c r="Q261">
        <v>1.0000000000000001E-5</v>
      </c>
      <c r="T261">
        <v>-47.284930000000003</v>
      </c>
      <c r="U261">
        <v>0</v>
      </c>
      <c r="V261">
        <v>0</v>
      </c>
      <c r="W261">
        <v>0</v>
      </c>
    </row>
    <row r="262" spans="1:23" x14ac:dyDescent="0.2">
      <c r="A262">
        <v>-18.868950000000002</v>
      </c>
      <c r="B262">
        <v>0</v>
      </c>
      <c r="C262">
        <v>0</v>
      </c>
      <c r="D262">
        <v>0.56210000000000004</v>
      </c>
      <c r="H262" s="19">
        <v>-18.228059999999999</v>
      </c>
      <c r="I262" s="19">
        <v>0</v>
      </c>
      <c r="J262" s="19">
        <v>0</v>
      </c>
      <c r="K262" s="19">
        <v>0</v>
      </c>
      <c r="N262">
        <v>-13.630409999999999</v>
      </c>
      <c r="O262">
        <v>0</v>
      </c>
      <c r="P262">
        <v>0</v>
      </c>
      <c r="Q262">
        <v>0</v>
      </c>
      <c r="T262">
        <v>-47.205930000000002</v>
      </c>
      <c r="U262">
        <v>0</v>
      </c>
      <c r="V262">
        <v>0</v>
      </c>
      <c r="W262">
        <v>0</v>
      </c>
    </row>
    <row r="263" spans="1:23" x14ac:dyDescent="0.2">
      <c r="A263">
        <v>-18.86195</v>
      </c>
      <c r="B263">
        <v>0</v>
      </c>
      <c r="C263">
        <v>0</v>
      </c>
      <c r="D263">
        <v>0</v>
      </c>
      <c r="H263" s="19">
        <v>-18.221060000000001</v>
      </c>
      <c r="I263" s="19">
        <v>0</v>
      </c>
      <c r="J263" s="19">
        <v>0</v>
      </c>
      <c r="K263" s="19">
        <v>0</v>
      </c>
      <c r="N263">
        <v>-13.599410000000001</v>
      </c>
      <c r="O263">
        <v>0</v>
      </c>
      <c r="P263">
        <v>0</v>
      </c>
      <c r="Q263">
        <v>0</v>
      </c>
      <c r="T263">
        <v>-47.125929999999997</v>
      </c>
      <c r="U263">
        <v>0</v>
      </c>
      <c r="V263">
        <v>0</v>
      </c>
      <c r="W263">
        <v>0</v>
      </c>
    </row>
    <row r="264" spans="1:23" x14ac:dyDescent="0.2">
      <c r="A264">
        <v>-18.853950000000001</v>
      </c>
      <c r="B264">
        <v>0</v>
      </c>
      <c r="C264">
        <v>0</v>
      </c>
      <c r="D264">
        <v>0</v>
      </c>
      <c r="H264" s="19">
        <v>-18.213059999999999</v>
      </c>
      <c r="I264" s="19">
        <v>0</v>
      </c>
      <c r="J264" s="19">
        <v>0</v>
      </c>
      <c r="K264" s="19">
        <v>0</v>
      </c>
      <c r="N264">
        <v>-13.56841</v>
      </c>
      <c r="O264">
        <v>0</v>
      </c>
      <c r="P264">
        <v>0</v>
      </c>
      <c r="Q264">
        <v>0</v>
      </c>
      <c r="T264">
        <v>-47.045929999999998</v>
      </c>
      <c r="U264">
        <v>0</v>
      </c>
      <c r="V264">
        <v>0</v>
      </c>
      <c r="W264">
        <v>0</v>
      </c>
    </row>
    <row r="265" spans="1:23" x14ac:dyDescent="0.2">
      <c r="A265">
        <v>-18.84695</v>
      </c>
      <c r="B265">
        <v>0</v>
      </c>
      <c r="C265">
        <v>0</v>
      </c>
      <c r="D265">
        <v>0</v>
      </c>
      <c r="H265" s="19">
        <v>-18.206060000000001</v>
      </c>
      <c r="I265" s="19">
        <v>0</v>
      </c>
      <c r="J265" s="19">
        <v>0</v>
      </c>
      <c r="K265" s="19">
        <v>0</v>
      </c>
      <c r="N265">
        <v>-13.538410000000001</v>
      </c>
      <c r="O265">
        <v>0</v>
      </c>
      <c r="P265">
        <v>0</v>
      </c>
      <c r="Q265">
        <v>0</v>
      </c>
      <c r="T265">
        <v>-46.96593</v>
      </c>
      <c r="U265">
        <v>0</v>
      </c>
      <c r="V265">
        <v>0</v>
      </c>
      <c r="W265">
        <v>0</v>
      </c>
    </row>
    <row r="266" spans="1:23" x14ac:dyDescent="0.2">
      <c r="A266">
        <v>-18.839950000000002</v>
      </c>
      <c r="B266">
        <v>0</v>
      </c>
      <c r="C266">
        <v>0</v>
      </c>
      <c r="D266">
        <v>0</v>
      </c>
      <c r="H266" s="19">
        <v>-18.199059999999999</v>
      </c>
      <c r="I266" s="19">
        <v>0</v>
      </c>
      <c r="J266" s="19">
        <v>0</v>
      </c>
      <c r="K266" s="19">
        <v>0</v>
      </c>
      <c r="N266">
        <v>-13.50741</v>
      </c>
      <c r="O266">
        <v>0</v>
      </c>
      <c r="P266">
        <v>0</v>
      </c>
      <c r="Q266">
        <v>0</v>
      </c>
      <c r="T266">
        <v>-46.885930000000002</v>
      </c>
      <c r="U266">
        <v>0</v>
      </c>
      <c r="V266">
        <v>0</v>
      </c>
      <c r="W266">
        <v>0</v>
      </c>
    </row>
    <row r="267" spans="1:23" x14ac:dyDescent="0.2">
      <c r="A267">
        <v>-18.83295</v>
      </c>
      <c r="B267">
        <v>0</v>
      </c>
      <c r="C267">
        <v>0</v>
      </c>
      <c r="D267">
        <v>0</v>
      </c>
      <c r="H267" s="19">
        <v>-18.19106</v>
      </c>
      <c r="I267" s="19">
        <v>0</v>
      </c>
      <c r="J267" s="19">
        <v>0</v>
      </c>
      <c r="K267" s="19">
        <v>0</v>
      </c>
      <c r="N267">
        <v>-13.47641</v>
      </c>
      <c r="O267">
        <v>0</v>
      </c>
      <c r="P267">
        <v>0</v>
      </c>
      <c r="Q267">
        <v>0</v>
      </c>
      <c r="T267">
        <v>-46.805929999999996</v>
      </c>
      <c r="U267">
        <v>0</v>
      </c>
      <c r="V267">
        <v>0</v>
      </c>
      <c r="W267">
        <v>0</v>
      </c>
    </row>
    <row r="268" spans="1:23" x14ac:dyDescent="0.2">
      <c r="A268">
        <v>-18.825949999999999</v>
      </c>
      <c r="B268">
        <v>0</v>
      </c>
      <c r="C268">
        <v>0</v>
      </c>
      <c r="D268">
        <v>0</v>
      </c>
      <c r="H268" s="19">
        <v>-18.184059999999999</v>
      </c>
      <c r="I268" s="19">
        <v>0</v>
      </c>
      <c r="J268" s="19">
        <v>0</v>
      </c>
      <c r="K268" s="19">
        <v>0</v>
      </c>
      <c r="N268">
        <v>-13.445410000000001</v>
      </c>
      <c r="O268">
        <v>0</v>
      </c>
      <c r="P268">
        <v>0</v>
      </c>
      <c r="Q268">
        <v>0</v>
      </c>
      <c r="T268">
        <v>-46.725929999999998</v>
      </c>
      <c r="U268">
        <v>0</v>
      </c>
      <c r="V268">
        <v>0</v>
      </c>
      <c r="W268">
        <v>0</v>
      </c>
    </row>
    <row r="269" spans="1:23" x14ac:dyDescent="0.2">
      <c r="A269">
        <v>-18.818950000000001</v>
      </c>
      <c r="B269">
        <v>0</v>
      </c>
      <c r="C269">
        <v>0</v>
      </c>
      <c r="D269">
        <v>0</v>
      </c>
      <c r="H269" s="19">
        <v>-18.177060000000001</v>
      </c>
      <c r="I269" s="19">
        <v>0</v>
      </c>
      <c r="J269" s="19">
        <v>0</v>
      </c>
      <c r="K269" s="19">
        <v>0</v>
      </c>
      <c r="N269">
        <v>-13.41441</v>
      </c>
      <c r="O269">
        <v>0</v>
      </c>
      <c r="P269">
        <v>0</v>
      </c>
      <c r="Q269">
        <v>0</v>
      </c>
      <c r="T269">
        <v>-46.64593</v>
      </c>
      <c r="U269">
        <v>0</v>
      </c>
      <c r="V269">
        <v>0</v>
      </c>
      <c r="W269">
        <v>0</v>
      </c>
    </row>
    <row r="270" spans="1:23" x14ac:dyDescent="0.2">
      <c r="A270">
        <v>-18.81195</v>
      </c>
      <c r="B270">
        <v>0</v>
      </c>
      <c r="C270">
        <v>0</v>
      </c>
      <c r="D270">
        <v>0</v>
      </c>
      <c r="H270" s="19">
        <v>-18.169060000000002</v>
      </c>
      <c r="I270" s="19">
        <v>0</v>
      </c>
      <c r="J270" s="19">
        <v>0</v>
      </c>
      <c r="K270" s="19">
        <v>0</v>
      </c>
      <c r="N270">
        <v>-13.38341</v>
      </c>
      <c r="O270">
        <v>0</v>
      </c>
      <c r="P270">
        <v>0</v>
      </c>
      <c r="Q270">
        <v>0</v>
      </c>
      <c r="T270">
        <v>-46.566929999999999</v>
      </c>
      <c r="U270">
        <v>0</v>
      </c>
      <c r="V270">
        <v>0</v>
      </c>
      <c r="W270">
        <v>0</v>
      </c>
    </row>
    <row r="271" spans="1:23" x14ac:dyDescent="0.2">
      <c r="A271">
        <v>-18.80395</v>
      </c>
      <c r="B271">
        <v>0</v>
      </c>
      <c r="C271">
        <v>0</v>
      </c>
      <c r="D271">
        <v>0</v>
      </c>
      <c r="H271" s="19">
        <v>-18.16206</v>
      </c>
      <c r="I271" s="19">
        <v>0</v>
      </c>
      <c r="J271" s="19">
        <v>0</v>
      </c>
      <c r="K271" s="19">
        <v>0</v>
      </c>
      <c r="N271">
        <v>-13.35341</v>
      </c>
      <c r="O271">
        <v>0</v>
      </c>
      <c r="P271">
        <v>0</v>
      </c>
      <c r="Q271">
        <v>0</v>
      </c>
      <c r="T271">
        <v>-46.486930000000001</v>
      </c>
      <c r="U271">
        <v>0</v>
      </c>
      <c r="V271">
        <v>0</v>
      </c>
      <c r="W271">
        <v>0</v>
      </c>
    </row>
    <row r="272" spans="1:23" x14ac:dyDescent="0.2">
      <c r="A272">
        <v>-18.796949999999999</v>
      </c>
      <c r="B272">
        <v>0</v>
      </c>
      <c r="C272">
        <v>0</v>
      </c>
      <c r="D272">
        <v>0</v>
      </c>
      <c r="H272" s="19">
        <v>-18.155059999999999</v>
      </c>
      <c r="I272" s="19">
        <v>0</v>
      </c>
      <c r="J272" s="19">
        <v>0</v>
      </c>
      <c r="K272" s="19">
        <v>0</v>
      </c>
      <c r="N272">
        <v>-13.32241</v>
      </c>
      <c r="O272">
        <v>0</v>
      </c>
      <c r="P272">
        <v>0</v>
      </c>
      <c r="Q272">
        <v>0</v>
      </c>
      <c r="T272">
        <v>-46.406930000000003</v>
      </c>
      <c r="U272">
        <v>0</v>
      </c>
      <c r="V272">
        <v>0</v>
      </c>
      <c r="W272">
        <v>0</v>
      </c>
    </row>
    <row r="273" spans="1:23" x14ac:dyDescent="0.2">
      <c r="A273">
        <v>-18.789950000000001</v>
      </c>
      <c r="B273">
        <v>0</v>
      </c>
      <c r="C273">
        <v>0</v>
      </c>
      <c r="D273">
        <v>0</v>
      </c>
      <c r="H273" s="19">
        <v>-18.14706</v>
      </c>
      <c r="I273" s="19">
        <v>0</v>
      </c>
      <c r="J273" s="19">
        <v>0</v>
      </c>
      <c r="K273" s="19">
        <v>0</v>
      </c>
      <c r="N273">
        <v>-13.291410000000001</v>
      </c>
      <c r="O273">
        <v>0</v>
      </c>
      <c r="P273">
        <v>0</v>
      </c>
      <c r="Q273">
        <v>0</v>
      </c>
      <c r="T273">
        <v>-46.326929999999997</v>
      </c>
      <c r="U273">
        <v>0</v>
      </c>
      <c r="V273">
        <v>0</v>
      </c>
      <c r="W273">
        <v>0</v>
      </c>
    </row>
    <row r="274" spans="1:23" x14ac:dyDescent="0.2">
      <c r="A274">
        <v>-18.78295</v>
      </c>
      <c r="B274">
        <v>0</v>
      </c>
      <c r="C274">
        <v>0</v>
      </c>
      <c r="D274">
        <v>0</v>
      </c>
      <c r="H274" s="19">
        <v>-18.140059999999998</v>
      </c>
      <c r="I274" s="19">
        <v>0</v>
      </c>
      <c r="J274" s="19">
        <v>0</v>
      </c>
      <c r="K274" s="19">
        <v>0</v>
      </c>
      <c r="N274">
        <v>-13.26041</v>
      </c>
      <c r="O274">
        <v>0</v>
      </c>
      <c r="P274">
        <v>0</v>
      </c>
      <c r="Q274">
        <v>0</v>
      </c>
      <c r="T274">
        <v>-46.246929999999999</v>
      </c>
      <c r="U274">
        <v>0</v>
      </c>
      <c r="V274">
        <v>0</v>
      </c>
      <c r="W274">
        <v>0</v>
      </c>
    </row>
    <row r="275" spans="1:23" x14ac:dyDescent="0.2">
      <c r="A275">
        <v>-18.775950000000002</v>
      </c>
      <c r="B275">
        <v>0</v>
      </c>
      <c r="C275">
        <v>0</v>
      </c>
      <c r="D275">
        <v>0</v>
      </c>
      <c r="H275" s="19">
        <v>-18.13306</v>
      </c>
      <c r="I275" s="19">
        <v>0</v>
      </c>
      <c r="J275" s="19">
        <v>0</v>
      </c>
      <c r="K275" s="19">
        <v>0</v>
      </c>
      <c r="N275">
        <v>-13.22941</v>
      </c>
      <c r="O275">
        <v>0</v>
      </c>
      <c r="P275">
        <v>0</v>
      </c>
      <c r="Q275">
        <v>0</v>
      </c>
      <c r="T275">
        <v>-46.166930000000001</v>
      </c>
      <c r="U275">
        <v>0</v>
      </c>
      <c r="V275">
        <v>0</v>
      </c>
      <c r="W275">
        <v>0</v>
      </c>
    </row>
    <row r="276" spans="1:23" x14ac:dyDescent="0.2">
      <c r="A276">
        <v>-18.76895</v>
      </c>
      <c r="B276">
        <v>0</v>
      </c>
      <c r="C276">
        <v>0</v>
      </c>
      <c r="D276">
        <v>0</v>
      </c>
      <c r="H276" s="19">
        <v>-18.125060000000001</v>
      </c>
      <c r="I276" s="19">
        <v>0</v>
      </c>
      <c r="J276" s="19">
        <v>0</v>
      </c>
      <c r="K276" s="19">
        <v>0</v>
      </c>
      <c r="N276">
        <v>-13.198410000000001</v>
      </c>
      <c r="O276">
        <v>0</v>
      </c>
      <c r="P276">
        <v>0</v>
      </c>
      <c r="Q276">
        <v>0</v>
      </c>
      <c r="T276">
        <v>-46.086930000000002</v>
      </c>
      <c r="U276">
        <v>0</v>
      </c>
      <c r="V276">
        <v>0</v>
      </c>
      <c r="W276">
        <v>0</v>
      </c>
    </row>
    <row r="277" spans="1:23" x14ac:dyDescent="0.2">
      <c r="A277">
        <v>-18.760950000000001</v>
      </c>
      <c r="B277">
        <v>0</v>
      </c>
      <c r="C277">
        <v>0</v>
      </c>
      <c r="D277">
        <v>0</v>
      </c>
      <c r="H277" s="19">
        <v>-18.11806</v>
      </c>
      <c r="I277" s="19">
        <v>0</v>
      </c>
      <c r="J277" s="19">
        <v>0</v>
      </c>
      <c r="K277" s="19">
        <v>0</v>
      </c>
      <c r="N277">
        <v>-13.16741</v>
      </c>
      <c r="O277">
        <v>0</v>
      </c>
      <c r="P277">
        <v>0</v>
      </c>
      <c r="Q277">
        <v>0</v>
      </c>
      <c r="T277">
        <v>-46.007930000000002</v>
      </c>
      <c r="U277">
        <v>0</v>
      </c>
      <c r="V277">
        <v>0</v>
      </c>
      <c r="W277">
        <v>0</v>
      </c>
    </row>
    <row r="278" spans="1:23" x14ac:dyDescent="0.2">
      <c r="A278">
        <v>-18.75395</v>
      </c>
      <c r="B278">
        <v>0</v>
      </c>
      <c r="C278">
        <v>0</v>
      </c>
      <c r="D278">
        <v>0</v>
      </c>
      <c r="H278" s="19">
        <v>-18.111059999999998</v>
      </c>
      <c r="I278" s="19">
        <v>0</v>
      </c>
      <c r="J278" s="19">
        <v>0</v>
      </c>
      <c r="K278" s="19">
        <v>0</v>
      </c>
      <c r="N278">
        <v>-13.137409999999999</v>
      </c>
      <c r="O278">
        <v>0</v>
      </c>
      <c r="P278">
        <v>0</v>
      </c>
      <c r="Q278">
        <v>0</v>
      </c>
      <c r="T278">
        <v>-45.927930000000003</v>
      </c>
      <c r="U278">
        <v>0</v>
      </c>
      <c r="V278">
        <v>0</v>
      </c>
      <c r="W278">
        <v>0</v>
      </c>
    </row>
    <row r="279" spans="1:23" x14ac:dyDescent="0.2">
      <c r="A279">
        <v>-18.746949999999998</v>
      </c>
      <c r="B279">
        <v>0</v>
      </c>
      <c r="C279">
        <v>0</v>
      </c>
      <c r="D279">
        <v>0</v>
      </c>
      <c r="H279" s="19">
        <v>-18.103059999999999</v>
      </c>
      <c r="I279" s="19">
        <v>0</v>
      </c>
      <c r="J279" s="19">
        <v>0</v>
      </c>
      <c r="K279" s="19">
        <v>0</v>
      </c>
      <c r="N279">
        <v>-13.10641</v>
      </c>
      <c r="O279">
        <v>0</v>
      </c>
      <c r="P279">
        <v>0</v>
      </c>
      <c r="Q279">
        <v>0</v>
      </c>
      <c r="T279">
        <v>-45.847929999999998</v>
      </c>
      <c r="U279">
        <v>0</v>
      </c>
      <c r="V279">
        <v>0</v>
      </c>
      <c r="W279">
        <v>0</v>
      </c>
    </row>
    <row r="280" spans="1:23" x14ac:dyDescent="0.2">
      <c r="A280">
        <v>-18.73995</v>
      </c>
      <c r="B280">
        <v>0</v>
      </c>
      <c r="C280">
        <v>0</v>
      </c>
      <c r="D280">
        <v>0</v>
      </c>
      <c r="H280" s="19">
        <v>-18.096060000000001</v>
      </c>
      <c r="I280" s="19">
        <v>0</v>
      </c>
      <c r="J280" s="19">
        <v>0</v>
      </c>
      <c r="K280" s="19">
        <v>0</v>
      </c>
      <c r="N280">
        <v>-13.07541</v>
      </c>
      <c r="O280">
        <v>0</v>
      </c>
      <c r="P280">
        <v>0</v>
      </c>
      <c r="Q280">
        <v>0</v>
      </c>
      <c r="T280">
        <v>-45.76793</v>
      </c>
      <c r="U280">
        <v>0</v>
      </c>
      <c r="V280">
        <v>0</v>
      </c>
      <c r="W280">
        <v>0</v>
      </c>
    </row>
    <row r="281" spans="1:23" x14ac:dyDescent="0.2">
      <c r="A281">
        <v>-18.732949999999999</v>
      </c>
      <c r="B281">
        <v>0</v>
      </c>
      <c r="C281">
        <v>0</v>
      </c>
      <c r="D281">
        <v>0</v>
      </c>
      <c r="H281" s="19">
        <v>-18.08906</v>
      </c>
      <c r="I281" s="19">
        <v>0</v>
      </c>
      <c r="J281" s="19">
        <v>0</v>
      </c>
      <c r="K281" s="19">
        <v>0</v>
      </c>
      <c r="N281">
        <v>-13.044409999999999</v>
      </c>
      <c r="O281">
        <v>0</v>
      </c>
      <c r="P281">
        <v>0</v>
      </c>
      <c r="Q281">
        <v>0</v>
      </c>
      <c r="T281">
        <v>-45.687930000000001</v>
      </c>
      <c r="U281">
        <v>0</v>
      </c>
      <c r="V281">
        <v>0</v>
      </c>
      <c r="W281">
        <v>0</v>
      </c>
    </row>
    <row r="282" spans="1:23" x14ac:dyDescent="0.2">
      <c r="A282">
        <v>-18.725950000000001</v>
      </c>
      <c r="B282">
        <v>0</v>
      </c>
      <c r="C282">
        <v>0</v>
      </c>
      <c r="D282">
        <v>0</v>
      </c>
      <c r="H282" s="19">
        <v>-18.081060000000001</v>
      </c>
      <c r="I282" s="19">
        <v>0</v>
      </c>
      <c r="J282" s="19">
        <v>0</v>
      </c>
      <c r="K282" s="19">
        <v>0</v>
      </c>
      <c r="N282">
        <v>-13.01341</v>
      </c>
      <c r="O282">
        <v>0</v>
      </c>
      <c r="P282">
        <v>0</v>
      </c>
      <c r="Q282">
        <v>0</v>
      </c>
      <c r="T282">
        <v>-45.607930000000003</v>
      </c>
      <c r="U282">
        <v>0</v>
      </c>
      <c r="V282">
        <v>0</v>
      </c>
      <c r="W282">
        <v>0</v>
      </c>
    </row>
    <row r="283" spans="1:23" x14ac:dyDescent="0.2">
      <c r="A283">
        <v>-18.71895</v>
      </c>
      <c r="B283">
        <v>0</v>
      </c>
      <c r="C283">
        <v>0</v>
      </c>
      <c r="D283">
        <v>0</v>
      </c>
      <c r="H283" s="19">
        <v>-18.074059999999999</v>
      </c>
      <c r="I283" s="19">
        <v>0</v>
      </c>
      <c r="J283" s="19">
        <v>0</v>
      </c>
      <c r="K283" s="19">
        <v>0</v>
      </c>
      <c r="N283">
        <v>-12.98241</v>
      </c>
      <c r="O283">
        <v>0</v>
      </c>
      <c r="P283">
        <v>0</v>
      </c>
      <c r="Q283">
        <v>0</v>
      </c>
      <c r="T283">
        <v>-45.527929999999998</v>
      </c>
      <c r="U283">
        <v>0</v>
      </c>
      <c r="V283">
        <v>0</v>
      </c>
      <c r="W283">
        <v>0</v>
      </c>
    </row>
    <row r="284" spans="1:23" x14ac:dyDescent="0.2">
      <c r="A284">
        <v>-18.71095</v>
      </c>
      <c r="B284">
        <v>0</v>
      </c>
      <c r="C284">
        <v>0</v>
      </c>
      <c r="D284">
        <v>0</v>
      </c>
      <c r="H284" s="19">
        <v>-18.067060000000001</v>
      </c>
      <c r="I284" s="19">
        <v>0</v>
      </c>
      <c r="J284" s="19">
        <v>0</v>
      </c>
      <c r="K284" s="19">
        <v>0</v>
      </c>
      <c r="N284">
        <v>-12.951409999999999</v>
      </c>
      <c r="O284">
        <v>0</v>
      </c>
      <c r="P284">
        <v>0</v>
      </c>
      <c r="Q284">
        <v>0</v>
      </c>
      <c r="T284">
        <v>-45.447929999999999</v>
      </c>
      <c r="U284">
        <v>0</v>
      </c>
      <c r="V284">
        <v>0</v>
      </c>
      <c r="W284">
        <v>0</v>
      </c>
    </row>
    <row r="285" spans="1:23" x14ac:dyDescent="0.2">
      <c r="A285">
        <v>-18.703949999999999</v>
      </c>
      <c r="B285">
        <v>0</v>
      </c>
      <c r="C285">
        <v>0</v>
      </c>
      <c r="D285">
        <v>0</v>
      </c>
      <c r="H285" s="19">
        <v>-18.06006</v>
      </c>
      <c r="I285" s="19">
        <v>0</v>
      </c>
      <c r="J285" s="19">
        <v>0</v>
      </c>
      <c r="K285" s="19">
        <v>0</v>
      </c>
      <c r="N285">
        <v>-12.92141</v>
      </c>
      <c r="O285">
        <v>0</v>
      </c>
      <c r="P285">
        <v>0</v>
      </c>
      <c r="Q285">
        <v>0</v>
      </c>
      <c r="T285">
        <v>-45.368929999999999</v>
      </c>
      <c r="U285">
        <v>0</v>
      </c>
      <c r="V285">
        <v>0</v>
      </c>
      <c r="W285">
        <v>0</v>
      </c>
    </row>
    <row r="286" spans="1:23" x14ac:dyDescent="0.2">
      <c r="A286">
        <v>-18.696950000000001</v>
      </c>
      <c r="B286">
        <v>0</v>
      </c>
      <c r="C286">
        <v>0</v>
      </c>
      <c r="D286">
        <v>0</v>
      </c>
      <c r="H286" s="19">
        <v>-18.052060000000001</v>
      </c>
      <c r="I286" s="19">
        <v>0</v>
      </c>
      <c r="J286" s="19">
        <v>0</v>
      </c>
      <c r="K286" s="19">
        <v>0</v>
      </c>
      <c r="N286">
        <v>-12.890409999999999</v>
      </c>
      <c r="O286">
        <v>0</v>
      </c>
      <c r="P286">
        <v>0</v>
      </c>
      <c r="Q286">
        <v>0</v>
      </c>
      <c r="T286">
        <v>-45.288930000000001</v>
      </c>
      <c r="U286">
        <v>0</v>
      </c>
      <c r="V286">
        <v>0</v>
      </c>
      <c r="W286">
        <v>0</v>
      </c>
    </row>
    <row r="287" spans="1:23" x14ac:dyDescent="0.2">
      <c r="A287">
        <v>-18.68995</v>
      </c>
      <c r="B287">
        <v>0</v>
      </c>
      <c r="C287">
        <v>0</v>
      </c>
      <c r="D287">
        <v>0</v>
      </c>
      <c r="H287" s="19">
        <v>-18.045059999999999</v>
      </c>
      <c r="I287" s="19">
        <v>0</v>
      </c>
      <c r="J287" s="19">
        <v>0</v>
      </c>
      <c r="K287" s="19">
        <v>0</v>
      </c>
      <c r="N287">
        <v>-12.85941</v>
      </c>
      <c r="O287">
        <v>0</v>
      </c>
      <c r="P287">
        <v>0</v>
      </c>
      <c r="Q287">
        <v>0</v>
      </c>
      <c r="T287">
        <v>-45.208930000000002</v>
      </c>
      <c r="U287">
        <v>0</v>
      </c>
      <c r="V287">
        <v>0</v>
      </c>
      <c r="W287">
        <v>0</v>
      </c>
    </row>
    <row r="288" spans="1:23" x14ac:dyDescent="0.2">
      <c r="A288">
        <v>-18.682950000000002</v>
      </c>
      <c r="B288">
        <v>0</v>
      </c>
      <c r="C288">
        <v>0</v>
      </c>
      <c r="D288">
        <v>0</v>
      </c>
      <c r="H288" s="19">
        <v>-18.038060000000002</v>
      </c>
      <c r="I288" s="19">
        <v>0</v>
      </c>
      <c r="J288" s="19">
        <v>0</v>
      </c>
      <c r="K288" s="19">
        <v>0</v>
      </c>
      <c r="N288">
        <v>-12.82841</v>
      </c>
      <c r="O288">
        <v>0</v>
      </c>
      <c r="P288">
        <v>0</v>
      </c>
      <c r="Q288">
        <v>0</v>
      </c>
      <c r="T288">
        <v>-45.128929999999997</v>
      </c>
      <c r="U288">
        <v>0</v>
      </c>
      <c r="V288">
        <v>0</v>
      </c>
      <c r="W288">
        <v>0</v>
      </c>
    </row>
    <row r="289" spans="1:23" x14ac:dyDescent="0.2">
      <c r="A289">
        <v>-18.67595</v>
      </c>
      <c r="B289">
        <v>0</v>
      </c>
      <c r="C289">
        <v>0</v>
      </c>
      <c r="D289">
        <v>0</v>
      </c>
      <c r="H289" s="19">
        <v>-18.030059999999999</v>
      </c>
      <c r="I289" s="19">
        <v>0</v>
      </c>
      <c r="J289" s="19">
        <v>0</v>
      </c>
      <c r="K289" s="19">
        <v>0</v>
      </c>
      <c r="N289">
        <v>-12.797409999999999</v>
      </c>
      <c r="O289">
        <v>0</v>
      </c>
      <c r="P289">
        <v>0</v>
      </c>
      <c r="Q289">
        <v>0</v>
      </c>
      <c r="T289">
        <v>-45.048929999999999</v>
      </c>
      <c r="U289">
        <v>0</v>
      </c>
      <c r="V289">
        <v>0</v>
      </c>
      <c r="W289">
        <v>0</v>
      </c>
    </row>
    <row r="290" spans="1:23" x14ac:dyDescent="0.2">
      <c r="A290">
        <v>-18.668949999999999</v>
      </c>
      <c r="B290">
        <v>0</v>
      </c>
      <c r="C290">
        <v>0</v>
      </c>
      <c r="D290">
        <v>0</v>
      </c>
      <c r="H290" s="19">
        <v>-18.023060000000001</v>
      </c>
      <c r="I290" s="19">
        <v>0</v>
      </c>
      <c r="J290" s="19">
        <v>0</v>
      </c>
      <c r="K290" s="19">
        <v>0</v>
      </c>
      <c r="N290">
        <v>-12.76641</v>
      </c>
      <c r="O290">
        <v>0</v>
      </c>
      <c r="P290">
        <v>0</v>
      </c>
      <c r="Q290">
        <v>0</v>
      </c>
      <c r="T290">
        <v>-44.96893</v>
      </c>
      <c r="U290">
        <v>0</v>
      </c>
      <c r="V290">
        <v>0</v>
      </c>
      <c r="W290">
        <v>0</v>
      </c>
    </row>
    <row r="291" spans="1:23" x14ac:dyDescent="0.2">
      <c r="A291">
        <v>-18.66095</v>
      </c>
      <c r="B291">
        <v>0</v>
      </c>
      <c r="C291">
        <v>0</v>
      </c>
      <c r="D291">
        <v>0</v>
      </c>
      <c r="H291" s="19">
        <v>-18.01606</v>
      </c>
      <c r="I291" s="19">
        <v>0</v>
      </c>
      <c r="J291" s="19">
        <v>0</v>
      </c>
      <c r="K291" s="19">
        <v>0</v>
      </c>
      <c r="N291">
        <v>-12.73541</v>
      </c>
      <c r="O291">
        <v>0</v>
      </c>
      <c r="P291">
        <v>0</v>
      </c>
      <c r="Q291">
        <v>0</v>
      </c>
      <c r="T291">
        <v>-44.888930000000002</v>
      </c>
      <c r="U291">
        <v>0</v>
      </c>
      <c r="V291">
        <v>0</v>
      </c>
      <c r="W291">
        <v>0</v>
      </c>
    </row>
    <row r="292" spans="1:23" x14ac:dyDescent="0.2">
      <c r="A292">
        <v>-18.653949999999998</v>
      </c>
      <c r="B292">
        <v>0</v>
      </c>
      <c r="C292">
        <v>0</v>
      </c>
      <c r="D292">
        <v>0</v>
      </c>
      <c r="H292" s="19">
        <v>-18.00806</v>
      </c>
      <c r="I292" s="19">
        <v>0</v>
      </c>
      <c r="J292" s="19">
        <v>0</v>
      </c>
      <c r="K292" s="19">
        <v>0</v>
      </c>
      <c r="N292">
        <v>-12.705410000000001</v>
      </c>
      <c r="O292">
        <v>0</v>
      </c>
      <c r="P292">
        <v>0</v>
      </c>
      <c r="Q292">
        <v>0</v>
      </c>
      <c r="T292">
        <v>-44.808929999999997</v>
      </c>
      <c r="U292">
        <v>0</v>
      </c>
      <c r="V292">
        <v>0</v>
      </c>
      <c r="W292">
        <v>0</v>
      </c>
    </row>
    <row r="293" spans="1:23" x14ac:dyDescent="0.2">
      <c r="A293">
        <v>-18.64695</v>
      </c>
      <c r="B293">
        <v>0</v>
      </c>
      <c r="C293">
        <v>0</v>
      </c>
      <c r="D293">
        <v>0</v>
      </c>
      <c r="H293" s="19">
        <v>-18.001059999999999</v>
      </c>
      <c r="I293" s="19">
        <v>0</v>
      </c>
      <c r="J293" s="19">
        <v>0</v>
      </c>
      <c r="K293" s="19">
        <v>0</v>
      </c>
      <c r="N293">
        <v>-12.67441</v>
      </c>
      <c r="O293">
        <v>0</v>
      </c>
      <c r="P293">
        <v>0</v>
      </c>
      <c r="Q293">
        <v>0</v>
      </c>
      <c r="T293">
        <v>-44.729930000000003</v>
      </c>
      <c r="U293">
        <v>0</v>
      </c>
      <c r="V293">
        <v>0</v>
      </c>
      <c r="W293">
        <v>0</v>
      </c>
    </row>
    <row r="294" spans="1:23" x14ac:dyDescent="0.2">
      <c r="A294">
        <v>-18.639949999999999</v>
      </c>
      <c r="B294">
        <v>0</v>
      </c>
      <c r="C294">
        <v>0</v>
      </c>
      <c r="D294">
        <v>0</v>
      </c>
      <c r="H294" s="19">
        <v>-17.994060000000001</v>
      </c>
      <c r="I294" s="19">
        <v>0</v>
      </c>
      <c r="J294" s="19">
        <v>0</v>
      </c>
      <c r="K294" s="19">
        <v>0</v>
      </c>
      <c r="N294">
        <v>-12.643409999999999</v>
      </c>
      <c r="O294">
        <v>0</v>
      </c>
      <c r="P294">
        <v>0</v>
      </c>
      <c r="Q294">
        <v>0</v>
      </c>
      <c r="T294">
        <v>-44.649929999999998</v>
      </c>
      <c r="U294">
        <v>0</v>
      </c>
      <c r="V294">
        <v>0</v>
      </c>
      <c r="W294">
        <v>0</v>
      </c>
    </row>
    <row r="295" spans="1:23" x14ac:dyDescent="0.2">
      <c r="A295">
        <v>-18.632950000000001</v>
      </c>
      <c r="B295">
        <v>0</v>
      </c>
      <c r="C295">
        <v>0</v>
      </c>
      <c r="D295">
        <v>0</v>
      </c>
      <c r="H295" s="19">
        <v>-17.986059999999998</v>
      </c>
      <c r="I295" s="19">
        <v>0</v>
      </c>
      <c r="J295" s="19">
        <v>0</v>
      </c>
      <c r="K295" s="19">
        <v>0</v>
      </c>
      <c r="N295">
        <v>-12.612410000000001</v>
      </c>
      <c r="O295">
        <v>0</v>
      </c>
      <c r="P295">
        <v>0</v>
      </c>
      <c r="Q295">
        <v>0</v>
      </c>
      <c r="T295">
        <v>-44.569929999999999</v>
      </c>
      <c r="U295">
        <v>0</v>
      </c>
      <c r="V295">
        <v>0</v>
      </c>
      <c r="W295">
        <v>0</v>
      </c>
    </row>
    <row r="296" spans="1:23" x14ac:dyDescent="0.2">
      <c r="A296">
        <v>-18.62595</v>
      </c>
      <c r="B296">
        <v>0</v>
      </c>
      <c r="C296">
        <v>0</v>
      </c>
      <c r="D296">
        <v>0</v>
      </c>
      <c r="H296" s="19">
        <v>-17.97906</v>
      </c>
      <c r="I296" s="19">
        <v>0</v>
      </c>
      <c r="J296" s="19">
        <v>0</v>
      </c>
      <c r="K296" s="19">
        <v>0</v>
      </c>
      <c r="N296">
        <v>-12.58141</v>
      </c>
      <c r="O296">
        <v>0</v>
      </c>
      <c r="P296">
        <v>0</v>
      </c>
      <c r="Q296">
        <v>0</v>
      </c>
      <c r="T296">
        <v>-44.489930000000001</v>
      </c>
      <c r="U296">
        <v>0</v>
      </c>
      <c r="V296">
        <v>0</v>
      </c>
      <c r="W296">
        <v>0</v>
      </c>
    </row>
    <row r="297" spans="1:23" x14ac:dyDescent="0.2">
      <c r="A297">
        <v>-18.618950000000002</v>
      </c>
      <c r="B297">
        <v>0</v>
      </c>
      <c r="C297">
        <v>0</v>
      </c>
      <c r="D297">
        <v>0</v>
      </c>
      <c r="H297" s="19">
        <v>-17.972059999999999</v>
      </c>
      <c r="I297" s="19">
        <v>0</v>
      </c>
      <c r="J297" s="19">
        <v>0</v>
      </c>
      <c r="K297" s="19">
        <v>0</v>
      </c>
      <c r="N297">
        <v>-12.550409999999999</v>
      </c>
      <c r="O297">
        <v>0</v>
      </c>
      <c r="P297">
        <v>0</v>
      </c>
      <c r="Q297">
        <v>0</v>
      </c>
      <c r="T297">
        <v>-44.409930000000003</v>
      </c>
      <c r="U297">
        <v>0</v>
      </c>
      <c r="V297">
        <v>0</v>
      </c>
      <c r="W297">
        <v>0</v>
      </c>
    </row>
    <row r="298" spans="1:23" x14ac:dyDescent="0.2">
      <c r="A298">
        <v>-18.610949999999999</v>
      </c>
      <c r="B298">
        <v>0</v>
      </c>
      <c r="C298">
        <v>0</v>
      </c>
      <c r="D298">
        <v>0</v>
      </c>
      <c r="H298" s="19">
        <v>-17.96406</v>
      </c>
      <c r="I298" s="19">
        <v>0</v>
      </c>
      <c r="J298" s="19">
        <v>0</v>
      </c>
      <c r="K298" s="19">
        <v>0</v>
      </c>
      <c r="N298">
        <v>-12.52041</v>
      </c>
      <c r="O298">
        <v>0</v>
      </c>
      <c r="P298">
        <v>0</v>
      </c>
      <c r="Q298">
        <v>0</v>
      </c>
      <c r="T298">
        <v>-44.329929999999997</v>
      </c>
      <c r="U298">
        <v>0</v>
      </c>
      <c r="V298">
        <v>0</v>
      </c>
      <c r="W298">
        <v>0</v>
      </c>
    </row>
    <row r="299" spans="1:23" x14ac:dyDescent="0.2">
      <c r="A299">
        <v>-18.603950000000001</v>
      </c>
      <c r="B299">
        <v>0</v>
      </c>
      <c r="C299">
        <v>0</v>
      </c>
      <c r="D299">
        <v>0</v>
      </c>
      <c r="H299" s="19">
        <v>-17.957059999999998</v>
      </c>
      <c r="I299" s="19">
        <v>0</v>
      </c>
      <c r="J299" s="19">
        <v>0</v>
      </c>
      <c r="K299" s="19">
        <v>0</v>
      </c>
      <c r="N299">
        <v>-12.489409999999999</v>
      </c>
      <c r="O299">
        <v>0</v>
      </c>
      <c r="P299">
        <v>0</v>
      </c>
      <c r="Q299">
        <v>0</v>
      </c>
      <c r="T299">
        <v>-44.249929999999999</v>
      </c>
      <c r="U299">
        <v>0</v>
      </c>
      <c r="V299">
        <v>0</v>
      </c>
      <c r="W299">
        <v>0</v>
      </c>
    </row>
    <row r="300" spans="1:23" x14ac:dyDescent="0.2">
      <c r="A300">
        <v>-18.59695</v>
      </c>
      <c r="B300">
        <v>0</v>
      </c>
      <c r="C300">
        <v>0</v>
      </c>
      <c r="D300">
        <v>0</v>
      </c>
      <c r="H300" s="19">
        <v>-17.950060000000001</v>
      </c>
      <c r="I300" s="19">
        <v>0</v>
      </c>
      <c r="J300" s="19">
        <v>0</v>
      </c>
      <c r="K300" s="19">
        <v>0</v>
      </c>
      <c r="N300">
        <v>-12.458410000000001</v>
      </c>
      <c r="O300">
        <v>0</v>
      </c>
      <c r="P300">
        <v>0</v>
      </c>
      <c r="Q300">
        <v>0</v>
      </c>
      <c r="T300">
        <v>-44.169930000000001</v>
      </c>
      <c r="U300">
        <v>0</v>
      </c>
      <c r="V300">
        <v>0</v>
      </c>
      <c r="W300">
        <v>0</v>
      </c>
    </row>
    <row r="301" spans="1:23" x14ac:dyDescent="0.2">
      <c r="A301">
        <v>-18.589950000000002</v>
      </c>
      <c r="B301">
        <v>0</v>
      </c>
      <c r="C301">
        <v>0</v>
      </c>
      <c r="D301">
        <v>0</v>
      </c>
      <c r="H301" s="19">
        <v>-17.942060000000001</v>
      </c>
      <c r="I301" s="19">
        <v>0</v>
      </c>
      <c r="J301" s="19">
        <v>0</v>
      </c>
      <c r="K301" s="19">
        <v>0</v>
      </c>
      <c r="N301">
        <v>-12.42741</v>
      </c>
      <c r="O301">
        <v>0</v>
      </c>
      <c r="P301">
        <v>0</v>
      </c>
      <c r="Q301">
        <v>0</v>
      </c>
      <c r="T301">
        <v>-44.09093</v>
      </c>
      <c r="U301">
        <v>0</v>
      </c>
      <c r="V301">
        <v>0</v>
      </c>
      <c r="W301">
        <v>0</v>
      </c>
    </row>
    <row r="302" spans="1:23" x14ac:dyDescent="0.2">
      <c r="A302">
        <v>-18.58295</v>
      </c>
      <c r="B302">
        <v>0</v>
      </c>
      <c r="C302">
        <v>0</v>
      </c>
      <c r="D302">
        <v>0</v>
      </c>
      <c r="H302" s="19">
        <v>-17.93506</v>
      </c>
      <c r="I302" s="19">
        <v>0</v>
      </c>
      <c r="J302" s="19">
        <v>0</v>
      </c>
      <c r="K302" s="19">
        <v>0</v>
      </c>
      <c r="N302">
        <v>-12.396409999999999</v>
      </c>
      <c r="O302">
        <v>0</v>
      </c>
      <c r="P302">
        <v>0</v>
      </c>
      <c r="Q302">
        <v>0</v>
      </c>
      <c r="T302">
        <v>-44.010930000000002</v>
      </c>
      <c r="U302">
        <v>0</v>
      </c>
      <c r="V302">
        <v>0</v>
      </c>
      <c r="W302">
        <v>0</v>
      </c>
    </row>
    <row r="303" spans="1:23" x14ac:dyDescent="0.2">
      <c r="A303">
        <v>-18.575949999999999</v>
      </c>
      <c r="B303">
        <v>0</v>
      </c>
      <c r="C303">
        <v>0</v>
      </c>
      <c r="D303">
        <v>0</v>
      </c>
      <c r="H303" s="19">
        <v>-17.928059999999999</v>
      </c>
      <c r="I303" s="19">
        <v>0</v>
      </c>
      <c r="J303" s="19">
        <v>0</v>
      </c>
      <c r="K303" s="19">
        <v>0</v>
      </c>
      <c r="N303">
        <v>-12.365410000000001</v>
      </c>
      <c r="O303">
        <v>0</v>
      </c>
      <c r="P303">
        <v>0</v>
      </c>
      <c r="Q303">
        <v>0</v>
      </c>
      <c r="T303">
        <v>-43.930929999999996</v>
      </c>
      <c r="U303">
        <v>0</v>
      </c>
      <c r="V303">
        <v>0</v>
      </c>
      <c r="W303">
        <v>0</v>
      </c>
    </row>
    <row r="304" spans="1:23" x14ac:dyDescent="0.2">
      <c r="A304">
        <v>-18.56795</v>
      </c>
      <c r="B304">
        <v>0</v>
      </c>
      <c r="C304">
        <v>0</v>
      </c>
      <c r="D304">
        <v>0</v>
      </c>
      <c r="H304" s="19">
        <v>-17.920059999999999</v>
      </c>
      <c r="I304" s="19">
        <v>0</v>
      </c>
      <c r="J304" s="19">
        <v>0</v>
      </c>
      <c r="K304" s="19">
        <v>0</v>
      </c>
      <c r="N304">
        <v>-12.33441</v>
      </c>
      <c r="O304">
        <v>0</v>
      </c>
      <c r="P304">
        <v>0</v>
      </c>
      <c r="Q304">
        <v>0</v>
      </c>
      <c r="T304">
        <v>-43.850929999999998</v>
      </c>
      <c r="U304">
        <v>0</v>
      </c>
      <c r="V304">
        <v>0</v>
      </c>
      <c r="W304">
        <v>0</v>
      </c>
    </row>
    <row r="305" spans="1:23" x14ac:dyDescent="0.2">
      <c r="A305">
        <v>-18.560949999999998</v>
      </c>
      <c r="B305">
        <v>0</v>
      </c>
      <c r="C305">
        <v>0</v>
      </c>
      <c r="D305">
        <v>0</v>
      </c>
      <c r="H305" s="19">
        <v>-17.913060000000002</v>
      </c>
      <c r="I305" s="19">
        <v>0</v>
      </c>
      <c r="J305" s="19">
        <v>0</v>
      </c>
      <c r="K305" s="19">
        <v>0</v>
      </c>
      <c r="N305">
        <v>-12.304410000000001</v>
      </c>
      <c r="O305">
        <v>0</v>
      </c>
      <c r="P305">
        <v>0</v>
      </c>
      <c r="Q305">
        <v>0</v>
      </c>
      <c r="T305">
        <v>-43.77093</v>
      </c>
      <c r="U305">
        <v>0</v>
      </c>
      <c r="V305">
        <v>0</v>
      </c>
      <c r="W305">
        <v>0</v>
      </c>
    </row>
    <row r="306" spans="1:23" x14ac:dyDescent="0.2">
      <c r="A306">
        <v>-18.55395</v>
      </c>
      <c r="B306">
        <v>0</v>
      </c>
      <c r="C306">
        <v>0</v>
      </c>
      <c r="D306">
        <v>0</v>
      </c>
      <c r="H306" s="19">
        <v>-17.90606</v>
      </c>
      <c r="I306" s="19">
        <v>0</v>
      </c>
      <c r="J306" s="19">
        <v>0</v>
      </c>
      <c r="K306" s="19">
        <v>0</v>
      </c>
      <c r="N306">
        <v>-12.27341</v>
      </c>
      <c r="O306">
        <v>0</v>
      </c>
      <c r="P306">
        <v>0</v>
      </c>
      <c r="Q306">
        <v>0</v>
      </c>
      <c r="T306">
        <v>-43.690930000000002</v>
      </c>
      <c r="U306">
        <v>0</v>
      </c>
      <c r="V306">
        <v>0</v>
      </c>
      <c r="W306">
        <v>0</v>
      </c>
    </row>
    <row r="307" spans="1:23" x14ac:dyDescent="0.2">
      <c r="A307">
        <v>-18.546949999999999</v>
      </c>
      <c r="B307">
        <v>0</v>
      </c>
      <c r="C307">
        <v>0</v>
      </c>
      <c r="D307">
        <v>0</v>
      </c>
      <c r="H307" s="19">
        <v>-17.899059999999999</v>
      </c>
      <c r="I307" s="19">
        <v>0</v>
      </c>
      <c r="J307" s="19">
        <v>0</v>
      </c>
      <c r="K307" s="19">
        <v>0</v>
      </c>
      <c r="N307">
        <v>-12.24241</v>
      </c>
      <c r="O307">
        <v>0</v>
      </c>
      <c r="P307">
        <v>4.6600000000000001E-3</v>
      </c>
      <c r="Q307">
        <v>0</v>
      </c>
      <c r="T307">
        <v>-43.610930000000003</v>
      </c>
      <c r="U307">
        <v>0</v>
      </c>
      <c r="V307">
        <v>0</v>
      </c>
      <c r="W307">
        <v>0</v>
      </c>
    </row>
    <row r="308" spans="1:23" x14ac:dyDescent="0.2">
      <c r="A308">
        <v>-18.539950000000001</v>
      </c>
      <c r="B308">
        <v>0</v>
      </c>
      <c r="C308">
        <v>0</v>
      </c>
      <c r="D308">
        <v>0</v>
      </c>
      <c r="H308" s="19">
        <v>-17.89106</v>
      </c>
      <c r="I308" s="19">
        <v>0</v>
      </c>
      <c r="J308" s="19">
        <v>0</v>
      </c>
      <c r="K308" s="19">
        <v>0</v>
      </c>
      <c r="N308">
        <v>-12.211410000000001</v>
      </c>
      <c r="O308">
        <v>0</v>
      </c>
      <c r="P308">
        <v>1.7100000000000001E-2</v>
      </c>
      <c r="Q308">
        <v>0</v>
      </c>
      <c r="T308">
        <v>-43.530929999999998</v>
      </c>
      <c r="U308">
        <v>0</v>
      </c>
      <c r="V308">
        <v>0</v>
      </c>
      <c r="W308">
        <v>0</v>
      </c>
    </row>
    <row r="309" spans="1:23" x14ac:dyDescent="0.2">
      <c r="A309">
        <v>-18.53295</v>
      </c>
      <c r="B309">
        <v>0</v>
      </c>
      <c r="C309">
        <v>0</v>
      </c>
      <c r="D309">
        <v>0</v>
      </c>
      <c r="H309" s="19">
        <v>-17.884060000000002</v>
      </c>
      <c r="I309" s="19">
        <v>0</v>
      </c>
      <c r="J309" s="19">
        <v>0</v>
      </c>
      <c r="K309" s="19">
        <v>0</v>
      </c>
      <c r="N309">
        <v>-12.18041</v>
      </c>
      <c r="O309">
        <v>0</v>
      </c>
      <c r="P309">
        <v>1.09E-3</v>
      </c>
      <c r="Q309">
        <v>0</v>
      </c>
      <c r="T309">
        <v>-43.451929999999997</v>
      </c>
      <c r="U309">
        <v>0</v>
      </c>
      <c r="V309">
        <v>0</v>
      </c>
      <c r="W309">
        <v>0</v>
      </c>
    </row>
    <row r="310" spans="1:23" x14ac:dyDescent="0.2">
      <c r="A310">
        <v>-18.525950000000002</v>
      </c>
      <c r="B310">
        <v>0</v>
      </c>
      <c r="C310">
        <v>0</v>
      </c>
      <c r="D310">
        <v>0</v>
      </c>
      <c r="H310" s="19">
        <v>-17.87706</v>
      </c>
      <c r="I310" s="19">
        <v>0</v>
      </c>
      <c r="J310" s="19">
        <v>0</v>
      </c>
      <c r="K310" s="19">
        <v>0</v>
      </c>
      <c r="N310">
        <v>-12.14941</v>
      </c>
      <c r="O310">
        <v>0</v>
      </c>
      <c r="P310">
        <v>1.01E-3</v>
      </c>
      <c r="Q310">
        <v>0</v>
      </c>
      <c r="T310">
        <v>-43.371929999999999</v>
      </c>
      <c r="U310">
        <v>0</v>
      </c>
      <c r="V310">
        <v>0</v>
      </c>
      <c r="W310">
        <v>0</v>
      </c>
    </row>
    <row r="311" spans="1:23" x14ac:dyDescent="0.2">
      <c r="A311">
        <v>-18.517949999999999</v>
      </c>
      <c r="B311">
        <v>0</v>
      </c>
      <c r="C311">
        <v>0</v>
      </c>
      <c r="D311">
        <v>0</v>
      </c>
      <c r="H311" s="19">
        <v>-17.869060000000001</v>
      </c>
      <c r="I311" s="19">
        <v>0</v>
      </c>
      <c r="J311" s="19">
        <v>0</v>
      </c>
      <c r="K311" s="19">
        <v>0</v>
      </c>
      <c r="N311">
        <v>-12.118410000000001</v>
      </c>
      <c r="O311">
        <v>0</v>
      </c>
      <c r="P311">
        <v>9.3000000000000005E-4</v>
      </c>
      <c r="Q311">
        <v>0</v>
      </c>
      <c r="T311">
        <v>-43.291930000000001</v>
      </c>
      <c r="U311">
        <v>0</v>
      </c>
      <c r="V311">
        <v>0</v>
      </c>
      <c r="W311">
        <v>0</v>
      </c>
    </row>
    <row r="312" spans="1:23" x14ac:dyDescent="0.2">
      <c r="A312">
        <v>-18.510950000000001</v>
      </c>
      <c r="B312">
        <v>0</v>
      </c>
      <c r="C312">
        <v>0</v>
      </c>
      <c r="D312">
        <v>0</v>
      </c>
      <c r="H312" s="19">
        <v>-17.86206</v>
      </c>
      <c r="I312" s="19">
        <v>0</v>
      </c>
      <c r="J312" s="19">
        <v>0</v>
      </c>
      <c r="K312" s="19">
        <v>0</v>
      </c>
      <c r="N312">
        <v>-12.08841</v>
      </c>
      <c r="O312">
        <v>0</v>
      </c>
      <c r="P312">
        <v>8.5000000000000006E-4</v>
      </c>
      <c r="Q312">
        <v>0</v>
      </c>
      <c r="T312">
        <v>-43.211930000000002</v>
      </c>
      <c r="U312">
        <v>0</v>
      </c>
      <c r="V312">
        <v>0</v>
      </c>
      <c r="W312">
        <v>0</v>
      </c>
    </row>
    <row r="313" spans="1:23" x14ac:dyDescent="0.2">
      <c r="A313">
        <v>-18.50395</v>
      </c>
      <c r="B313">
        <v>0</v>
      </c>
      <c r="C313">
        <v>0</v>
      </c>
      <c r="D313">
        <v>0</v>
      </c>
      <c r="H313" s="19">
        <v>-17.855060000000002</v>
      </c>
      <c r="I313" s="19">
        <v>0</v>
      </c>
      <c r="J313" s="19">
        <v>0</v>
      </c>
      <c r="K313" s="19">
        <v>0</v>
      </c>
      <c r="N313">
        <v>-12.057410000000001</v>
      </c>
      <c r="O313">
        <v>0</v>
      </c>
      <c r="P313">
        <v>7.6000000000000004E-4</v>
      </c>
      <c r="Q313">
        <v>0</v>
      </c>
      <c r="T313">
        <v>-43.131929999999997</v>
      </c>
      <c r="U313">
        <v>0</v>
      </c>
      <c r="V313">
        <v>0</v>
      </c>
      <c r="W313">
        <v>0</v>
      </c>
    </row>
    <row r="314" spans="1:23" x14ac:dyDescent="0.2">
      <c r="A314">
        <v>-18.496949999999998</v>
      </c>
      <c r="B314">
        <v>0</v>
      </c>
      <c r="C314">
        <v>0</v>
      </c>
      <c r="D314">
        <v>0</v>
      </c>
      <c r="H314" s="19">
        <v>-17.847059999999999</v>
      </c>
      <c r="I314" s="19">
        <v>0</v>
      </c>
      <c r="J314" s="19">
        <v>0</v>
      </c>
      <c r="K314" s="19">
        <v>0</v>
      </c>
      <c r="N314">
        <v>-12.02641</v>
      </c>
      <c r="O314">
        <v>0</v>
      </c>
      <c r="P314">
        <v>6.8999999999999997E-4</v>
      </c>
      <c r="Q314">
        <v>0</v>
      </c>
      <c r="T314">
        <v>-43.051929999999999</v>
      </c>
      <c r="U314">
        <v>0</v>
      </c>
      <c r="V314">
        <v>0</v>
      </c>
      <c r="W314">
        <v>0</v>
      </c>
    </row>
    <row r="315" spans="1:23" x14ac:dyDescent="0.2">
      <c r="A315">
        <v>-18.48995</v>
      </c>
      <c r="B315">
        <v>0</v>
      </c>
      <c r="C315">
        <v>0</v>
      </c>
      <c r="D315">
        <v>0</v>
      </c>
      <c r="H315" s="19">
        <v>-17.840060000000001</v>
      </c>
      <c r="I315" s="19">
        <v>0</v>
      </c>
      <c r="J315" s="19">
        <v>0</v>
      </c>
      <c r="K315" s="19">
        <v>0</v>
      </c>
      <c r="N315">
        <v>-11.99541</v>
      </c>
      <c r="O315">
        <v>0</v>
      </c>
      <c r="P315">
        <v>6.2E-4</v>
      </c>
      <c r="Q315">
        <v>0</v>
      </c>
      <c r="T315">
        <v>-42.97193</v>
      </c>
      <c r="U315">
        <v>0</v>
      </c>
      <c r="V315">
        <v>0</v>
      </c>
      <c r="W315">
        <v>0</v>
      </c>
    </row>
    <row r="316" spans="1:23" x14ac:dyDescent="0.2">
      <c r="A316">
        <v>-18.482949999999999</v>
      </c>
      <c r="B316">
        <v>0</v>
      </c>
      <c r="C316">
        <v>0</v>
      </c>
      <c r="D316">
        <v>0</v>
      </c>
      <c r="H316" s="19">
        <v>-17.83306</v>
      </c>
      <c r="I316" s="19">
        <v>0</v>
      </c>
      <c r="J316" s="19">
        <v>0</v>
      </c>
      <c r="K316" s="19">
        <v>0</v>
      </c>
      <c r="N316">
        <v>-11.964410000000001</v>
      </c>
      <c r="O316">
        <v>0</v>
      </c>
      <c r="P316">
        <v>5.5000000000000003E-4</v>
      </c>
      <c r="Q316">
        <v>0</v>
      </c>
      <c r="T316">
        <v>-42.891930000000002</v>
      </c>
      <c r="U316">
        <v>0</v>
      </c>
      <c r="V316">
        <v>0</v>
      </c>
      <c r="W316">
        <v>0</v>
      </c>
    </row>
    <row r="317" spans="1:23" x14ac:dyDescent="0.2">
      <c r="A317">
        <v>-18.475950000000001</v>
      </c>
      <c r="B317">
        <v>0</v>
      </c>
      <c r="C317">
        <v>0</v>
      </c>
      <c r="D317">
        <v>0</v>
      </c>
      <c r="H317" s="19">
        <v>-17.825060000000001</v>
      </c>
      <c r="I317" s="19">
        <v>0</v>
      </c>
      <c r="J317" s="19">
        <v>0</v>
      </c>
      <c r="K317" s="19">
        <v>0</v>
      </c>
      <c r="N317">
        <v>-11.93341</v>
      </c>
      <c r="O317">
        <v>0</v>
      </c>
      <c r="P317">
        <v>4.8000000000000001E-4</v>
      </c>
      <c r="Q317">
        <v>0</v>
      </c>
      <c r="T317">
        <v>-42.812930000000001</v>
      </c>
      <c r="U317">
        <v>0</v>
      </c>
      <c r="V317">
        <v>0</v>
      </c>
      <c r="W317">
        <v>0</v>
      </c>
    </row>
    <row r="318" spans="1:23" x14ac:dyDescent="0.2">
      <c r="A318">
        <v>-18.467949999999998</v>
      </c>
      <c r="B318">
        <v>0</v>
      </c>
      <c r="C318">
        <v>0</v>
      </c>
      <c r="D318">
        <v>0</v>
      </c>
      <c r="H318" s="19">
        <v>-17.818059999999999</v>
      </c>
      <c r="I318" s="19">
        <v>0</v>
      </c>
      <c r="J318" s="19">
        <v>0</v>
      </c>
      <c r="K318" s="19">
        <v>0</v>
      </c>
      <c r="N318">
        <v>-11.903409999999999</v>
      </c>
      <c r="O318">
        <v>0</v>
      </c>
      <c r="P318">
        <v>4.2000000000000002E-4</v>
      </c>
      <c r="Q318">
        <v>0</v>
      </c>
      <c r="T318">
        <v>-42.732930000000003</v>
      </c>
      <c r="U318">
        <v>0</v>
      </c>
      <c r="V318">
        <v>0</v>
      </c>
      <c r="W318">
        <v>0</v>
      </c>
    </row>
    <row r="319" spans="1:23" x14ac:dyDescent="0.2">
      <c r="A319">
        <v>-18.46095</v>
      </c>
      <c r="B319">
        <v>0</v>
      </c>
      <c r="C319">
        <v>0</v>
      </c>
      <c r="D319">
        <v>0</v>
      </c>
      <c r="H319" s="19">
        <v>-17.811060000000001</v>
      </c>
      <c r="I319" s="19">
        <v>0</v>
      </c>
      <c r="J319" s="19">
        <v>0</v>
      </c>
      <c r="K319" s="19">
        <v>0</v>
      </c>
      <c r="N319">
        <v>-11.87241</v>
      </c>
      <c r="O319">
        <v>0</v>
      </c>
      <c r="P319">
        <v>3.5999999999999997E-4</v>
      </c>
      <c r="Q319">
        <v>0</v>
      </c>
      <c r="T319">
        <v>-42.652929999999998</v>
      </c>
      <c r="U319">
        <v>0</v>
      </c>
      <c r="V319">
        <v>0</v>
      </c>
      <c r="W319">
        <v>0</v>
      </c>
    </row>
    <row r="320" spans="1:23" x14ac:dyDescent="0.2">
      <c r="A320">
        <v>-18.453949999999999</v>
      </c>
      <c r="B320">
        <v>0</v>
      </c>
      <c r="C320">
        <v>0</v>
      </c>
      <c r="D320">
        <v>0</v>
      </c>
      <c r="H320" s="19">
        <v>-17.803059999999999</v>
      </c>
      <c r="I320" s="19">
        <v>0</v>
      </c>
      <c r="J320" s="19">
        <v>0</v>
      </c>
      <c r="K320" s="19">
        <v>0</v>
      </c>
      <c r="N320">
        <v>-11.84141</v>
      </c>
      <c r="O320">
        <v>0</v>
      </c>
      <c r="P320">
        <v>3.0000000000000003E-4</v>
      </c>
      <c r="Q320">
        <v>0</v>
      </c>
      <c r="T320">
        <v>-42.572929999999999</v>
      </c>
      <c r="U320">
        <v>0</v>
      </c>
      <c r="V320">
        <v>0</v>
      </c>
      <c r="W320">
        <v>0</v>
      </c>
    </row>
    <row r="321" spans="1:23" x14ac:dyDescent="0.2">
      <c r="A321">
        <v>-18.446950000000001</v>
      </c>
      <c r="B321">
        <v>0</v>
      </c>
      <c r="C321">
        <v>0</v>
      </c>
      <c r="D321">
        <v>0</v>
      </c>
      <c r="H321" s="19">
        <v>-17.796060000000001</v>
      </c>
      <c r="I321" s="19">
        <v>0</v>
      </c>
      <c r="J321" s="19">
        <v>0</v>
      </c>
      <c r="K321" s="19">
        <v>0</v>
      </c>
      <c r="N321">
        <v>-11.810409999999999</v>
      </c>
      <c r="O321">
        <v>0</v>
      </c>
      <c r="P321">
        <v>2.5000000000000001E-4</v>
      </c>
      <c r="Q321">
        <v>0</v>
      </c>
      <c r="T321">
        <v>-42.492930000000001</v>
      </c>
      <c r="U321">
        <v>0</v>
      </c>
      <c r="V321">
        <v>0</v>
      </c>
      <c r="W321">
        <v>0</v>
      </c>
    </row>
    <row r="322" spans="1:23" x14ac:dyDescent="0.2">
      <c r="A322">
        <v>-18.43995</v>
      </c>
      <c r="B322">
        <v>0</v>
      </c>
      <c r="C322">
        <v>0</v>
      </c>
      <c r="D322">
        <v>0</v>
      </c>
      <c r="H322" s="19">
        <v>-17.789059999999999</v>
      </c>
      <c r="I322" s="19">
        <v>0</v>
      </c>
      <c r="J322" s="19">
        <v>0</v>
      </c>
      <c r="K322" s="19">
        <v>0</v>
      </c>
      <c r="N322">
        <v>-11.77941</v>
      </c>
      <c r="O322">
        <v>0</v>
      </c>
      <c r="P322">
        <v>1.9000000000000001E-4</v>
      </c>
      <c r="Q322">
        <v>0</v>
      </c>
      <c r="T322">
        <v>-42.412930000000003</v>
      </c>
      <c r="U322">
        <v>0</v>
      </c>
      <c r="V322">
        <v>0</v>
      </c>
      <c r="W322">
        <v>0</v>
      </c>
    </row>
    <row r="323" spans="1:23" x14ac:dyDescent="0.2">
      <c r="A323">
        <v>-18.432950000000002</v>
      </c>
      <c r="B323">
        <v>0</v>
      </c>
      <c r="C323">
        <v>0</v>
      </c>
      <c r="D323">
        <v>0</v>
      </c>
      <c r="H323" s="19">
        <v>-17.78106</v>
      </c>
      <c r="I323" s="19">
        <v>0</v>
      </c>
      <c r="J323" s="19">
        <v>0</v>
      </c>
      <c r="K323" s="19">
        <v>0</v>
      </c>
      <c r="N323">
        <v>-11.74841</v>
      </c>
      <c r="O323">
        <v>0</v>
      </c>
      <c r="P323">
        <v>1.3999999999999999E-4</v>
      </c>
      <c r="Q323">
        <v>0</v>
      </c>
      <c r="T323">
        <v>-42.332929999999998</v>
      </c>
      <c r="U323">
        <v>0</v>
      </c>
      <c r="V323">
        <v>0</v>
      </c>
      <c r="W323">
        <v>0</v>
      </c>
    </row>
    <row r="324" spans="1:23" x14ac:dyDescent="0.2">
      <c r="A324">
        <v>-18.42595</v>
      </c>
      <c r="B324">
        <v>0</v>
      </c>
      <c r="C324">
        <v>0</v>
      </c>
      <c r="D324">
        <v>0</v>
      </c>
      <c r="H324" s="19">
        <v>-17.774059999999999</v>
      </c>
      <c r="I324" s="19">
        <v>0</v>
      </c>
      <c r="J324" s="19">
        <v>0</v>
      </c>
      <c r="K324" s="19">
        <v>0</v>
      </c>
      <c r="N324">
        <v>-11.717409999999999</v>
      </c>
      <c r="O324">
        <v>0</v>
      </c>
      <c r="P324">
        <v>1.2E-4</v>
      </c>
      <c r="Q324">
        <v>0</v>
      </c>
      <c r="T324">
        <v>-42.252929999999999</v>
      </c>
      <c r="U324">
        <v>0</v>
      </c>
      <c r="V324">
        <v>0</v>
      </c>
      <c r="W324">
        <v>0</v>
      </c>
    </row>
    <row r="325" spans="1:23" x14ac:dyDescent="0.2">
      <c r="A325">
        <v>-18.417950000000001</v>
      </c>
      <c r="B325">
        <v>0</v>
      </c>
      <c r="C325">
        <v>0</v>
      </c>
      <c r="D325">
        <v>0</v>
      </c>
      <c r="H325" s="19">
        <v>-17.767060000000001</v>
      </c>
      <c r="I325" s="19">
        <v>0</v>
      </c>
      <c r="J325" s="19">
        <v>0</v>
      </c>
      <c r="K325" s="19">
        <v>0</v>
      </c>
      <c r="N325">
        <v>-11.68741</v>
      </c>
      <c r="O325">
        <v>0</v>
      </c>
      <c r="P325">
        <v>1E-4</v>
      </c>
      <c r="Q325">
        <v>0</v>
      </c>
      <c r="T325">
        <v>-42.173929999999999</v>
      </c>
      <c r="U325">
        <v>0</v>
      </c>
      <c r="V325">
        <v>0</v>
      </c>
      <c r="W325">
        <v>0</v>
      </c>
    </row>
    <row r="326" spans="1:23" x14ac:dyDescent="0.2">
      <c r="A326">
        <v>-18.41095</v>
      </c>
      <c r="B326">
        <v>0</v>
      </c>
      <c r="C326">
        <v>0</v>
      </c>
      <c r="D326">
        <v>0</v>
      </c>
      <c r="H326" s="19">
        <v>-17.759060000000002</v>
      </c>
      <c r="I326" s="19">
        <v>0</v>
      </c>
      <c r="J326" s="19">
        <v>0</v>
      </c>
      <c r="K326" s="19">
        <v>0</v>
      </c>
      <c r="N326">
        <v>-11.656409999999999</v>
      </c>
      <c r="O326">
        <v>0</v>
      </c>
      <c r="P326">
        <v>9.0000000000000006E-5</v>
      </c>
      <c r="Q326">
        <v>0</v>
      </c>
      <c r="T326">
        <v>-42.09393</v>
      </c>
      <c r="U326">
        <v>0</v>
      </c>
      <c r="V326">
        <v>0</v>
      </c>
      <c r="W326">
        <v>0</v>
      </c>
    </row>
    <row r="327" spans="1:23" x14ac:dyDescent="0.2">
      <c r="A327">
        <v>-18.403949999999998</v>
      </c>
      <c r="B327">
        <v>0</v>
      </c>
      <c r="C327">
        <v>0</v>
      </c>
      <c r="D327">
        <v>0</v>
      </c>
      <c r="H327" s="19">
        <v>-17.75206</v>
      </c>
      <c r="I327" s="19">
        <v>0</v>
      </c>
      <c r="J327" s="19">
        <v>0</v>
      </c>
      <c r="K327" s="19">
        <v>0</v>
      </c>
      <c r="N327">
        <v>-11.62541</v>
      </c>
      <c r="O327">
        <v>0</v>
      </c>
      <c r="P327">
        <v>7.0000000000000007E-5</v>
      </c>
      <c r="Q327">
        <v>0</v>
      </c>
      <c r="T327">
        <v>-42.013930000000002</v>
      </c>
      <c r="U327">
        <v>0</v>
      </c>
      <c r="V327">
        <v>0</v>
      </c>
      <c r="W327">
        <v>0</v>
      </c>
    </row>
    <row r="328" spans="1:23" x14ac:dyDescent="0.2">
      <c r="A328">
        <v>-18.39695</v>
      </c>
      <c r="B328">
        <v>0</v>
      </c>
      <c r="C328">
        <v>0</v>
      </c>
      <c r="D328">
        <v>0</v>
      </c>
      <c r="H328" s="19">
        <v>-17.745059999999999</v>
      </c>
      <c r="I328" s="19">
        <v>0</v>
      </c>
      <c r="J328" s="19">
        <v>0</v>
      </c>
      <c r="K328" s="19">
        <v>0</v>
      </c>
      <c r="N328">
        <v>-11.59441</v>
      </c>
      <c r="O328">
        <v>0</v>
      </c>
      <c r="P328">
        <v>6.0000000000000002E-5</v>
      </c>
      <c r="Q328">
        <v>0</v>
      </c>
      <c r="T328">
        <v>-41.933929999999997</v>
      </c>
      <c r="U328">
        <v>0</v>
      </c>
      <c r="V328">
        <v>0</v>
      </c>
      <c r="W328">
        <v>0</v>
      </c>
    </row>
    <row r="329" spans="1:23" x14ac:dyDescent="0.2">
      <c r="A329">
        <v>-18.389949999999999</v>
      </c>
      <c r="B329">
        <v>0</v>
      </c>
      <c r="C329">
        <v>0</v>
      </c>
      <c r="D329">
        <v>0</v>
      </c>
      <c r="H329" s="19">
        <v>-17.73706</v>
      </c>
      <c r="I329" s="19">
        <v>0</v>
      </c>
      <c r="J329" s="19">
        <v>0</v>
      </c>
      <c r="K329" s="19">
        <v>0</v>
      </c>
      <c r="N329">
        <v>-11.563409999999999</v>
      </c>
      <c r="O329">
        <v>0</v>
      </c>
      <c r="P329">
        <v>4.0000000000000003E-5</v>
      </c>
      <c r="Q329">
        <v>0</v>
      </c>
      <c r="T329">
        <v>-41.853929999999998</v>
      </c>
      <c r="U329">
        <v>0</v>
      </c>
      <c r="V329">
        <v>0</v>
      </c>
      <c r="W329">
        <v>0</v>
      </c>
    </row>
    <row r="330" spans="1:23" x14ac:dyDescent="0.2">
      <c r="A330">
        <v>-18.382950000000001</v>
      </c>
      <c r="B330">
        <v>0</v>
      </c>
      <c r="C330">
        <v>0</v>
      </c>
      <c r="D330">
        <v>0</v>
      </c>
      <c r="H330" s="19">
        <v>-17.730060000000002</v>
      </c>
      <c r="I330" s="19">
        <v>0</v>
      </c>
      <c r="J330" s="19">
        <v>0</v>
      </c>
      <c r="K330" s="19">
        <v>0</v>
      </c>
      <c r="N330">
        <v>-11.53241</v>
      </c>
      <c r="O330">
        <v>0</v>
      </c>
      <c r="P330">
        <v>2.0000000000000002E-5</v>
      </c>
      <c r="Q330">
        <v>0</v>
      </c>
      <c r="T330">
        <v>-41.77393</v>
      </c>
      <c r="U330">
        <v>0</v>
      </c>
      <c r="V330">
        <v>0</v>
      </c>
      <c r="W330">
        <v>0</v>
      </c>
    </row>
    <row r="331" spans="1:23" x14ac:dyDescent="0.2">
      <c r="A331">
        <v>-18.37595</v>
      </c>
      <c r="B331">
        <v>0</v>
      </c>
      <c r="C331">
        <v>0</v>
      </c>
      <c r="D331">
        <v>0</v>
      </c>
      <c r="H331" s="19">
        <v>-17.72306</v>
      </c>
      <c r="I331" s="19">
        <v>0</v>
      </c>
      <c r="J331" s="19">
        <v>0</v>
      </c>
      <c r="K331" s="19">
        <v>0</v>
      </c>
      <c r="N331">
        <v>-11.50141</v>
      </c>
      <c r="O331">
        <v>0</v>
      </c>
      <c r="P331">
        <v>2.0000000000000002E-5</v>
      </c>
      <c r="Q331">
        <v>0</v>
      </c>
      <c r="T331">
        <v>-41.693930000000002</v>
      </c>
      <c r="U331">
        <v>0</v>
      </c>
      <c r="V331">
        <v>0</v>
      </c>
      <c r="W331">
        <v>0</v>
      </c>
    </row>
    <row r="332" spans="1:23" x14ac:dyDescent="0.2">
      <c r="A332">
        <v>-18.36795</v>
      </c>
      <c r="B332">
        <v>0</v>
      </c>
      <c r="C332">
        <v>0</v>
      </c>
      <c r="D332">
        <v>0</v>
      </c>
      <c r="H332" s="19">
        <v>-17.716059999999999</v>
      </c>
      <c r="I332" s="19">
        <v>0</v>
      </c>
      <c r="J332" s="19">
        <v>0</v>
      </c>
      <c r="K332" s="19">
        <v>0</v>
      </c>
      <c r="N332">
        <v>-11.471410000000001</v>
      </c>
      <c r="O332">
        <v>0</v>
      </c>
      <c r="P332">
        <v>0</v>
      </c>
      <c r="Q332">
        <v>0</v>
      </c>
      <c r="T332">
        <v>-41.613930000000003</v>
      </c>
      <c r="U332">
        <v>0</v>
      </c>
      <c r="V332">
        <v>0</v>
      </c>
      <c r="W332">
        <v>0</v>
      </c>
    </row>
    <row r="333" spans="1:23" x14ac:dyDescent="0.2">
      <c r="A333">
        <v>-18.360949999999999</v>
      </c>
      <c r="B333">
        <v>0</v>
      </c>
      <c r="C333">
        <v>0</v>
      </c>
      <c r="D333">
        <v>0</v>
      </c>
      <c r="H333" s="19">
        <v>-17.70806</v>
      </c>
      <c r="I333" s="19">
        <v>0</v>
      </c>
      <c r="J333" s="19">
        <v>0</v>
      </c>
      <c r="K333" s="19">
        <v>0</v>
      </c>
      <c r="N333">
        <v>-11.44041</v>
      </c>
      <c r="O333">
        <v>0</v>
      </c>
      <c r="P333">
        <v>0</v>
      </c>
      <c r="Q333">
        <v>4.0000000000000003E-5</v>
      </c>
      <c r="T333">
        <v>-41.534930000000003</v>
      </c>
      <c r="U333">
        <v>0</v>
      </c>
      <c r="V333">
        <v>0</v>
      </c>
      <c r="W333">
        <v>0</v>
      </c>
    </row>
    <row r="334" spans="1:23" x14ac:dyDescent="0.2">
      <c r="A334">
        <v>-18.353950000000001</v>
      </c>
      <c r="B334">
        <v>0</v>
      </c>
      <c r="C334">
        <v>0</v>
      </c>
      <c r="D334">
        <v>0</v>
      </c>
      <c r="H334" s="19">
        <v>-17.701059999999998</v>
      </c>
      <c r="I334" s="19">
        <v>0</v>
      </c>
      <c r="J334" s="19">
        <v>0</v>
      </c>
      <c r="K334" s="19">
        <v>0</v>
      </c>
      <c r="N334">
        <v>-11.409409999999999</v>
      </c>
      <c r="O334">
        <v>0</v>
      </c>
      <c r="P334">
        <v>0</v>
      </c>
      <c r="Q334">
        <v>8.9999999999999992E-5</v>
      </c>
      <c r="T334">
        <v>-41.454929999999997</v>
      </c>
      <c r="U334">
        <v>0</v>
      </c>
      <c r="V334">
        <v>0</v>
      </c>
      <c r="W334">
        <v>0</v>
      </c>
    </row>
    <row r="335" spans="1:23" x14ac:dyDescent="0.2">
      <c r="A335">
        <v>-18.34695</v>
      </c>
      <c r="B335">
        <v>0</v>
      </c>
      <c r="C335">
        <v>0</v>
      </c>
      <c r="D335">
        <v>0</v>
      </c>
      <c r="H335" s="19">
        <v>-17.69406</v>
      </c>
      <c r="I335" s="19">
        <v>0</v>
      </c>
      <c r="J335" s="19">
        <v>0</v>
      </c>
      <c r="K335" s="19">
        <v>0</v>
      </c>
      <c r="N335">
        <v>-11.378410000000001</v>
      </c>
      <c r="O335">
        <v>0</v>
      </c>
      <c r="P335">
        <v>0</v>
      </c>
      <c r="Q335">
        <v>1.5000000000000001E-4</v>
      </c>
      <c r="T335">
        <v>-41.374929999999999</v>
      </c>
      <c r="U335">
        <v>0</v>
      </c>
      <c r="V335">
        <v>0</v>
      </c>
      <c r="W335">
        <v>0</v>
      </c>
    </row>
    <row r="336" spans="1:23" x14ac:dyDescent="0.2">
      <c r="A336">
        <v>-18.339950000000002</v>
      </c>
      <c r="B336">
        <v>0</v>
      </c>
      <c r="C336">
        <v>0</v>
      </c>
      <c r="D336">
        <v>0</v>
      </c>
      <c r="H336" s="19">
        <v>-17.686060000000001</v>
      </c>
      <c r="I336" s="19">
        <v>0</v>
      </c>
      <c r="J336" s="19">
        <v>0</v>
      </c>
      <c r="K336" s="19">
        <v>0</v>
      </c>
      <c r="N336">
        <v>-11.34741</v>
      </c>
      <c r="O336">
        <v>0</v>
      </c>
      <c r="P336">
        <v>0</v>
      </c>
      <c r="Q336">
        <v>3.6000000000000002E-4</v>
      </c>
      <c r="T336">
        <v>-41.294930000000001</v>
      </c>
      <c r="U336">
        <v>0</v>
      </c>
      <c r="V336">
        <v>0</v>
      </c>
      <c r="W336">
        <v>0</v>
      </c>
    </row>
    <row r="337" spans="1:23" x14ac:dyDescent="0.2">
      <c r="A337">
        <v>-18.33295</v>
      </c>
      <c r="B337">
        <v>0</v>
      </c>
      <c r="C337">
        <v>0</v>
      </c>
      <c r="D337">
        <v>0</v>
      </c>
      <c r="H337" s="19">
        <v>-17.67906</v>
      </c>
      <c r="I337" s="19">
        <v>0</v>
      </c>
      <c r="J337" s="19">
        <v>0</v>
      </c>
      <c r="K337" s="19">
        <v>0</v>
      </c>
      <c r="N337">
        <v>-11.316409999999999</v>
      </c>
      <c r="O337">
        <v>0</v>
      </c>
      <c r="P337">
        <v>0</v>
      </c>
      <c r="Q337">
        <v>5.6999999999999998E-4</v>
      </c>
      <c r="T337">
        <v>-41.214930000000003</v>
      </c>
      <c r="U337">
        <v>0</v>
      </c>
      <c r="V337">
        <v>0</v>
      </c>
      <c r="W337">
        <v>0</v>
      </c>
    </row>
    <row r="338" spans="1:23" x14ac:dyDescent="0.2">
      <c r="A338">
        <v>-18.324950000000001</v>
      </c>
      <c r="B338">
        <v>0</v>
      </c>
      <c r="C338">
        <v>0</v>
      </c>
      <c r="D338">
        <v>0</v>
      </c>
      <c r="H338" s="19">
        <v>-17.672059999999998</v>
      </c>
      <c r="I338" s="19">
        <v>0</v>
      </c>
      <c r="J338" s="19">
        <v>0</v>
      </c>
      <c r="K338" s="19">
        <v>0</v>
      </c>
      <c r="N338">
        <v>-11.28641</v>
      </c>
      <c r="O338">
        <v>0</v>
      </c>
      <c r="P338">
        <v>0</v>
      </c>
      <c r="Q338">
        <v>7.899999999999999E-4</v>
      </c>
      <c r="T338">
        <v>-41.134929999999997</v>
      </c>
      <c r="U338">
        <v>0</v>
      </c>
      <c r="V338">
        <v>0</v>
      </c>
      <c r="W338">
        <v>0</v>
      </c>
    </row>
    <row r="339" spans="1:23" x14ac:dyDescent="0.2">
      <c r="A339">
        <v>-18.31795</v>
      </c>
      <c r="B339">
        <v>0</v>
      </c>
      <c r="C339">
        <v>0</v>
      </c>
      <c r="D339">
        <v>0</v>
      </c>
      <c r="H339" s="19">
        <v>-17.664059999999999</v>
      </c>
      <c r="I339" s="19">
        <v>0</v>
      </c>
      <c r="J339" s="19">
        <v>0</v>
      </c>
      <c r="K339" s="19">
        <v>0</v>
      </c>
      <c r="N339">
        <v>-11.255409999999999</v>
      </c>
      <c r="O339">
        <v>0</v>
      </c>
      <c r="P339">
        <v>0</v>
      </c>
      <c r="Q339">
        <v>1.0300000000000001E-3</v>
      </c>
      <c r="T339">
        <v>-41.054929999999999</v>
      </c>
      <c r="U339">
        <v>0</v>
      </c>
      <c r="V339">
        <v>0</v>
      </c>
      <c r="W339">
        <v>0</v>
      </c>
    </row>
    <row r="340" spans="1:23" x14ac:dyDescent="0.2">
      <c r="A340">
        <v>-18.310949999999998</v>
      </c>
      <c r="B340">
        <v>0</v>
      </c>
      <c r="C340">
        <v>0</v>
      </c>
      <c r="D340">
        <v>0</v>
      </c>
      <c r="H340" s="19">
        <v>-17.657060000000001</v>
      </c>
      <c r="I340" s="19">
        <v>0</v>
      </c>
      <c r="J340" s="19">
        <v>0</v>
      </c>
      <c r="K340" s="19">
        <v>0</v>
      </c>
      <c r="N340">
        <v>-11.224410000000001</v>
      </c>
      <c r="O340">
        <v>0</v>
      </c>
      <c r="P340">
        <v>0</v>
      </c>
      <c r="Q340">
        <v>1.2700000000000001E-3</v>
      </c>
      <c r="T340">
        <v>-40.974930000000001</v>
      </c>
      <c r="U340">
        <v>0</v>
      </c>
      <c r="V340">
        <v>0</v>
      </c>
      <c r="W340">
        <v>0</v>
      </c>
    </row>
    <row r="341" spans="1:23" x14ac:dyDescent="0.2">
      <c r="A341">
        <v>-18.30395</v>
      </c>
      <c r="B341">
        <v>0</v>
      </c>
      <c r="C341">
        <v>0</v>
      </c>
      <c r="D341">
        <v>0</v>
      </c>
      <c r="H341" s="19">
        <v>-17.65006</v>
      </c>
      <c r="I341" s="19">
        <v>0</v>
      </c>
      <c r="J341" s="19">
        <v>0</v>
      </c>
      <c r="K341" s="19">
        <v>0</v>
      </c>
      <c r="N341">
        <v>-11.19341</v>
      </c>
      <c r="O341">
        <v>0</v>
      </c>
      <c r="P341">
        <v>0</v>
      </c>
      <c r="Q341">
        <v>1.5200000000000001E-3</v>
      </c>
      <c r="T341">
        <v>-40.89593</v>
      </c>
      <c r="U341">
        <v>0</v>
      </c>
      <c r="V341">
        <v>0</v>
      </c>
      <c r="W341">
        <v>0</v>
      </c>
    </row>
    <row r="342" spans="1:23" x14ac:dyDescent="0.2">
      <c r="A342">
        <v>-18.296949999999999</v>
      </c>
      <c r="B342">
        <v>0</v>
      </c>
      <c r="C342">
        <v>0</v>
      </c>
      <c r="D342">
        <v>0</v>
      </c>
      <c r="H342" s="19">
        <v>-17.642060000000001</v>
      </c>
      <c r="I342" s="19">
        <v>0</v>
      </c>
      <c r="J342" s="19">
        <v>0</v>
      </c>
      <c r="K342" s="19">
        <v>0</v>
      </c>
      <c r="N342">
        <v>-11.162409999999999</v>
      </c>
      <c r="O342">
        <v>0</v>
      </c>
      <c r="P342">
        <v>0</v>
      </c>
      <c r="Q342">
        <v>1.7900000000000001E-3</v>
      </c>
      <c r="T342">
        <v>-40.815930000000002</v>
      </c>
      <c r="U342">
        <v>0</v>
      </c>
      <c r="V342">
        <v>0</v>
      </c>
      <c r="W342">
        <v>0</v>
      </c>
    </row>
    <row r="343" spans="1:23" x14ac:dyDescent="0.2">
      <c r="A343">
        <v>-18.289950000000001</v>
      </c>
      <c r="B343">
        <v>0</v>
      </c>
      <c r="C343">
        <v>0</v>
      </c>
      <c r="D343">
        <v>0</v>
      </c>
      <c r="H343" s="19">
        <v>-17.635059999999999</v>
      </c>
      <c r="I343" s="19">
        <v>0</v>
      </c>
      <c r="J343" s="19">
        <v>0</v>
      </c>
      <c r="K343" s="19">
        <v>0</v>
      </c>
      <c r="N343">
        <v>-11.131410000000001</v>
      </c>
      <c r="O343">
        <v>0</v>
      </c>
      <c r="P343">
        <v>0</v>
      </c>
      <c r="Q343">
        <v>2.0499999999999997E-3</v>
      </c>
      <c r="T343">
        <v>-40.735930000000003</v>
      </c>
      <c r="U343">
        <v>0</v>
      </c>
      <c r="V343">
        <v>0</v>
      </c>
      <c r="W343">
        <v>0</v>
      </c>
    </row>
    <row r="344" spans="1:23" x14ac:dyDescent="0.2">
      <c r="A344">
        <v>-18.28295</v>
      </c>
      <c r="B344">
        <v>0</v>
      </c>
      <c r="C344">
        <v>0</v>
      </c>
      <c r="D344">
        <v>0</v>
      </c>
      <c r="H344" s="19">
        <v>-17.628060000000001</v>
      </c>
      <c r="I344" s="19">
        <v>0</v>
      </c>
      <c r="J344" s="19">
        <v>0</v>
      </c>
      <c r="K344" s="19">
        <v>0</v>
      </c>
      <c r="N344">
        <v>-11.10041</v>
      </c>
      <c r="O344">
        <v>1.0000000000000001E-5</v>
      </c>
      <c r="P344">
        <v>0</v>
      </c>
      <c r="Q344">
        <v>2.3400000000000001E-3</v>
      </c>
      <c r="T344">
        <v>-40.655929999999998</v>
      </c>
      <c r="U344">
        <v>0</v>
      </c>
      <c r="V344">
        <v>0</v>
      </c>
      <c r="W344">
        <v>0</v>
      </c>
    </row>
    <row r="345" spans="1:23" x14ac:dyDescent="0.2">
      <c r="A345">
        <v>-18.27495</v>
      </c>
      <c r="B345">
        <v>0</v>
      </c>
      <c r="C345">
        <v>0</v>
      </c>
      <c r="D345">
        <v>0</v>
      </c>
      <c r="H345" s="19">
        <v>-17.620059999999999</v>
      </c>
      <c r="I345" s="19">
        <v>0</v>
      </c>
      <c r="J345" s="19">
        <v>0</v>
      </c>
      <c r="K345" s="19">
        <v>0</v>
      </c>
      <c r="N345">
        <v>-11.070410000000001</v>
      </c>
      <c r="O345">
        <v>1.0000000000000001E-5</v>
      </c>
      <c r="P345">
        <v>0</v>
      </c>
      <c r="Q345">
        <v>2.63E-3</v>
      </c>
      <c r="T345">
        <v>-40.57593</v>
      </c>
      <c r="U345">
        <v>0</v>
      </c>
      <c r="V345">
        <v>0</v>
      </c>
      <c r="W345">
        <v>0</v>
      </c>
    </row>
    <row r="346" spans="1:23" x14ac:dyDescent="0.2">
      <c r="A346">
        <v>-18.267949999999999</v>
      </c>
      <c r="B346">
        <v>0</v>
      </c>
      <c r="C346">
        <v>0</v>
      </c>
      <c r="D346">
        <v>0</v>
      </c>
      <c r="H346" s="19">
        <v>-17.613060000000001</v>
      </c>
      <c r="I346" s="19">
        <v>0</v>
      </c>
      <c r="J346" s="19">
        <v>0</v>
      </c>
      <c r="K346" s="19">
        <v>0</v>
      </c>
      <c r="N346">
        <v>-11.03941</v>
      </c>
      <c r="O346">
        <v>1.0000000000000001E-5</v>
      </c>
      <c r="P346">
        <v>0</v>
      </c>
      <c r="Q346">
        <v>2.9300000000000003E-3</v>
      </c>
      <c r="T346">
        <v>-40.495930000000001</v>
      </c>
      <c r="U346">
        <v>0</v>
      </c>
      <c r="V346">
        <v>0</v>
      </c>
      <c r="W346">
        <v>0</v>
      </c>
    </row>
    <row r="347" spans="1:23" x14ac:dyDescent="0.2">
      <c r="A347">
        <v>-18.260950000000001</v>
      </c>
      <c r="B347">
        <v>0</v>
      </c>
      <c r="C347">
        <v>0</v>
      </c>
      <c r="D347">
        <v>0</v>
      </c>
      <c r="H347" s="19">
        <v>-17.606059999999999</v>
      </c>
      <c r="I347" s="19">
        <v>0</v>
      </c>
      <c r="J347" s="19">
        <v>0</v>
      </c>
      <c r="K347" s="19">
        <v>0</v>
      </c>
      <c r="N347">
        <v>-11.00841</v>
      </c>
      <c r="O347">
        <v>1.0000000000000001E-5</v>
      </c>
      <c r="P347">
        <v>0</v>
      </c>
      <c r="Q347">
        <v>3.2499999999999999E-3</v>
      </c>
      <c r="T347">
        <v>-40.415930000000003</v>
      </c>
      <c r="U347">
        <v>0</v>
      </c>
      <c r="V347">
        <v>0</v>
      </c>
      <c r="W347">
        <v>0</v>
      </c>
    </row>
    <row r="348" spans="1:23" x14ac:dyDescent="0.2">
      <c r="A348">
        <v>-18.25395</v>
      </c>
      <c r="B348">
        <v>0</v>
      </c>
      <c r="C348">
        <v>0</v>
      </c>
      <c r="D348">
        <v>0</v>
      </c>
      <c r="H348" s="19">
        <v>-17.59806</v>
      </c>
      <c r="I348" s="19">
        <v>0</v>
      </c>
      <c r="J348" s="19">
        <v>0</v>
      </c>
      <c r="K348" s="19">
        <v>0</v>
      </c>
      <c r="N348">
        <v>-10.977410000000001</v>
      </c>
      <c r="O348">
        <v>1.0000000000000001E-5</v>
      </c>
      <c r="P348">
        <v>0</v>
      </c>
      <c r="Q348">
        <v>3.5700000000000003E-3</v>
      </c>
      <c r="T348">
        <v>-40.336930000000002</v>
      </c>
      <c r="U348">
        <v>0</v>
      </c>
      <c r="V348">
        <v>0</v>
      </c>
      <c r="W348">
        <v>0</v>
      </c>
    </row>
    <row r="349" spans="1:23" x14ac:dyDescent="0.2">
      <c r="A349">
        <v>-18.246949999999998</v>
      </c>
      <c r="B349">
        <v>0</v>
      </c>
      <c r="C349">
        <v>0</v>
      </c>
      <c r="D349">
        <v>0</v>
      </c>
      <c r="H349" s="19">
        <v>-17.591059999999999</v>
      </c>
      <c r="I349" s="19">
        <v>0</v>
      </c>
      <c r="J349" s="19">
        <v>0</v>
      </c>
      <c r="K349" s="19">
        <v>0</v>
      </c>
      <c r="N349">
        <v>-10.94641</v>
      </c>
      <c r="O349">
        <v>1.0000000000000001E-5</v>
      </c>
      <c r="P349">
        <v>0</v>
      </c>
      <c r="Q349">
        <v>3.8999999999999998E-3</v>
      </c>
      <c r="T349">
        <v>-40.256929999999997</v>
      </c>
      <c r="U349">
        <v>0</v>
      </c>
      <c r="V349">
        <v>0</v>
      </c>
      <c r="W349">
        <v>0</v>
      </c>
    </row>
    <row r="350" spans="1:23" x14ac:dyDescent="0.2">
      <c r="A350">
        <v>-18.23995</v>
      </c>
      <c r="B350">
        <v>0</v>
      </c>
      <c r="C350">
        <v>0</v>
      </c>
      <c r="D350">
        <v>0</v>
      </c>
      <c r="H350" s="19">
        <v>-17.584060000000001</v>
      </c>
      <c r="I350" s="19">
        <v>0</v>
      </c>
      <c r="J350" s="19">
        <v>0</v>
      </c>
      <c r="K350" s="19">
        <v>0</v>
      </c>
      <c r="N350">
        <v>-10.91541</v>
      </c>
      <c r="O350">
        <v>1.0000000000000001E-5</v>
      </c>
      <c r="P350">
        <v>0</v>
      </c>
      <c r="Q350">
        <v>4.2400000000000007E-3</v>
      </c>
      <c r="T350">
        <v>-40.176929999999999</v>
      </c>
      <c r="U350">
        <v>0</v>
      </c>
      <c r="V350">
        <v>0</v>
      </c>
      <c r="W350">
        <v>0</v>
      </c>
    </row>
    <row r="351" spans="1:23" x14ac:dyDescent="0.2">
      <c r="A351">
        <v>-18.232949999999999</v>
      </c>
      <c r="B351">
        <v>0</v>
      </c>
      <c r="C351">
        <v>0</v>
      </c>
      <c r="D351">
        <v>0</v>
      </c>
      <c r="H351" s="19">
        <v>-17.576059999999998</v>
      </c>
      <c r="I351" s="19">
        <v>0</v>
      </c>
      <c r="J351" s="19">
        <v>0</v>
      </c>
      <c r="K351" s="19">
        <v>0</v>
      </c>
      <c r="N351">
        <v>-10.884410000000001</v>
      </c>
      <c r="O351">
        <v>1.0000000000000001E-5</v>
      </c>
      <c r="P351">
        <v>0</v>
      </c>
      <c r="Q351">
        <v>4.5900000000000003E-3</v>
      </c>
      <c r="T351">
        <v>-40.09693</v>
      </c>
      <c r="U351">
        <v>0</v>
      </c>
      <c r="V351">
        <v>0</v>
      </c>
      <c r="W351">
        <v>0</v>
      </c>
    </row>
    <row r="352" spans="1:23" x14ac:dyDescent="0.2">
      <c r="A352">
        <v>-18.22495</v>
      </c>
      <c r="B352">
        <v>0</v>
      </c>
      <c r="C352">
        <v>0</v>
      </c>
      <c r="D352">
        <v>0</v>
      </c>
      <c r="H352" s="19">
        <v>-17.56906</v>
      </c>
      <c r="I352" s="19">
        <v>0</v>
      </c>
      <c r="J352" s="19">
        <v>0</v>
      </c>
      <c r="K352" s="19">
        <v>0</v>
      </c>
      <c r="N352">
        <v>-10.85441</v>
      </c>
      <c r="O352">
        <v>1.0000000000000001E-5</v>
      </c>
      <c r="P352">
        <v>0</v>
      </c>
      <c r="Q352">
        <v>4.9499999999999995E-3</v>
      </c>
      <c r="T352">
        <v>-40.016930000000002</v>
      </c>
      <c r="U352">
        <v>0</v>
      </c>
      <c r="V352">
        <v>0</v>
      </c>
      <c r="W352">
        <v>0</v>
      </c>
    </row>
    <row r="353" spans="1:23" x14ac:dyDescent="0.2">
      <c r="A353">
        <v>-18.217949999999998</v>
      </c>
      <c r="B353">
        <v>0</v>
      </c>
      <c r="C353">
        <v>0</v>
      </c>
      <c r="D353">
        <v>0</v>
      </c>
      <c r="H353" s="19">
        <v>-17.562059999999999</v>
      </c>
      <c r="I353" s="19">
        <v>0</v>
      </c>
      <c r="J353" s="19">
        <v>0</v>
      </c>
      <c r="K353" s="19">
        <v>0</v>
      </c>
      <c r="N353">
        <v>-10.823410000000001</v>
      </c>
      <c r="O353">
        <v>1.0000000000000001E-5</v>
      </c>
      <c r="P353">
        <v>0</v>
      </c>
      <c r="Q353">
        <v>5.3199999999999992E-3</v>
      </c>
      <c r="T353">
        <v>-39.936929999999997</v>
      </c>
      <c r="U353">
        <v>0</v>
      </c>
      <c r="V353">
        <v>0</v>
      </c>
      <c r="W353">
        <v>0</v>
      </c>
    </row>
    <row r="354" spans="1:23" x14ac:dyDescent="0.2">
      <c r="A354">
        <v>-18.21095</v>
      </c>
      <c r="B354">
        <v>0</v>
      </c>
      <c r="C354">
        <v>0</v>
      </c>
      <c r="D354">
        <v>0</v>
      </c>
      <c r="H354" s="19">
        <v>-17.555060000000001</v>
      </c>
      <c r="I354" s="19">
        <v>0</v>
      </c>
      <c r="J354" s="19">
        <v>0</v>
      </c>
      <c r="K354" s="19">
        <v>0</v>
      </c>
      <c r="N354">
        <v>-10.79241</v>
      </c>
      <c r="O354">
        <v>1.0000000000000001E-5</v>
      </c>
      <c r="P354">
        <v>0</v>
      </c>
      <c r="Q354">
        <v>5.6899999999999997E-3</v>
      </c>
      <c r="T354">
        <v>-39.856929999999998</v>
      </c>
      <c r="U354">
        <v>0</v>
      </c>
      <c r="V354">
        <v>0</v>
      </c>
      <c r="W354">
        <v>0</v>
      </c>
    </row>
    <row r="355" spans="1:23" x14ac:dyDescent="0.2">
      <c r="A355">
        <v>-18.203949999999999</v>
      </c>
      <c r="B355">
        <v>0</v>
      </c>
      <c r="C355">
        <v>0</v>
      </c>
      <c r="D355">
        <v>0</v>
      </c>
      <c r="H355" s="19">
        <v>-17.547059999999998</v>
      </c>
      <c r="I355" s="19">
        <v>0</v>
      </c>
      <c r="J355" s="19">
        <v>0</v>
      </c>
      <c r="K355" s="19">
        <v>0</v>
      </c>
      <c r="N355">
        <v>-10.76141</v>
      </c>
      <c r="O355">
        <v>5.0000000000000002E-5</v>
      </c>
      <c r="P355">
        <v>0</v>
      </c>
      <c r="Q355">
        <v>2.4029999999999999E-2</v>
      </c>
      <c r="T355">
        <v>-39.77693</v>
      </c>
      <c r="U355">
        <v>0</v>
      </c>
      <c r="V355">
        <v>0</v>
      </c>
      <c r="W355">
        <v>0</v>
      </c>
    </row>
    <row r="356" spans="1:23" x14ac:dyDescent="0.2">
      <c r="A356">
        <v>-18.196950000000001</v>
      </c>
      <c r="B356">
        <v>0</v>
      </c>
      <c r="C356">
        <v>0</v>
      </c>
      <c r="D356">
        <v>0</v>
      </c>
      <c r="H356" s="19">
        <v>-17.54006</v>
      </c>
      <c r="I356" s="19">
        <v>0</v>
      </c>
      <c r="J356" s="19">
        <v>0</v>
      </c>
      <c r="K356" s="19">
        <v>0</v>
      </c>
      <c r="N356">
        <v>-10.730409999999999</v>
      </c>
      <c r="O356">
        <v>0</v>
      </c>
      <c r="P356">
        <v>0</v>
      </c>
      <c r="Q356">
        <v>3.2900000000000004E-3</v>
      </c>
      <c r="T356">
        <v>-39.697929999999999</v>
      </c>
      <c r="U356">
        <v>0</v>
      </c>
      <c r="V356">
        <v>0</v>
      </c>
      <c r="W356">
        <v>0</v>
      </c>
    </row>
    <row r="357" spans="1:23" x14ac:dyDescent="0.2">
      <c r="A357">
        <v>-18.18995</v>
      </c>
      <c r="B357">
        <v>0</v>
      </c>
      <c r="C357">
        <v>0</v>
      </c>
      <c r="D357">
        <v>0</v>
      </c>
      <c r="H357" s="19">
        <v>-17.533059999999999</v>
      </c>
      <c r="I357" s="19">
        <v>0</v>
      </c>
      <c r="J357" s="19">
        <v>0</v>
      </c>
      <c r="K357" s="19">
        <v>0</v>
      </c>
      <c r="N357">
        <v>-10.69941</v>
      </c>
      <c r="O357">
        <v>0</v>
      </c>
      <c r="P357">
        <v>0</v>
      </c>
      <c r="Q357">
        <v>3.4000000000000002E-3</v>
      </c>
      <c r="T357">
        <v>-39.617930000000001</v>
      </c>
      <c r="U357">
        <v>0</v>
      </c>
      <c r="V357">
        <v>0</v>
      </c>
      <c r="W357">
        <v>0</v>
      </c>
    </row>
    <row r="358" spans="1:23" x14ac:dyDescent="0.2">
      <c r="A358">
        <v>-18.182950000000002</v>
      </c>
      <c r="B358">
        <v>0</v>
      </c>
      <c r="C358">
        <v>0</v>
      </c>
      <c r="D358">
        <v>0</v>
      </c>
      <c r="H358" s="19">
        <v>-17.52506</v>
      </c>
      <c r="I358" s="19">
        <v>0</v>
      </c>
      <c r="J358" s="19">
        <v>0</v>
      </c>
      <c r="K358" s="19">
        <v>0</v>
      </c>
      <c r="N358">
        <v>-10.66841</v>
      </c>
      <c r="O358">
        <v>0</v>
      </c>
      <c r="P358">
        <v>0</v>
      </c>
      <c r="Q358">
        <v>3.4800000000000005E-3</v>
      </c>
      <c r="T358">
        <v>-39.537930000000003</v>
      </c>
      <c r="U358">
        <v>0</v>
      </c>
      <c r="V358">
        <v>0</v>
      </c>
      <c r="W358">
        <v>0</v>
      </c>
    </row>
    <row r="359" spans="1:23" x14ac:dyDescent="0.2">
      <c r="A359">
        <v>-18.174949999999999</v>
      </c>
      <c r="B359">
        <v>0</v>
      </c>
      <c r="C359">
        <v>0</v>
      </c>
      <c r="D359">
        <v>0</v>
      </c>
      <c r="H359" s="19">
        <v>-17.518059999999998</v>
      </c>
      <c r="I359" s="19">
        <v>0</v>
      </c>
      <c r="J359" s="19">
        <v>0</v>
      </c>
      <c r="K359" s="19">
        <v>0</v>
      </c>
      <c r="N359">
        <v>-10.63841</v>
      </c>
      <c r="O359">
        <v>0</v>
      </c>
      <c r="P359">
        <v>0</v>
      </c>
      <c r="Q359">
        <v>3.5200000000000001E-3</v>
      </c>
      <c r="T359">
        <v>-39.457929999999998</v>
      </c>
      <c r="U359">
        <v>0</v>
      </c>
      <c r="V359">
        <v>0</v>
      </c>
      <c r="W359">
        <v>0</v>
      </c>
    </row>
    <row r="360" spans="1:23" x14ac:dyDescent="0.2">
      <c r="A360">
        <v>-18.167950000000001</v>
      </c>
      <c r="B360">
        <v>0</v>
      </c>
      <c r="C360">
        <v>0</v>
      </c>
      <c r="D360">
        <v>0</v>
      </c>
      <c r="H360" s="19">
        <v>-17.511060000000001</v>
      </c>
      <c r="I360" s="19">
        <v>0</v>
      </c>
      <c r="J360" s="19">
        <v>0</v>
      </c>
      <c r="K360" s="19">
        <v>0</v>
      </c>
      <c r="N360">
        <v>-10.60741</v>
      </c>
      <c r="O360">
        <v>0</v>
      </c>
      <c r="P360">
        <v>0</v>
      </c>
      <c r="Q360">
        <v>3.5100000000000001E-3</v>
      </c>
      <c r="T360">
        <v>-39.377929999999999</v>
      </c>
      <c r="U360">
        <v>0</v>
      </c>
      <c r="V360">
        <v>0</v>
      </c>
      <c r="W360">
        <v>0</v>
      </c>
    </row>
    <row r="361" spans="1:23" x14ac:dyDescent="0.2">
      <c r="A361">
        <v>-18.16095</v>
      </c>
      <c r="B361">
        <v>0</v>
      </c>
      <c r="C361">
        <v>0</v>
      </c>
      <c r="D361">
        <v>0</v>
      </c>
      <c r="H361" s="19">
        <v>-17.503060000000001</v>
      </c>
      <c r="I361" s="19">
        <v>0</v>
      </c>
      <c r="J361" s="19">
        <v>0</v>
      </c>
      <c r="K361" s="19">
        <v>0</v>
      </c>
      <c r="N361">
        <v>-10.576409999999999</v>
      </c>
      <c r="O361">
        <v>0</v>
      </c>
      <c r="P361">
        <v>0</v>
      </c>
      <c r="Q361">
        <v>3.4800000000000005E-3</v>
      </c>
      <c r="T361">
        <v>-39.297930000000001</v>
      </c>
      <c r="U361">
        <v>0</v>
      </c>
      <c r="V361">
        <v>0</v>
      </c>
      <c r="W361">
        <v>0</v>
      </c>
    </row>
    <row r="362" spans="1:23" x14ac:dyDescent="0.2">
      <c r="A362">
        <v>-18.153949999999998</v>
      </c>
      <c r="B362">
        <v>0</v>
      </c>
      <c r="C362">
        <v>0</v>
      </c>
      <c r="D362">
        <v>0</v>
      </c>
      <c r="H362" s="19">
        <v>-17.49606</v>
      </c>
      <c r="I362" s="19">
        <v>0</v>
      </c>
      <c r="J362" s="19">
        <v>0</v>
      </c>
      <c r="K362" s="19">
        <v>0</v>
      </c>
      <c r="N362">
        <v>-10.54541</v>
      </c>
      <c r="O362">
        <v>0</v>
      </c>
      <c r="P362">
        <v>0</v>
      </c>
      <c r="Q362">
        <v>3.62E-3</v>
      </c>
      <c r="T362">
        <v>-39.217930000000003</v>
      </c>
      <c r="U362">
        <v>0</v>
      </c>
      <c r="V362">
        <v>0</v>
      </c>
      <c r="W362">
        <v>0</v>
      </c>
    </row>
    <row r="363" spans="1:23" x14ac:dyDescent="0.2">
      <c r="A363">
        <v>-18.14695</v>
      </c>
      <c r="B363">
        <v>0</v>
      </c>
      <c r="C363">
        <v>0</v>
      </c>
      <c r="D363">
        <v>0</v>
      </c>
      <c r="H363" s="19">
        <v>-17.489059999999998</v>
      </c>
      <c r="I363" s="19">
        <v>0</v>
      </c>
      <c r="J363" s="19">
        <v>0</v>
      </c>
      <c r="K363" s="19">
        <v>0</v>
      </c>
      <c r="N363">
        <v>-10.51441</v>
      </c>
      <c r="O363">
        <v>0</v>
      </c>
      <c r="P363">
        <v>0</v>
      </c>
      <c r="Q363">
        <v>4.0899999999999999E-3</v>
      </c>
      <c r="T363">
        <v>-39.137929999999997</v>
      </c>
      <c r="U363">
        <v>0</v>
      </c>
      <c r="V363">
        <v>0</v>
      </c>
      <c r="W363">
        <v>0</v>
      </c>
    </row>
    <row r="364" spans="1:23" x14ac:dyDescent="0.2">
      <c r="A364">
        <v>-18.139949999999999</v>
      </c>
      <c r="B364">
        <v>0</v>
      </c>
      <c r="C364">
        <v>0</v>
      </c>
      <c r="D364">
        <v>0</v>
      </c>
      <c r="H364" s="19">
        <v>-17.481059999999999</v>
      </c>
      <c r="I364" s="19">
        <v>0</v>
      </c>
      <c r="J364" s="19">
        <v>0</v>
      </c>
      <c r="K364" s="19">
        <v>0</v>
      </c>
      <c r="N364">
        <v>-10.483409999999999</v>
      </c>
      <c r="O364">
        <v>0</v>
      </c>
      <c r="P364">
        <v>0</v>
      </c>
      <c r="Q364">
        <v>4.5799999999999999E-3</v>
      </c>
      <c r="T364">
        <v>-39.058929999999997</v>
      </c>
      <c r="U364">
        <v>0</v>
      </c>
      <c r="V364">
        <v>0</v>
      </c>
      <c r="W364">
        <v>0</v>
      </c>
    </row>
    <row r="365" spans="1:23" x14ac:dyDescent="0.2">
      <c r="A365">
        <v>-18.13195</v>
      </c>
      <c r="B365">
        <v>0</v>
      </c>
      <c r="C365">
        <v>0</v>
      </c>
      <c r="D365">
        <v>0</v>
      </c>
      <c r="H365" s="19">
        <v>-17.474060000000001</v>
      </c>
      <c r="I365" s="19">
        <v>0</v>
      </c>
      <c r="J365" s="19">
        <v>0</v>
      </c>
      <c r="K365" s="19">
        <v>0</v>
      </c>
      <c r="N365">
        <v>-10.45341</v>
      </c>
      <c r="O365">
        <v>0</v>
      </c>
      <c r="P365">
        <v>0</v>
      </c>
      <c r="Q365">
        <v>5.0899999999999999E-3</v>
      </c>
      <c r="T365">
        <v>-38.978929999999998</v>
      </c>
      <c r="U365">
        <v>0</v>
      </c>
      <c r="V365">
        <v>0</v>
      </c>
      <c r="W365">
        <v>0</v>
      </c>
    </row>
    <row r="366" spans="1:23" x14ac:dyDescent="0.2">
      <c r="A366">
        <v>-18.124949999999998</v>
      </c>
      <c r="B366">
        <v>0</v>
      </c>
      <c r="C366">
        <v>0</v>
      </c>
      <c r="D366">
        <v>0</v>
      </c>
      <c r="H366" s="19">
        <v>-17.46706</v>
      </c>
      <c r="I366" s="19">
        <v>0</v>
      </c>
      <c r="J366" s="19">
        <v>0</v>
      </c>
      <c r="K366" s="19">
        <v>0</v>
      </c>
      <c r="N366">
        <v>-10.422409999999999</v>
      </c>
      <c r="O366">
        <v>0</v>
      </c>
      <c r="P366">
        <v>0</v>
      </c>
      <c r="Q366">
        <v>5.62E-3</v>
      </c>
      <c r="T366">
        <v>-38.89893</v>
      </c>
      <c r="U366">
        <v>0</v>
      </c>
      <c r="V366">
        <v>0</v>
      </c>
      <c r="W366">
        <v>0</v>
      </c>
    </row>
    <row r="367" spans="1:23" x14ac:dyDescent="0.2">
      <c r="A367">
        <v>-18.11795</v>
      </c>
      <c r="B367">
        <v>0</v>
      </c>
      <c r="C367">
        <v>0</v>
      </c>
      <c r="D367">
        <v>0</v>
      </c>
      <c r="H367" s="19">
        <v>-17.459060000000001</v>
      </c>
      <c r="I367" s="19">
        <v>0</v>
      </c>
      <c r="J367" s="19">
        <v>0</v>
      </c>
      <c r="K367" s="19">
        <v>0</v>
      </c>
      <c r="N367">
        <v>-10.39141</v>
      </c>
      <c r="O367">
        <v>0</v>
      </c>
      <c r="P367">
        <v>0</v>
      </c>
      <c r="Q367">
        <v>6.1600000000000005E-3</v>
      </c>
      <c r="T367">
        <v>-38.818930000000002</v>
      </c>
      <c r="U367">
        <v>0</v>
      </c>
      <c r="V367">
        <v>0</v>
      </c>
      <c r="W367">
        <v>0</v>
      </c>
    </row>
    <row r="368" spans="1:23" x14ac:dyDescent="0.2">
      <c r="A368">
        <v>-18.110949999999999</v>
      </c>
      <c r="B368">
        <v>0</v>
      </c>
      <c r="C368">
        <v>0</v>
      </c>
      <c r="D368">
        <v>0</v>
      </c>
      <c r="H368" s="19">
        <v>-17.452059999999999</v>
      </c>
      <c r="I368" s="19">
        <v>0</v>
      </c>
      <c r="J368" s="19">
        <v>0</v>
      </c>
      <c r="K368" s="19">
        <v>0</v>
      </c>
      <c r="N368">
        <v>-10.36041</v>
      </c>
      <c r="O368">
        <v>0</v>
      </c>
      <c r="P368">
        <v>9.389999999999999E-3</v>
      </c>
      <c r="Q368">
        <v>5.6800000000000002E-3</v>
      </c>
      <c r="T368">
        <v>-38.738930000000003</v>
      </c>
      <c r="U368">
        <v>0</v>
      </c>
      <c r="V368">
        <v>0</v>
      </c>
      <c r="W368">
        <v>0</v>
      </c>
    </row>
    <row r="369" spans="1:23" x14ac:dyDescent="0.2">
      <c r="A369">
        <v>-18.103950000000001</v>
      </c>
      <c r="B369">
        <v>0</v>
      </c>
      <c r="C369">
        <v>0</v>
      </c>
      <c r="D369">
        <v>0</v>
      </c>
      <c r="H369" s="19">
        <v>-17.445060000000002</v>
      </c>
      <c r="I369" s="19">
        <v>0</v>
      </c>
      <c r="J369" s="19">
        <v>0</v>
      </c>
      <c r="K369" s="19">
        <v>0</v>
      </c>
      <c r="N369">
        <v>-10.329409999999999</v>
      </c>
      <c r="O369">
        <v>0</v>
      </c>
      <c r="P369">
        <v>8.9200000000000008E-3</v>
      </c>
      <c r="Q369">
        <v>6.2700000000000004E-3</v>
      </c>
      <c r="T369">
        <v>-38.658929999999998</v>
      </c>
      <c r="U369">
        <v>0</v>
      </c>
      <c r="V369">
        <v>0</v>
      </c>
      <c r="W369">
        <v>0</v>
      </c>
    </row>
    <row r="370" spans="1:23" x14ac:dyDescent="0.2">
      <c r="A370">
        <v>-18.09695</v>
      </c>
      <c r="B370">
        <v>0</v>
      </c>
      <c r="C370">
        <v>0</v>
      </c>
      <c r="D370">
        <v>0</v>
      </c>
      <c r="H370" s="19">
        <v>-17.437059999999999</v>
      </c>
      <c r="I370" s="19">
        <v>0</v>
      </c>
      <c r="J370" s="19">
        <v>0</v>
      </c>
      <c r="K370" s="19">
        <v>0</v>
      </c>
      <c r="N370">
        <v>-10.298410000000001</v>
      </c>
      <c r="O370">
        <v>0</v>
      </c>
      <c r="P370">
        <v>8.0499999999999999E-3</v>
      </c>
      <c r="Q370">
        <v>6.8999999999999999E-3</v>
      </c>
      <c r="T370">
        <v>-38.57893</v>
      </c>
      <c r="U370">
        <v>0</v>
      </c>
      <c r="V370">
        <v>0</v>
      </c>
      <c r="W370">
        <v>0</v>
      </c>
    </row>
    <row r="371" spans="1:23" x14ac:dyDescent="0.2">
      <c r="A371">
        <v>-18.089950000000002</v>
      </c>
      <c r="B371">
        <v>0</v>
      </c>
      <c r="C371">
        <v>0</v>
      </c>
      <c r="D371">
        <v>0</v>
      </c>
      <c r="H371" s="19">
        <v>-17.430060000000001</v>
      </c>
      <c r="I371" s="19">
        <v>0</v>
      </c>
      <c r="J371" s="19">
        <v>0</v>
      </c>
      <c r="K371" s="19">
        <v>0</v>
      </c>
      <c r="N371">
        <v>-10.26741</v>
      </c>
      <c r="O371">
        <v>0</v>
      </c>
      <c r="P371">
        <v>6.79E-3</v>
      </c>
      <c r="Q371">
        <v>7.5599999999999999E-3</v>
      </c>
      <c r="T371">
        <v>-38.498930000000001</v>
      </c>
      <c r="U371">
        <v>0</v>
      </c>
      <c r="V371">
        <v>0</v>
      </c>
      <c r="W371">
        <v>0</v>
      </c>
    </row>
    <row r="372" spans="1:23" x14ac:dyDescent="0.2">
      <c r="A372">
        <v>-18.081949999999999</v>
      </c>
      <c r="B372">
        <v>0</v>
      </c>
      <c r="C372">
        <v>0</v>
      </c>
      <c r="D372">
        <v>0</v>
      </c>
      <c r="H372" s="19">
        <v>-17.42306</v>
      </c>
      <c r="I372" s="19">
        <v>0</v>
      </c>
      <c r="J372" s="19">
        <v>0</v>
      </c>
      <c r="K372" s="19">
        <v>0</v>
      </c>
      <c r="N372">
        <v>-10.237410000000001</v>
      </c>
      <c r="O372">
        <v>3.0000000000000001E-5</v>
      </c>
      <c r="P372">
        <v>5.1599999999999997E-3</v>
      </c>
      <c r="Q372">
        <v>3.6949999999999997E-2</v>
      </c>
      <c r="T372">
        <v>-38.419930000000001</v>
      </c>
      <c r="U372">
        <v>0</v>
      </c>
      <c r="V372">
        <v>0</v>
      </c>
      <c r="W372">
        <v>0</v>
      </c>
    </row>
    <row r="373" spans="1:23" x14ac:dyDescent="0.2">
      <c r="A373">
        <v>-18.074950000000001</v>
      </c>
      <c r="B373">
        <v>0</v>
      </c>
      <c r="C373">
        <v>0</v>
      </c>
      <c r="D373">
        <v>0</v>
      </c>
      <c r="H373" s="19">
        <v>-17.41506</v>
      </c>
      <c r="I373" s="19">
        <v>0</v>
      </c>
      <c r="J373" s="19">
        <v>0</v>
      </c>
      <c r="K373" s="19">
        <v>0</v>
      </c>
      <c r="N373">
        <v>-10.20641</v>
      </c>
      <c r="O373">
        <v>3.0000000000000001E-5</v>
      </c>
      <c r="P373">
        <v>3.15E-3</v>
      </c>
      <c r="Q373">
        <v>3.5159999999999997E-2</v>
      </c>
      <c r="T373">
        <v>-38.339930000000003</v>
      </c>
      <c r="U373">
        <v>0</v>
      </c>
      <c r="V373">
        <v>0</v>
      </c>
      <c r="W373">
        <v>0</v>
      </c>
    </row>
    <row r="374" spans="1:23" x14ac:dyDescent="0.2">
      <c r="A374">
        <v>-18.06795</v>
      </c>
      <c r="B374">
        <v>0</v>
      </c>
      <c r="C374">
        <v>0</v>
      </c>
      <c r="D374">
        <v>0</v>
      </c>
      <c r="H374" s="19">
        <v>-17.408059999999999</v>
      </c>
      <c r="I374" s="19">
        <v>0</v>
      </c>
      <c r="J374" s="19">
        <v>0</v>
      </c>
      <c r="K374" s="19">
        <v>0</v>
      </c>
      <c r="N374">
        <v>-10.175409999999999</v>
      </c>
      <c r="O374">
        <v>3.0000000000000001E-5</v>
      </c>
      <c r="P374">
        <v>6.9800000000000001E-3</v>
      </c>
      <c r="Q374">
        <v>1.865E-2</v>
      </c>
      <c r="T374">
        <v>-38.259929999999997</v>
      </c>
      <c r="U374">
        <v>0</v>
      </c>
      <c r="V374">
        <v>0</v>
      </c>
      <c r="W374">
        <v>0</v>
      </c>
    </row>
    <row r="375" spans="1:23" x14ac:dyDescent="0.2">
      <c r="A375">
        <v>-18.060949999999998</v>
      </c>
      <c r="B375">
        <v>0</v>
      </c>
      <c r="C375">
        <v>0</v>
      </c>
      <c r="D375">
        <v>0</v>
      </c>
      <c r="H375" s="19">
        <v>-17.401060000000001</v>
      </c>
      <c r="I375" s="19">
        <v>0</v>
      </c>
      <c r="J375" s="19">
        <v>0</v>
      </c>
      <c r="K375" s="19">
        <v>0</v>
      </c>
      <c r="N375">
        <v>-10.144410000000001</v>
      </c>
      <c r="O375">
        <v>6.0000000000000002E-5</v>
      </c>
      <c r="P375">
        <v>5.9290000000000002E-2</v>
      </c>
      <c r="Q375">
        <v>2.4369999999999999E-2</v>
      </c>
      <c r="T375">
        <v>-38.179929999999999</v>
      </c>
      <c r="U375">
        <v>0</v>
      </c>
      <c r="V375">
        <v>0</v>
      </c>
      <c r="W375">
        <v>0</v>
      </c>
    </row>
    <row r="376" spans="1:23" x14ac:dyDescent="0.2">
      <c r="A376">
        <v>-18.05395</v>
      </c>
      <c r="B376">
        <v>0</v>
      </c>
      <c r="C376">
        <v>0</v>
      </c>
      <c r="D376">
        <v>0</v>
      </c>
      <c r="H376" s="19">
        <v>-17.39406</v>
      </c>
      <c r="I376" s="19">
        <v>0</v>
      </c>
      <c r="J376" s="19">
        <v>0</v>
      </c>
      <c r="K376" s="19">
        <v>0</v>
      </c>
      <c r="N376">
        <v>-10.11341</v>
      </c>
      <c r="O376">
        <v>4.0000000000000003E-5</v>
      </c>
      <c r="P376">
        <v>1.804E-2</v>
      </c>
      <c r="Q376">
        <v>1.5529999999999999E-2</v>
      </c>
      <c r="T376">
        <v>-38.099930000000001</v>
      </c>
      <c r="U376">
        <v>0</v>
      </c>
      <c r="V376">
        <v>0</v>
      </c>
      <c r="W376">
        <v>0</v>
      </c>
    </row>
    <row r="377" spans="1:23" x14ac:dyDescent="0.2">
      <c r="A377">
        <v>-18.046949999999999</v>
      </c>
      <c r="B377">
        <v>0</v>
      </c>
      <c r="C377">
        <v>0</v>
      </c>
      <c r="D377">
        <v>0</v>
      </c>
      <c r="H377" s="19">
        <v>-17.386060000000001</v>
      </c>
      <c r="I377" s="19">
        <v>0</v>
      </c>
      <c r="J377" s="19">
        <v>0</v>
      </c>
      <c r="K377" s="19">
        <v>0</v>
      </c>
      <c r="N377">
        <v>-10.082409999999999</v>
      </c>
      <c r="O377">
        <v>1.0000000000000001E-5</v>
      </c>
      <c r="P377">
        <v>1.175E-2</v>
      </c>
      <c r="Q377">
        <v>3.5900000000000003E-3</v>
      </c>
      <c r="T377">
        <v>-38.019930000000002</v>
      </c>
      <c r="U377">
        <v>0</v>
      </c>
      <c r="V377">
        <v>0</v>
      </c>
      <c r="W377">
        <v>0</v>
      </c>
    </row>
    <row r="378" spans="1:23" x14ac:dyDescent="0.2">
      <c r="A378">
        <v>-18.039950000000001</v>
      </c>
      <c r="B378">
        <v>0</v>
      </c>
      <c r="C378">
        <v>0</v>
      </c>
      <c r="D378">
        <v>0</v>
      </c>
      <c r="H378" s="19">
        <v>-17.379059999999999</v>
      </c>
      <c r="I378" s="19">
        <v>0</v>
      </c>
      <c r="J378" s="19">
        <v>0</v>
      </c>
      <c r="K378" s="19">
        <v>0</v>
      </c>
      <c r="N378">
        <v>-10.051410000000001</v>
      </c>
      <c r="O378">
        <v>6.9999999999999994E-5</v>
      </c>
      <c r="P378">
        <v>9.4900000000000002E-3</v>
      </c>
      <c r="Q378">
        <v>2.0149999999999998E-2</v>
      </c>
      <c r="T378">
        <v>-37.939929999999997</v>
      </c>
      <c r="U378">
        <v>0</v>
      </c>
      <c r="V378">
        <v>0</v>
      </c>
      <c r="W378">
        <v>0</v>
      </c>
    </row>
    <row r="379" spans="1:23" x14ac:dyDescent="0.2">
      <c r="A379">
        <v>-18.031949999999998</v>
      </c>
      <c r="B379">
        <v>0</v>
      </c>
      <c r="C379">
        <v>0</v>
      </c>
      <c r="D379">
        <v>0</v>
      </c>
      <c r="H379" s="19">
        <v>-17.372060000000001</v>
      </c>
      <c r="I379" s="19">
        <v>0</v>
      </c>
      <c r="J379" s="19">
        <v>0</v>
      </c>
      <c r="K379" s="19">
        <v>0</v>
      </c>
      <c r="N379">
        <v>-10.021409999999999</v>
      </c>
      <c r="O379">
        <v>6.0000000000000002E-5</v>
      </c>
      <c r="P379">
        <v>8.3599999999999994E-3</v>
      </c>
      <c r="Q379">
        <v>1.814E-2</v>
      </c>
      <c r="T379">
        <v>-37.859929999999999</v>
      </c>
      <c r="U379">
        <v>0</v>
      </c>
      <c r="V379">
        <v>0</v>
      </c>
      <c r="W379">
        <v>0</v>
      </c>
    </row>
    <row r="380" spans="1:23" x14ac:dyDescent="0.2">
      <c r="A380">
        <v>-18.02495</v>
      </c>
      <c r="B380">
        <v>0</v>
      </c>
      <c r="C380">
        <v>0</v>
      </c>
      <c r="D380">
        <v>0</v>
      </c>
      <c r="H380" s="19">
        <v>-17.364059999999998</v>
      </c>
      <c r="I380" s="19">
        <v>0</v>
      </c>
      <c r="J380" s="19">
        <v>0</v>
      </c>
      <c r="K380" s="19">
        <v>0</v>
      </c>
      <c r="N380">
        <v>-9.9904100000000007</v>
      </c>
      <c r="O380">
        <v>6.0000000000000002E-5</v>
      </c>
      <c r="P380">
        <v>7.26E-3</v>
      </c>
      <c r="Q380">
        <v>1.6209999999999999E-2</v>
      </c>
      <c r="T380">
        <v>-37.780929999999998</v>
      </c>
      <c r="U380">
        <v>0</v>
      </c>
      <c r="V380">
        <v>0</v>
      </c>
      <c r="W380">
        <v>0</v>
      </c>
    </row>
    <row r="381" spans="1:23" x14ac:dyDescent="0.2">
      <c r="A381">
        <v>-18.017949999999999</v>
      </c>
      <c r="B381">
        <v>0</v>
      </c>
      <c r="C381">
        <v>0</v>
      </c>
      <c r="D381">
        <v>0</v>
      </c>
      <c r="H381" s="19">
        <v>-17.357060000000001</v>
      </c>
      <c r="I381" s="19">
        <v>0</v>
      </c>
      <c r="J381" s="19">
        <v>0</v>
      </c>
      <c r="K381" s="19">
        <v>0</v>
      </c>
      <c r="N381">
        <v>-9.9594100000000001</v>
      </c>
      <c r="O381">
        <v>5.0000000000000002E-5</v>
      </c>
      <c r="P381">
        <v>6.2100000000000002E-3</v>
      </c>
      <c r="Q381">
        <v>1.4370000000000001E-2</v>
      </c>
      <c r="T381">
        <v>-37.70093</v>
      </c>
      <c r="U381">
        <v>0</v>
      </c>
      <c r="V381">
        <v>0</v>
      </c>
      <c r="W381">
        <v>0</v>
      </c>
    </row>
    <row r="382" spans="1:23" x14ac:dyDescent="0.2">
      <c r="A382">
        <v>-18.010950000000001</v>
      </c>
      <c r="B382">
        <v>0</v>
      </c>
      <c r="C382">
        <v>0</v>
      </c>
      <c r="D382">
        <v>0</v>
      </c>
      <c r="H382" s="19">
        <v>-17.350059999999999</v>
      </c>
      <c r="I382" s="19">
        <v>0</v>
      </c>
      <c r="J382" s="19">
        <v>0</v>
      </c>
      <c r="K382" s="19">
        <v>0</v>
      </c>
      <c r="N382">
        <v>-9.9284099999999995</v>
      </c>
      <c r="O382">
        <v>4.0000000000000003E-5</v>
      </c>
      <c r="P382">
        <v>5.2099999999999994E-3</v>
      </c>
      <c r="Q382">
        <v>1.2589999999999999E-2</v>
      </c>
      <c r="T382">
        <v>-37.620930000000001</v>
      </c>
      <c r="U382">
        <v>0</v>
      </c>
      <c r="V382">
        <v>0</v>
      </c>
      <c r="W382">
        <v>0</v>
      </c>
    </row>
    <row r="383" spans="1:23" x14ac:dyDescent="0.2">
      <c r="A383">
        <v>-18.00395</v>
      </c>
      <c r="B383">
        <v>0</v>
      </c>
      <c r="C383">
        <v>0</v>
      </c>
      <c r="D383">
        <v>0</v>
      </c>
      <c r="H383" s="19">
        <v>-17.34206</v>
      </c>
      <c r="I383" s="19">
        <v>0</v>
      </c>
      <c r="J383" s="19">
        <v>0</v>
      </c>
      <c r="K383" s="19">
        <v>0</v>
      </c>
      <c r="N383">
        <v>-9.8974100000000007</v>
      </c>
      <c r="O383">
        <v>4.0000000000000003E-5</v>
      </c>
      <c r="P383">
        <v>4.2699999999999995E-3</v>
      </c>
      <c r="Q383">
        <v>1.089E-2</v>
      </c>
      <c r="T383">
        <v>-37.540930000000003</v>
      </c>
      <c r="U383">
        <v>0</v>
      </c>
      <c r="V383">
        <v>0</v>
      </c>
      <c r="W383">
        <v>0</v>
      </c>
    </row>
    <row r="384" spans="1:23" x14ac:dyDescent="0.2">
      <c r="A384">
        <v>-17.996949999999998</v>
      </c>
      <c r="B384">
        <v>0</v>
      </c>
      <c r="C384">
        <v>0</v>
      </c>
      <c r="D384">
        <v>0</v>
      </c>
      <c r="H384" s="19">
        <v>-17.335059999999999</v>
      </c>
      <c r="I384" s="19">
        <v>0</v>
      </c>
      <c r="J384" s="19">
        <v>0</v>
      </c>
      <c r="K384" s="19">
        <v>0</v>
      </c>
      <c r="N384">
        <v>-9.8664100000000001</v>
      </c>
      <c r="O384">
        <v>3.0000000000000001E-5</v>
      </c>
      <c r="P384">
        <v>3.3600000000000001E-3</v>
      </c>
      <c r="Q384">
        <v>9.2700000000000005E-3</v>
      </c>
      <c r="T384">
        <v>-37.460929999999998</v>
      </c>
      <c r="U384">
        <v>0</v>
      </c>
      <c r="V384">
        <v>0</v>
      </c>
      <c r="W384">
        <v>0</v>
      </c>
    </row>
    <row r="385" spans="1:23" x14ac:dyDescent="0.2">
      <c r="A385">
        <v>-17.98995</v>
      </c>
      <c r="B385">
        <v>0</v>
      </c>
      <c r="C385">
        <v>0</v>
      </c>
      <c r="D385">
        <v>0</v>
      </c>
      <c r="H385" s="19">
        <v>-17.328060000000001</v>
      </c>
      <c r="I385" s="19">
        <v>0</v>
      </c>
      <c r="J385" s="19">
        <v>0</v>
      </c>
      <c r="K385" s="19">
        <v>0</v>
      </c>
      <c r="N385">
        <v>-9.8364100000000008</v>
      </c>
      <c r="O385">
        <v>3.0000000000000001E-5</v>
      </c>
      <c r="P385">
        <v>2.5100000000000001E-3</v>
      </c>
      <c r="Q385">
        <v>7.7200000000000003E-3</v>
      </c>
      <c r="T385">
        <v>-37.380929999999999</v>
      </c>
      <c r="U385">
        <v>0</v>
      </c>
      <c r="V385">
        <v>0</v>
      </c>
      <c r="W385">
        <v>0</v>
      </c>
    </row>
    <row r="386" spans="1:23" x14ac:dyDescent="0.2">
      <c r="A386">
        <v>-17.981950000000001</v>
      </c>
      <c r="B386">
        <v>0</v>
      </c>
      <c r="C386">
        <v>0</v>
      </c>
      <c r="D386">
        <v>0</v>
      </c>
      <c r="H386" s="19">
        <v>-17.320060000000002</v>
      </c>
      <c r="I386" s="19">
        <v>0</v>
      </c>
      <c r="J386" s="19">
        <v>0</v>
      </c>
      <c r="K386" s="19">
        <v>0</v>
      </c>
      <c r="N386">
        <v>-9.8054100000000002</v>
      </c>
      <c r="O386">
        <v>2.0000000000000002E-5</v>
      </c>
      <c r="P386">
        <v>1.7000000000000001E-3</v>
      </c>
      <c r="Q386">
        <v>6.2599999999999999E-3</v>
      </c>
      <c r="T386">
        <v>-37.300930000000001</v>
      </c>
      <c r="U386">
        <v>0</v>
      </c>
      <c r="V386">
        <v>0</v>
      </c>
      <c r="W386">
        <v>0</v>
      </c>
    </row>
    <row r="387" spans="1:23" x14ac:dyDescent="0.2">
      <c r="A387">
        <v>-17.97495</v>
      </c>
      <c r="B387">
        <v>0</v>
      </c>
      <c r="C387">
        <v>0</v>
      </c>
      <c r="D387">
        <v>0</v>
      </c>
      <c r="H387" s="19">
        <v>-17.31306</v>
      </c>
      <c r="I387" s="19">
        <v>0</v>
      </c>
      <c r="J387" s="19">
        <v>0</v>
      </c>
      <c r="K387" s="19">
        <v>0</v>
      </c>
      <c r="N387">
        <v>-9.7744099999999996</v>
      </c>
      <c r="O387">
        <v>2.0000000000000002E-5</v>
      </c>
      <c r="P387">
        <v>9.5E-4</v>
      </c>
      <c r="Q387">
        <v>4.8700000000000002E-3</v>
      </c>
      <c r="T387">
        <v>-37.220930000000003</v>
      </c>
      <c r="U387">
        <v>0</v>
      </c>
      <c r="V387">
        <v>0</v>
      </c>
      <c r="W387">
        <v>0</v>
      </c>
    </row>
    <row r="388" spans="1:23" x14ac:dyDescent="0.2">
      <c r="A388">
        <v>-17.967949999999998</v>
      </c>
      <c r="B388">
        <v>0</v>
      </c>
      <c r="C388">
        <v>0</v>
      </c>
      <c r="D388">
        <v>0</v>
      </c>
      <c r="H388" s="19">
        <v>-17.306059999999999</v>
      </c>
      <c r="I388" s="19">
        <v>0</v>
      </c>
      <c r="J388" s="19">
        <v>0</v>
      </c>
      <c r="K388" s="19">
        <v>0</v>
      </c>
      <c r="N388">
        <v>-9.7434100000000008</v>
      </c>
      <c r="O388">
        <v>1.0000000000000001E-5</v>
      </c>
      <c r="P388">
        <v>3.6000000000000002E-4</v>
      </c>
      <c r="Q388">
        <v>3.5600000000000002E-3</v>
      </c>
      <c r="T388">
        <v>-37.141930000000002</v>
      </c>
      <c r="U388">
        <v>0</v>
      </c>
      <c r="V388">
        <v>0</v>
      </c>
      <c r="W388">
        <v>0</v>
      </c>
    </row>
    <row r="389" spans="1:23" x14ac:dyDescent="0.2">
      <c r="A389">
        <v>-17.96095</v>
      </c>
      <c r="B389">
        <v>0</v>
      </c>
      <c r="C389">
        <v>0</v>
      </c>
      <c r="D389">
        <v>0</v>
      </c>
      <c r="H389" s="19">
        <v>-17.29806</v>
      </c>
      <c r="I389" s="19">
        <v>0</v>
      </c>
      <c r="J389" s="19">
        <v>0</v>
      </c>
      <c r="K389" s="19">
        <v>0</v>
      </c>
      <c r="N389">
        <v>-9.7124100000000002</v>
      </c>
      <c r="O389">
        <v>1.0000000000000001E-5</v>
      </c>
      <c r="P389">
        <v>5.0000000000000002E-5</v>
      </c>
      <c r="Q389">
        <v>2.33E-3</v>
      </c>
      <c r="T389">
        <v>-37.061929999999997</v>
      </c>
      <c r="U389">
        <v>0</v>
      </c>
      <c r="V389">
        <v>0</v>
      </c>
      <c r="W389">
        <v>0</v>
      </c>
    </row>
    <row r="390" spans="1:23" x14ac:dyDescent="0.2">
      <c r="A390">
        <v>-17.953949999999999</v>
      </c>
      <c r="B390">
        <v>0</v>
      </c>
      <c r="C390">
        <v>0</v>
      </c>
      <c r="D390">
        <v>0</v>
      </c>
      <c r="H390" s="19">
        <v>-17.291060000000002</v>
      </c>
      <c r="I390" s="19">
        <v>0</v>
      </c>
      <c r="J390" s="19">
        <v>0</v>
      </c>
      <c r="K390" s="19">
        <v>0</v>
      </c>
      <c r="N390">
        <v>-9.6814099999999996</v>
      </c>
      <c r="O390">
        <v>3.3700000000000002E-3</v>
      </c>
      <c r="P390">
        <v>0</v>
      </c>
      <c r="Q390">
        <v>2.6700000000000001E-3</v>
      </c>
      <c r="T390">
        <v>-36.981929999999998</v>
      </c>
      <c r="U390">
        <v>0</v>
      </c>
      <c r="V390">
        <v>0</v>
      </c>
      <c r="W390">
        <v>0</v>
      </c>
    </row>
    <row r="391" spans="1:23" x14ac:dyDescent="0.2">
      <c r="A391">
        <v>-17.946950000000001</v>
      </c>
      <c r="B391">
        <v>0</v>
      </c>
      <c r="C391">
        <v>0</v>
      </c>
      <c r="D391">
        <v>0</v>
      </c>
      <c r="H391" s="19">
        <v>-17.28406</v>
      </c>
      <c r="I391" s="19">
        <v>0</v>
      </c>
      <c r="J391" s="19">
        <v>0</v>
      </c>
      <c r="K391" s="19">
        <v>0</v>
      </c>
      <c r="N391">
        <v>-9.6504100000000008</v>
      </c>
      <c r="O391">
        <v>1.125E-2</v>
      </c>
      <c r="P391">
        <v>0</v>
      </c>
      <c r="Q391">
        <v>5.0200000000000002E-3</v>
      </c>
      <c r="T391">
        <v>-36.90193</v>
      </c>
      <c r="U391">
        <v>0</v>
      </c>
      <c r="V391">
        <v>0</v>
      </c>
      <c r="W391">
        <v>0</v>
      </c>
    </row>
    <row r="392" spans="1:23" x14ac:dyDescent="0.2">
      <c r="A392">
        <v>-17.938949999999998</v>
      </c>
      <c r="B392">
        <v>0</v>
      </c>
      <c r="C392">
        <v>0</v>
      </c>
      <c r="D392">
        <v>0</v>
      </c>
      <c r="H392" s="19">
        <v>-17.276060000000001</v>
      </c>
      <c r="I392" s="19">
        <v>0</v>
      </c>
      <c r="J392" s="19">
        <v>0</v>
      </c>
      <c r="K392" s="19">
        <v>0</v>
      </c>
      <c r="N392">
        <v>-9.6204099999999997</v>
      </c>
      <c r="O392">
        <v>2.0049999999999998E-2</v>
      </c>
      <c r="P392">
        <v>0</v>
      </c>
      <c r="Q392">
        <v>7.7399999999999995E-3</v>
      </c>
      <c r="T392">
        <v>-36.821930000000002</v>
      </c>
      <c r="U392">
        <v>0</v>
      </c>
      <c r="V392">
        <v>0</v>
      </c>
      <c r="W392">
        <v>0</v>
      </c>
    </row>
    <row r="393" spans="1:23" x14ac:dyDescent="0.2">
      <c r="A393">
        <v>-17.931950000000001</v>
      </c>
      <c r="B393">
        <v>0</v>
      </c>
      <c r="C393">
        <v>0</v>
      </c>
      <c r="D393">
        <v>0</v>
      </c>
      <c r="H393" s="19">
        <v>-17.26906</v>
      </c>
      <c r="I393" s="19">
        <v>0</v>
      </c>
      <c r="J393" s="19">
        <v>0</v>
      </c>
      <c r="K393" s="19">
        <v>0</v>
      </c>
      <c r="N393">
        <v>-9.5894100000000009</v>
      </c>
      <c r="O393">
        <v>5.8009999999999999E-2</v>
      </c>
      <c r="P393">
        <v>0</v>
      </c>
      <c r="Q393">
        <v>2.214E-2</v>
      </c>
      <c r="T393">
        <v>-36.741930000000004</v>
      </c>
      <c r="U393">
        <v>0</v>
      </c>
      <c r="V393">
        <v>0</v>
      </c>
      <c r="W393">
        <v>0</v>
      </c>
    </row>
    <row r="394" spans="1:23" x14ac:dyDescent="0.2">
      <c r="A394">
        <v>-17.924949999999999</v>
      </c>
      <c r="B394">
        <v>0</v>
      </c>
      <c r="C394">
        <v>0</v>
      </c>
      <c r="D394">
        <v>0</v>
      </c>
      <c r="H394" s="19">
        <v>-17.262060000000002</v>
      </c>
      <c r="I394" s="19">
        <v>0</v>
      </c>
      <c r="J394" s="19">
        <v>0</v>
      </c>
      <c r="K394" s="19">
        <v>0</v>
      </c>
      <c r="N394">
        <v>-9.5584100000000003</v>
      </c>
      <c r="O394">
        <v>0.1099</v>
      </c>
      <c r="P394">
        <v>0</v>
      </c>
      <c r="Q394">
        <v>4.197E-2</v>
      </c>
      <c r="T394">
        <v>-36.661929999999998</v>
      </c>
      <c r="U394">
        <v>0</v>
      </c>
      <c r="V394">
        <v>0</v>
      </c>
      <c r="W394">
        <v>0</v>
      </c>
    </row>
    <row r="395" spans="1:23" x14ac:dyDescent="0.2">
      <c r="A395">
        <v>-17.917950000000001</v>
      </c>
      <c r="B395">
        <v>0</v>
      </c>
      <c r="C395">
        <v>0</v>
      </c>
      <c r="D395">
        <v>0</v>
      </c>
      <c r="H395" s="19">
        <v>-17.254059999999999</v>
      </c>
      <c r="I395" s="19">
        <v>0</v>
      </c>
      <c r="J395" s="19">
        <v>0</v>
      </c>
      <c r="K395" s="19">
        <v>0</v>
      </c>
      <c r="N395">
        <v>-9.5274099999999997</v>
      </c>
      <c r="O395">
        <v>0.16930000000000001</v>
      </c>
      <c r="P395">
        <v>0</v>
      </c>
      <c r="Q395">
        <v>6.4640000000000003E-2</v>
      </c>
      <c r="T395">
        <v>-36.58193</v>
      </c>
      <c r="U395">
        <v>0</v>
      </c>
      <c r="V395">
        <v>0</v>
      </c>
      <c r="W395">
        <v>0</v>
      </c>
    </row>
    <row r="396" spans="1:23" x14ac:dyDescent="0.2">
      <c r="A396">
        <v>-17.91095</v>
      </c>
      <c r="B396">
        <v>0</v>
      </c>
      <c r="C396">
        <v>0</v>
      </c>
      <c r="D396">
        <v>0</v>
      </c>
      <c r="H396" s="19">
        <v>-17.247060000000001</v>
      </c>
      <c r="I396" s="19">
        <v>0</v>
      </c>
      <c r="J396" s="19">
        <v>0</v>
      </c>
      <c r="K396" s="19">
        <v>0</v>
      </c>
      <c r="N396">
        <v>-9.4964099999999991</v>
      </c>
      <c r="O396">
        <v>0.2361</v>
      </c>
      <c r="P396">
        <v>0</v>
      </c>
      <c r="Q396">
        <v>9.015999999999999E-2</v>
      </c>
      <c r="T396">
        <v>-36.502929999999999</v>
      </c>
      <c r="U396">
        <v>0</v>
      </c>
      <c r="V396">
        <v>0</v>
      </c>
      <c r="W396">
        <v>0</v>
      </c>
    </row>
    <row r="397" spans="1:23" x14ac:dyDescent="0.2">
      <c r="A397">
        <v>-17.903949999999998</v>
      </c>
      <c r="B397">
        <v>0</v>
      </c>
      <c r="C397">
        <v>0</v>
      </c>
      <c r="D397">
        <v>0</v>
      </c>
      <c r="H397" s="19">
        <v>-17.24006</v>
      </c>
      <c r="I397" s="19">
        <v>0</v>
      </c>
      <c r="J397" s="19">
        <v>0</v>
      </c>
      <c r="K397" s="19">
        <v>0</v>
      </c>
      <c r="N397">
        <v>-9.4654100000000003</v>
      </c>
      <c r="O397">
        <v>0.31019999999999998</v>
      </c>
      <c r="P397">
        <v>0</v>
      </c>
      <c r="Q397">
        <v>0.1182</v>
      </c>
      <c r="T397">
        <v>-36.422930000000001</v>
      </c>
      <c r="U397">
        <v>0</v>
      </c>
      <c r="V397">
        <v>0</v>
      </c>
      <c r="W397">
        <v>0</v>
      </c>
    </row>
    <row r="398" spans="1:23" x14ac:dyDescent="0.2">
      <c r="A398">
        <v>-17.89695</v>
      </c>
      <c r="B398">
        <v>0</v>
      </c>
      <c r="C398">
        <v>0</v>
      </c>
      <c r="D398">
        <v>0</v>
      </c>
      <c r="H398" s="19">
        <v>-17.233059999999998</v>
      </c>
      <c r="I398" s="19">
        <v>0</v>
      </c>
      <c r="J398" s="19">
        <v>0</v>
      </c>
      <c r="K398" s="19">
        <v>0</v>
      </c>
      <c r="N398">
        <v>-9.4344099999999997</v>
      </c>
      <c r="O398">
        <v>3.48E-3</v>
      </c>
      <c r="P398">
        <v>0</v>
      </c>
      <c r="Q398">
        <v>1.34E-3</v>
      </c>
      <c r="T398">
        <v>-36.342930000000003</v>
      </c>
      <c r="U398">
        <v>0</v>
      </c>
      <c r="V398">
        <v>0</v>
      </c>
      <c r="W398">
        <v>0</v>
      </c>
    </row>
    <row r="399" spans="1:23" x14ac:dyDescent="0.2">
      <c r="A399">
        <v>-17.888950000000001</v>
      </c>
      <c r="B399">
        <v>0</v>
      </c>
      <c r="C399">
        <v>0</v>
      </c>
      <c r="D399">
        <v>0</v>
      </c>
      <c r="H399" s="19">
        <v>-17.225059999999999</v>
      </c>
      <c r="I399" s="19">
        <v>0</v>
      </c>
      <c r="J399" s="19">
        <v>0</v>
      </c>
      <c r="K399" s="19">
        <v>0</v>
      </c>
      <c r="N399">
        <v>-9.4044100000000004</v>
      </c>
      <c r="O399">
        <v>7.77E-3</v>
      </c>
      <c r="P399">
        <v>0</v>
      </c>
      <c r="Q399">
        <v>2.97E-3</v>
      </c>
      <c r="T399">
        <v>-36.262929999999997</v>
      </c>
      <c r="U399">
        <v>0</v>
      </c>
      <c r="V399">
        <v>0</v>
      </c>
      <c r="W399">
        <v>0</v>
      </c>
    </row>
    <row r="400" spans="1:23" x14ac:dyDescent="0.2">
      <c r="A400">
        <v>-17.88195</v>
      </c>
      <c r="B400">
        <v>0</v>
      </c>
      <c r="C400">
        <v>0</v>
      </c>
      <c r="D400">
        <v>0</v>
      </c>
      <c r="H400" s="19">
        <v>-17.218060000000001</v>
      </c>
      <c r="I400" s="19">
        <v>0</v>
      </c>
      <c r="J400" s="19">
        <v>0</v>
      </c>
      <c r="K400" s="19">
        <v>0</v>
      </c>
      <c r="N400">
        <v>-9.3734099999999998</v>
      </c>
      <c r="O400">
        <v>1.1769999999999999E-2</v>
      </c>
      <c r="P400">
        <v>0</v>
      </c>
      <c r="Q400">
        <v>4.4999999999999997E-3</v>
      </c>
      <c r="T400">
        <v>-36.182929999999999</v>
      </c>
      <c r="U400">
        <v>0</v>
      </c>
      <c r="V400">
        <v>0</v>
      </c>
      <c r="W400">
        <v>0</v>
      </c>
    </row>
    <row r="401" spans="1:23" x14ac:dyDescent="0.2">
      <c r="A401">
        <v>-17.874949999999998</v>
      </c>
      <c r="B401">
        <v>0</v>
      </c>
      <c r="C401">
        <v>0</v>
      </c>
      <c r="D401">
        <v>0</v>
      </c>
      <c r="H401" s="19">
        <v>-17.21106</v>
      </c>
      <c r="I401" s="19">
        <v>0</v>
      </c>
      <c r="J401" s="19">
        <v>0</v>
      </c>
      <c r="K401" s="19">
        <v>0</v>
      </c>
      <c r="N401">
        <v>-9.3424099999999992</v>
      </c>
      <c r="O401">
        <v>1.549E-2</v>
      </c>
      <c r="P401">
        <v>0</v>
      </c>
      <c r="Q401">
        <v>5.9099999999999995E-3</v>
      </c>
      <c r="T401">
        <v>-36.102930000000001</v>
      </c>
      <c r="U401">
        <v>0</v>
      </c>
      <c r="V401">
        <v>0</v>
      </c>
      <c r="W401">
        <v>0</v>
      </c>
    </row>
    <row r="402" spans="1:23" x14ac:dyDescent="0.2">
      <c r="A402">
        <v>-17.86795</v>
      </c>
      <c r="B402">
        <v>0</v>
      </c>
      <c r="C402">
        <v>0</v>
      </c>
      <c r="D402">
        <v>0</v>
      </c>
      <c r="H402" s="19">
        <v>-17.203060000000001</v>
      </c>
      <c r="I402" s="19">
        <v>0</v>
      </c>
      <c r="J402" s="19">
        <v>0</v>
      </c>
      <c r="K402" s="19">
        <v>0</v>
      </c>
      <c r="N402">
        <v>-9.3114100000000004</v>
      </c>
      <c r="O402">
        <v>1.8929999999999999E-2</v>
      </c>
      <c r="P402">
        <v>0</v>
      </c>
      <c r="Q402">
        <v>7.2399999999999999E-3</v>
      </c>
      <c r="T402">
        <v>-36.022930000000002</v>
      </c>
      <c r="U402">
        <v>0</v>
      </c>
      <c r="V402">
        <v>0</v>
      </c>
      <c r="W402">
        <v>0</v>
      </c>
    </row>
    <row r="403" spans="1:23" x14ac:dyDescent="0.2">
      <c r="A403">
        <v>-17.860949999999999</v>
      </c>
      <c r="B403">
        <v>0</v>
      </c>
      <c r="C403">
        <v>0</v>
      </c>
      <c r="D403">
        <v>0</v>
      </c>
      <c r="H403" s="19">
        <v>-17.196059999999999</v>
      </c>
      <c r="I403" s="19">
        <v>0</v>
      </c>
      <c r="J403" s="19">
        <v>0</v>
      </c>
      <c r="K403" s="19">
        <v>0</v>
      </c>
      <c r="N403">
        <v>-9.2804099999999998</v>
      </c>
      <c r="O403">
        <v>2.2079999999999999E-2</v>
      </c>
      <c r="P403">
        <v>3.4000000000000002E-4</v>
      </c>
      <c r="Q403">
        <v>8.4399999999999996E-3</v>
      </c>
      <c r="T403">
        <v>-35.942929999999997</v>
      </c>
      <c r="U403">
        <v>0</v>
      </c>
      <c r="V403">
        <v>0</v>
      </c>
      <c r="W403">
        <v>0</v>
      </c>
    </row>
    <row r="404" spans="1:23" x14ac:dyDescent="0.2">
      <c r="A404">
        <v>-17.853950000000001</v>
      </c>
      <c r="B404">
        <v>0</v>
      </c>
      <c r="C404">
        <v>0</v>
      </c>
      <c r="D404">
        <v>0</v>
      </c>
      <c r="H404" s="19">
        <v>-17.189060000000001</v>
      </c>
      <c r="I404" s="19">
        <v>0</v>
      </c>
      <c r="J404" s="19">
        <v>0</v>
      </c>
      <c r="K404" s="19">
        <v>0</v>
      </c>
      <c r="N404">
        <v>-9.2494099999999992</v>
      </c>
      <c r="O404">
        <v>2.495E-2</v>
      </c>
      <c r="P404">
        <v>3.4000000000000002E-3</v>
      </c>
      <c r="Q404">
        <v>9.5399999999999981E-3</v>
      </c>
      <c r="T404">
        <v>-35.863930000000003</v>
      </c>
      <c r="U404">
        <v>0</v>
      </c>
      <c r="V404">
        <v>0</v>
      </c>
      <c r="W404">
        <v>0</v>
      </c>
    </row>
    <row r="405" spans="1:23" x14ac:dyDescent="0.2">
      <c r="A405">
        <v>-17.84695</v>
      </c>
      <c r="B405">
        <v>0</v>
      </c>
      <c r="C405">
        <v>0</v>
      </c>
      <c r="D405">
        <v>0</v>
      </c>
      <c r="H405" s="19">
        <v>-17.181059999999999</v>
      </c>
      <c r="I405" s="19">
        <v>0</v>
      </c>
      <c r="J405" s="19">
        <v>0</v>
      </c>
      <c r="K405" s="19">
        <v>0</v>
      </c>
      <c r="N405">
        <v>-9.2194099999999999</v>
      </c>
      <c r="O405">
        <v>2.7539999999999999E-2</v>
      </c>
      <c r="P405">
        <v>6.79E-3</v>
      </c>
      <c r="Q405">
        <v>1.0519999999999998E-2</v>
      </c>
      <c r="T405">
        <v>-35.783929999999998</v>
      </c>
      <c r="U405">
        <v>0</v>
      </c>
      <c r="V405">
        <v>0</v>
      </c>
      <c r="W405">
        <v>0</v>
      </c>
    </row>
    <row r="406" spans="1:23" x14ac:dyDescent="0.2">
      <c r="A406">
        <v>-17.838950000000001</v>
      </c>
      <c r="B406">
        <v>0</v>
      </c>
      <c r="C406">
        <v>0</v>
      </c>
      <c r="D406">
        <v>0</v>
      </c>
      <c r="H406" s="19">
        <v>-17.174060000000001</v>
      </c>
      <c r="I406" s="19">
        <v>0</v>
      </c>
      <c r="J406" s="19">
        <v>0</v>
      </c>
      <c r="K406" s="19">
        <v>0</v>
      </c>
      <c r="N406">
        <v>-9.1884099999999993</v>
      </c>
      <c r="O406">
        <v>2.9839999999999998E-2</v>
      </c>
      <c r="P406">
        <v>1.0409999999999999E-2</v>
      </c>
      <c r="Q406">
        <v>1.1399999999999999E-2</v>
      </c>
      <c r="T406">
        <v>-35.70393</v>
      </c>
      <c r="U406">
        <v>0</v>
      </c>
      <c r="V406">
        <v>0</v>
      </c>
      <c r="W406">
        <v>0</v>
      </c>
    </row>
    <row r="407" spans="1:23" x14ac:dyDescent="0.2">
      <c r="A407">
        <v>-17.831949999999999</v>
      </c>
      <c r="B407">
        <v>0</v>
      </c>
      <c r="C407">
        <v>0</v>
      </c>
      <c r="D407">
        <v>0</v>
      </c>
      <c r="H407" s="19">
        <v>-17.167059999999999</v>
      </c>
      <c r="I407" s="19">
        <v>0</v>
      </c>
      <c r="J407" s="19">
        <v>0</v>
      </c>
      <c r="K407" s="19">
        <v>0</v>
      </c>
      <c r="N407">
        <v>-9.1574100000000005</v>
      </c>
      <c r="O407">
        <v>3.1850000000000003E-2</v>
      </c>
      <c r="P407">
        <v>1.4280000000000001E-2</v>
      </c>
      <c r="Q407">
        <v>1.214E-2</v>
      </c>
      <c r="T407">
        <v>-35.623930000000001</v>
      </c>
      <c r="U407">
        <v>0</v>
      </c>
      <c r="V407">
        <v>0</v>
      </c>
      <c r="W407">
        <v>0</v>
      </c>
    </row>
    <row r="408" spans="1:23" x14ac:dyDescent="0.2">
      <c r="A408">
        <v>-17.824950000000001</v>
      </c>
      <c r="B408">
        <v>0</v>
      </c>
      <c r="C408">
        <v>0</v>
      </c>
      <c r="D408">
        <v>0</v>
      </c>
      <c r="H408" s="19">
        <v>-17.15906</v>
      </c>
      <c r="I408" s="19">
        <v>0</v>
      </c>
      <c r="J408" s="19">
        <v>0</v>
      </c>
      <c r="K408" s="19">
        <v>0</v>
      </c>
      <c r="N408">
        <v>-9.1264099999999999</v>
      </c>
      <c r="O408">
        <v>3.3590000000000002E-2</v>
      </c>
      <c r="P408">
        <v>1.8380000000000001E-2</v>
      </c>
      <c r="Q408">
        <v>1.281E-2</v>
      </c>
      <c r="T408">
        <v>-35.543930000000003</v>
      </c>
      <c r="U408">
        <v>0</v>
      </c>
      <c r="V408">
        <v>0</v>
      </c>
      <c r="W408">
        <v>0</v>
      </c>
    </row>
    <row r="409" spans="1:23" x14ac:dyDescent="0.2">
      <c r="A409">
        <v>-17.81795</v>
      </c>
      <c r="B409">
        <v>0</v>
      </c>
      <c r="C409">
        <v>0</v>
      </c>
      <c r="D409">
        <v>0</v>
      </c>
      <c r="H409" s="19">
        <v>-17.152059999999999</v>
      </c>
      <c r="I409" s="19">
        <v>0</v>
      </c>
      <c r="J409" s="19">
        <v>0</v>
      </c>
      <c r="K409" s="19">
        <v>0</v>
      </c>
      <c r="N409">
        <v>-9.0954099999999993</v>
      </c>
      <c r="O409">
        <v>3.5040000000000002E-2</v>
      </c>
      <c r="P409">
        <v>2.273E-2</v>
      </c>
      <c r="Q409">
        <v>1.336E-2</v>
      </c>
      <c r="T409">
        <v>-35.463929999999998</v>
      </c>
      <c r="U409">
        <v>0</v>
      </c>
      <c r="V409">
        <v>0</v>
      </c>
      <c r="W409">
        <v>0</v>
      </c>
    </row>
    <row r="410" spans="1:23" x14ac:dyDescent="0.2">
      <c r="A410">
        <v>-17.810949999999998</v>
      </c>
      <c r="B410">
        <v>0</v>
      </c>
      <c r="C410">
        <v>0</v>
      </c>
      <c r="D410">
        <v>0</v>
      </c>
      <c r="H410" s="19">
        <v>-17.145060000000001</v>
      </c>
      <c r="I410" s="19">
        <v>0</v>
      </c>
      <c r="J410" s="19">
        <v>0</v>
      </c>
      <c r="K410" s="19">
        <v>0</v>
      </c>
      <c r="N410">
        <v>-9.0644100000000005</v>
      </c>
      <c r="O410">
        <v>3.6200000000000003E-2</v>
      </c>
      <c r="P410">
        <v>2.7320000000000001E-2</v>
      </c>
      <c r="Q410">
        <v>1.3809999999999999E-2</v>
      </c>
      <c r="T410">
        <v>-35.383929999999999</v>
      </c>
      <c r="U410">
        <v>0</v>
      </c>
      <c r="V410">
        <v>0</v>
      </c>
      <c r="W410">
        <v>0</v>
      </c>
    </row>
    <row r="411" spans="1:23" x14ac:dyDescent="0.2">
      <c r="A411">
        <v>-17.80395</v>
      </c>
      <c r="B411">
        <v>0</v>
      </c>
      <c r="C411">
        <v>0</v>
      </c>
      <c r="D411">
        <v>0</v>
      </c>
      <c r="H411" s="19">
        <v>-17.137060000000002</v>
      </c>
      <c r="I411" s="19">
        <v>0</v>
      </c>
      <c r="J411" s="19">
        <v>0</v>
      </c>
      <c r="K411" s="19">
        <v>0</v>
      </c>
      <c r="N411">
        <v>-9.0334099999999999</v>
      </c>
      <c r="O411">
        <v>3.7080000000000002E-2</v>
      </c>
      <c r="P411">
        <v>3.2140000000000002E-2</v>
      </c>
      <c r="Q411">
        <v>1.4159999999999999E-2</v>
      </c>
      <c r="T411">
        <v>-35.303930000000001</v>
      </c>
      <c r="U411">
        <v>0</v>
      </c>
      <c r="V411">
        <v>0</v>
      </c>
      <c r="W411">
        <v>0</v>
      </c>
    </row>
    <row r="412" spans="1:23" x14ac:dyDescent="0.2">
      <c r="A412">
        <v>-17.796949999999999</v>
      </c>
      <c r="B412">
        <v>0</v>
      </c>
      <c r="C412">
        <v>0</v>
      </c>
      <c r="D412">
        <v>0</v>
      </c>
      <c r="H412" s="19">
        <v>-17.13006</v>
      </c>
      <c r="I412" s="19">
        <v>0</v>
      </c>
      <c r="J412" s="19">
        <v>0</v>
      </c>
      <c r="K412" s="19">
        <v>0</v>
      </c>
      <c r="N412">
        <v>-9.0034100000000006</v>
      </c>
      <c r="O412">
        <v>3.7679999999999998E-2</v>
      </c>
      <c r="P412">
        <v>3.7199999999999997E-2</v>
      </c>
      <c r="Q412">
        <v>1.4389999999999998E-2</v>
      </c>
      <c r="T412">
        <v>-35.224930000000001</v>
      </c>
      <c r="U412">
        <v>0</v>
      </c>
      <c r="V412">
        <v>0</v>
      </c>
      <c r="W412">
        <v>0</v>
      </c>
    </row>
    <row r="413" spans="1:23" x14ac:dyDescent="0.2">
      <c r="A413">
        <v>-17.78895</v>
      </c>
      <c r="B413">
        <v>0</v>
      </c>
      <c r="C413">
        <v>0</v>
      </c>
      <c r="D413">
        <v>0</v>
      </c>
      <c r="H413" s="19">
        <v>-17.123059999999999</v>
      </c>
      <c r="I413" s="19">
        <v>0</v>
      </c>
      <c r="J413" s="19">
        <v>0</v>
      </c>
      <c r="K413" s="19">
        <v>0</v>
      </c>
      <c r="N413">
        <v>-8.97241</v>
      </c>
      <c r="O413">
        <v>3.7999999999999999E-2</v>
      </c>
      <c r="P413">
        <v>4.2499999999999996E-2</v>
      </c>
      <c r="Q413">
        <v>1.4509999999999999E-2</v>
      </c>
      <c r="T413">
        <v>-35.144930000000002</v>
      </c>
      <c r="U413">
        <v>0</v>
      </c>
      <c r="V413">
        <v>0</v>
      </c>
      <c r="W413">
        <v>0</v>
      </c>
    </row>
    <row r="414" spans="1:23" x14ac:dyDescent="0.2">
      <c r="A414">
        <v>-17.781949999999998</v>
      </c>
      <c r="B414">
        <v>0</v>
      </c>
      <c r="C414">
        <v>0</v>
      </c>
      <c r="D414">
        <v>0</v>
      </c>
      <c r="H414" s="19">
        <v>-17.11506</v>
      </c>
      <c r="I414" s="19">
        <v>0</v>
      </c>
      <c r="J414" s="19">
        <v>0</v>
      </c>
      <c r="K414" s="19">
        <v>0</v>
      </c>
      <c r="N414">
        <v>-8.9414099999999994</v>
      </c>
      <c r="O414">
        <v>1.0000000000000001E-5</v>
      </c>
      <c r="P414">
        <v>0.10830000000000001</v>
      </c>
      <c r="Q414">
        <v>2.707E-2</v>
      </c>
      <c r="T414">
        <v>-35.064929999999997</v>
      </c>
      <c r="U414">
        <v>0</v>
      </c>
      <c r="V414">
        <v>0</v>
      </c>
      <c r="W414">
        <v>0</v>
      </c>
    </row>
    <row r="415" spans="1:23" x14ac:dyDescent="0.2">
      <c r="A415">
        <v>-17.77495</v>
      </c>
      <c r="B415">
        <v>0</v>
      </c>
      <c r="C415">
        <v>0</v>
      </c>
      <c r="D415">
        <v>0</v>
      </c>
      <c r="H415" s="19">
        <v>-17.108059999999998</v>
      </c>
      <c r="I415" s="19">
        <v>0</v>
      </c>
      <c r="J415" s="19">
        <v>0</v>
      </c>
      <c r="K415" s="19">
        <v>0</v>
      </c>
      <c r="N415">
        <v>-8.9104100000000006</v>
      </c>
      <c r="O415">
        <v>0</v>
      </c>
      <c r="P415">
        <v>8.1919999999999993E-2</v>
      </c>
      <c r="Q415">
        <v>2.6320000000000003E-2</v>
      </c>
      <c r="T415">
        <v>-34.984929999999999</v>
      </c>
      <c r="U415">
        <v>0</v>
      </c>
      <c r="V415">
        <v>0</v>
      </c>
      <c r="W415">
        <v>0</v>
      </c>
    </row>
    <row r="416" spans="1:23" x14ac:dyDescent="0.2">
      <c r="A416">
        <v>-17.767949999999999</v>
      </c>
      <c r="B416">
        <v>0</v>
      </c>
      <c r="C416">
        <v>0</v>
      </c>
      <c r="D416">
        <v>0</v>
      </c>
      <c r="H416" s="19">
        <v>-17.10106</v>
      </c>
      <c r="I416" s="19">
        <v>0</v>
      </c>
      <c r="J416" s="19">
        <v>0</v>
      </c>
      <c r="K416" s="19">
        <v>0</v>
      </c>
      <c r="N416">
        <v>-8.87941</v>
      </c>
      <c r="O416">
        <v>0</v>
      </c>
      <c r="P416">
        <v>7.2560000000000013E-2</v>
      </c>
      <c r="Q416">
        <v>2.4740000000000002E-2</v>
      </c>
      <c r="T416">
        <v>-34.90493</v>
      </c>
      <c r="U416">
        <v>0</v>
      </c>
      <c r="V416">
        <v>0</v>
      </c>
      <c r="W416">
        <v>0</v>
      </c>
    </row>
    <row r="417" spans="1:23" x14ac:dyDescent="0.2">
      <c r="A417">
        <v>-17.760950000000001</v>
      </c>
      <c r="B417">
        <v>0</v>
      </c>
      <c r="C417">
        <v>0</v>
      </c>
      <c r="D417">
        <v>0</v>
      </c>
      <c r="H417" s="19">
        <v>-17.093060000000001</v>
      </c>
      <c r="I417" s="19">
        <v>0</v>
      </c>
      <c r="J417" s="19">
        <v>0</v>
      </c>
      <c r="K417" s="19">
        <v>0</v>
      </c>
      <c r="N417">
        <v>-8.8484099999999994</v>
      </c>
      <c r="O417">
        <v>1.0000000000000001E-5</v>
      </c>
      <c r="P417">
        <v>0.13758999999999999</v>
      </c>
      <c r="Q417">
        <v>2.2349999999999998E-2</v>
      </c>
      <c r="T417">
        <v>-34.824930000000002</v>
      </c>
      <c r="U417">
        <v>0</v>
      </c>
      <c r="V417">
        <v>0</v>
      </c>
      <c r="W417">
        <v>0</v>
      </c>
    </row>
    <row r="418" spans="1:23" x14ac:dyDescent="0.2">
      <c r="A418">
        <v>-17.75395</v>
      </c>
      <c r="B418">
        <v>0</v>
      </c>
      <c r="C418">
        <v>0</v>
      </c>
      <c r="D418">
        <v>0</v>
      </c>
      <c r="H418" s="19">
        <v>-17.08606</v>
      </c>
      <c r="I418" s="19">
        <v>0</v>
      </c>
      <c r="J418" s="19">
        <v>0</v>
      </c>
      <c r="K418" s="19">
        <v>0</v>
      </c>
      <c r="N418">
        <v>-8.8174100000000006</v>
      </c>
      <c r="O418">
        <v>0</v>
      </c>
      <c r="P418">
        <v>1.392E-2</v>
      </c>
      <c r="Q418">
        <v>1.8960000000000001E-2</v>
      </c>
      <c r="T418">
        <v>-34.744929999999997</v>
      </c>
      <c r="U418">
        <v>0</v>
      </c>
      <c r="V418">
        <v>0</v>
      </c>
      <c r="W418">
        <v>0</v>
      </c>
    </row>
    <row r="419" spans="1:23" x14ac:dyDescent="0.2">
      <c r="A419">
        <v>-17.745950000000001</v>
      </c>
      <c r="B419">
        <v>0</v>
      </c>
      <c r="C419">
        <v>0</v>
      </c>
      <c r="D419">
        <v>0</v>
      </c>
      <c r="H419" s="19">
        <v>-17.079059999999998</v>
      </c>
      <c r="I419" s="19">
        <v>0</v>
      </c>
      <c r="J419" s="19">
        <v>0</v>
      </c>
      <c r="K419" s="19">
        <v>0</v>
      </c>
      <c r="N419">
        <v>-8.7874099999999995</v>
      </c>
      <c r="O419">
        <v>0</v>
      </c>
      <c r="P419">
        <v>1.3100000000000001E-2</v>
      </c>
      <c r="Q419">
        <v>1.4790000000000001E-2</v>
      </c>
      <c r="T419">
        <v>-34.665930000000003</v>
      </c>
      <c r="U419">
        <v>0</v>
      </c>
      <c r="V419">
        <v>0</v>
      </c>
      <c r="W419">
        <v>0</v>
      </c>
    </row>
    <row r="420" spans="1:23" x14ac:dyDescent="0.2">
      <c r="A420">
        <v>-17.738949999999999</v>
      </c>
      <c r="B420">
        <v>0</v>
      </c>
      <c r="C420">
        <v>0</v>
      </c>
      <c r="D420">
        <v>0</v>
      </c>
      <c r="H420" s="19">
        <v>-17.071059999999999</v>
      </c>
      <c r="I420" s="19">
        <v>0</v>
      </c>
      <c r="J420" s="19">
        <v>0</v>
      </c>
      <c r="K420" s="19">
        <v>0</v>
      </c>
      <c r="N420">
        <v>-8.7564100000000007</v>
      </c>
      <c r="O420">
        <v>0</v>
      </c>
      <c r="P420">
        <v>1.23E-2</v>
      </c>
      <c r="Q420">
        <v>9.7600000000000013E-3</v>
      </c>
      <c r="T420">
        <v>-34.585929999999998</v>
      </c>
      <c r="U420">
        <v>0</v>
      </c>
      <c r="V420">
        <v>0</v>
      </c>
      <c r="W420">
        <v>0</v>
      </c>
    </row>
    <row r="421" spans="1:23" x14ac:dyDescent="0.2">
      <c r="A421">
        <v>-17.731950000000001</v>
      </c>
      <c r="B421">
        <v>0</v>
      </c>
      <c r="C421">
        <v>0</v>
      </c>
      <c r="D421">
        <v>0</v>
      </c>
      <c r="H421" s="19">
        <v>-17.064060000000001</v>
      </c>
      <c r="I421" s="19">
        <v>0</v>
      </c>
      <c r="J421" s="19">
        <v>0</v>
      </c>
      <c r="K421" s="19">
        <v>0</v>
      </c>
      <c r="N421">
        <v>-8.7254100000000001</v>
      </c>
      <c r="O421">
        <v>0</v>
      </c>
      <c r="P421">
        <v>1.15E-2</v>
      </c>
      <c r="Q421">
        <v>3.8799999999999998E-3</v>
      </c>
      <c r="T421">
        <v>-34.505929999999999</v>
      </c>
      <c r="U421">
        <v>0</v>
      </c>
      <c r="V421">
        <v>0</v>
      </c>
      <c r="W421">
        <v>0</v>
      </c>
    </row>
    <row r="422" spans="1:23" x14ac:dyDescent="0.2">
      <c r="A422">
        <v>-17.72495</v>
      </c>
      <c r="B422">
        <v>0</v>
      </c>
      <c r="C422">
        <v>0</v>
      </c>
      <c r="D422">
        <v>0</v>
      </c>
      <c r="H422" s="19">
        <v>-17.05706</v>
      </c>
      <c r="I422" s="19">
        <v>0</v>
      </c>
      <c r="J422" s="19">
        <v>0</v>
      </c>
      <c r="K422" s="19">
        <v>0</v>
      </c>
      <c r="N422">
        <v>-8.6944099999999995</v>
      </c>
      <c r="O422">
        <v>0</v>
      </c>
      <c r="P422">
        <v>1.0749999999999999E-2</v>
      </c>
      <c r="Q422">
        <v>0.89610999999999996</v>
      </c>
      <c r="T422">
        <v>-34.425930000000001</v>
      </c>
      <c r="U422">
        <v>0</v>
      </c>
      <c r="V422">
        <v>0</v>
      </c>
      <c r="W422">
        <v>0</v>
      </c>
    </row>
    <row r="423" spans="1:23" x14ac:dyDescent="0.2">
      <c r="A423">
        <v>-17.717949999999998</v>
      </c>
      <c r="B423">
        <v>0</v>
      </c>
      <c r="C423">
        <v>0</v>
      </c>
      <c r="D423">
        <v>0</v>
      </c>
      <c r="H423" s="19">
        <v>-17.050059999999998</v>
      </c>
      <c r="I423" s="19">
        <v>0</v>
      </c>
      <c r="J423" s="19">
        <v>0</v>
      </c>
      <c r="K423" s="19">
        <v>0</v>
      </c>
      <c r="N423">
        <v>-8.6634100000000007</v>
      </c>
      <c r="O423">
        <v>0</v>
      </c>
      <c r="P423">
        <v>9.9699999999999997E-3</v>
      </c>
      <c r="Q423">
        <v>2.989E-2</v>
      </c>
      <c r="T423">
        <v>-34.345930000000003</v>
      </c>
      <c r="U423">
        <v>0</v>
      </c>
      <c r="V423">
        <v>0</v>
      </c>
      <c r="W423">
        <v>0</v>
      </c>
    </row>
    <row r="424" spans="1:23" x14ac:dyDescent="0.2">
      <c r="A424">
        <v>-17.71095</v>
      </c>
      <c r="B424">
        <v>0</v>
      </c>
      <c r="C424">
        <v>0</v>
      </c>
      <c r="D424">
        <v>0</v>
      </c>
      <c r="H424" s="19">
        <v>-17.042059999999999</v>
      </c>
      <c r="I424" s="19">
        <v>0</v>
      </c>
      <c r="J424" s="19">
        <v>0</v>
      </c>
      <c r="K424" s="19">
        <v>0</v>
      </c>
      <c r="N424">
        <v>-8.6324100000000001</v>
      </c>
      <c r="O424">
        <v>0</v>
      </c>
      <c r="P424">
        <v>9.2300000000000004E-3</v>
      </c>
      <c r="Q424">
        <v>2.7770000000000003E-2</v>
      </c>
      <c r="T424">
        <v>-34.265929999999997</v>
      </c>
      <c r="U424">
        <v>0</v>
      </c>
      <c r="V424">
        <v>0</v>
      </c>
      <c r="W424">
        <v>0</v>
      </c>
    </row>
    <row r="425" spans="1:23" x14ac:dyDescent="0.2">
      <c r="A425">
        <v>-17.703949999999999</v>
      </c>
      <c r="B425">
        <v>0</v>
      </c>
      <c r="C425">
        <v>0</v>
      </c>
      <c r="D425">
        <v>0</v>
      </c>
      <c r="H425" s="19">
        <v>-17.035060000000001</v>
      </c>
      <c r="I425" s="19">
        <v>0</v>
      </c>
      <c r="J425" s="19">
        <v>0</v>
      </c>
      <c r="K425" s="19">
        <v>0</v>
      </c>
      <c r="N425">
        <v>-8.6024100000000008</v>
      </c>
      <c r="O425">
        <v>0</v>
      </c>
      <c r="P425">
        <v>8.490000000000001E-3</v>
      </c>
      <c r="Q425">
        <v>2.571E-2</v>
      </c>
      <c r="T425">
        <v>-34.185929999999999</v>
      </c>
      <c r="U425">
        <v>0</v>
      </c>
      <c r="V425">
        <v>0</v>
      </c>
      <c r="W425">
        <v>0</v>
      </c>
    </row>
    <row r="426" spans="1:23" x14ac:dyDescent="0.2">
      <c r="A426">
        <v>-17.69595</v>
      </c>
      <c r="B426">
        <v>0</v>
      </c>
      <c r="C426">
        <v>0</v>
      </c>
      <c r="D426">
        <v>0</v>
      </c>
      <c r="H426" s="19">
        <v>-17.02806</v>
      </c>
      <c r="I426" s="19">
        <v>0</v>
      </c>
      <c r="J426" s="19">
        <v>0</v>
      </c>
      <c r="K426" s="19">
        <v>0</v>
      </c>
      <c r="N426">
        <v>-8.5714100000000002</v>
      </c>
      <c r="O426">
        <v>0</v>
      </c>
      <c r="P426">
        <v>7.7800000000000005E-3</v>
      </c>
      <c r="Q426">
        <v>2.3699999999999999E-2</v>
      </c>
      <c r="T426">
        <v>-34.105930000000001</v>
      </c>
      <c r="U426">
        <v>0</v>
      </c>
      <c r="V426">
        <v>0</v>
      </c>
      <c r="W426">
        <v>0</v>
      </c>
    </row>
    <row r="427" spans="1:23" x14ac:dyDescent="0.2">
      <c r="A427">
        <v>-17.688949999999998</v>
      </c>
      <c r="B427">
        <v>0</v>
      </c>
      <c r="C427">
        <v>0</v>
      </c>
      <c r="D427">
        <v>0</v>
      </c>
      <c r="H427" s="19">
        <v>-17.020060000000001</v>
      </c>
      <c r="I427" s="19">
        <v>0</v>
      </c>
      <c r="J427" s="19">
        <v>0</v>
      </c>
      <c r="K427" s="19">
        <v>0</v>
      </c>
      <c r="N427">
        <v>-8.5404099999999996</v>
      </c>
      <c r="O427">
        <v>0</v>
      </c>
      <c r="P427">
        <v>7.0900000000000008E-3</v>
      </c>
      <c r="Q427">
        <v>2.1749999999999999E-2</v>
      </c>
      <c r="T427">
        <v>-34.02693</v>
      </c>
      <c r="U427">
        <v>0</v>
      </c>
      <c r="V427">
        <v>0</v>
      </c>
      <c r="W427">
        <v>0</v>
      </c>
    </row>
    <row r="428" spans="1:23" x14ac:dyDescent="0.2">
      <c r="A428">
        <v>-17.681950000000001</v>
      </c>
      <c r="B428">
        <v>0</v>
      </c>
      <c r="C428">
        <v>0</v>
      </c>
      <c r="D428">
        <v>0</v>
      </c>
      <c r="H428" s="19">
        <v>-17.013059999999999</v>
      </c>
      <c r="I428" s="19">
        <v>0</v>
      </c>
      <c r="J428" s="19">
        <v>0</v>
      </c>
      <c r="K428" s="19">
        <v>0</v>
      </c>
      <c r="N428">
        <v>-8.5094100000000008</v>
      </c>
      <c r="O428">
        <v>0</v>
      </c>
      <c r="P428">
        <v>6.4100000000000008E-3</v>
      </c>
      <c r="Q428">
        <v>1.9860000000000003E-2</v>
      </c>
      <c r="T428">
        <v>-33.946930000000002</v>
      </c>
      <c r="U428">
        <v>0</v>
      </c>
      <c r="V428">
        <v>0</v>
      </c>
      <c r="W428">
        <v>0</v>
      </c>
    </row>
    <row r="429" spans="1:23" x14ac:dyDescent="0.2">
      <c r="A429">
        <v>-17.674949999999999</v>
      </c>
      <c r="B429">
        <v>0</v>
      </c>
      <c r="C429">
        <v>0</v>
      </c>
      <c r="D429">
        <v>0</v>
      </c>
      <c r="H429" s="19">
        <v>-17.006060000000002</v>
      </c>
      <c r="I429" s="19">
        <v>0</v>
      </c>
      <c r="J429" s="19">
        <v>0</v>
      </c>
      <c r="K429" s="19">
        <v>0</v>
      </c>
      <c r="N429">
        <v>-8.4784100000000002</v>
      </c>
      <c r="O429">
        <v>0</v>
      </c>
      <c r="P429">
        <v>5.7400000000000003E-3</v>
      </c>
      <c r="Q429">
        <v>1.8020000000000001E-2</v>
      </c>
      <c r="T429">
        <v>-33.866930000000004</v>
      </c>
      <c r="U429">
        <v>0</v>
      </c>
      <c r="V429">
        <v>0</v>
      </c>
      <c r="W429">
        <v>0</v>
      </c>
    </row>
    <row r="430" spans="1:23" x14ac:dyDescent="0.2">
      <c r="A430">
        <v>-17.667950000000001</v>
      </c>
      <c r="B430">
        <v>0</v>
      </c>
      <c r="C430">
        <v>0</v>
      </c>
      <c r="D430">
        <v>0</v>
      </c>
      <c r="H430" s="19">
        <v>-16.998059999999999</v>
      </c>
      <c r="I430" s="19">
        <v>0</v>
      </c>
      <c r="J430" s="19">
        <v>0</v>
      </c>
      <c r="K430" s="19">
        <v>0</v>
      </c>
      <c r="N430">
        <v>-8.4474099999999996</v>
      </c>
      <c r="O430">
        <v>0</v>
      </c>
      <c r="P430">
        <v>5.1000000000000004E-3</v>
      </c>
      <c r="Q430">
        <v>1.6230000000000001E-2</v>
      </c>
      <c r="T430">
        <v>-33.786929999999998</v>
      </c>
      <c r="U430">
        <v>0</v>
      </c>
      <c r="V430">
        <v>0</v>
      </c>
      <c r="W430">
        <v>0</v>
      </c>
    </row>
    <row r="431" spans="1:23" x14ac:dyDescent="0.2">
      <c r="A431">
        <v>-17.66095</v>
      </c>
      <c r="B431">
        <v>0</v>
      </c>
      <c r="C431">
        <v>0</v>
      </c>
      <c r="D431">
        <v>0</v>
      </c>
      <c r="H431" s="19">
        <v>-16.991060000000001</v>
      </c>
      <c r="I431" s="19">
        <v>0</v>
      </c>
      <c r="J431" s="19">
        <v>0</v>
      </c>
      <c r="K431" s="19">
        <v>0</v>
      </c>
      <c r="N431">
        <v>-8.4164100000000008</v>
      </c>
      <c r="O431">
        <v>0</v>
      </c>
      <c r="P431">
        <v>4.4600000000000004E-3</v>
      </c>
      <c r="Q431">
        <v>1.451E-2</v>
      </c>
      <c r="T431">
        <v>-33.70693</v>
      </c>
      <c r="U431">
        <v>0</v>
      </c>
      <c r="V431">
        <v>0</v>
      </c>
      <c r="W431">
        <v>0</v>
      </c>
    </row>
    <row r="432" spans="1:23" x14ac:dyDescent="0.2">
      <c r="A432">
        <v>-17.653949999999998</v>
      </c>
      <c r="B432">
        <v>0</v>
      </c>
      <c r="C432">
        <v>0</v>
      </c>
      <c r="D432">
        <v>0</v>
      </c>
      <c r="H432" s="19">
        <v>-16.984059999999999</v>
      </c>
      <c r="I432" s="19">
        <v>0</v>
      </c>
      <c r="J432" s="19">
        <v>0</v>
      </c>
      <c r="K432" s="19">
        <v>0</v>
      </c>
      <c r="N432">
        <v>-8.3864099999999997</v>
      </c>
      <c r="O432">
        <v>0</v>
      </c>
      <c r="P432">
        <v>3.8399999999999997E-3</v>
      </c>
      <c r="Q432">
        <v>1.2840000000000001E-2</v>
      </c>
      <c r="T432">
        <v>-33.626930000000002</v>
      </c>
      <c r="U432">
        <v>0</v>
      </c>
      <c r="V432">
        <v>0</v>
      </c>
      <c r="W432">
        <v>0</v>
      </c>
    </row>
    <row r="433" spans="1:23" x14ac:dyDescent="0.2">
      <c r="A433">
        <v>-17.645949999999999</v>
      </c>
      <c r="B433">
        <v>0</v>
      </c>
      <c r="C433">
        <v>0</v>
      </c>
      <c r="D433">
        <v>0</v>
      </c>
      <c r="H433" s="19">
        <v>-16.97606</v>
      </c>
      <c r="I433" s="19">
        <v>0</v>
      </c>
      <c r="J433" s="19">
        <v>0</v>
      </c>
      <c r="K433" s="19">
        <v>0</v>
      </c>
      <c r="N433">
        <v>-8.3554099999999991</v>
      </c>
      <c r="O433">
        <v>0</v>
      </c>
      <c r="P433">
        <v>3.2399999999999998E-3</v>
      </c>
      <c r="Q433">
        <v>1.1229999999999999E-2</v>
      </c>
      <c r="T433">
        <v>-33.546930000000003</v>
      </c>
      <c r="U433">
        <v>0</v>
      </c>
      <c r="V433">
        <v>0</v>
      </c>
      <c r="W433">
        <v>0</v>
      </c>
    </row>
    <row r="434" spans="1:23" x14ac:dyDescent="0.2">
      <c r="A434">
        <v>-17.638950000000001</v>
      </c>
      <c r="B434">
        <v>0</v>
      </c>
      <c r="C434">
        <v>0</v>
      </c>
      <c r="D434">
        <v>0</v>
      </c>
      <c r="H434" s="19">
        <v>-16.969059999999999</v>
      </c>
      <c r="I434" s="19">
        <v>0</v>
      </c>
      <c r="J434" s="19">
        <v>0</v>
      </c>
      <c r="K434" s="19">
        <v>0</v>
      </c>
      <c r="N434">
        <v>-8.3244100000000003</v>
      </c>
      <c r="O434">
        <v>0</v>
      </c>
      <c r="P434">
        <v>2.65E-3</v>
      </c>
      <c r="Q434">
        <v>9.6699999999999998E-3</v>
      </c>
      <c r="T434">
        <v>-33.466929999999998</v>
      </c>
      <c r="U434">
        <v>0</v>
      </c>
      <c r="V434">
        <v>0</v>
      </c>
      <c r="W434">
        <v>0</v>
      </c>
    </row>
    <row r="435" spans="1:23" x14ac:dyDescent="0.2">
      <c r="A435">
        <v>-17.63195</v>
      </c>
      <c r="B435">
        <v>0</v>
      </c>
      <c r="C435">
        <v>0</v>
      </c>
      <c r="D435">
        <v>0</v>
      </c>
      <c r="H435" s="19">
        <v>-16.962060000000001</v>
      </c>
      <c r="I435" s="19">
        <v>0</v>
      </c>
      <c r="J435" s="19">
        <v>0</v>
      </c>
      <c r="K435" s="19">
        <v>0</v>
      </c>
      <c r="N435">
        <v>-8.2934099999999997</v>
      </c>
      <c r="O435">
        <v>0</v>
      </c>
      <c r="P435">
        <v>2.0800000000000003E-3</v>
      </c>
      <c r="Q435">
        <v>8.1799999999999998E-3</v>
      </c>
      <c r="T435">
        <v>-33.387929999999997</v>
      </c>
      <c r="U435">
        <v>0</v>
      </c>
      <c r="V435">
        <v>0</v>
      </c>
      <c r="W435">
        <v>0</v>
      </c>
    </row>
    <row r="436" spans="1:23" x14ac:dyDescent="0.2">
      <c r="A436">
        <v>-17.624949999999998</v>
      </c>
      <c r="B436">
        <v>0</v>
      </c>
      <c r="C436">
        <v>0</v>
      </c>
      <c r="D436">
        <v>0</v>
      </c>
      <c r="H436" s="19">
        <v>-16.954059999999998</v>
      </c>
      <c r="I436" s="19">
        <v>0</v>
      </c>
      <c r="J436" s="19">
        <v>0</v>
      </c>
      <c r="K436" s="19">
        <v>0</v>
      </c>
      <c r="N436">
        <v>-8.2624099999999991</v>
      </c>
      <c r="O436">
        <v>0</v>
      </c>
      <c r="P436">
        <v>1.5200000000000001E-3</v>
      </c>
      <c r="Q436">
        <v>6.7299999999999999E-3</v>
      </c>
      <c r="T436">
        <v>-33.307929999999999</v>
      </c>
      <c r="U436">
        <v>0</v>
      </c>
      <c r="V436">
        <v>0</v>
      </c>
      <c r="W436">
        <v>0</v>
      </c>
    </row>
    <row r="437" spans="1:23" x14ac:dyDescent="0.2">
      <c r="A437">
        <v>-17.61795</v>
      </c>
      <c r="B437">
        <v>0</v>
      </c>
      <c r="C437">
        <v>0</v>
      </c>
      <c r="D437">
        <v>0</v>
      </c>
      <c r="H437" s="19">
        <v>-16.94706</v>
      </c>
      <c r="I437" s="19">
        <v>0</v>
      </c>
      <c r="J437" s="19">
        <v>0</v>
      </c>
      <c r="K437" s="19">
        <v>0</v>
      </c>
      <c r="N437">
        <v>-8.2314100000000003</v>
      </c>
      <c r="O437">
        <v>0</v>
      </c>
      <c r="P437">
        <v>1.5980000000000001E-2</v>
      </c>
      <c r="Q437">
        <v>5.3600000000000002E-3</v>
      </c>
      <c r="T437">
        <v>-33.227930000000001</v>
      </c>
      <c r="U437">
        <v>0</v>
      </c>
      <c r="V437">
        <v>0</v>
      </c>
      <c r="W437">
        <v>0</v>
      </c>
    </row>
    <row r="438" spans="1:23" x14ac:dyDescent="0.2">
      <c r="A438">
        <v>-17.610949999999999</v>
      </c>
      <c r="B438">
        <v>0</v>
      </c>
      <c r="C438">
        <v>0</v>
      </c>
      <c r="D438">
        <v>0</v>
      </c>
      <c r="H438" s="19">
        <v>-16.940059999999999</v>
      </c>
      <c r="I438" s="19">
        <v>0</v>
      </c>
      <c r="J438" s="19">
        <v>0</v>
      </c>
      <c r="K438" s="19">
        <v>0</v>
      </c>
      <c r="N438">
        <v>-8.2004099999999998</v>
      </c>
      <c r="O438">
        <v>0</v>
      </c>
      <c r="P438">
        <v>9.2800000000000001E-3</v>
      </c>
      <c r="Q438">
        <v>4.0200000000000001E-3</v>
      </c>
      <c r="T438">
        <v>-33.147930000000002</v>
      </c>
      <c r="U438">
        <v>0</v>
      </c>
      <c r="V438">
        <v>0</v>
      </c>
      <c r="W438">
        <v>0</v>
      </c>
    </row>
    <row r="439" spans="1:23" x14ac:dyDescent="0.2">
      <c r="A439">
        <v>-17.603950000000001</v>
      </c>
      <c r="B439">
        <v>0</v>
      </c>
      <c r="C439">
        <v>0</v>
      </c>
      <c r="D439">
        <v>0</v>
      </c>
      <c r="H439" s="19">
        <v>-16.93206</v>
      </c>
      <c r="I439" s="19">
        <v>0</v>
      </c>
      <c r="J439" s="19">
        <v>0</v>
      </c>
      <c r="K439" s="19">
        <v>0</v>
      </c>
      <c r="N439">
        <v>-8.1704100000000004</v>
      </c>
      <c r="O439">
        <v>0</v>
      </c>
      <c r="P439">
        <v>1.1300000000000001E-2</v>
      </c>
      <c r="Q439">
        <v>2.7399999999999998E-3</v>
      </c>
      <c r="T439">
        <v>-33.067929999999997</v>
      </c>
      <c r="U439">
        <v>0</v>
      </c>
      <c r="V439">
        <v>0</v>
      </c>
      <c r="W439">
        <v>0</v>
      </c>
    </row>
    <row r="440" spans="1:23" x14ac:dyDescent="0.2">
      <c r="A440">
        <v>-17.595949999999998</v>
      </c>
      <c r="B440">
        <v>0</v>
      </c>
      <c r="C440">
        <v>0</v>
      </c>
      <c r="D440">
        <v>0</v>
      </c>
      <c r="H440" s="19">
        <v>-16.925059999999998</v>
      </c>
      <c r="I440" s="19">
        <v>0</v>
      </c>
      <c r="J440" s="19">
        <v>0</v>
      </c>
      <c r="K440" s="19">
        <v>0</v>
      </c>
      <c r="N440">
        <v>-8.1394099999999998</v>
      </c>
      <c r="O440">
        <v>0</v>
      </c>
      <c r="P440">
        <v>1.763E-2</v>
      </c>
      <c r="Q440">
        <v>1.5200000000000001E-3</v>
      </c>
      <c r="T440">
        <v>-32.987929999999999</v>
      </c>
      <c r="U440">
        <v>0</v>
      </c>
      <c r="V440">
        <v>0</v>
      </c>
      <c r="W440">
        <v>0</v>
      </c>
    </row>
    <row r="441" spans="1:23" x14ac:dyDescent="0.2">
      <c r="A441">
        <v>-17.588950000000001</v>
      </c>
      <c r="B441">
        <v>0</v>
      </c>
      <c r="C441">
        <v>0</v>
      </c>
      <c r="D441">
        <v>0</v>
      </c>
      <c r="H441" s="19">
        <v>-16.918060000000001</v>
      </c>
      <c r="I441" s="19">
        <v>0</v>
      </c>
      <c r="J441" s="19">
        <v>0</v>
      </c>
      <c r="K441" s="19">
        <v>0</v>
      </c>
      <c r="N441">
        <v>-8.1084099999999992</v>
      </c>
      <c r="O441">
        <v>0</v>
      </c>
      <c r="P441">
        <v>9.1299999999999992E-3</v>
      </c>
      <c r="Q441">
        <v>3.6999999999999999E-4</v>
      </c>
      <c r="T441">
        <v>-32.90793</v>
      </c>
      <c r="U441">
        <v>0</v>
      </c>
      <c r="V441">
        <v>0</v>
      </c>
      <c r="W441">
        <v>0</v>
      </c>
    </row>
    <row r="442" spans="1:23" x14ac:dyDescent="0.2">
      <c r="A442">
        <v>-17.581949999999999</v>
      </c>
      <c r="B442">
        <v>0</v>
      </c>
      <c r="C442">
        <v>0</v>
      </c>
      <c r="D442">
        <v>0</v>
      </c>
      <c r="H442" s="19">
        <v>-16.910060000000001</v>
      </c>
      <c r="I442" s="19">
        <v>0</v>
      </c>
      <c r="J442" s="19">
        <v>0</v>
      </c>
      <c r="K442" s="19">
        <v>0</v>
      </c>
      <c r="N442">
        <v>-8.0774100000000004</v>
      </c>
      <c r="O442">
        <v>0</v>
      </c>
      <c r="P442">
        <v>4.3699999999999998E-3</v>
      </c>
      <c r="Q442">
        <v>0</v>
      </c>
      <c r="T442">
        <v>-32.827930000000002</v>
      </c>
      <c r="U442">
        <v>0</v>
      </c>
      <c r="V442">
        <v>0</v>
      </c>
      <c r="W442">
        <v>0</v>
      </c>
    </row>
    <row r="443" spans="1:23" x14ac:dyDescent="0.2">
      <c r="A443">
        <v>-17.574950000000001</v>
      </c>
      <c r="B443">
        <v>0</v>
      </c>
      <c r="C443">
        <v>0</v>
      </c>
      <c r="D443">
        <v>0</v>
      </c>
      <c r="H443" s="19">
        <v>-16.90306</v>
      </c>
      <c r="I443" s="19">
        <v>0</v>
      </c>
      <c r="J443" s="19">
        <v>0</v>
      </c>
      <c r="K443" s="19">
        <v>0</v>
      </c>
      <c r="N443">
        <v>-8.0464099999999998</v>
      </c>
      <c r="O443">
        <v>0</v>
      </c>
      <c r="P443">
        <v>4.0600000000000002E-3</v>
      </c>
      <c r="Q443">
        <v>0</v>
      </c>
      <c r="T443">
        <v>-32.748930000000001</v>
      </c>
      <c r="U443">
        <v>0</v>
      </c>
      <c r="V443">
        <v>0</v>
      </c>
      <c r="W443">
        <v>0</v>
      </c>
    </row>
    <row r="444" spans="1:23" x14ac:dyDescent="0.2">
      <c r="A444">
        <v>-17.56795</v>
      </c>
      <c r="B444">
        <v>0</v>
      </c>
      <c r="C444">
        <v>0</v>
      </c>
      <c r="D444">
        <v>0</v>
      </c>
      <c r="H444" s="19">
        <v>-16.896059999999999</v>
      </c>
      <c r="I444" s="19">
        <v>0</v>
      </c>
      <c r="J444" s="19">
        <v>0</v>
      </c>
      <c r="K444" s="19">
        <v>0</v>
      </c>
      <c r="N444">
        <v>-8.0154099999999993</v>
      </c>
      <c r="O444">
        <v>0</v>
      </c>
      <c r="P444">
        <v>3.7699999999999999E-3</v>
      </c>
      <c r="Q444">
        <v>0</v>
      </c>
      <c r="T444">
        <v>-32.668930000000003</v>
      </c>
      <c r="U444">
        <v>0</v>
      </c>
      <c r="V444">
        <v>0</v>
      </c>
      <c r="W444">
        <v>0</v>
      </c>
    </row>
    <row r="445" spans="1:23" x14ac:dyDescent="0.2">
      <c r="A445">
        <v>-17.560949999999998</v>
      </c>
      <c r="B445">
        <v>0</v>
      </c>
      <c r="C445">
        <v>0</v>
      </c>
      <c r="D445">
        <v>0</v>
      </c>
      <c r="H445" s="19">
        <v>-16.889060000000001</v>
      </c>
      <c r="I445" s="19">
        <v>0</v>
      </c>
      <c r="J445" s="19">
        <v>0</v>
      </c>
      <c r="K445" s="19">
        <v>0</v>
      </c>
      <c r="N445">
        <v>-7.9844099999999996</v>
      </c>
      <c r="O445">
        <v>0</v>
      </c>
      <c r="P445">
        <v>3.47E-3</v>
      </c>
      <c r="Q445">
        <v>0</v>
      </c>
      <c r="T445">
        <v>-32.588929999999998</v>
      </c>
      <c r="U445">
        <v>0</v>
      </c>
      <c r="V445">
        <v>0</v>
      </c>
      <c r="W445">
        <v>0</v>
      </c>
    </row>
    <row r="446" spans="1:23" x14ac:dyDescent="0.2">
      <c r="A446">
        <v>-17.552949999999999</v>
      </c>
      <c r="B446">
        <v>0</v>
      </c>
      <c r="C446">
        <v>0</v>
      </c>
      <c r="D446">
        <v>0</v>
      </c>
      <c r="H446" s="19">
        <v>-16.881060000000002</v>
      </c>
      <c r="I446" s="19">
        <v>0</v>
      </c>
      <c r="J446" s="19">
        <v>0</v>
      </c>
      <c r="K446" s="19">
        <v>0</v>
      </c>
      <c r="N446">
        <v>-7.9544100000000002</v>
      </c>
      <c r="O446">
        <v>0</v>
      </c>
      <c r="P446">
        <v>3.1900000000000001E-3</v>
      </c>
      <c r="Q446">
        <v>0</v>
      </c>
      <c r="T446">
        <v>-32.508929999999999</v>
      </c>
      <c r="U446">
        <v>0</v>
      </c>
      <c r="V446">
        <v>0</v>
      </c>
      <c r="W446">
        <v>0</v>
      </c>
    </row>
    <row r="447" spans="1:23" x14ac:dyDescent="0.2">
      <c r="A447">
        <v>-17.545950000000001</v>
      </c>
      <c r="B447">
        <v>0</v>
      </c>
      <c r="C447">
        <v>0</v>
      </c>
      <c r="D447">
        <v>0</v>
      </c>
      <c r="H447" s="19">
        <v>-16.87406</v>
      </c>
      <c r="I447" s="19">
        <v>0</v>
      </c>
      <c r="J447" s="19">
        <v>0</v>
      </c>
      <c r="K447" s="19">
        <v>0</v>
      </c>
      <c r="N447">
        <v>-7.9234099999999996</v>
      </c>
      <c r="O447">
        <v>0</v>
      </c>
      <c r="P447">
        <v>2.9199999999999999E-3</v>
      </c>
      <c r="Q447">
        <v>0</v>
      </c>
      <c r="T447">
        <v>-32.428930000000001</v>
      </c>
      <c r="U447">
        <v>0</v>
      </c>
      <c r="V447">
        <v>0</v>
      </c>
      <c r="W447">
        <v>0</v>
      </c>
    </row>
    <row r="448" spans="1:23" x14ac:dyDescent="0.2">
      <c r="A448">
        <v>-17.53895</v>
      </c>
      <c r="B448">
        <v>0</v>
      </c>
      <c r="C448">
        <v>0</v>
      </c>
      <c r="D448">
        <v>0</v>
      </c>
      <c r="H448" s="19">
        <v>-16.867059999999999</v>
      </c>
      <c r="I448" s="19">
        <v>0</v>
      </c>
      <c r="J448" s="19">
        <v>0</v>
      </c>
      <c r="K448" s="19">
        <v>0</v>
      </c>
      <c r="N448">
        <v>-7.8924099999999999</v>
      </c>
      <c r="O448">
        <v>0</v>
      </c>
      <c r="P448">
        <v>2.65E-3</v>
      </c>
      <c r="Q448">
        <v>0</v>
      </c>
      <c r="T448">
        <v>-32.348930000000003</v>
      </c>
      <c r="U448">
        <v>0</v>
      </c>
      <c r="V448">
        <v>0</v>
      </c>
      <c r="W448">
        <v>0</v>
      </c>
    </row>
    <row r="449" spans="1:23" x14ac:dyDescent="0.2">
      <c r="A449">
        <v>-17.531949999999998</v>
      </c>
      <c r="B449">
        <v>0</v>
      </c>
      <c r="C449">
        <v>0</v>
      </c>
      <c r="D449">
        <v>0</v>
      </c>
      <c r="H449" s="19">
        <v>-16.859059999999999</v>
      </c>
      <c r="I449" s="19">
        <v>0</v>
      </c>
      <c r="J449" s="19">
        <v>0</v>
      </c>
      <c r="K449" s="19">
        <v>0</v>
      </c>
      <c r="N449">
        <v>-7.8614100000000002</v>
      </c>
      <c r="O449">
        <v>0</v>
      </c>
      <c r="P449">
        <v>2.3899999999999998E-3</v>
      </c>
      <c r="Q449">
        <v>0</v>
      </c>
      <c r="T449">
        <v>-32.268929999999997</v>
      </c>
      <c r="U449">
        <v>0</v>
      </c>
      <c r="V449">
        <v>0</v>
      </c>
      <c r="W449">
        <v>0</v>
      </c>
    </row>
    <row r="450" spans="1:23" x14ac:dyDescent="0.2">
      <c r="A450">
        <v>-17.52495</v>
      </c>
      <c r="B450">
        <v>0</v>
      </c>
      <c r="C450">
        <v>0</v>
      </c>
      <c r="D450">
        <v>0</v>
      </c>
      <c r="H450" s="19">
        <v>-16.852060000000002</v>
      </c>
      <c r="I450" s="19">
        <v>0</v>
      </c>
      <c r="J450" s="19">
        <v>0</v>
      </c>
      <c r="K450" s="19">
        <v>0</v>
      </c>
      <c r="N450">
        <v>-7.8304099999999996</v>
      </c>
      <c r="O450">
        <v>0</v>
      </c>
      <c r="P450">
        <v>2.15E-3</v>
      </c>
      <c r="Q450">
        <v>0</v>
      </c>
      <c r="T450">
        <v>-32.188929999999999</v>
      </c>
      <c r="U450">
        <v>0</v>
      </c>
      <c r="V450">
        <v>0</v>
      </c>
      <c r="W450">
        <v>0</v>
      </c>
    </row>
    <row r="451" spans="1:23" x14ac:dyDescent="0.2">
      <c r="A451">
        <v>-17.517949999999999</v>
      </c>
      <c r="B451">
        <v>0</v>
      </c>
      <c r="C451">
        <v>0</v>
      </c>
      <c r="D451">
        <v>0</v>
      </c>
      <c r="H451" s="19">
        <v>-16.84506</v>
      </c>
      <c r="I451" s="19">
        <v>0</v>
      </c>
      <c r="J451" s="19">
        <v>0</v>
      </c>
      <c r="K451" s="19">
        <v>0</v>
      </c>
      <c r="N451">
        <v>-7.79941</v>
      </c>
      <c r="O451">
        <v>0</v>
      </c>
      <c r="P451">
        <v>1.9300000000000001E-3</v>
      </c>
      <c r="Q451">
        <v>1.0000000000000001E-5</v>
      </c>
      <c r="T451">
        <v>-32.109929999999999</v>
      </c>
      <c r="U451">
        <v>0</v>
      </c>
      <c r="V451">
        <v>0</v>
      </c>
      <c r="W451">
        <v>0</v>
      </c>
    </row>
    <row r="452" spans="1:23" x14ac:dyDescent="0.2">
      <c r="A452">
        <v>-17.510950000000001</v>
      </c>
      <c r="B452">
        <v>0</v>
      </c>
      <c r="C452">
        <v>0</v>
      </c>
      <c r="D452">
        <v>0</v>
      </c>
      <c r="H452" s="19">
        <v>-16.837060000000001</v>
      </c>
      <c r="I452" s="19">
        <v>0</v>
      </c>
      <c r="J452" s="19">
        <v>0</v>
      </c>
      <c r="K452" s="19">
        <v>0</v>
      </c>
      <c r="N452">
        <v>-7.7694099999999997</v>
      </c>
      <c r="O452">
        <v>0</v>
      </c>
      <c r="P452">
        <v>1.7200000000000002E-3</v>
      </c>
      <c r="Q452">
        <v>3.0000000000000004E-5</v>
      </c>
      <c r="T452">
        <v>-32.02993</v>
      </c>
      <c r="U452">
        <v>0</v>
      </c>
      <c r="V452">
        <v>0</v>
      </c>
      <c r="W452">
        <v>0</v>
      </c>
    </row>
    <row r="453" spans="1:23" x14ac:dyDescent="0.2">
      <c r="A453">
        <v>-17.502949999999998</v>
      </c>
      <c r="B453">
        <v>0</v>
      </c>
      <c r="C453">
        <v>0</v>
      </c>
      <c r="D453">
        <v>0</v>
      </c>
      <c r="H453" s="19">
        <v>-16.83006</v>
      </c>
      <c r="I453" s="19">
        <v>0</v>
      </c>
      <c r="J453" s="19">
        <v>0</v>
      </c>
      <c r="K453" s="19">
        <v>0</v>
      </c>
      <c r="N453">
        <v>-7.73841</v>
      </c>
      <c r="O453">
        <v>1.0000000000000001E-5</v>
      </c>
      <c r="P453">
        <v>1.5200000000000001E-3</v>
      </c>
      <c r="Q453">
        <v>4.0000000000000003E-5</v>
      </c>
      <c r="T453">
        <v>-31.949929999999998</v>
      </c>
      <c r="U453">
        <v>0</v>
      </c>
      <c r="V453">
        <v>0</v>
      </c>
      <c r="W453">
        <v>0</v>
      </c>
    </row>
    <row r="454" spans="1:23" x14ac:dyDescent="0.2">
      <c r="A454">
        <v>-17.495950000000001</v>
      </c>
      <c r="B454">
        <v>0</v>
      </c>
      <c r="C454">
        <v>0</v>
      </c>
      <c r="D454">
        <v>0</v>
      </c>
      <c r="H454" s="19">
        <v>-16.823060000000002</v>
      </c>
      <c r="I454" s="19">
        <v>0</v>
      </c>
      <c r="J454" s="19">
        <v>0</v>
      </c>
      <c r="K454" s="19">
        <v>0</v>
      </c>
      <c r="N454">
        <v>-7.7074100000000003</v>
      </c>
      <c r="O454">
        <v>1.0000000000000001E-5</v>
      </c>
      <c r="P454">
        <v>1.34E-3</v>
      </c>
      <c r="Q454">
        <v>5.0000000000000002E-5</v>
      </c>
      <c r="T454">
        <v>-31.86993</v>
      </c>
      <c r="U454">
        <v>0</v>
      </c>
      <c r="V454">
        <v>0</v>
      </c>
      <c r="W454">
        <v>0</v>
      </c>
    </row>
    <row r="455" spans="1:23" x14ac:dyDescent="0.2">
      <c r="A455">
        <v>-17.488949999999999</v>
      </c>
      <c r="B455">
        <v>0</v>
      </c>
      <c r="C455">
        <v>0</v>
      </c>
      <c r="D455">
        <v>0</v>
      </c>
      <c r="H455" s="19">
        <v>-16.815059999999999</v>
      </c>
      <c r="I455" s="19">
        <v>0</v>
      </c>
      <c r="J455" s="19">
        <v>0</v>
      </c>
      <c r="K455" s="19">
        <v>0</v>
      </c>
      <c r="N455">
        <v>-7.6764099999999997</v>
      </c>
      <c r="O455">
        <v>2.0000000000000002E-5</v>
      </c>
      <c r="P455">
        <v>1.17E-3</v>
      </c>
      <c r="Q455">
        <v>6.0000000000000008E-5</v>
      </c>
      <c r="T455">
        <v>-31.789929999999998</v>
      </c>
      <c r="U455">
        <v>0</v>
      </c>
      <c r="V455">
        <v>0</v>
      </c>
      <c r="W455">
        <v>0</v>
      </c>
    </row>
    <row r="456" spans="1:23" x14ac:dyDescent="0.2">
      <c r="A456">
        <v>-17.481950000000001</v>
      </c>
      <c r="B456">
        <v>0</v>
      </c>
      <c r="C456">
        <v>0</v>
      </c>
      <c r="D456">
        <v>0</v>
      </c>
      <c r="H456" s="19">
        <v>-16.808060000000001</v>
      </c>
      <c r="I456" s="19">
        <v>0</v>
      </c>
      <c r="J456" s="19">
        <v>0</v>
      </c>
      <c r="K456" s="19">
        <v>0</v>
      </c>
      <c r="N456">
        <v>-7.64541</v>
      </c>
      <c r="O456">
        <v>2.0000000000000002E-5</v>
      </c>
      <c r="P456">
        <v>1.01E-3</v>
      </c>
      <c r="Q456">
        <v>9.0000000000000006E-5</v>
      </c>
      <c r="T456">
        <v>-31.70993</v>
      </c>
      <c r="U456">
        <v>0</v>
      </c>
      <c r="V456">
        <v>0</v>
      </c>
      <c r="W456">
        <v>0</v>
      </c>
    </row>
    <row r="457" spans="1:23" x14ac:dyDescent="0.2">
      <c r="A457">
        <v>-17.47495</v>
      </c>
      <c r="B457">
        <v>0</v>
      </c>
      <c r="C457">
        <v>0</v>
      </c>
      <c r="D457">
        <v>0</v>
      </c>
      <c r="H457" s="19">
        <v>-16.80106</v>
      </c>
      <c r="I457" s="19">
        <v>0</v>
      </c>
      <c r="J457" s="19">
        <v>0</v>
      </c>
      <c r="K457" s="19">
        <v>0</v>
      </c>
      <c r="N457">
        <v>-7.6144100000000003</v>
      </c>
      <c r="O457">
        <v>4.0000000000000003E-5</v>
      </c>
      <c r="P457">
        <v>1.0700000000000002E-3</v>
      </c>
      <c r="Q457">
        <v>1.8000000000000001E-4</v>
      </c>
      <c r="T457">
        <v>-31.629930000000002</v>
      </c>
      <c r="U457">
        <v>0</v>
      </c>
      <c r="V457">
        <v>0</v>
      </c>
      <c r="W457">
        <v>0</v>
      </c>
    </row>
    <row r="458" spans="1:23" x14ac:dyDescent="0.2">
      <c r="A458">
        <v>-17.467949999999998</v>
      </c>
      <c r="B458">
        <v>0</v>
      </c>
      <c r="C458">
        <v>0</v>
      </c>
      <c r="D458">
        <v>0</v>
      </c>
      <c r="H458" s="19">
        <v>-16.793060000000001</v>
      </c>
      <c r="I458" s="19">
        <v>0</v>
      </c>
      <c r="J458" s="19">
        <v>0</v>
      </c>
      <c r="K458" s="19">
        <v>0</v>
      </c>
      <c r="N458">
        <v>-7.5834099999999998</v>
      </c>
      <c r="O458">
        <v>4.0000000000000003E-5</v>
      </c>
      <c r="P458">
        <v>7.6000000000000004E-4</v>
      </c>
      <c r="Q458">
        <v>1.3999999999999999E-4</v>
      </c>
      <c r="T458">
        <v>-31.54993</v>
      </c>
      <c r="U458">
        <v>0</v>
      </c>
      <c r="V458">
        <v>0</v>
      </c>
      <c r="W458">
        <v>0</v>
      </c>
    </row>
    <row r="459" spans="1:23" x14ac:dyDescent="0.2">
      <c r="A459">
        <v>-17.46095</v>
      </c>
      <c r="B459">
        <v>0</v>
      </c>
      <c r="C459">
        <v>0</v>
      </c>
      <c r="D459">
        <v>0</v>
      </c>
      <c r="H459" s="19">
        <v>-16.786059999999999</v>
      </c>
      <c r="I459" s="19">
        <v>0</v>
      </c>
      <c r="J459" s="19">
        <v>0</v>
      </c>
      <c r="K459" s="19">
        <v>0</v>
      </c>
      <c r="N459">
        <v>-7.5534100000000004</v>
      </c>
      <c r="O459">
        <v>4.0000000000000003E-5</v>
      </c>
      <c r="P459">
        <v>4.7000000000000004E-4</v>
      </c>
      <c r="Q459">
        <v>9.0000000000000006E-5</v>
      </c>
      <c r="T459">
        <v>-31.470929999999999</v>
      </c>
      <c r="U459">
        <v>0</v>
      </c>
      <c r="V459">
        <v>0</v>
      </c>
      <c r="W459">
        <v>0</v>
      </c>
    </row>
    <row r="460" spans="1:23" x14ac:dyDescent="0.2">
      <c r="A460">
        <v>-17.452950000000001</v>
      </c>
      <c r="B460">
        <v>0</v>
      </c>
      <c r="C460">
        <v>0</v>
      </c>
      <c r="D460">
        <v>0</v>
      </c>
      <c r="H460" s="19">
        <v>-16.779060000000001</v>
      </c>
      <c r="I460" s="19">
        <v>0</v>
      </c>
      <c r="J460" s="19">
        <v>0</v>
      </c>
      <c r="K460" s="19">
        <v>0</v>
      </c>
      <c r="N460">
        <v>-7.5224099999999998</v>
      </c>
      <c r="O460">
        <v>4.0000000000000003E-5</v>
      </c>
      <c r="P460">
        <v>1.9999999999999998E-4</v>
      </c>
      <c r="Q460">
        <v>7.0000000000000007E-5</v>
      </c>
      <c r="T460">
        <v>-31.390930000000001</v>
      </c>
      <c r="U460">
        <v>0</v>
      </c>
      <c r="V460">
        <v>0</v>
      </c>
      <c r="W460">
        <v>0</v>
      </c>
    </row>
    <row r="461" spans="1:23" x14ac:dyDescent="0.2">
      <c r="A461">
        <v>-17.44595</v>
      </c>
      <c r="B461">
        <v>0</v>
      </c>
      <c r="C461">
        <v>0</v>
      </c>
      <c r="D461">
        <v>0</v>
      </c>
      <c r="H461" s="19">
        <v>-16.771059999999999</v>
      </c>
      <c r="I461" s="19">
        <v>0</v>
      </c>
      <c r="J461" s="19">
        <v>0</v>
      </c>
      <c r="K461" s="19">
        <v>0</v>
      </c>
      <c r="N461">
        <v>-7.4914100000000001</v>
      </c>
      <c r="O461">
        <v>6.0000000000000002E-5</v>
      </c>
      <c r="P461">
        <v>1.9000000000000001E-4</v>
      </c>
      <c r="Q461">
        <v>1E-4</v>
      </c>
      <c r="T461">
        <v>-31.310929999999999</v>
      </c>
      <c r="U461">
        <v>0</v>
      </c>
      <c r="V461">
        <v>0</v>
      </c>
      <c r="W461">
        <v>0</v>
      </c>
    </row>
    <row r="462" spans="1:23" x14ac:dyDescent="0.2">
      <c r="A462">
        <v>-17.438949999999998</v>
      </c>
      <c r="B462">
        <v>0</v>
      </c>
      <c r="C462">
        <v>0</v>
      </c>
      <c r="D462">
        <v>0</v>
      </c>
      <c r="H462" s="19">
        <v>-16.764060000000001</v>
      </c>
      <c r="I462" s="19">
        <v>0</v>
      </c>
      <c r="J462" s="19">
        <v>0</v>
      </c>
      <c r="K462" s="19">
        <v>0</v>
      </c>
      <c r="N462">
        <v>-7.4604100000000004</v>
      </c>
      <c r="O462">
        <v>1.1E-4</v>
      </c>
      <c r="P462">
        <v>4.0000000000000007E-4</v>
      </c>
      <c r="Q462">
        <v>2.3000000000000001E-4</v>
      </c>
      <c r="T462">
        <v>-31.230930000000001</v>
      </c>
      <c r="U462">
        <v>0</v>
      </c>
      <c r="V462">
        <v>0</v>
      </c>
      <c r="W462">
        <v>0</v>
      </c>
    </row>
    <row r="463" spans="1:23" x14ac:dyDescent="0.2">
      <c r="A463">
        <v>-17.431950000000001</v>
      </c>
      <c r="B463">
        <v>0</v>
      </c>
      <c r="C463">
        <v>0</v>
      </c>
      <c r="D463">
        <v>0</v>
      </c>
      <c r="H463" s="19">
        <v>-16.757059999999999</v>
      </c>
      <c r="I463" s="19">
        <v>0</v>
      </c>
      <c r="J463" s="19">
        <v>0</v>
      </c>
      <c r="K463" s="19">
        <v>0</v>
      </c>
      <c r="N463">
        <v>-7.4294099999999998</v>
      </c>
      <c r="O463">
        <v>1.8000000000000001E-4</v>
      </c>
      <c r="P463">
        <v>7.000000000000001E-4</v>
      </c>
      <c r="Q463">
        <v>4.0999999999999999E-4</v>
      </c>
      <c r="T463">
        <v>-31.150929999999999</v>
      </c>
      <c r="U463">
        <v>0</v>
      </c>
      <c r="V463">
        <v>0</v>
      </c>
      <c r="W463">
        <v>0</v>
      </c>
    </row>
    <row r="464" spans="1:23" x14ac:dyDescent="0.2">
      <c r="A464">
        <v>-17.424949999999999</v>
      </c>
      <c r="B464">
        <v>0</v>
      </c>
      <c r="C464">
        <v>0</v>
      </c>
      <c r="D464">
        <v>0</v>
      </c>
      <c r="H464" s="19">
        <v>-16.74906</v>
      </c>
      <c r="I464" s="19">
        <v>0</v>
      </c>
      <c r="J464" s="19">
        <v>0</v>
      </c>
      <c r="K464" s="19">
        <v>0</v>
      </c>
      <c r="N464">
        <v>-7.3984100000000002</v>
      </c>
      <c r="O464">
        <v>2.5000000000000001E-4</v>
      </c>
      <c r="P464">
        <v>1.0300000000000001E-3</v>
      </c>
      <c r="Q464">
        <v>5.9999999999999995E-4</v>
      </c>
      <c r="T464">
        <v>-31.070930000000001</v>
      </c>
      <c r="U464">
        <v>0</v>
      </c>
      <c r="V464">
        <v>0</v>
      </c>
      <c r="W464">
        <v>0</v>
      </c>
    </row>
    <row r="465" spans="1:23" x14ac:dyDescent="0.2">
      <c r="A465">
        <v>-17.417950000000001</v>
      </c>
      <c r="B465">
        <v>0</v>
      </c>
      <c r="C465">
        <v>0</v>
      </c>
      <c r="D465">
        <v>0</v>
      </c>
      <c r="H465" s="19">
        <v>-16.742059999999999</v>
      </c>
      <c r="I465" s="19">
        <v>0</v>
      </c>
      <c r="J465" s="19">
        <v>0</v>
      </c>
      <c r="K465" s="19">
        <v>0</v>
      </c>
      <c r="N465">
        <v>-7.3674099999999996</v>
      </c>
      <c r="O465">
        <v>1.1E-4</v>
      </c>
      <c r="P465">
        <v>4.5000000000000004E-4</v>
      </c>
      <c r="Q465">
        <v>1.8000000000000001E-4</v>
      </c>
      <c r="T465">
        <v>-30.990929999999999</v>
      </c>
      <c r="U465">
        <v>0</v>
      </c>
      <c r="V465">
        <v>0</v>
      </c>
      <c r="W465">
        <v>0</v>
      </c>
    </row>
    <row r="466" spans="1:23" x14ac:dyDescent="0.2">
      <c r="A466">
        <v>-17.41095</v>
      </c>
      <c r="B466">
        <v>0</v>
      </c>
      <c r="C466">
        <v>0</v>
      </c>
      <c r="D466">
        <v>0</v>
      </c>
      <c r="H466" s="19">
        <v>-16.735060000000001</v>
      </c>
      <c r="I466" s="19">
        <v>0</v>
      </c>
      <c r="J466" s="19">
        <v>0</v>
      </c>
      <c r="K466" s="19">
        <v>0</v>
      </c>
      <c r="N466">
        <v>-7.3374100000000002</v>
      </c>
      <c r="O466">
        <v>1.7000000000000001E-4</v>
      </c>
      <c r="P466">
        <v>5.8E-4</v>
      </c>
      <c r="Q466">
        <v>3.0000000000000003E-4</v>
      </c>
      <c r="T466">
        <v>-30.91093</v>
      </c>
      <c r="U466">
        <v>0</v>
      </c>
      <c r="V466">
        <v>0</v>
      </c>
      <c r="W466">
        <v>0</v>
      </c>
    </row>
    <row r="467" spans="1:23" x14ac:dyDescent="0.2">
      <c r="A467">
        <v>-17.402950000000001</v>
      </c>
      <c r="B467">
        <v>0</v>
      </c>
      <c r="C467">
        <v>0</v>
      </c>
      <c r="D467">
        <v>0</v>
      </c>
      <c r="H467" s="19">
        <v>-16.728059999999999</v>
      </c>
      <c r="I467" s="19">
        <v>0</v>
      </c>
      <c r="J467" s="19">
        <v>0</v>
      </c>
      <c r="K467" s="19">
        <v>0</v>
      </c>
      <c r="N467">
        <v>-7.3064099999999996</v>
      </c>
      <c r="O467">
        <v>2.4000000000000001E-4</v>
      </c>
      <c r="P467">
        <v>7.1000000000000002E-4</v>
      </c>
      <c r="Q467">
        <v>4.5000000000000004E-4</v>
      </c>
      <c r="T467">
        <v>-30.83193</v>
      </c>
      <c r="U467">
        <v>0</v>
      </c>
      <c r="V467">
        <v>0</v>
      </c>
      <c r="W467">
        <v>0</v>
      </c>
    </row>
    <row r="468" spans="1:23" x14ac:dyDescent="0.2">
      <c r="A468">
        <v>-17.395949999999999</v>
      </c>
      <c r="B468">
        <v>0</v>
      </c>
      <c r="C468">
        <v>0</v>
      </c>
      <c r="D468">
        <v>0</v>
      </c>
      <c r="H468" s="19">
        <v>-16.72006</v>
      </c>
      <c r="I468" s="19">
        <v>0</v>
      </c>
      <c r="J468" s="19">
        <v>0</v>
      </c>
      <c r="K468" s="19">
        <v>0</v>
      </c>
      <c r="N468">
        <v>-7.2754099999999999</v>
      </c>
      <c r="O468">
        <v>2.5000000000000001E-4</v>
      </c>
      <c r="P468">
        <v>4.2000000000000002E-4</v>
      </c>
      <c r="Q468">
        <v>4.6000000000000001E-4</v>
      </c>
      <c r="T468">
        <v>-30.751930000000002</v>
      </c>
      <c r="U468">
        <v>0</v>
      </c>
      <c r="V468">
        <v>0</v>
      </c>
      <c r="W468">
        <v>0</v>
      </c>
    </row>
    <row r="469" spans="1:23" x14ac:dyDescent="0.2">
      <c r="A469">
        <v>-17.388950000000001</v>
      </c>
      <c r="B469">
        <v>0</v>
      </c>
      <c r="C469">
        <v>0</v>
      </c>
      <c r="D469">
        <v>0</v>
      </c>
      <c r="H469" s="19">
        <v>-16.713059999999999</v>
      </c>
      <c r="I469" s="19">
        <v>0</v>
      </c>
      <c r="J469" s="19">
        <v>0</v>
      </c>
      <c r="K469" s="19">
        <v>0</v>
      </c>
      <c r="N469">
        <v>-7.2444100000000002</v>
      </c>
      <c r="O469">
        <v>3.3E-4</v>
      </c>
      <c r="P469">
        <v>5.6000000000000006E-4</v>
      </c>
      <c r="Q469">
        <v>6.0999999999999997E-4</v>
      </c>
      <c r="T469">
        <v>-30.67193</v>
      </c>
      <c r="U469">
        <v>0</v>
      </c>
      <c r="V469">
        <v>0</v>
      </c>
      <c r="W469">
        <v>0</v>
      </c>
    </row>
    <row r="470" spans="1:23" x14ac:dyDescent="0.2">
      <c r="A470">
        <v>-17.38195</v>
      </c>
      <c r="B470">
        <v>0</v>
      </c>
      <c r="C470">
        <v>0</v>
      </c>
      <c r="D470">
        <v>0</v>
      </c>
      <c r="H470" s="19">
        <v>-16.706060000000001</v>
      </c>
      <c r="I470" s="19">
        <v>0</v>
      </c>
      <c r="J470" s="19">
        <v>0</v>
      </c>
      <c r="K470" s="19">
        <v>0</v>
      </c>
      <c r="N470">
        <v>-7.2134099999999997</v>
      </c>
      <c r="O470">
        <v>4.0999999999999999E-4</v>
      </c>
      <c r="P470">
        <v>6.6E-4</v>
      </c>
      <c r="Q470">
        <v>6.9000000000000008E-4</v>
      </c>
      <c r="T470">
        <v>-30.591930000000001</v>
      </c>
      <c r="U470">
        <v>0</v>
      </c>
      <c r="V470">
        <v>0</v>
      </c>
      <c r="W470">
        <v>0</v>
      </c>
    </row>
    <row r="471" spans="1:23" x14ac:dyDescent="0.2">
      <c r="A471">
        <v>-17.374949999999998</v>
      </c>
      <c r="B471">
        <v>0</v>
      </c>
      <c r="C471">
        <v>0</v>
      </c>
      <c r="D471">
        <v>0</v>
      </c>
      <c r="H471" s="19">
        <v>-16.698060000000002</v>
      </c>
      <c r="I471" s="19">
        <v>0</v>
      </c>
      <c r="J471" s="19">
        <v>0</v>
      </c>
      <c r="K471" s="19">
        <v>0</v>
      </c>
      <c r="N471">
        <v>-7.18241</v>
      </c>
      <c r="O471">
        <v>5.1000000000000004E-4</v>
      </c>
      <c r="P471">
        <v>8.1000000000000006E-4</v>
      </c>
      <c r="Q471">
        <v>8.6000000000000009E-4</v>
      </c>
      <c r="T471">
        <v>-30.51193</v>
      </c>
      <c r="U471">
        <v>0</v>
      </c>
      <c r="V471">
        <v>0</v>
      </c>
      <c r="W471">
        <v>0</v>
      </c>
    </row>
    <row r="472" spans="1:23" x14ac:dyDescent="0.2">
      <c r="A472">
        <v>-17.36795</v>
      </c>
      <c r="B472">
        <v>0</v>
      </c>
      <c r="C472">
        <v>0</v>
      </c>
      <c r="D472">
        <v>0</v>
      </c>
      <c r="H472" s="19">
        <v>-16.69106</v>
      </c>
      <c r="I472" s="19">
        <v>0</v>
      </c>
      <c r="J472" s="19">
        <v>0</v>
      </c>
      <c r="K472" s="19">
        <v>0</v>
      </c>
      <c r="N472">
        <v>-7.1524099999999997</v>
      </c>
      <c r="O472">
        <v>6.0999999999999997E-4</v>
      </c>
      <c r="P472">
        <v>9.7999999999999997E-4</v>
      </c>
      <c r="Q472">
        <v>1.0300000000000001E-3</v>
      </c>
      <c r="T472">
        <v>-30.431930000000001</v>
      </c>
      <c r="U472">
        <v>0</v>
      </c>
      <c r="V472">
        <v>0</v>
      </c>
      <c r="W472">
        <v>0</v>
      </c>
    </row>
    <row r="473" spans="1:23" x14ac:dyDescent="0.2">
      <c r="A473">
        <v>-17.360949999999999</v>
      </c>
      <c r="B473">
        <v>0</v>
      </c>
      <c r="C473">
        <v>0</v>
      </c>
      <c r="D473">
        <v>0</v>
      </c>
      <c r="H473" s="19">
        <v>-16.684059999999999</v>
      </c>
      <c r="I473" s="19">
        <v>0</v>
      </c>
      <c r="J473" s="19">
        <v>0</v>
      </c>
      <c r="K473" s="19">
        <v>0</v>
      </c>
      <c r="N473">
        <v>-7.12141</v>
      </c>
      <c r="O473">
        <v>2.647E-2</v>
      </c>
      <c r="P473">
        <v>5.0000000000000002E-5</v>
      </c>
      <c r="Q473">
        <v>1.754E-2</v>
      </c>
      <c r="T473">
        <v>-30.351929999999999</v>
      </c>
      <c r="U473">
        <v>0</v>
      </c>
      <c r="V473">
        <v>0</v>
      </c>
      <c r="W473">
        <v>0</v>
      </c>
    </row>
    <row r="474" spans="1:23" x14ac:dyDescent="0.2">
      <c r="A474">
        <v>-17.35295</v>
      </c>
      <c r="B474">
        <v>0</v>
      </c>
      <c r="C474">
        <v>0</v>
      </c>
      <c r="D474">
        <v>0</v>
      </c>
      <c r="H474" s="19">
        <v>-16.67606</v>
      </c>
      <c r="I474" s="19">
        <v>0</v>
      </c>
      <c r="J474" s="19">
        <v>0</v>
      </c>
      <c r="K474" s="19">
        <v>0</v>
      </c>
      <c r="N474">
        <v>-7.0904100000000003</v>
      </c>
      <c r="O474">
        <v>0.14000000000000001</v>
      </c>
      <c r="P474">
        <v>1.2199999999999999E-3</v>
      </c>
      <c r="Q474">
        <v>7.9459999999999989E-2</v>
      </c>
      <c r="T474">
        <v>-30.271930000000001</v>
      </c>
      <c r="U474">
        <v>0</v>
      </c>
      <c r="V474">
        <v>0</v>
      </c>
      <c r="W474">
        <v>0</v>
      </c>
    </row>
    <row r="475" spans="1:23" x14ac:dyDescent="0.2">
      <c r="A475">
        <v>-17.345949999999998</v>
      </c>
      <c r="B475">
        <v>0</v>
      </c>
      <c r="C475">
        <v>0</v>
      </c>
      <c r="D475">
        <v>0</v>
      </c>
      <c r="H475" s="19">
        <v>-16.669060000000002</v>
      </c>
      <c r="I475" s="19">
        <v>0</v>
      </c>
      <c r="J475" s="19">
        <v>0</v>
      </c>
      <c r="K475" s="19">
        <v>0</v>
      </c>
      <c r="N475">
        <v>-7.0594099999999997</v>
      </c>
      <c r="O475">
        <v>1.5699999999999999E-2</v>
      </c>
      <c r="P475">
        <v>2.2400000000000002E-3</v>
      </c>
      <c r="Q475">
        <v>1.1429999999999999E-2</v>
      </c>
      <c r="T475">
        <v>-30.19293</v>
      </c>
      <c r="U475">
        <v>0</v>
      </c>
      <c r="V475">
        <v>0</v>
      </c>
      <c r="W475">
        <v>0</v>
      </c>
    </row>
    <row r="476" spans="1:23" x14ac:dyDescent="0.2">
      <c r="A476">
        <v>-17.338950000000001</v>
      </c>
      <c r="B476">
        <v>0</v>
      </c>
      <c r="C476">
        <v>0</v>
      </c>
      <c r="D476">
        <v>0</v>
      </c>
      <c r="H476" s="19">
        <v>-16.66206</v>
      </c>
      <c r="I476" s="19">
        <v>0</v>
      </c>
      <c r="J476" s="19">
        <v>0</v>
      </c>
      <c r="K476" s="19">
        <v>0</v>
      </c>
      <c r="N476">
        <v>-7.02841</v>
      </c>
      <c r="O476">
        <v>8.4100000000000008E-3</v>
      </c>
      <c r="P476">
        <v>1.92E-3</v>
      </c>
      <c r="Q476">
        <v>7.0699999999999999E-3</v>
      </c>
      <c r="T476">
        <v>-30.112929999999999</v>
      </c>
      <c r="U476">
        <v>0</v>
      </c>
      <c r="V476">
        <v>0</v>
      </c>
      <c r="W476">
        <v>0</v>
      </c>
    </row>
    <row r="477" spans="1:23" x14ac:dyDescent="0.2">
      <c r="A477">
        <v>-17.331949999999999</v>
      </c>
      <c r="B477">
        <v>0</v>
      </c>
      <c r="C477">
        <v>0</v>
      </c>
      <c r="D477">
        <v>0</v>
      </c>
      <c r="H477" s="19">
        <v>-16.654060000000001</v>
      </c>
      <c r="I477" s="19">
        <v>0</v>
      </c>
      <c r="J477" s="19">
        <v>0</v>
      </c>
      <c r="K477" s="19">
        <v>0</v>
      </c>
      <c r="N477">
        <v>-6.9974100000000004</v>
      </c>
      <c r="O477">
        <v>2.3700000000000001E-3</v>
      </c>
      <c r="P477">
        <v>1.4E-3</v>
      </c>
      <c r="Q477">
        <v>3.1199999999999995E-3</v>
      </c>
      <c r="T477">
        <v>-30.03293</v>
      </c>
      <c r="U477">
        <v>0</v>
      </c>
      <c r="V477">
        <v>0</v>
      </c>
      <c r="W477">
        <v>0</v>
      </c>
    </row>
    <row r="478" spans="1:23" x14ac:dyDescent="0.2">
      <c r="A478">
        <v>-17.324950000000001</v>
      </c>
      <c r="B478">
        <v>0</v>
      </c>
      <c r="C478">
        <v>0</v>
      </c>
      <c r="D478">
        <v>0</v>
      </c>
      <c r="H478" s="19">
        <v>-16.64706</v>
      </c>
      <c r="I478" s="19">
        <v>0</v>
      </c>
      <c r="J478" s="19">
        <v>0</v>
      </c>
      <c r="K478" s="19">
        <v>0</v>
      </c>
      <c r="N478">
        <v>-6.9664099999999998</v>
      </c>
      <c r="O478">
        <v>1.8000000000000001E-4</v>
      </c>
      <c r="P478">
        <v>1.09E-3</v>
      </c>
      <c r="Q478">
        <v>9.6000000000000013E-4</v>
      </c>
      <c r="T478">
        <v>-29.952929999999999</v>
      </c>
      <c r="U478">
        <v>0</v>
      </c>
      <c r="V478">
        <v>0</v>
      </c>
      <c r="W478">
        <v>0</v>
      </c>
    </row>
    <row r="479" spans="1:23" x14ac:dyDescent="0.2">
      <c r="A479">
        <v>-17.31795</v>
      </c>
      <c r="B479">
        <v>0</v>
      </c>
      <c r="C479">
        <v>0</v>
      </c>
      <c r="D479">
        <v>0</v>
      </c>
      <c r="H479" s="19">
        <v>-16.640059999999998</v>
      </c>
      <c r="I479" s="19">
        <v>0</v>
      </c>
      <c r="J479" s="19">
        <v>0</v>
      </c>
      <c r="K479" s="19">
        <v>0</v>
      </c>
      <c r="N479">
        <v>-6.9364100000000004</v>
      </c>
      <c r="O479">
        <v>1.7000000000000001E-4</v>
      </c>
      <c r="P479">
        <v>1.0400000000000001E-3</v>
      </c>
      <c r="Q479">
        <v>1.1100000000000003E-3</v>
      </c>
      <c r="T479">
        <v>-29.87293</v>
      </c>
      <c r="U479">
        <v>0</v>
      </c>
      <c r="V479">
        <v>0</v>
      </c>
      <c r="W479">
        <v>0</v>
      </c>
    </row>
    <row r="480" spans="1:23" x14ac:dyDescent="0.2">
      <c r="A480">
        <v>-17.309950000000001</v>
      </c>
      <c r="B480">
        <v>0</v>
      </c>
      <c r="C480">
        <v>0</v>
      </c>
      <c r="D480">
        <v>0</v>
      </c>
      <c r="H480" s="19">
        <v>-16.632059999999999</v>
      </c>
      <c r="I480" s="19">
        <v>0</v>
      </c>
      <c r="J480" s="19">
        <v>0</v>
      </c>
      <c r="K480" s="19">
        <v>0</v>
      </c>
      <c r="N480">
        <v>-6.9054099999999998</v>
      </c>
      <c r="O480">
        <v>1.4999999999999999E-4</v>
      </c>
      <c r="P480">
        <v>9.1E-4</v>
      </c>
      <c r="Q480">
        <v>2.3E-3</v>
      </c>
      <c r="T480">
        <v>-29.792929999999998</v>
      </c>
      <c r="U480">
        <v>0</v>
      </c>
      <c r="V480">
        <v>0</v>
      </c>
      <c r="W480">
        <v>0</v>
      </c>
    </row>
    <row r="481" spans="1:23" x14ac:dyDescent="0.2">
      <c r="A481">
        <v>-17.302949999999999</v>
      </c>
      <c r="B481">
        <v>0</v>
      </c>
      <c r="C481">
        <v>0</v>
      </c>
      <c r="D481">
        <v>0</v>
      </c>
      <c r="H481" s="19">
        <v>-16.625060000000001</v>
      </c>
      <c r="I481" s="19">
        <v>0</v>
      </c>
      <c r="J481" s="19">
        <v>0</v>
      </c>
      <c r="K481" s="19">
        <v>0</v>
      </c>
      <c r="N481">
        <v>-6.8744100000000001</v>
      </c>
      <c r="O481">
        <v>1.2999999999999999E-4</v>
      </c>
      <c r="P481">
        <v>7.9000000000000001E-4</v>
      </c>
      <c r="Q481">
        <v>2.1699999999999996E-3</v>
      </c>
      <c r="T481">
        <v>-29.71293</v>
      </c>
      <c r="U481">
        <v>0</v>
      </c>
      <c r="V481">
        <v>0</v>
      </c>
      <c r="W481">
        <v>0</v>
      </c>
    </row>
    <row r="482" spans="1:23" x14ac:dyDescent="0.2">
      <c r="A482">
        <v>-17.295950000000001</v>
      </c>
      <c r="B482">
        <v>0</v>
      </c>
      <c r="C482">
        <v>0</v>
      </c>
      <c r="D482">
        <v>0</v>
      </c>
      <c r="H482" s="19">
        <v>-16.61806</v>
      </c>
      <c r="I482" s="19">
        <v>0</v>
      </c>
      <c r="J482" s="19">
        <v>0</v>
      </c>
      <c r="K482" s="19">
        <v>0</v>
      </c>
      <c r="N482">
        <v>-6.8434100000000004</v>
      </c>
      <c r="O482">
        <v>1.1E-4</v>
      </c>
      <c r="P482">
        <v>6.4999999999999997E-4</v>
      </c>
      <c r="Q482">
        <v>1.9400000000000001E-3</v>
      </c>
      <c r="T482">
        <v>-29.632930000000002</v>
      </c>
      <c r="U482">
        <v>0</v>
      </c>
      <c r="V482">
        <v>0</v>
      </c>
      <c r="W482">
        <v>0</v>
      </c>
    </row>
    <row r="483" spans="1:23" x14ac:dyDescent="0.2">
      <c r="A483">
        <v>-17.28895</v>
      </c>
      <c r="B483">
        <v>0</v>
      </c>
      <c r="C483">
        <v>0</v>
      </c>
      <c r="D483">
        <v>0</v>
      </c>
      <c r="H483" s="19">
        <v>-16.610060000000001</v>
      </c>
      <c r="I483" s="19">
        <v>0</v>
      </c>
      <c r="J483" s="19">
        <v>0</v>
      </c>
      <c r="K483" s="19">
        <v>0</v>
      </c>
      <c r="N483">
        <v>-6.8124099999999999</v>
      </c>
      <c r="O483">
        <v>8.0000000000000007E-5</v>
      </c>
      <c r="P483">
        <v>4.8999999999999998E-4</v>
      </c>
      <c r="Q483">
        <v>1.6300000000000002E-3</v>
      </c>
      <c r="T483">
        <v>-29.553930000000001</v>
      </c>
      <c r="U483">
        <v>0</v>
      </c>
      <c r="V483">
        <v>0</v>
      </c>
      <c r="W483">
        <v>0</v>
      </c>
    </row>
    <row r="484" spans="1:23" x14ac:dyDescent="0.2">
      <c r="A484">
        <v>-17.281949999999998</v>
      </c>
      <c r="B484">
        <v>0</v>
      </c>
      <c r="C484">
        <v>0</v>
      </c>
      <c r="D484">
        <v>0</v>
      </c>
      <c r="H484" s="19">
        <v>-16.603059999999999</v>
      </c>
      <c r="I484" s="19">
        <v>0</v>
      </c>
      <c r="J484" s="19">
        <v>0</v>
      </c>
      <c r="K484" s="19">
        <v>0</v>
      </c>
      <c r="N484">
        <v>-6.7814100000000002</v>
      </c>
      <c r="O484">
        <v>5.0000000000000002E-5</v>
      </c>
      <c r="P484">
        <v>3.1E-4</v>
      </c>
      <c r="Q484">
        <v>1.23E-3</v>
      </c>
      <c r="T484">
        <v>-29.473929999999999</v>
      </c>
      <c r="U484">
        <v>0</v>
      </c>
      <c r="V484">
        <v>0</v>
      </c>
      <c r="W484">
        <v>0</v>
      </c>
    </row>
    <row r="485" spans="1:23" x14ac:dyDescent="0.2">
      <c r="A485">
        <v>-17.27495</v>
      </c>
      <c r="B485">
        <v>0</v>
      </c>
      <c r="C485">
        <v>0</v>
      </c>
      <c r="D485">
        <v>0</v>
      </c>
      <c r="H485" s="19">
        <v>-16.596060000000001</v>
      </c>
      <c r="I485" s="19">
        <v>0</v>
      </c>
      <c r="J485" s="19">
        <v>0</v>
      </c>
      <c r="K485" s="19">
        <v>0</v>
      </c>
      <c r="N485">
        <v>-6.7504099999999996</v>
      </c>
      <c r="O485">
        <v>2.0000000000000002E-5</v>
      </c>
      <c r="P485">
        <v>1E-4</v>
      </c>
      <c r="Q485">
        <v>6.6E-4</v>
      </c>
      <c r="T485">
        <v>-29.393930000000001</v>
      </c>
      <c r="U485">
        <v>0</v>
      </c>
      <c r="V485">
        <v>0</v>
      </c>
      <c r="W485">
        <v>0</v>
      </c>
    </row>
    <row r="486" spans="1:23" x14ac:dyDescent="0.2">
      <c r="A486">
        <v>-17.267949999999999</v>
      </c>
      <c r="B486">
        <v>0</v>
      </c>
      <c r="C486">
        <v>0</v>
      </c>
      <c r="D486">
        <v>0</v>
      </c>
      <c r="H486" s="19">
        <v>-16.588059999999999</v>
      </c>
      <c r="I486" s="19">
        <v>0</v>
      </c>
      <c r="J486" s="19">
        <v>0</v>
      </c>
      <c r="K486" s="19">
        <v>0</v>
      </c>
      <c r="N486">
        <v>-6.7204100000000002</v>
      </c>
      <c r="O486">
        <v>0</v>
      </c>
      <c r="P486">
        <v>0</v>
      </c>
      <c r="Q486">
        <v>8.0000000000000007E-5</v>
      </c>
      <c r="T486">
        <v>-29.313929999999999</v>
      </c>
      <c r="U486">
        <v>0</v>
      </c>
      <c r="V486">
        <v>0</v>
      </c>
      <c r="W486">
        <v>0</v>
      </c>
    </row>
    <row r="487" spans="1:23" x14ac:dyDescent="0.2">
      <c r="A487">
        <v>-17.25995</v>
      </c>
      <c r="B487">
        <v>0</v>
      </c>
      <c r="C487">
        <v>0</v>
      </c>
      <c r="D487">
        <v>0</v>
      </c>
      <c r="H487" s="19">
        <v>-16.581060000000001</v>
      </c>
      <c r="I487" s="19">
        <v>0</v>
      </c>
      <c r="J487" s="19">
        <v>0</v>
      </c>
      <c r="K487" s="19">
        <v>0</v>
      </c>
      <c r="N487">
        <v>-6.6894099999999996</v>
      </c>
      <c r="O487">
        <v>1.0399999999999999E-3</v>
      </c>
      <c r="P487">
        <v>2.2959999999999998E-2</v>
      </c>
      <c r="Q487">
        <v>5.62E-3</v>
      </c>
      <c r="T487">
        <v>-29.233930000000001</v>
      </c>
      <c r="U487">
        <v>0</v>
      </c>
      <c r="V487">
        <v>0</v>
      </c>
      <c r="W487">
        <v>0</v>
      </c>
    </row>
    <row r="488" spans="1:23" x14ac:dyDescent="0.2">
      <c r="A488">
        <v>-17.252949999999998</v>
      </c>
      <c r="B488">
        <v>0</v>
      </c>
      <c r="C488">
        <v>0</v>
      </c>
      <c r="D488">
        <v>0</v>
      </c>
      <c r="H488" s="19">
        <v>-16.574059999999999</v>
      </c>
      <c r="I488" s="19">
        <v>0</v>
      </c>
      <c r="J488" s="19">
        <v>0</v>
      </c>
      <c r="K488" s="19">
        <v>0</v>
      </c>
      <c r="N488">
        <v>-6.6584099999999999</v>
      </c>
      <c r="O488">
        <v>3.1E-4</v>
      </c>
      <c r="P488">
        <v>8.5599999999999999E-3</v>
      </c>
      <c r="Q488">
        <v>3.0600000000000007E-3</v>
      </c>
      <c r="T488">
        <v>-29.153929999999999</v>
      </c>
      <c r="U488">
        <v>0</v>
      </c>
      <c r="V488">
        <v>0</v>
      </c>
      <c r="W488">
        <v>0</v>
      </c>
    </row>
    <row r="489" spans="1:23" x14ac:dyDescent="0.2">
      <c r="A489">
        <v>-17.245950000000001</v>
      </c>
      <c r="B489">
        <v>0</v>
      </c>
      <c r="C489">
        <v>0</v>
      </c>
      <c r="D489">
        <v>0</v>
      </c>
      <c r="H489" s="19">
        <v>-16.56606</v>
      </c>
      <c r="I489" s="19">
        <v>0</v>
      </c>
      <c r="J489" s="19">
        <v>0</v>
      </c>
      <c r="K489" s="19">
        <v>0</v>
      </c>
      <c r="N489">
        <v>-6.6274100000000002</v>
      </c>
      <c r="O489">
        <v>2.3000000000000001E-4</v>
      </c>
      <c r="P489">
        <v>6.049999999999999E-3</v>
      </c>
      <c r="Q489">
        <v>4.13E-3</v>
      </c>
      <c r="T489">
        <v>-29.073930000000001</v>
      </c>
      <c r="U489">
        <v>0</v>
      </c>
      <c r="V489">
        <v>0</v>
      </c>
      <c r="W489">
        <v>0</v>
      </c>
    </row>
    <row r="490" spans="1:23" x14ac:dyDescent="0.2">
      <c r="A490">
        <v>-17.238949999999999</v>
      </c>
      <c r="B490">
        <v>0</v>
      </c>
      <c r="C490">
        <v>0</v>
      </c>
      <c r="D490">
        <v>0</v>
      </c>
      <c r="H490" s="19">
        <v>-16.559059999999999</v>
      </c>
      <c r="I490" s="19">
        <v>0</v>
      </c>
      <c r="J490" s="19">
        <v>0</v>
      </c>
      <c r="K490" s="19">
        <v>0</v>
      </c>
      <c r="N490">
        <v>-6.5964099999999997</v>
      </c>
      <c r="O490">
        <v>1.2999999999999999E-4</v>
      </c>
      <c r="P490">
        <v>2.48E-3</v>
      </c>
      <c r="Q490">
        <v>3.1200000000000004E-3</v>
      </c>
      <c r="T490">
        <v>-28.99493</v>
      </c>
      <c r="U490">
        <v>0</v>
      </c>
      <c r="V490">
        <v>0</v>
      </c>
      <c r="W490">
        <v>0</v>
      </c>
    </row>
    <row r="491" spans="1:23" x14ac:dyDescent="0.2">
      <c r="A491">
        <v>-17.231950000000001</v>
      </c>
      <c r="B491">
        <v>0</v>
      </c>
      <c r="C491">
        <v>0</v>
      </c>
      <c r="D491">
        <v>0</v>
      </c>
      <c r="H491" s="19">
        <v>-16.552060000000001</v>
      </c>
      <c r="I491" s="19">
        <v>0</v>
      </c>
      <c r="J491" s="19">
        <v>0</v>
      </c>
      <c r="K491" s="19">
        <v>0</v>
      </c>
      <c r="N491">
        <v>-6.56541</v>
      </c>
      <c r="O491">
        <v>3.0000000000000001E-3</v>
      </c>
      <c r="P491">
        <v>4.9500000000000002E-2</v>
      </c>
      <c r="Q491">
        <v>1.1989999999999999E-2</v>
      </c>
      <c r="T491">
        <v>-28.914929999999998</v>
      </c>
      <c r="U491">
        <v>0</v>
      </c>
      <c r="V491">
        <v>0</v>
      </c>
      <c r="W491">
        <v>0</v>
      </c>
    </row>
    <row r="492" spans="1:23" x14ac:dyDescent="0.2">
      <c r="A492">
        <v>-17.22495</v>
      </c>
      <c r="B492">
        <v>0</v>
      </c>
      <c r="C492">
        <v>0</v>
      </c>
      <c r="D492">
        <v>0</v>
      </c>
      <c r="H492" s="19">
        <v>-16.545059999999999</v>
      </c>
      <c r="I492" s="19">
        <v>0</v>
      </c>
      <c r="J492" s="19">
        <v>0</v>
      </c>
      <c r="K492" s="19">
        <v>0</v>
      </c>
      <c r="N492">
        <v>-6.5354099999999997</v>
      </c>
      <c r="O492">
        <v>1.1900000000000001E-3</v>
      </c>
      <c r="P492">
        <v>5.0499999999999998E-3</v>
      </c>
      <c r="Q492">
        <v>9.0900000000000009E-3</v>
      </c>
      <c r="T492">
        <v>-28.83493</v>
      </c>
      <c r="U492">
        <v>0</v>
      </c>
      <c r="V492">
        <v>0</v>
      </c>
      <c r="W492">
        <v>0</v>
      </c>
    </row>
    <row r="493" spans="1:23" x14ac:dyDescent="0.2">
      <c r="A493">
        <v>-17.217949999999998</v>
      </c>
      <c r="B493">
        <v>0</v>
      </c>
      <c r="C493">
        <v>0</v>
      </c>
      <c r="D493">
        <v>0</v>
      </c>
      <c r="H493" s="19">
        <v>-16.53706</v>
      </c>
      <c r="I493" s="19">
        <v>0</v>
      </c>
      <c r="J493" s="19">
        <v>0</v>
      </c>
      <c r="K493" s="19">
        <v>0</v>
      </c>
      <c r="N493">
        <v>-6.50441</v>
      </c>
      <c r="O493">
        <v>5.0200000000000002E-3</v>
      </c>
      <c r="P493">
        <v>2.5300000000000001E-3</v>
      </c>
      <c r="Q493">
        <v>2.6019999999999998E-2</v>
      </c>
      <c r="T493">
        <v>-28.754930000000002</v>
      </c>
      <c r="U493">
        <v>0</v>
      </c>
      <c r="V493">
        <v>0</v>
      </c>
      <c r="W493">
        <v>0</v>
      </c>
    </row>
    <row r="494" spans="1:23" x14ac:dyDescent="0.2">
      <c r="A494">
        <v>-17.209949999999999</v>
      </c>
      <c r="B494">
        <v>0</v>
      </c>
      <c r="C494">
        <v>0</v>
      </c>
      <c r="D494">
        <v>0</v>
      </c>
      <c r="H494" s="19">
        <v>-16.530059999999999</v>
      </c>
      <c r="I494" s="19">
        <v>0</v>
      </c>
      <c r="J494" s="19">
        <v>0</v>
      </c>
      <c r="K494" s="19">
        <v>0</v>
      </c>
      <c r="N494">
        <v>-6.4734100000000003</v>
      </c>
      <c r="O494">
        <v>9.3399999999999993E-3</v>
      </c>
      <c r="P494">
        <v>4.6999999999999999E-4</v>
      </c>
      <c r="Q494">
        <v>4.5949999999999998E-2</v>
      </c>
      <c r="T494">
        <v>-28.67493</v>
      </c>
      <c r="U494">
        <v>0</v>
      </c>
      <c r="V494">
        <v>0</v>
      </c>
      <c r="W494">
        <v>0</v>
      </c>
    </row>
    <row r="495" spans="1:23" x14ac:dyDescent="0.2">
      <c r="A495">
        <v>-17.202950000000001</v>
      </c>
      <c r="B495">
        <v>0</v>
      </c>
      <c r="C495">
        <v>0</v>
      </c>
      <c r="D495">
        <v>0</v>
      </c>
      <c r="H495" s="19">
        <v>-16.523060000000001</v>
      </c>
      <c r="I495" s="19">
        <v>0</v>
      </c>
      <c r="J495" s="19">
        <v>0</v>
      </c>
      <c r="K495" s="19">
        <v>0</v>
      </c>
      <c r="N495">
        <v>-6.4424099999999997</v>
      </c>
      <c r="O495">
        <v>1.4500000000000001E-2</v>
      </c>
      <c r="P495">
        <v>3.8999999999999999E-4</v>
      </c>
      <c r="Q495">
        <v>0.10425</v>
      </c>
      <c r="T495">
        <v>-28.594930000000002</v>
      </c>
      <c r="U495">
        <v>0</v>
      </c>
      <c r="V495">
        <v>0</v>
      </c>
      <c r="W495">
        <v>0</v>
      </c>
    </row>
    <row r="496" spans="1:23" x14ac:dyDescent="0.2">
      <c r="A496">
        <v>-17.19595</v>
      </c>
      <c r="B496">
        <v>0</v>
      </c>
      <c r="C496">
        <v>0</v>
      </c>
      <c r="D496">
        <v>0</v>
      </c>
      <c r="H496" s="19">
        <v>-16.515059999999998</v>
      </c>
      <c r="I496" s="19">
        <v>0</v>
      </c>
      <c r="J496" s="19">
        <v>0</v>
      </c>
      <c r="K496" s="19">
        <v>0</v>
      </c>
      <c r="N496">
        <v>-6.4114100000000001</v>
      </c>
      <c r="O496">
        <v>1.9449999999999999E-2</v>
      </c>
      <c r="P496">
        <v>5.1000000000000004E-4</v>
      </c>
      <c r="Q496">
        <v>6.2419999999999996E-2</v>
      </c>
      <c r="T496">
        <v>-28.51493</v>
      </c>
      <c r="U496">
        <v>0</v>
      </c>
      <c r="V496">
        <v>0</v>
      </c>
      <c r="W496">
        <v>0</v>
      </c>
    </row>
    <row r="497" spans="1:23" x14ac:dyDescent="0.2">
      <c r="A497">
        <v>-17.188949999999998</v>
      </c>
      <c r="B497">
        <v>0</v>
      </c>
      <c r="C497">
        <v>0</v>
      </c>
      <c r="D497">
        <v>0</v>
      </c>
      <c r="H497" s="19">
        <v>-16.50806</v>
      </c>
      <c r="I497" s="19">
        <v>0</v>
      </c>
      <c r="J497" s="19">
        <v>0</v>
      </c>
      <c r="K497" s="19">
        <v>0</v>
      </c>
      <c r="N497">
        <v>-6.3804100000000004</v>
      </c>
      <c r="O497">
        <v>2.53E-2</v>
      </c>
      <c r="P497">
        <v>7.3999999999999999E-4</v>
      </c>
      <c r="Q497">
        <v>8.7220000000000006E-2</v>
      </c>
      <c r="T497">
        <v>-28.434930000000001</v>
      </c>
      <c r="U497">
        <v>0</v>
      </c>
      <c r="V497">
        <v>0</v>
      </c>
      <c r="W497">
        <v>0</v>
      </c>
    </row>
    <row r="498" spans="1:23" x14ac:dyDescent="0.2">
      <c r="A498">
        <v>-17.181950000000001</v>
      </c>
      <c r="B498">
        <v>0</v>
      </c>
      <c r="C498">
        <v>0</v>
      </c>
      <c r="D498">
        <v>0</v>
      </c>
      <c r="H498" s="19">
        <v>-16.501059999999999</v>
      </c>
      <c r="I498" s="19">
        <v>0</v>
      </c>
      <c r="J498" s="19">
        <v>0</v>
      </c>
      <c r="K498" s="19">
        <v>0</v>
      </c>
      <c r="N498">
        <v>-6.3494099999999998</v>
      </c>
      <c r="O498">
        <v>4.8320000000000002E-2</v>
      </c>
      <c r="P498">
        <v>7.7000000000000007E-4</v>
      </c>
      <c r="Q498">
        <v>0.13181999999999999</v>
      </c>
      <c r="T498">
        <v>-28.355930000000001</v>
      </c>
      <c r="U498">
        <v>0</v>
      </c>
      <c r="V498">
        <v>0</v>
      </c>
      <c r="W498">
        <v>0</v>
      </c>
    </row>
    <row r="499" spans="1:23" x14ac:dyDescent="0.2">
      <c r="A499">
        <v>-17.174949999999999</v>
      </c>
      <c r="B499">
        <v>0</v>
      </c>
      <c r="C499">
        <v>0</v>
      </c>
      <c r="D499">
        <v>0</v>
      </c>
      <c r="H499" s="19">
        <v>-16.49306</v>
      </c>
      <c r="I499" s="19">
        <v>0</v>
      </c>
      <c r="J499" s="19">
        <v>0</v>
      </c>
      <c r="K499" s="19">
        <v>0</v>
      </c>
      <c r="N499">
        <v>-6.3194100000000004</v>
      </c>
      <c r="O499">
        <v>0.10340000000000001</v>
      </c>
      <c r="P499">
        <v>4.0999999999999999E-4</v>
      </c>
      <c r="Q499">
        <v>0.20241000000000001</v>
      </c>
      <c r="T499">
        <v>-28.275929999999999</v>
      </c>
      <c r="U499">
        <v>0</v>
      </c>
      <c r="V499">
        <v>0</v>
      </c>
      <c r="W499">
        <v>0</v>
      </c>
    </row>
    <row r="500" spans="1:23" x14ac:dyDescent="0.2">
      <c r="A500">
        <v>-17.167950000000001</v>
      </c>
      <c r="B500">
        <v>0</v>
      </c>
      <c r="C500">
        <v>0</v>
      </c>
      <c r="D500">
        <v>0</v>
      </c>
      <c r="H500" s="19">
        <v>-16.486059999999998</v>
      </c>
      <c r="I500" s="19">
        <v>0</v>
      </c>
      <c r="J500" s="19">
        <v>0</v>
      </c>
      <c r="K500" s="19">
        <v>0</v>
      </c>
      <c r="N500">
        <v>-6.2884099999999998</v>
      </c>
      <c r="O500">
        <v>4.9930000000000002E-2</v>
      </c>
      <c r="P500">
        <v>7.1000000000000002E-4</v>
      </c>
      <c r="Q500">
        <v>0.26400000000000001</v>
      </c>
      <c r="T500">
        <v>-28.195930000000001</v>
      </c>
      <c r="U500">
        <v>0</v>
      </c>
      <c r="V500">
        <v>0</v>
      </c>
      <c r="W500">
        <v>0</v>
      </c>
    </row>
    <row r="501" spans="1:23" x14ac:dyDescent="0.2">
      <c r="A501">
        <v>-17.159949999999998</v>
      </c>
      <c r="B501">
        <v>0</v>
      </c>
      <c r="C501">
        <v>0</v>
      </c>
      <c r="D501">
        <v>0</v>
      </c>
      <c r="H501" s="19">
        <v>-16.47906</v>
      </c>
      <c r="I501" s="19">
        <v>0</v>
      </c>
      <c r="J501" s="19">
        <v>0</v>
      </c>
      <c r="K501" s="19">
        <v>0</v>
      </c>
      <c r="N501">
        <v>-6.2574100000000001</v>
      </c>
      <c r="O501">
        <v>3.9620000000000002E-2</v>
      </c>
      <c r="P501">
        <v>3.0000000000000004E-5</v>
      </c>
      <c r="Q501">
        <v>4.6630000000000005E-2</v>
      </c>
      <c r="T501">
        <v>-28.115929999999999</v>
      </c>
      <c r="U501">
        <v>0</v>
      </c>
      <c r="V501">
        <v>0</v>
      </c>
      <c r="W501">
        <v>0</v>
      </c>
    </row>
    <row r="502" spans="1:23" x14ac:dyDescent="0.2">
      <c r="A502">
        <v>-17.152950000000001</v>
      </c>
      <c r="B502">
        <v>0</v>
      </c>
      <c r="C502">
        <v>0</v>
      </c>
      <c r="D502">
        <v>0</v>
      </c>
      <c r="H502" s="19">
        <v>-16.471060000000001</v>
      </c>
      <c r="I502" s="19">
        <v>0</v>
      </c>
      <c r="J502" s="19">
        <v>0</v>
      </c>
      <c r="K502" s="19">
        <v>0</v>
      </c>
      <c r="N502">
        <v>-6.2264099999999996</v>
      </c>
      <c r="O502">
        <v>6.5110000000000001E-2</v>
      </c>
      <c r="P502">
        <v>4.0000000000000003E-5</v>
      </c>
      <c r="Q502">
        <v>6.6649999999999987E-2</v>
      </c>
      <c r="T502">
        <v>-28.03593</v>
      </c>
      <c r="U502">
        <v>0</v>
      </c>
      <c r="V502">
        <v>0</v>
      </c>
      <c r="W502">
        <v>0</v>
      </c>
    </row>
    <row r="503" spans="1:23" x14ac:dyDescent="0.2">
      <c r="A503">
        <v>-17.145949999999999</v>
      </c>
      <c r="B503">
        <v>0</v>
      </c>
      <c r="C503">
        <v>0</v>
      </c>
      <c r="D503">
        <v>0</v>
      </c>
      <c r="H503" s="19">
        <v>-16.46406</v>
      </c>
      <c r="I503" s="19">
        <v>0</v>
      </c>
      <c r="J503" s="19">
        <v>0</v>
      </c>
      <c r="K503" s="19">
        <v>0</v>
      </c>
      <c r="N503">
        <v>-6.1954099999999999</v>
      </c>
      <c r="O503">
        <v>7.4800000000000005E-2</v>
      </c>
      <c r="P503">
        <v>4.0000000000000003E-5</v>
      </c>
      <c r="Q503">
        <v>7.4260000000000007E-2</v>
      </c>
      <c r="T503">
        <v>-27.955929999999999</v>
      </c>
      <c r="U503">
        <v>0</v>
      </c>
      <c r="V503">
        <v>0</v>
      </c>
      <c r="W503">
        <v>0</v>
      </c>
    </row>
    <row r="504" spans="1:23" x14ac:dyDescent="0.2">
      <c r="A504">
        <v>-17.138950000000001</v>
      </c>
      <c r="B504">
        <v>0</v>
      </c>
      <c r="C504">
        <v>0</v>
      </c>
      <c r="D504">
        <v>0</v>
      </c>
      <c r="H504" s="19">
        <v>-16.457059999999998</v>
      </c>
      <c r="I504" s="19">
        <v>0</v>
      </c>
      <c r="J504" s="19">
        <v>0</v>
      </c>
      <c r="K504" s="19">
        <v>0</v>
      </c>
      <c r="N504">
        <v>-6.1644100000000002</v>
      </c>
      <c r="O504">
        <v>2.0000000000000002E-5</v>
      </c>
      <c r="P504">
        <v>0</v>
      </c>
      <c r="Q504">
        <v>5.8E-4</v>
      </c>
      <c r="T504">
        <v>-27.87593</v>
      </c>
      <c r="U504">
        <v>0</v>
      </c>
      <c r="V504">
        <v>0</v>
      </c>
      <c r="W504">
        <v>0</v>
      </c>
    </row>
    <row r="505" spans="1:23" x14ac:dyDescent="0.2">
      <c r="A505">
        <v>-17.13195</v>
      </c>
      <c r="B505">
        <v>0</v>
      </c>
      <c r="C505">
        <v>0</v>
      </c>
      <c r="D505">
        <v>0</v>
      </c>
      <c r="H505" s="19">
        <v>-16.449059999999999</v>
      </c>
      <c r="I505" s="19">
        <v>0</v>
      </c>
      <c r="J505" s="19">
        <v>0</v>
      </c>
      <c r="K505" s="19">
        <v>0</v>
      </c>
      <c r="N505">
        <v>-6.1334099999999996</v>
      </c>
      <c r="O505">
        <v>2.0000000000000002E-5</v>
      </c>
      <c r="P505">
        <v>0</v>
      </c>
      <c r="Q505">
        <v>5.4999999999999992E-4</v>
      </c>
      <c r="T505">
        <v>-27.795929999999998</v>
      </c>
      <c r="U505">
        <v>0</v>
      </c>
      <c r="V505">
        <v>0</v>
      </c>
      <c r="W505">
        <v>0</v>
      </c>
    </row>
    <row r="506" spans="1:23" x14ac:dyDescent="0.2">
      <c r="A506">
        <v>-17.124949999999998</v>
      </c>
      <c r="B506">
        <v>0</v>
      </c>
      <c r="C506">
        <v>0</v>
      </c>
      <c r="D506">
        <v>0</v>
      </c>
      <c r="H506" s="19">
        <v>-16.442060000000001</v>
      </c>
      <c r="I506" s="19">
        <v>0</v>
      </c>
      <c r="J506" s="19">
        <v>0</v>
      </c>
      <c r="K506" s="19">
        <v>0</v>
      </c>
      <c r="N506">
        <v>-6.1034100000000002</v>
      </c>
      <c r="O506">
        <v>2.0000000000000001E-4</v>
      </c>
      <c r="P506">
        <v>2.5000000000000001E-4</v>
      </c>
      <c r="Q506">
        <v>3.82E-3</v>
      </c>
      <c r="T506">
        <v>-27.716930000000001</v>
      </c>
      <c r="U506">
        <v>0</v>
      </c>
      <c r="V506">
        <v>0</v>
      </c>
      <c r="W506">
        <v>0</v>
      </c>
    </row>
    <row r="507" spans="1:23" x14ac:dyDescent="0.2">
      <c r="A507">
        <v>-17.116949999999999</v>
      </c>
      <c r="B507">
        <v>0</v>
      </c>
      <c r="C507">
        <v>0</v>
      </c>
      <c r="D507">
        <v>0</v>
      </c>
      <c r="H507" s="19">
        <v>-16.43506</v>
      </c>
      <c r="I507" s="19">
        <v>0</v>
      </c>
      <c r="J507" s="19">
        <v>0</v>
      </c>
      <c r="K507" s="19">
        <v>0</v>
      </c>
      <c r="N507">
        <v>-6.0724099999999996</v>
      </c>
      <c r="O507">
        <v>1.4400000000000001E-3</v>
      </c>
      <c r="P507">
        <v>6.8000000000000005E-4</v>
      </c>
      <c r="Q507">
        <v>2.6929999999999999E-2</v>
      </c>
      <c r="T507">
        <v>-27.63693</v>
      </c>
      <c r="U507">
        <v>0</v>
      </c>
      <c r="V507">
        <v>0</v>
      </c>
      <c r="W507">
        <v>0</v>
      </c>
    </row>
    <row r="508" spans="1:23" x14ac:dyDescent="0.2">
      <c r="A508">
        <v>-17.109950000000001</v>
      </c>
      <c r="B508">
        <v>0</v>
      </c>
      <c r="C508">
        <v>0</v>
      </c>
      <c r="D508">
        <v>0</v>
      </c>
      <c r="H508" s="19">
        <v>-16.427060000000001</v>
      </c>
      <c r="I508" s="19">
        <v>0</v>
      </c>
      <c r="J508" s="19">
        <v>0</v>
      </c>
      <c r="K508" s="19">
        <v>0</v>
      </c>
      <c r="N508">
        <v>-6.0414099999999999</v>
      </c>
      <c r="O508">
        <v>1.2700000000000001E-3</v>
      </c>
      <c r="P508">
        <v>5.5000000000000003E-4</v>
      </c>
      <c r="Q508">
        <v>1.9780000000000002E-2</v>
      </c>
      <c r="T508">
        <v>-27.556930000000001</v>
      </c>
      <c r="U508">
        <v>0</v>
      </c>
      <c r="V508">
        <v>0</v>
      </c>
      <c r="W508">
        <v>0</v>
      </c>
    </row>
    <row r="509" spans="1:23" x14ac:dyDescent="0.2">
      <c r="A509">
        <v>-17.10295</v>
      </c>
      <c r="B509">
        <v>0</v>
      </c>
      <c r="C509">
        <v>0</v>
      </c>
      <c r="D509">
        <v>0</v>
      </c>
      <c r="H509" s="19">
        <v>-16.420059999999999</v>
      </c>
      <c r="I509" s="19">
        <v>0</v>
      </c>
      <c r="J509" s="19">
        <v>0</v>
      </c>
      <c r="K509" s="19">
        <v>0</v>
      </c>
      <c r="N509">
        <v>-6.0104100000000003</v>
      </c>
      <c r="O509">
        <v>9.8999999999999999E-4</v>
      </c>
      <c r="P509">
        <v>4.0999999999999999E-4</v>
      </c>
      <c r="Q509">
        <v>1.3299999999999999E-2</v>
      </c>
      <c r="T509">
        <v>-27.476929999999999</v>
      </c>
      <c r="U509">
        <v>0</v>
      </c>
      <c r="V509">
        <v>0</v>
      </c>
      <c r="W509">
        <v>0</v>
      </c>
    </row>
    <row r="510" spans="1:23" x14ac:dyDescent="0.2">
      <c r="A510">
        <v>-17.095949999999998</v>
      </c>
      <c r="B510">
        <v>0</v>
      </c>
      <c r="C510">
        <v>0</v>
      </c>
      <c r="D510">
        <v>0</v>
      </c>
      <c r="H510" s="19">
        <v>-16.413060000000002</v>
      </c>
      <c r="I510" s="19">
        <v>0</v>
      </c>
      <c r="J510" s="19">
        <v>0</v>
      </c>
      <c r="K510" s="19">
        <v>0</v>
      </c>
      <c r="N510">
        <v>-5.9794099999999997</v>
      </c>
      <c r="O510">
        <v>5.9000000000000003E-4</v>
      </c>
      <c r="P510">
        <v>2.3000000000000001E-4</v>
      </c>
      <c r="Q510">
        <v>7.5100000000000002E-3</v>
      </c>
      <c r="T510">
        <v>-27.396930000000001</v>
      </c>
      <c r="U510">
        <v>0</v>
      </c>
      <c r="V510">
        <v>0</v>
      </c>
      <c r="W510">
        <v>0</v>
      </c>
    </row>
    <row r="511" spans="1:23" x14ac:dyDescent="0.2">
      <c r="A511">
        <v>-17.088950000000001</v>
      </c>
      <c r="B511">
        <v>0</v>
      </c>
      <c r="C511">
        <v>0</v>
      </c>
      <c r="D511">
        <v>0</v>
      </c>
      <c r="H511" s="19">
        <v>-16.405059999999999</v>
      </c>
      <c r="I511" s="19">
        <v>0</v>
      </c>
      <c r="J511" s="19">
        <v>0</v>
      </c>
      <c r="K511" s="19">
        <v>0</v>
      </c>
      <c r="N511">
        <v>-5.94841</v>
      </c>
      <c r="O511">
        <v>6.2E-4</v>
      </c>
      <c r="P511">
        <v>1.2000000000000002E-4</v>
      </c>
      <c r="Q511">
        <v>2.1589999999999998E-2</v>
      </c>
      <c r="T511">
        <v>-27.316929999999999</v>
      </c>
      <c r="U511">
        <v>0</v>
      </c>
      <c r="V511">
        <v>0</v>
      </c>
      <c r="W511">
        <v>0</v>
      </c>
    </row>
    <row r="512" spans="1:23" x14ac:dyDescent="0.2">
      <c r="A512">
        <v>-17.081949999999999</v>
      </c>
      <c r="B512">
        <v>0</v>
      </c>
      <c r="C512">
        <v>0</v>
      </c>
      <c r="D512">
        <v>0</v>
      </c>
      <c r="H512" s="19">
        <v>-16.398060000000001</v>
      </c>
      <c r="I512" s="19">
        <v>0</v>
      </c>
      <c r="J512" s="19">
        <v>0</v>
      </c>
      <c r="K512" s="19">
        <v>0</v>
      </c>
      <c r="N512">
        <v>-5.9174100000000003</v>
      </c>
      <c r="O512">
        <v>1.2E-4</v>
      </c>
      <c r="P512">
        <v>3.0000000000000004E-5</v>
      </c>
      <c r="Q512">
        <v>5.4400000000000004E-3</v>
      </c>
      <c r="T512">
        <v>-27.236930000000001</v>
      </c>
      <c r="U512">
        <v>0</v>
      </c>
      <c r="V512">
        <v>0</v>
      </c>
      <c r="W512">
        <v>0</v>
      </c>
    </row>
    <row r="513" spans="1:23" x14ac:dyDescent="0.2">
      <c r="A513">
        <v>-17.074950000000001</v>
      </c>
      <c r="B513">
        <v>0</v>
      </c>
      <c r="C513">
        <v>0</v>
      </c>
      <c r="D513">
        <v>0</v>
      </c>
      <c r="H513" s="19">
        <v>-16.39106</v>
      </c>
      <c r="I513" s="19">
        <v>0</v>
      </c>
      <c r="J513" s="19">
        <v>0</v>
      </c>
      <c r="K513" s="19">
        <v>0</v>
      </c>
      <c r="N513">
        <v>-5.88741</v>
      </c>
      <c r="O513">
        <v>6.9999999999999994E-5</v>
      </c>
      <c r="P513">
        <v>7.0000000000000007E-5</v>
      </c>
      <c r="Q513">
        <v>5.7099999999999998E-3</v>
      </c>
      <c r="T513">
        <v>-27.156929999999999</v>
      </c>
      <c r="U513">
        <v>0</v>
      </c>
      <c r="V513">
        <v>0</v>
      </c>
      <c r="W513">
        <v>0</v>
      </c>
    </row>
    <row r="514" spans="1:23" x14ac:dyDescent="0.2">
      <c r="A514">
        <v>-17.066949999999999</v>
      </c>
      <c r="B514">
        <v>0</v>
      </c>
      <c r="C514">
        <v>0</v>
      </c>
      <c r="D514">
        <v>0</v>
      </c>
      <c r="H514" s="19">
        <v>-16.384060000000002</v>
      </c>
      <c r="I514" s="19">
        <v>0</v>
      </c>
      <c r="J514" s="19">
        <v>0</v>
      </c>
      <c r="K514" s="19">
        <v>0</v>
      </c>
      <c r="N514">
        <v>-5.8564100000000003</v>
      </c>
      <c r="O514">
        <v>6.0000000000000002E-5</v>
      </c>
      <c r="P514">
        <v>9.9999999999999991E-5</v>
      </c>
      <c r="Q514">
        <v>7.6499999999999997E-3</v>
      </c>
      <c r="T514">
        <v>-27.077929999999999</v>
      </c>
      <c r="U514">
        <v>0</v>
      </c>
      <c r="V514">
        <v>0</v>
      </c>
      <c r="W514">
        <v>0</v>
      </c>
    </row>
    <row r="515" spans="1:23" x14ac:dyDescent="0.2">
      <c r="A515">
        <v>-17.059950000000001</v>
      </c>
      <c r="B515">
        <v>0</v>
      </c>
      <c r="C515">
        <v>0</v>
      </c>
      <c r="D515">
        <v>0</v>
      </c>
      <c r="H515" s="19">
        <v>-16.376059999999999</v>
      </c>
      <c r="I515" s="19">
        <v>0</v>
      </c>
      <c r="J515" s="19">
        <v>0</v>
      </c>
      <c r="K515" s="19">
        <v>0</v>
      </c>
      <c r="N515">
        <v>-5.8254099999999998</v>
      </c>
      <c r="O515">
        <v>0</v>
      </c>
      <c r="P515">
        <v>7.6800000000000002E-3</v>
      </c>
      <c r="Q515">
        <v>8.0000000000000007E-5</v>
      </c>
      <c r="T515">
        <v>-26.99793</v>
      </c>
      <c r="U515">
        <v>0</v>
      </c>
      <c r="V515">
        <v>0</v>
      </c>
      <c r="W515">
        <v>0</v>
      </c>
    </row>
    <row r="516" spans="1:23" x14ac:dyDescent="0.2">
      <c r="A516">
        <v>-17.052949999999999</v>
      </c>
      <c r="B516">
        <v>0</v>
      </c>
      <c r="C516">
        <v>0</v>
      </c>
      <c r="D516">
        <v>0</v>
      </c>
      <c r="H516" s="19">
        <v>-16.369060000000001</v>
      </c>
      <c r="I516" s="19">
        <v>0</v>
      </c>
      <c r="J516" s="19">
        <v>0</v>
      </c>
      <c r="K516" s="19">
        <v>0</v>
      </c>
      <c r="N516">
        <v>-5.7944100000000001</v>
      </c>
      <c r="O516">
        <v>0</v>
      </c>
      <c r="P516">
        <v>7.3000000000000001E-3</v>
      </c>
      <c r="Q516">
        <v>5.0000000000000002E-5</v>
      </c>
      <c r="T516">
        <v>-26.917929999999998</v>
      </c>
      <c r="U516">
        <v>0</v>
      </c>
      <c r="V516">
        <v>0</v>
      </c>
      <c r="W516">
        <v>0</v>
      </c>
    </row>
    <row r="517" spans="1:23" x14ac:dyDescent="0.2">
      <c r="A517">
        <v>-17.045950000000001</v>
      </c>
      <c r="B517">
        <v>0</v>
      </c>
      <c r="C517">
        <v>0</v>
      </c>
      <c r="D517">
        <v>0</v>
      </c>
      <c r="H517" s="19">
        <v>-16.36206</v>
      </c>
      <c r="I517" s="19">
        <v>0</v>
      </c>
      <c r="J517" s="19">
        <v>0</v>
      </c>
      <c r="K517" s="19">
        <v>0</v>
      </c>
      <c r="N517">
        <v>-5.7634100000000004</v>
      </c>
      <c r="O517">
        <v>5.1999999999999995E-4</v>
      </c>
      <c r="P517">
        <v>1.2109999999999999E-2</v>
      </c>
      <c r="Q517">
        <v>1.0400000000000001E-3</v>
      </c>
      <c r="T517">
        <v>-26.83793</v>
      </c>
      <c r="U517">
        <v>0</v>
      </c>
      <c r="V517">
        <v>0</v>
      </c>
      <c r="W517">
        <v>0</v>
      </c>
    </row>
    <row r="518" spans="1:23" x14ac:dyDescent="0.2">
      <c r="A518">
        <v>-17.03895</v>
      </c>
      <c r="B518">
        <v>0</v>
      </c>
      <c r="C518">
        <v>0</v>
      </c>
      <c r="D518">
        <v>0</v>
      </c>
      <c r="H518" s="19">
        <v>-16.35406</v>
      </c>
      <c r="I518" s="19">
        <v>0</v>
      </c>
      <c r="J518" s="19">
        <v>0</v>
      </c>
      <c r="K518" s="19">
        <v>0</v>
      </c>
      <c r="N518">
        <v>-5.7324099999999998</v>
      </c>
      <c r="O518">
        <v>1.15E-3</v>
      </c>
      <c r="P518">
        <v>2.4680000000000001E-2</v>
      </c>
      <c r="Q518">
        <v>1.5100000000000001E-3</v>
      </c>
      <c r="T518">
        <v>-26.757930000000002</v>
      </c>
      <c r="U518">
        <v>0</v>
      </c>
      <c r="V518">
        <v>0</v>
      </c>
      <c r="W518">
        <v>0</v>
      </c>
    </row>
    <row r="519" spans="1:23" x14ac:dyDescent="0.2">
      <c r="A519">
        <v>-17.031949999999998</v>
      </c>
      <c r="B519">
        <v>0</v>
      </c>
      <c r="C519">
        <v>0</v>
      </c>
      <c r="D519">
        <v>0</v>
      </c>
      <c r="H519" s="19">
        <v>-16.347059999999999</v>
      </c>
      <c r="I519" s="19">
        <v>0</v>
      </c>
      <c r="J519" s="19">
        <v>0</v>
      </c>
      <c r="K519" s="19">
        <v>0</v>
      </c>
      <c r="N519">
        <v>-5.7024100000000004</v>
      </c>
      <c r="O519">
        <v>1.8799999999999999E-3</v>
      </c>
      <c r="P519">
        <v>3.9140000000000001E-2</v>
      </c>
      <c r="Q519">
        <v>2.0300000000000001E-3</v>
      </c>
      <c r="T519">
        <v>-26.67793</v>
      </c>
      <c r="U519">
        <v>0</v>
      </c>
      <c r="V519">
        <v>0</v>
      </c>
      <c r="W519">
        <v>0</v>
      </c>
    </row>
    <row r="520" spans="1:23" x14ac:dyDescent="0.2">
      <c r="A520">
        <v>-17.02495</v>
      </c>
      <c r="B520">
        <v>0</v>
      </c>
      <c r="C520">
        <v>0</v>
      </c>
      <c r="D520">
        <v>0</v>
      </c>
      <c r="H520" s="19">
        <v>-16.340060000000001</v>
      </c>
      <c r="I520" s="19">
        <v>0</v>
      </c>
      <c r="J520" s="19">
        <v>0</v>
      </c>
      <c r="K520" s="19">
        <v>0</v>
      </c>
      <c r="N520">
        <v>-5.6714099999999998</v>
      </c>
      <c r="O520">
        <v>2.6900000000000001E-3</v>
      </c>
      <c r="P520">
        <v>4.4740000000000002E-2</v>
      </c>
      <c r="Q520">
        <v>2.0700000000000002E-3</v>
      </c>
      <c r="T520">
        <v>-26.597930000000002</v>
      </c>
      <c r="U520">
        <v>0</v>
      </c>
      <c r="V520">
        <v>0</v>
      </c>
      <c r="W520">
        <v>0</v>
      </c>
    </row>
    <row r="521" spans="1:23" x14ac:dyDescent="0.2">
      <c r="A521">
        <v>-17.016950000000001</v>
      </c>
      <c r="B521">
        <v>0</v>
      </c>
      <c r="C521">
        <v>0</v>
      </c>
      <c r="D521">
        <v>0</v>
      </c>
      <c r="H521" s="19">
        <v>-16.332059999999998</v>
      </c>
      <c r="I521" s="19">
        <v>0</v>
      </c>
      <c r="J521" s="19">
        <v>0</v>
      </c>
      <c r="K521" s="19">
        <v>0</v>
      </c>
      <c r="N521">
        <v>-5.6404100000000001</v>
      </c>
      <c r="O521">
        <v>3.5899999999999999E-3</v>
      </c>
      <c r="P521">
        <v>0.12676999999999999</v>
      </c>
      <c r="Q521">
        <v>5.45E-3</v>
      </c>
      <c r="T521">
        <v>-26.51793</v>
      </c>
      <c r="U521">
        <v>0</v>
      </c>
      <c r="V521">
        <v>0</v>
      </c>
      <c r="W521">
        <v>0</v>
      </c>
    </row>
    <row r="522" spans="1:23" x14ac:dyDescent="0.2">
      <c r="A522">
        <v>-17.00995</v>
      </c>
      <c r="B522">
        <v>0</v>
      </c>
      <c r="C522">
        <v>0</v>
      </c>
      <c r="D522">
        <v>0</v>
      </c>
      <c r="H522" s="19">
        <v>-16.325060000000001</v>
      </c>
      <c r="I522" s="19">
        <v>0</v>
      </c>
      <c r="J522" s="19">
        <v>0</v>
      </c>
      <c r="K522" s="19">
        <v>0</v>
      </c>
      <c r="N522">
        <v>-5.6094099999999996</v>
      </c>
      <c r="O522">
        <v>0.1908</v>
      </c>
      <c r="P522">
        <v>0.19185000000000002</v>
      </c>
      <c r="Q522">
        <v>0.48053999999999997</v>
      </c>
      <c r="T522">
        <v>-26.438929999999999</v>
      </c>
      <c r="U522">
        <v>0</v>
      </c>
      <c r="V522">
        <v>0</v>
      </c>
      <c r="W522">
        <v>0</v>
      </c>
    </row>
    <row r="523" spans="1:23" x14ac:dyDescent="0.2">
      <c r="A523">
        <v>-17.002949999999998</v>
      </c>
      <c r="B523">
        <v>0</v>
      </c>
      <c r="C523">
        <v>0</v>
      </c>
      <c r="D523">
        <v>0</v>
      </c>
      <c r="H523" s="19">
        <v>-16.318059999999999</v>
      </c>
      <c r="I523" s="19">
        <v>0</v>
      </c>
      <c r="J523" s="19">
        <v>0</v>
      </c>
      <c r="K523" s="19">
        <v>0</v>
      </c>
      <c r="N523">
        <v>-5.5784099999999999</v>
      </c>
      <c r="O523">
        <v>0.15379999999999999</v>
      </c>
      <c r="P523">
        <v>0.13264999999999999</v>
      </c>
      <c r="Q523">
        <v>0.34395999999999999</v>
      </c>
      <c r="T523">
        <v>-26.358930000000001</v>
      </c>
      <c r="U523">
        <v>0</v>
      </c>
      <c r="V523">
        <v>0</v>
      </c>
      <c r="W523">
        <v>0</v>
      </c>
    </row>
    <row r="524" spans="1:23" x14ac:dyDescent="0.2">
      <c r="A524">
        <v>-16.995950000000001</v>
      </c>
      <c r="B524">
        <v>0</v>
      </c>
      <c r="C524">
        <v>0</v>
      </c>
      <c r="D524">
        <v>0</v>
      </c>
      <c r="H524" s="19">
        <v>-16.31006</v>
      </c>
      <c r="I524" s="19">
        <v>0</v>
      </c>
      <c r="J524" s="19">
        <v>0</v>
      </c>
      <c r="K524" s="19">
        <v>0</v>
      </c>
      <c r="N524">
        <v>-5.5474100000000002</v>
      </c>
      <c r="O524">
        <v>1.1759999999999999</v>
      </c>
      <c r="P524">
        <v>1.942E-2</v>
      </c>
      <c r="Q524">
        <v>7.1225300000000002</v>
      </c>
      <c r="T524">
        <v>-26.278929999999999</v>
      </c>
      <c r="U524">
        <v>0</v>
      </c>
      <c r="V524">
        <v>0</v>
      </c>
      <c r="W524">
        <v>0</v>
      </c>
    </row>
    <row r="525" spans="1:23" x14ac:dyDescent="0.2">
      <c r="A525">
        <v>-16.988949999999999</v>
      </c>
      <c r="B525">
        <v>0</v>
      </c>
      <c r="C525">
        <v>0</v>
      </c>
      <c r="D525">
        <v>0</v>
      </c>
      <c r="H525" s="19">
        <v>-16.303059999999999</v>
      </c>
      <c r="I525" s="19">
        <v>0</v>
      </c>
      <c r="J525" s="19">
        <v>0</v>
      </c>
      <c r="K525" s="19">
        <v>0</v>
      </c>
      <c r="N525">
        <v>-5.5164099999999996</v>
      </c>
      <c r="O525">
        <v>0.89170000000000005</v>
      </c>
      <c r="P525">
        <v>7.11E-3</v>
      </c>
      <c r="Q525">
        <v>1.09056</v>
      </c>
      <c r="T525">
        <v>-26.198930000000001</v>
      </c>
      <c r="U525">
        <v>0</v>
      </c>
      <c r="V525">
        <v>0</v>
      </c>
      <c r="W525">
        <v>0</v>
      </c>
    </row>
    <row r="526" spans="1:23" x14ac:dyDescent="0.2">
      <c r="A526">
        <v>-16.981950000000001</v>
      </c>
      <c r="B526">
        <v>0</v>
      </c>
      <c r="C526">
        <v>0</v>
      </c>
      <c r="D526">
        <v>0</v>
      </c>
      <c r="H526" s="19">
        <v>-16.296060000000001</v>
      </c>
      <c r="I526" s="19">
        <v>0</v>
      </c>
      <c r="J526" s="19">
        <v>0</v>
      </c>
      <c r="K526" s="19">
        <v>0</v>
      </c>
      <c r="N526">
        <v>-5.4864100000000002</v>
      </c>
      <c r="O526">
        <v>0.57689999999999997</v>
      </c>
      <c r="P526">
        <v>3.4099999999999998E-3</v>
      </c>
      <c r="Q526">
        <v>0.65338000000000007</v>
      </c>
      <c r="T526">
        <v>-26.118929999999999</v>
      </c>
      <c r="U526">
        <v>0</v>
      </c>
      <c r="V526">
        <v>0</v>
      </c>
      <c r="W526">
        <v>0</v>
      </c>
    </row>
    <row r="527" spans="1:23" x14ac:dyDescent="0.2">
      <c r="A527">
        <v>-16.97495</v>
      </c>
      <c r="B527">
        <v>0</v>
      </c>
      <c r="C527">
        <v>0</v>
      </c>
      <c r="D527">
        <v>0</v>
      </c>
      <c r="H527" s="19">
        <v>-16.288060000000002</v>
      </c>
      <c r="I527" s="19">
        <v>0</v>
      </c>
      <c r="J527" s="19">
        <v>0</v>
      </c>
      <c r="K527" s="19">
        <v>0</v>
      </c>
      <c r="N527">
        <v>-5.4554099999999996</v>
      </c>
      <c r="O527">
        <v>0.31490000000000001</v>
      </c>
      <c r="P527">
        <v>2.9E-4</v>
      </c>
      <c r="Q527">
        <v>0.29209000000000002</v>
      </c>
      <c r="T527">
        <v>-26.038930000000001</v>
      </c>
      <c r="U527">
        <v>0</v>
      </c>
      <c r="V527">
        <v>0</v>
      </c>
      <c r="W527">
        <v>0</v>
      </c>
    </row>
    <row r="528" spans="1:23" x14ac:dyDescent="0.2">
      <c r="A528">
        <v>-16.966950000000001</v>
      </c>
      <c r="B528">
        <v>0</v>
      </c>
      <c r="C528">
        <v>0</v>
      </c>
      <c r="D528">
        <v>7.9700000000000014E-3</v>
      </c>
      <c r="H528" s="19">
        <v>-16.28106</v>
      </c>
      <c r="I528" s="19">
        <v>0</v>
      </c>
      <c r="J528" s="19">
        <v>0</v>
      </c>
      <c r="K528" s="19">
        <v>0</v>
      </c>
      <c r="N528">
        <v>-5.42441</v>
      </c>
      <c r="O528">
        <v>0.1741</v>
      </c>
      <c r="P528">
        <v>1.0000000000000001E-5</v>
      </c>
      <c r="Q528">
        <v>0.13244</v>
      </c>
      <c r="T528">
        <v>-25.958929999999999</v>
      </c>
      <c r="U528">
        <v>0</v>
      </c>
      <c r="V528">
        <v>0</v>
      </c>
      <c r="W528">
        <v>0</v>
      </c>
    </row>
    <row r="529" spans="1:23" x14ac:dyDescent="0.2">
      <c r="A529">
        <v>-16.959949999999999</v>
      </c>
      <c r="B529">
        <v>0</v>
      </c>
      <c r="C529">
        <v>0</v>
      </c>
      <c r="D529">
        <v>0</v>
      </c>
      <c r="H529" s="19">
        <v>-16.274059999999999</v>
      </c>
      <c r="I529" s="19">
        <v>0</v>
      </c>
      <c r="J529" s="19">
        <v>0</v>
      </c>
      <c r="K529" s="19">
        <v>0</v>
      </c>
      <c r="N529">
        <v>-5.3934100000000003</v>
      </c>
      <c r="O529">
        <v>0.108</v>
      </c>
      <c r="P529">
        <v>7.000000000000001E-4</v>
      </c>
      <c r="Q529">
        <v>9.2289999999999997E-2</v>
      </c>
      <c r="T529">
        <v>-25.87893</v>
      </c>
      <c r="U529">
        <v>0</v>
      </c>
      <c r="V529">
        <v>0</v>
      </c>
      <c r="W529">
        <v>0</v>
      </c>
    </row>
    <row r="530" spans="1:23" x14ac:dyDescent="0.2">
      <c r="A530">
        <v>-16.952950000000001</v>
      </c>
      <c r="B530">
        <v>0</v>
      </c>
      <c r="C530">
        <v>0</v>
      </c>
      <c r="D530">
        <v>0</v>
      </c>
      <c r="H530" s="19">
        <v>-16.26606</v>
      </c>
      <c r="I530" s="19">
        <v>0</v>
      </c>
      <c r="J530" s="19">
        <v>0</v>
      </c>
      <c r="K530" s="19">
        <v>0</v>
      </c>
      <c r="N530">
        <v>-5.3624099999999997</v>
      </c>
      <c r="O530">
        <v>5.3339999999999999E-2</v>
      </c>
      <c r="P530">
        <v>2.6699999999999996E-3</v>
      </c>
      <c r="Q530">
        <v>7.1989999999999998E-2</v>
      </c>
      <c r="T530">
        <v>-25.79993</v>
      </c>
      <c r="U530">
        <v>0</v>
      </c>
      <c r="V530">
        <v>0</v>
      </c>
      <c r="W530">
        <v>0</v>
      </c>
    </row>
    <row r="531" spans="1:23" x14ac:dyDescent="0.2">
      <c r="A531">
        <v>-16.94595</v>
      </c>
      <c r="B531">
        <v>0</v>
      </c>
      <c r="C531">
        <v>0</v>
      </c>
      <c r="D531">
        <v>0</v>
      </c>
      <c r="H531" s="19">
        <v>-16.259060000000002</v>
      </c>
      <c r="I531" s="19">
        <v>0</v>
      </c>
      <c r="J531" s="19">
        <v>0</v>
      </c>
      <c r="K531" s="19">
        <v>0</v>
      </c>
      <c r="N531">
        <v>-5.33141</v>
      </c>
      <c r="O531">
        <v>2.4000000000000001E-4</v>
      </c>
      <c r="P531">
        <v>1.6999999999999999E-3</v>
      </c>
      <c r="Q531">
        <v>3.8280000000000002E-2</v>
      </c>
      <c r="T531">
        <v>-25.719930000000002</v>
      </c>
      <c r="U531">
        <v>0</v>
      </c>
      <c r="V531">
        <v>0</v>
      </c>
      <c r="W531">
        <v>0</v>
      </c>
    </row>
    <row r="532" spans="1:23" x14ac:dyDescent="0.2">
      <c r="A532">
        <v>-16.938949999999998</v>
      </c>
      <c r="B532">
        <v>0</v>
      </c>
      <c r="C532">
        <v>0</v>
      </c>
      <c r="D532">
        <v>0</v>
      </c>
      <c r="H532" s="19">
        <v>-16.25206</v>
      </c>
      <c r="I532" s="19">
        <v>0</v>
      </c>
      <c r="J532" s="19">
        <v>0</v>
      </c>
      <c r="K532" s="19">
        <v>0</v>
      </c>
      <c r="N532">
        <v>-5.3004100000000003</v>
      </c>
      <c r="O532">
        <v>3.4000000000000002E-4</v>
      </c>
      <c r="P532">
        <v>2.5799999999999998E-3</v>
      </c>
      <c r="Q532">
        <v>0.16123999999999999</v>
      </c>
      <c r="T532">
        <v>-25.63993</v>
      </c>
      <c r="U532">
        <v>0</v>
      </c>
      <c r="V532">
        <v>0</v>
      </c>
      <c r="W532">
        <v>0</v>
      </c>
    </row>
    <row r="533" spans="1:23" x14ac:dyDescent="0.2">
      <c r="A533">
        <v>-16.931950000000001</v>
      </c>
      <c r="B533">
        <v>0</v>
      </c>
      <c r="C533">
        <v>0</v>
      </c>
      <c r="D533">
        <v>0</v>
      </c>
      <c r="H533" s="19">
        <v>-16.244060000000001</v>
      </c>
      <c r="I533" s="19">
        <v>0</v>
      </c>
      <c r="J533" s="19">
        <v>0</v>
      </c>
      <c r="K533" s="19">
        <v>0</v>
      </c>
      <c r="N533">
        <v>-5.27041</v>
      </c>
      <c r="O533">
        <v>6.7000000000000002E-4</v>
      </c>
      <c r="P533">
        <v>3.64E-3</v>
      </c>
      <c r="Q533">
        <v>0.33101999999999998</v>
      </c>
      <c r="T533">
        <v>-25.559930000000001</v>
      </c>
      <c r="U533">
        <v>0</v>
      </c>
      <c r="V533">
        <v>0</v>
      </c>
      <c r="W533">
        <v>0</v>
      </c>
    </row>
    <row r="534" spans="1:23" x14ac:dyDescent="0.2">
      <c r="A534">
        <v>-16.923950000000001</v>
      </c>
      <c r="B534">
        <v>0</v>
      </c>
      <c r="C534">
        <v>0</v>
      </c>
      <c r="D534">
        <v>0</v>
      </c>
      <c r="H534" s="19">
        <v>-16.23706</v>
      </c>
      <c r="I534" s="19">
        <v>0</v>
      </c>
      <c r="J534" s="19">
        <v>0</v>
      </c>
      <c r="K534" s="19">
        <v>0</v>
      </c>
      <c r="N534">
        <v>-5.2394100000000003</v>
      </c>
      <c r="O534">
        <v>1.8000000000000001E-4</v>
      </c>
      <c r="P534">
        <v>5.2300000000000003E-3</v>
      </c>
      <c r="Q534">
        <v>1.5910000000000001E-2</v>
      </c>
      <c r="T534">
        <v>-25.47993</v>
      </c>
      <c r="U534">
        <v>0</v>
      </c>
      <c r="V534">
        <v>0</v>
      </c>
      <c r="W534">
        <v>0</v>
      </c>
    </row>
    <row r="535" spans="1:23" x14ac:dyDescent="0.2">
      <c r="A535">
        <v>-16.91695</v>
      </c>
      <c r="B535">
        <v>0</v>
      </c>
      <c r="C535">
        <v>0</v>
      </c>
      <c r="D535">
        <v>0</v>
      </c>
      <c r="H535" s="19">
        <v>-16.230060000000002</v>
      </c>
      <c r="I535" s="19">
        <v>0</v>
      </c>
      <c r="J535" s="19">
        <v>0</v>
      </c>
      <c r="K535" s="19">
        <v>0</v>
      </c>
      <c r="N535">
        <v>-5.2084099999999998</v>
      </c>
      <c r="O535">
        <v>3.3E-4</v>
      </c>
      <c r="P535">
        <v>7.9399999999999991E-3</v>
      </c>
      <c r="Q535">
        <v>5.5599999999999997E-2</v>
      </c>
      <c r="T535">
        <v>-25.399930000000001</v>
      </c>
      <c r="U535">
        <v>0</v>
      </c>
      <c r="V535">
        <v>0</v>
      </c>
      <c r="W535">
        <v>0</v>
      </c>
    </row>
    <row r="536" spans="1:23" x14ac:dyDescent="0.2">
      <c r="A536">
        <v>-16.909949999999998</v>
      </c>
      <c r="B536">
        <v>0</v>
      </c>
      <c r="C536">
        <v>0</v>
      </c>
      <c r="D536">
        <v>0</v>
      </c>
      <c r="H536" s="19">
        <v>-16.22306</v>
      </c>
      <c r="I536" s="19">
        <v>0</v>
      </c>
      <c r="J536" s="19">
        <v>0</v>
      </c>
      <c r="K536" s="19">
        <v>0</v>
      </c>
      <c r="N536">
        <v>-5.1774100000000001</v>
      </c>
      <c r="O536">
        <v>4.6999999999999999E-4</v>
      </c>
      <c r="P536">
        <v>1.0919999999999999E-2</v>
      </c>
      <c r="Q536">
        <v>8.337E-2</v>
      </c>
      <c r="T536">
        <v>-25.319929999999999</v>
      </c>
      <c r="U536">
        <v>0</v>
      </c>
      <c r="V536">
        <v>0</v>
      </c>
      <c r="W536">
        <v>0</v>
      </c>
    </row>
    <row r="537" spans="1:23" x14ac:dyDescent="0.2">
      <c r="A537">
        <v>-16.902950000000001</v>
      </c>
      <c r="B537">
        <v>0</v>
      </c>
      <c r="C537">
        <v>0</v>
      </c>
      <c r="D537">
        <v>0</v>
      </c>
      <c r="H537" s="19">
        <v>-16.215060000000001</v>
      </c>
      <c r="I537" s="19">
        <v>0</v>
      </c>
      <c r="J537" s="19">
        <v>0</v>
      </c>
      <c r="K537" s="19">
        <v>0</v>
      </c>
      <c r="N537">
        <v>-5.1464100000000004</v>
      </c>
      <c r="O537">
        <v>5.9000000000000003E-4</v>
      </c>
      <c r="P537">
        <v>1.4149999999999999E-2</v>
      </c>
      <c r="Q537">
        <v>9.9230000000000013E-2</v>
      </c>
      <c r="T537">
        <v>-25.239930000000001</v>
      </c>
      <c r="U537">
        <v>0</v>
      </c>
      <c r="V537">
        <v>0</v>
      </c>
      <c r="W537">
        <v>0</v>
      </c>
    </row>
    <row r="538" spans="1:23" x14ac:dyDescent="0.2">
      <c r="A538">
        <v>-16.895949999999999</v>
      </c>
      <c r="B538">
        <v>0</v>
      </c>
      <c r="C538">
        <v>0</v>
      </c>
      <c r="D538">
        <v>0</v>
      </c>
      <c r="H538" s="19">
        <v>-16.20806</v>
      </c>
      <c r="I538" s="19">
        <v>0</v>
      </c>
      <c r="J538" s="19">
        <v>0</v>
      </c>
      <c r="K538" s="19">
        <v>0</v>
      </c>
      <c r="N538">
        <v>-5.1154099999999998</v>
      </c>
      <c r="O538">
        <v>3.0000000000000001E-5</v>
      </c>
      <c r="P538">
        <v>1.4290000000000001E-2</v>
      </c>
      <c r="Q538">
        <v>1.6039999999999999E-2</v>
      </c>
      <c r="T538">
        <v>-25.16093</v>
      </c>
      <c r="U538">
        <v>0</v>
      </c>
      <c r="V538">
        <v>0</v>
      </c>
      <c r="W538">
        <v>0</v>
      </c>
    </row>
    <row r="539" spans="1:23" x14ac:dyDescent="0.2">
      <c r="A539">
        <v>-16.888950000000001</v>
      </c>
      <c r="B539">
        <v>0</v>
      </c>
      <c r="C539">
        <v>0</v>
      </c>
      <c r="D539">
        <v>0</v>
      </c>
      <c r="H539" s="19">
        <v>-16.201059999999998</v>
      </c>
      <c r="I539" s="19">
        <v>0</v>
      </c>
      <c r="J539" s="19">
        <v>0</v>
      </c>
      <c r="K539" s="19">
        <v>0</v>
      </c>
      <c r="N539">
        <v>-5.0854100000000004</v>
      </c>
      <c r="O539">
        <v>3.0000000000000001E-5</v>
      </c>
      <c r="P539">
        <v>1.7309999999999999E-2</v>
      </c>
      <c r="Q539">
        <v>1.804E-2</v>
      </c>
      <c r="T539">
        <v>-25.080929999999999</v>
      </c>
      <c r="U539">
        <v>0</v>
      </c>
      <c r="V539">
        <v>0</v>
      </c>
      <c r="W539">
        <v>0</v>
      </c>
    </row>
    <row r="540" spans="1:23" x14ac:dyDescent="0.2">
      <c r="A540">
        <v>-16.88195</v>
      </c>
      <c r="B540">
        <v>0</v>
      </c>
      <c r="C540">
        <v>0</v>
      </c>
      <c r="D540">
        <v>0</v>
      </c>
      <c r="H540" s="19">
        <v>-16.193059999999999</v>
      </c>
      <c r="I540" s="19">
        <v>0</v>
      </c>
      <c r="J540" s="19">
        <v>0</v>
      </c>
      <c r="K540" s="19">
        <v>0</v>
      </c>
      <c r="N540">
        <v>-5.0544099999999998</v>
      </c>
      <c r="O540">
        <v>1.4999999999999999E-4</v>
      </c>
      <c r="P540">
        <v>0.85115000000000007</v>
      </c>
      <c r="Q540">
        <v>2.0199999999999999E-2</v>
      </c>
      <c r="T540">
        <v>-25.00093</v>
      </c>
      <c r="U540">
        <v>0</v>
      </c>
      <c r="V540">
        <v>0</v>
      </c>
      <c r="W540">
        <v>0</v>
      </c>
    </row>
    <row r="541" spans="1:23" x14ac:dyDescent="0.2">
      <c r="A541">
        <v>-16.873950000000001</v>
      </c>
      <c r="B541">
        <v>0</v>
      </c>
      <c r="C541">
        <v>2.0420000000000001E-2</v>
      </c>
      <c r="D541">
        <v>0</v>
      </c>
      <c r="H541" s="19">
        <v>-16.186060000000001</v>
      </c>
      <c r="I541" s="19">
        <v>0</v>
      </c>
      <c r="J541" s="19">
        <v>0</v>
      </c>
      <c r="K541" s="19">
        <v>0</v>
      </c>
      <c r="N541">
        <v>-5.0234100000000002</v>
      </c>
      <c r="O541">
        <v>3.0000000000000001E-5</v>
      </c>
      <c r="P541">
        <v>1.5570000000000001E-2</v>
      </c>
      <c r="Q541">
        <v>2.0130000000000002E-2</v>
      </c>
      <c r="T541">
        <v>-24.920929999999998</v>
      </c>
      <c r="U541">
        <v>0</v>
      </c>
      <c r="V541">
        <v>0</v>
      </c>
      <c r="W541">
        <v>0</v>
      </c>
    </row>
    <row r="542" spans="1:23" x14ac:dyDescent="0.2">
      <c r="A542">
        <v>-16.866949999999999</v>
      </c>
      <c r="B542">
        <v>0</v>
      </c>
      <c r="C542">
        <v>0</v>
      </c>
      <c r="D542">
        <v>0</v>
      </c>
      <c r="H542" s="19">
        <v>-16.17906</v>
      </c>
      <c r="I542" s="19">
        <v>0</v>
      </c>
      <c r="J542" s="19">
        <v>0</v>
      </c>
      <c r="K542" s="19">
        <v>0</v>
      </c>
      <c r="N542">
        <v>-4.9924099999999996</v>
      </c>
      <c r="O542">
        <v>0</v>
      </c>
      <c r="P542">
        <v>0.16189999999999999</v>
      </c>
      <c r="Q542">
        <v>1.5000000000000001E-4</v>
      </c>
      <c r="T542">
        <v>-24.84093</v>
      </c>
      <c r="U542">
        <v>0</v>
      </c>
      <c r="V542">
        <v>0</v>
      </c>
      <c r="W542">
        <v>0</v>
      </c>
    </row>
    <row r="543" spans="1:23" x14ac:dyDescent="0.2">
      <c r="A543">
        <v>-16.859950000000001</v>
      </c>
      <c r="B543">
        <v>0</v>
      </c>
      <c r="C543">
        <v>0</v>
      </c>
      <c r="D543">
        <v>0</v>
      </c>
      <c r="H543" s="19">
        <v>-16.171060000000001</v>
      </c>
      <c r="I543" s="19">
        <v>0</v>
      </c>
      <c r="J543" s="19">
        <v>0</v>
      </c>
      <c r="K543" s="19">
        <v>0</v>
      </c>
      <c r="N543">
        <v>-4.9614099999999999</v>
      </c>
      <c r="O543">
        <v>0</v>
      </c>
      <c r="P543">
        <v>1.2930000000000001E-2</v>
      </c>
      <c r="Q543">
        <v>1.0000000000000001E-5</v>
      </c>
      <c r="T543">
        <v>-24.760929999999998</v>
      </c>
      <c r="U543">
        <v>0</v>
      </c>
      <c r="V543">
        <v>0</v>
      </c>
      <c r="W543">
        <v>0</v>
      </c>
    </row>
    <row r="544" spans="1:23" x14ac:dyDescent="0.2">
      <c r="A544">
        <v>-16.85295</v>
      </c>
      <c r="B544">
        <v>0</v>
      </c>
      <c r="C544">
        <v>0</v>
      </c>
      <c r="D544">
        <v>0</v>
      </c>
      <c r="H544" s="19">
        <v>-16.164059999999999</v>
      </c>
      <c r="I544" s="19">
        <v>0</v>
      </c>
      <c r="J544" s="19">
        <v>0</v>
      </c>
      <c r="K544" s="19">
        <v>0</v>
      </c>
      <c r="N544">
        <v>-4.9304100000000002</v>
      </c>
      <c r="O544">
        <v>0</v>
      </c>
      <c r="P544">
        <v>1.685E-2</v>
      </c>
      <c r="Q544">
        <v>1.0000000000000001E-5</v>
      </c>
      <c r="T544">
        <v>-24.68093</v>
      </c>
      <c r="U544">
        <v>0</v>
      </c>
      <c r="V544">
        <v>0</v>
      </c>
      <c r="W544">
        <v>0</v>
      </c>
    </row>
    <row r="545" spans="1:23" x14ac:dyDescent="0.2">
      <c r="A545">
        <v>-16.845949999999998</v>
      </c>
      <c r="B545">
        <v>0</v>
      </c>
      <c r="C545">
        <v>0</v>
      </c>
      <c r="D545">
        <v>0</v>
      </c>
      <c r="H545" s="19">
        <v>-16.157060000000001</v>
      </c>
      <c r="I545" s="19">
        <v>0</v>
      </c>
      <c r="J545" s="19">
        <v>0</v>
      </c>
      <c r="K545" s="19">
        <v>0</v>
      </c>
      <c r="N545">
        <v>-4.8994099999999996</v>
      </c>
      <c r="O545">
        <v>0</v>
      </c>
      <c r="P545">
        <v>1.8430000000000002E-2</v>
      </c>
      <c r="Q545">
        <v>1.0000000000000001E-5</v>
      </c>
      <c r="T545">
        <v>-24.600930000000002</v>
      </c>
      <c r="U545">
        <v>0</v>
      </c>
      <c r="V545">
        <v>0</v>
      </c>
      <c r="W545">
        <v>0</v>
      </c>
    </row>
    <row r="546" spans="1:23" x14ac:dyDescent="0.2">
      <c r="A546">
        <v>-16.838950000000001</v>
      </c>
      <c r="B546">
        <v>0</v>
      </c>
      <c r="C546">
        <v>0</v>
      </c>
      <c r="D546">
        <v>0</v>
      </c>
      <c r="H546" s="19">
        <v>-16.149059999999999</v>
      </c>
      <c r="I546" s="19">
        <v>0</v>
      </c>
      <c r="J546" s="19">
        <v>0</v>
      </c>
      <c r="K546" s="19">
        <v>0</v>
      </c>
      <c r="N546">
        <v>-4.8694100000000002</v>
      </c>
      <c r="O546">
        <v>0</v>
      </c>
      <c r="P546">
        <v>0</v>
      </c>
      <c r="Q546">
        <v>1.0000000000000001E-5</v>
      </c>
      <c r="T546">
        <v>-24.521930000000001</v>
      </c>
      <c r="U546">
        <v>0</v>
      </c>
      <c r="V546">
        <v>0</v>
      </c>
      <c r="W546">
        <v>0</v>
      </c>
    </row>
    <row r="547" spans="1:23" x14ac:dyDescent="0.2">
      <c r="A547">
        <v>-16.831949999999999</v>
      </c>
      <c r="B547">
        <v>3.381E-2</v>
      </c>
      <c r="C547">
        <v>0</v>
      </c>
      <c r="D547">
        <v>9.1800000000000007E-3</v>
      </c>
      <c r="H547" s="19">
        <v>-16.142060000000001</v>
      </c>
      <c r="I547" s="19">
        <v>0</v>
      </c>
      <c r="J547" s="19">
        <v>0</v>
      </c>
      <c r="K547" s="19">
        <v>0</v>
      </c>
      <c r="N547">
        <v>-4.8384099999999997</v>
      </c>
      <c r="O547">
        <v>0</v>
      </c>
      <c r="P547">
        <v>0</v>
      </c>
      <c r="Q547">
        <v>0</v>
      </c>
      <c r="T547">
        <v>-24.441929999999999</v>
      </c>
      <c r="U547">
        <v>0</v>
      </c>
      <c r="V547">
        <v>0</v>
      </c>
      <c r="W547">
        <v>0</v>
      </c>
    </row>
    <row r="548" spans="1:23" x14ac:dyDescent="0.2">
      <c r="A548">
        <v>-16.82395</v>
      </c>
      <c r="B548">
        <v>0</v>
      </c>
      <c r="C548">
        <v>0</v>
      </c>
      <c r="D548">
        <v>0</v>
      </c>
      <c r="H548" s="19">
        <v>-16.135059999999999</v>
      </c>
      <c r="I548" s="19">
        <v>0</v>
      </c>
      <c r="J548" s="19">
        <v>0</v>
      </c>
      <c r="K548" s="19">
        <v>0</v>
      </c>
      <c r="N548">
        <v>-4.80741</v>
      </c>
      <c r="O548">
        <v>0</v>
      </c>
      <c r="P548">
        <v>0</v>
      </c>
      <c r="Q548">
        <v>1.32E-3</v>
      </c>
      <c r="T548">
        <v>-24.361930000000001</v>
      </c>
      <c r="U548">
        <v>0</v>
      </c>
      <c r="V548">
        <v>0</v>
      </c>
      <c r="W548">
        <v>0</v>
      </c>
    </row>
    <row r="549" spans="1:23" x14ac:dyDescent="0.2">
      <c r="A549">
        <v>-16.816949999999999</v>
      </c>
      <c r="B549">
        <v>0</v>
      </c>
      <c r="C549">
        <v>0</v>
      </c>
      <c r="D549">
        <v>0</v>
      </c>
      <c r="H549" s="19">
        <v>-16.12706</v>
      </c>
      <c r="I549" s="19">
        <v>0</v>
      </c>
      <c r="J549" s="19">
        <v>0</v>
      </c>
      <c r="K549" s="19">
        <v>0</v>
      </c>
      <c r="N549">
        <v>-4.7764100000000003</v>
      </c>
      <c r="O549">
        <v>0</v>
      </c>
      <c r="P549">
        <v>0</v>
      </c>
      <c r="Q549">
        <v>1.8610000000000002E-2</v>
      </c>
      <c r="T549">
        <v>-24.281929999999999</v>
      </c>
      <c r="U549">
        <v>0</v>
      </c>
      <c r="V549">
        <v>0</v>
      </c>
      <c r="W549">
        <v>0</v>
      </c>
    </row>
    <row r="550" spans="1:23" x14ac:dyDescent="0.2">
      <c r="A550">
        <v>-16.809950000000001</v>
      </c>
      <c r="B550">
        <v>0</v>
      </c>
      <c r="C550">
        <v>0</v>
      </c>
      <c r="D550">
        <v>0</v>
      </c>
      <c r="H550" s="19">
        <v>-16.120059999999999</v>
      </c>
      <c r="I550" s="19">
        <v>0</v>
      </c>
      <c r="J550" s="19">
        <v>0</v>
      </c>
      <c r="K550" s="19">
        <v>0</v>
      </c>
      <c r="N550">
        <v>-4.7454099999999997</v>
      </c>
      <c r="O550">
        <v>2.0000000000000002E-5</v>
      </c>
      <c r="P550">
        <v>6.9000000000000008E-4</v>
      </c>
      <c r="Q550">
        <v>3.8500000000000001E-3</v>
      </c>
      <c r="T550">
        <v>-24.201930000000001</v>
      </c>
      <c r="U550">
        <v>0</v>
      </c>
      <c r="V550">
        <v>0</v>
      </c>
      <c r="W550">
        <v>0</v>
      </c>
    </row>
    <row r="551" spans="1:23" x14ac:dyDescent="0.2">
      <c r="A551">
        <v>-16.802949999999999</v>
      </c>
      <c r="B551">
        <v>0</v>
      </c>
      <c r="C551">
        <v>0</v>
      </c>
      <c r="D551">
        <v>0</v>
      </c>
      <c r="H551" s="19">
        <v>-16.113060000000001</v>
      </c>
      <c r="I551" s="19">
        <v>0</v>
      </c>
      <c r="J551" s="19">
        <v>0</v>
      </c>
      <c r="K551" s="19">
        <v>0</v>
      </c>
      <c r="N551">
        <v>-4.71441</v>
      </c>
      <c r="O551">
        <v>0</v>
      </c>
      <c r="P551">
        <v>9.0000000000000006E-5</v>
      </c>
      <c r="Q551">
        <v>0.34156000000000003</v>
      </c>
      <c r="T551">
        <v>-24.121929999999999</v>
      </c>
      <c r="U551">
        <v>0</v>
      </c>
      <c r="V551">
        <v>0</v>
      </c>
      <c r="W551">
        <v>0</v>
      </c>
    </row>
    <row r="552" spans="1:23" x14ac:dyDescent="0.2">
      <c r="A552">
        <v>-16.795950000000001</v>
      </c>
      <c r="B552">
        <v>0</v>
      </c>
      <c r="C552">
        <v>0</v>
      </c>
      <c r="D552">
        <v>0</v>
      </c>
      <c r="H552" s="19">
        <v>-16.105060000000002</v>
      </c>
      <c r="I552" s="19">
        <v>0</v>
      </c>
      <c r="J552" s="19">
        <v>0</v>
      </c>
      <c r="K552" s="19">
        <v>0</v>
      </c>
      <c r="N552">
        <v>-4.6834100000000003</v>
      </c>
      <c r="O552">
        <v>0</v>
      </c>
      <c r="P552">
        <v>1.8000000000000001E-4</v>
      </c>
      <c r="Q552">
        <v>0.38819999999999999</v>
      </c>
      <c r="T552">
        <v>-24.041930000000001</v>
      </c>
      <c r="U552">
        <v>0</v>
      </c>
      <c r="V552">
        <v>0</v>
      </c>
      <c r="W552">
        <v>0</v>
      </c>
    </row>
    <row r="553" spans="1:23" x14ac:dyDescent="0.2">
      <c r="A553">
        <v>-16.78895</v>
      </c>
      <c r="B553">
        <v>0</v>
      </c>
      <c r="C553">
        <v>0</v>
      </c>
      <c r="D553">
        <v>0</v>
      </c>
      <c r="H553" s="19">
        <v>-16.09806</v>
      </c>
      <c r="I553" s="19">
        <v>0</v>
      </c>
      <c r="J553" s="19">
        <v>0</v>
      </c>
      <c r="K553" s="19">
        <v>0</v>
      </c>
      <c r="N553">
        <v>-4.65341</v>
      </c>
      <c r="O553">
        <v>0</v>
      </c>
      <c r="P553">
        <v>3.2000000000000003E-4</v>
      </c>
      <c r="Q553">
        <v>0.46889999999999998</v>
      </c>
      <c r="T553">
        <v>-23.961929999999999</v>
      </c>
      <c r="U553">
        <v>0</v>
      </c>
      <c r="V553">
        <v>0</v>
      </c>
      <c r="W553">
        <v>0</v>
      </c>
    </row>
    <row r="554" spans="1:23" x14ac:dyDescent="0.2">
      <c r="A554">
        <v>-16.781949999999998</v>
      </c>
      <c r="B554">
        <v>0</v>
      </c>
      <c r="C554">
        <v>0</v>
      </c>
      <c r="D554">
        <v>0</v>
      </c>
      <c r="H554" s="19">
        <v>-16.091059999999999</v>
      </c>
      <c r="I554" s="19">
        <v>0</v>
      </c>
      <c r="J554" s="19">
        <v>0</v>
      </c>
      <c r="K554" s="19">
        <v>0</v>
      </c>
      <c r="N554">
        <v>-4.6224100000000004</v>
      </c>
      <c r="O554">
        <v>0</v>
      </c>
      <c r="P554">
        <v>2.3000000000000001E-4</v>
      </c>
      <c r="Q554">
        <v>0.49954000000000004</v>
      </c>
      <c r="T554">
        <v>-23.882930000000002</v>
      </c>
      <c r="U554">
        <v>0</v>
      </c>
      <c r="V554">
        <v>0</v>
      </c>
      <c r="W554">
        <v>0</v>
      </c>
    </row>
    <row r="555" spans="1:23" x14ac:dyDescent="0.2">
      <c r="A555">
        <v>-16.773949999999999</v>
      </c>
      <c r="B555">
        <v>0</v>
      </c>
      <c r="C555">
        <v>0</v>
      </c>
      <c r="D555">
        <v>0</v>
      </c>
      <c r="H555" s="19">
        <v>-16.08306</v>
      </c>
      <c r="I555" s="19">
        <v>0</v>
      </c>
      <c r="J555" s="19">
        <v>0</v>
      </c>
      <c r="K555" s="19">
        <v>0</v>
      </c>
      <c r="N555">
        <v>-4.5914099999999998</v>
      </c>
      <c r="O555">
        <v>0</v>
      </c>
      <c r="P555">
        <v>1.5000000000000001E-4</v>
      </c>
      <c r="Q555">
        <v>0.51839000000000002</v>
      </c>
      <c r="T555">
        <v>-23.80293</v>
      </c>
      <c r="U555">
        <v>0</v>
      </c>
      <c r="V555">
        <v>0</v>
      </c>
      <c r="W555">
        <v>0</v>
      </c>
    </row>
    <row r="556" spans="1:23" x14ac:dyDescent="0.2">
      <c r="A556">
        <v>-16.766950000000001</v>
      </c>
      <c r="B556">
        <v>0</v>
      </c>
      <c r="C556">
        <v>0</v>
      </c>
      <c r="D556">
        <v>0</v>
      </c>
      <c r="H556" s="19">
        <v>-16.076059999999998</v>
      </c>
      <c r="I556" s="19">
        <v>0</v>
      </c>
      <c r="J556" s="19">
        <v>0</v>
      </c>
      <c r="K556" s="19">
        <v>0</v>
      </c>
      <c r="N556">
        <v>-4.5604100000000001</v>
      </c>
      <c r="O556">
        <v>0</v>
      </c>
      <c r="P556">
        <v>8.0000000000000007E-5</v>
      </c>
      <c r="Q556">
        <v>0.52688999999999997</v>
      </c>
      <c r="T556">
        <v>-23.722930000000002</v>
      </c>
      <c r="U556">
        <v>0</v>
      </c>
      <c r="V556">
        <v>0</v>
      </c>
      <c r="W556">
        <v>0</v>
      </c>
    </row>
    <row r="557" spans="1:23" x14ac:dyDescent="0.2">
      <c r="A557">
        <v>-16.75995</v>
      </c>
      <c r="B557">
        <v>0</v>
      </c>
      <c r="C557">
        <v>0</v>
      </c>
      <c r="D557">
        <v>0</v>
      </c>
      <c r="H557" s="19">
        <v>-16.06906</v>
      </c>
      <c r="I557" s="19">
        <v>0</v>
      </c>
      <c r="J557" s="19">
        <v>0</v>
      </c>
      <c r="K557" s="19">
        <v>0</v>
      </c>
      <c r="N557">
        <v>-4.5294100000000004</v>
      </c>
      <c r="O557">
        <v>1.0000000000000001E-5</v>
      </c>
      <c r="P557">
        <v>3.3E-4</v>
      </c>
      <c r="Q557">
        <v>4.6501099999999997</v>
      </c>
      <c r="T557">
        <v>-23.64293</v>
      </c>
      <c r="U557">
        <v>0</v>
      </c>
      <c r="V557">
        <v>0</v>
      </c>
      <c r="W557">
        <v>0</v>
      </c>
    </row>
    <row r="558" spans="1:23" x14ac:dyDescent="0.2">
      <c r="A558">
        <v>-16.752949999999998</v>
      </c>
      <c r="B558">
        <v>0</v>
      </c>
      <c r="C558">
        <v>0</v>
      </c>
      <c r="D558">
        <v>0</v>
      </c>
      <c r="H558" s="19">
        <v>-16.061060000000001</v>
      </c>
      <c r="I558" s="19">
        <v>0</v>
      </c>
      <c r="J558" s="19">
        <v>0</v>
      </c>
      <c r="K558" s="19">
        <v>0</v>
      </c>
      <c r="N558">
        <v>-4.4984099999999998</v>
      </c>
      <c r="O558">
        <v>0</v>
      </c>
      <c r="P558">
        <v>1.0000000000000001E-5</v>
      </c>
      <c r="Q558">
        <v>2.998E-2</v>
      </c>
      <c r="T558">
        <v>-23.562930000000001</v>
      </c>
      <c r="U558">
        <v>0</v>
      </c>
      <c r="V558">
        <v>0</v>
      </c>
      <c r="W558">
        <v>0</v>
      </c>
    </row>
    <row r="559" spans="1:23" x14ac:dyDescent="0.2">
      <c r="A559">
        <v>-16.745950000000001</v>
      </c>
      <c r="B559">
        <v>0</v>
      </c>
      <c r="C559">
        <v>0</v>
      </c>
      <c r="D559">
        <v>0</v>
      </c>
      <c r="H559" s="19">
        <v>-16.05406</v>
      </c>
      <c r="I559" s="19">
        <v>0</v>
      </c>
      <c r="J559" s="19">
        <v>0</v>
      </c>
      <c r="K559" s="19">
        <v>0</v>
      </c>
      <c r="N559">
        <v>-4.4684100000000004</v>
      </c>
      <c r="O559">
        <v>0</v>
      </c>
      <c r="P559">
        <v>7.0000000000000007E-5</v>
      </c>
      <c r="Q559">
        <v>5.1589999999999997E-2</v>
      </c>
      <c r="T559">
        <v>-23.48293</v>
      </c>
      <c r="U559">
        <v>0</v>
      </c>
      <c r="V559">
        <v>0</v>
      </c>
      <c r="W559">
        <v>0</v>
      </c>
    </row>
    <row r="560" spans="1:23" x14ac:dyDescent="0.2">
      <c r="A560">
        <v>-16.738949999999999</v>
      </c>
      <c r="B560">
        <v>0</v>
      </c>
      <c r="C560">
        <v>0</v>
      </c>
      <c r="D560">
        <v>0</v>
      </c>
      <c r="H560" s="19">
        <v>-16.047059999999998</v>
      </c>
      <c r="I560" s="19">
        <v>0</v>
      </c>
      <c r="J560" s="19">
        <v>0</v>
      </c>
      <c r="K560" s="19">
        <v>0</v>
      </c>
      <c r="N560">
        <v>-4.4374099999999999</v>
      </c>
      <c r="O560">
        <v>0</v>
      </c>
      <c r="P560">
        <v>1.2999999999999999E-4</v>
      </c>
      <c r="Q560">
        <v>7.0539999999999992E-2</v>
      </c>
      <c r="T560">
        <v>-23.402930000000001</v>
      </c>
      <c r="U560">
        <v>0</v>
      </c>
      <c r="V560">
        <v>0</v>
      </c>
      <c r="W560">
        <v>0</v>
      </c>
    </row>
    <row r="561" spans="1:23" x14ac:dyDescent="0.2">
      <c r="A561">
        <v>-16.73095</v>
      </c>
      <c r="B561">
        <v>0</v>
      </c>
      <c r="C561">
        <v>0</v>
      </c>
      <c r="D561">
        <v>0</v>
      </c>
      <c r="H561" s="19">
        <v>-16.04006</v>
      </c>
      <c r="I561" s="19">
        <v>0</v>
      </c>
      <c r="J561" s="19">
        <v>0</v>
      </c>
      <c r="K561" s="19">
        <v>0</v>
      </c>
      <c r="N561">
        <v>-4.4064100000000002</v>
      </c>
      <c r="O561">
        <v>0</v>
      </c>
      <c r="P561">
        <v>1.8000000000000001E-4</v>
      </c>
      <c r="Q561">
        <v>8.6639999999999995E-2</v>
      </c>
      <c r="T561">
        <v>-23.322929999999999</v>
      </c>
      <c r="U561">
        <v>0</v>
      </c>
      <c r="V561">
        <v>0</v>
      </c>
      <c r="W561">
        <v>0</v>
      </c>
    </row>
    <row r="562" spans="1:23" x14ac:dyDescent="0.2">
      <c r="A562">
        <v>-16.723949999999999</v>
      </c>
      <c r="B562">
        <v>0</v>
      </c>
      <c r="C562">
        <v>0</v>
      </c>
      <c r="D562">
        <v>0</v>
      </c>
      <c r="H562" s="19">
        <v>-16.032060000000001</v>
      </c>
      <c r="I562" s="19">
        <v>0</v>
      </c>
      <c r="J562" s="19">
        <v>0</v>
      </c>
      <c r="K562" s="19">
        <v>0</v>
      </c>
      <c r="N562">
        <v>-4.3754099999999996</v>
      </c>
      <c r="O562">
        <v>0</v>
      </c>
      <c r="P562">
        <v>2.3000000000000001E-4</v>
      </c>
      <c r="Q562">
        <v>9.9920000000000009E-2</v>
      </c>
      <c r="T562">
        <v>-23.243929999999999</v>
      </c>
      <c r="U562">
        <v>0</v>
      </c>
      <c r="V562">
        <v>0</v>
      </c>
      <c r="W562">
        <v>0</v>
      </c>
    </row>
    <row r="563" spans="1:23" x14ac:dyDescent="0.2">
      <c r="A563">
        <v>-16.716950000000001</v>
      </c>
      <c r="B563">
        <v>0</v>
      </c>
      <c r="C563">
        <v>0</v>
      </c>
      <c r="D563">
        <v>0</v>
      </c>
      <c r="H563" s="19">
        <v>-16.02506</v>
      </c>
      <c r="I563" s="19">
        <v>0</v>
      </c>
      <c r="J563" s="19">
        <v>0</v>
      </c>
      <c r="K563" s="19">
        <v>0</v>
      </c>
      <c r="N563">
        <v>-4.3444099999999999</v>
      </c>
      <c r="O563">
        <v>0</v>
      </c>
      <c r="P563">
        <v>2.6000000000000003E-4</v>
      </c>
      <c r="Q563">
        <v>0.11033999999999999</v>
      </c>
      <c r="T563">
        <v>-23.163930000000001</v>
      </c>
      <c r="U563">
        <v>0</v>
      </c>
      <c r="V563">
        <v>0</v>
      </c>
      <c r="W563">
        <v>0</v>
      </c>
    </row>
    <row r="564" spans="1:23" x14ac:dyDescent="0.2">
      <c r="A564">
        <v>-16.709949999999999</v>
      </c>
      <c r="B564">
        <v>0</v>
      </c>
      <c r="C564">
        <v>0</v>
      </c>
      <c r="D564">
        <v>0</v>
      </c>
      <c r="H564" s="19">
        <v>-16.018059999999998</v>
      </c>
      <c r="I564" s="19">
        <v>0</v>
      </c>
      <c r="J564" s="19">
        <v>0</v>
      </c>
      <c r="K564" s="19">
        <v>0</v>
      </c>
      <c r="N564">
        <v>-4.3134100000000002</v>
      </c>
      <c r="O564">
        <v>1.0000000000000001E-5</v>
      </c>
      <c r="P564">
        <v>3.1E-4</v>
      </c>
      <c r="Q564">
        <v>0.11792</v>
      </c>
      <c r="T564">
        <v>-23.083929999999999</v>
      </c>
      <c r="U564">
        <v>0</v>
      </c>
      <c r="V564">
        <v>0</v>
      </c>
      <c r="W564">
        <v>0</v>
      </c>
    </row>
    <row r="565" spans="1:23" x14ac:dyDescent="0.2">
      <c r="A565">
        <v>-16.702950000000001</v>
      </c>
      <c r="B565">
        <v>0</v>
      </c>
      <c r="C565">
        <v>0</v>
      </c>
      <c r="D565">
        <v>0</v>
      </c>
      <c r="H565" s="19">
        <v>-16.010059999999999</v>
      </c>
      <c r="I565" s="19">
        <v>0</v>
      </c>
      <c r="J565" s="19">
        <v>0</v>
      </c>
      <c r="K565" s="19">
        <v>0</v>
      </c>
      <c r="N565">
        <v>-4.2824099999999996</v>
      </c>
      <c r="O565">
        <v>1.0000000000000001E-5</v>
      </c>
      <c r="P565">
        <v>3.4999999999999994E-4</v>
      </c>
      <c r="Q565">
        <v>0.12266000000000001</v>
      </c>
      <c r="T565">
        <v>-23.00393</v>
      </c>
      <c r="U565">
        <v>0</v>
      </c>
      <c r="V565">
        <v>0</v>
      </c>
      <c r="W565">
        <v>0</v>
      </c>
    </row>
    <row r="566" spans="1:23" x14ac:dyDescent="0.2">
      <c r="A566">
        <v>-16.69595</v>
      </c>
      <c r="B566">
        <v>0</v>
      </c>
      <c r="C566">
        <v>0</v>
      </c>
      <c r="D566">
        <v>0</v>
      </c>
      <c r="H566" s="19">
        <v>-16.003060000000001</v>
      </c>
      <c r="I566" s="19">
        <v>0</v>
      </c>
      <c r="J566" s="19">
        <v>0</v>
      </c>
      <c r="K566" s="19">
        <v>0</v>
      </c>
      <c r="N566">
        <v>-4.2524100000000002</v>
      </c>
      <c r="O566">
        <v>1.0000000000000001E-5</v>
      </c>
      <c r="P566">
        <v>2.0000000000000004E-4</v>
      </c>
      <c r="Q566">
        <v>7.6270000000000004E-2</v>
      </c>
      <c r="T566">
        <v>-22.923929999999999</v>
      </c>
      <c r="U566">
        <v>0</v>
      </c>
      <c r="V566">
        <v>0</v>
      </c>
      <c r="W566">
        <v>0</v>
      </c>
    </row>
    <row r="567" spans="1:23" x14ac:dyDescent="0.2">
      <c r="A567">
        <v>-16.688949999999998</v>
      </c>
      <c r="B567">
        <v>0</v>
      </c>
      <c r="C567">
        <v>0</v>
      </c>
      <c r="D567">
        <v>0</v>
      </c>
      <c r="H567" s="19">
        <v>-15.99606</v>
      </c>
      <c r="I567" s="19">
        <v>0</v>
      </c>
      <c r="J567" s="19">
        <v>0</v>
      </c>
      <c r="K567" s="19">
        <v>0</v>
      </c>
      <c r="N567">
        <v>-4.2214099999999997</v>
      </c>
      <c r="O567">
        <v>5.0000000000000002E-5</v>
      </c>
      <c r="P567">
        <v>2.2100000000000002E-3</v>
      </c>
      <c r="Q567">
        <v>3.7000000000000002E-3</v>
      </c>
      <c r="T567">
        <v>-22.84393</v>
      </c>
      <c r="U567">
        <v>0</v>
      </c>
      <c r="V567">
        <v>0</v>
      </c>
      <c r="W567">
        <v>0</v>
      </c>
    </row>
    <row r="568" spans="1:23" x14ac:dyDescent="0.2">
      <c r="A568">
        <v>-16.680949999999999</v>
      </c>
      <c r="B568">
        <v>0</v>
      </c>
      <c r="C568">
        <v>0</v>
      </c>
      <c r="D568">
        <v>0</v>
      </c>
      <c r="H568" s="19">
        <v>-15.988060000000001</v>
      </c>
      <c r="I568" s="19">
        <v>0</v>
      </c>
      <c r="J568" s="19">
        <v>0</v>
      </c>
      <c r="K568" s="19">
        <v>0</v>
      </c>
      <c r="N568">
        <v>-4.19041</v>
      </c>
      <c r="O568">
        <v>1.0000000000000001E-5</v>
      </c>
      <c r="P568">
        <v>3.5200000000000001E-3</v>
      </c>
      <c r="Q568">
        <v>1.1299999999999999E-3</v>
      </c>
      <c r="T568">
        <v>-22.763929999999998</v>
      </c>
      <c r="U568">
        <v>0</v>
      </c>
      <c r="V568">
        <v>0</v>
      </c>
      <c r="W568">
        <v>0</v>
      </c>
    </row>
    <row r="569" spans="1:23" x14ac:dyDescent="0.2">
      <c r="A569">
        <v>-16.673950000000001</v>
      </c>
      <c r="B569">
        <v>0</v>
      </c>
      <c r="C569">
        <v>0</v>
      </c>
      <c r="D569">
        <v>0</v>
      </c>
      <c r="H569" s="19">
        <v>-15.981059999999999</v>
      </c>
      <c r="I569" s="19">
        <v>0</v>
      </c>
      <c r="J569" s="19">
        <v>0</v>
      </c>
      <c r="K569" s="19">
        <v>0</v>
      </c>
      <c r="N569">
        <v>-4.1594100000000003</v>
      </c>
      <c r="O569">
        <v>0</v>
      </c>
      <c r="P569">
        <v>5.5700000000000003E-3</v>
      </c>
      <c r="Q569">
        <v>5.0000000000000012E-4</v>
      </c>
      <c r="T569">
        <v>-22.684930000000001</v>
      </c>
      <c r="U569">
        <v>0</v>
      </c>
      <c r="V569">
        <v>0</v>
      </c>
      <c r="W569">
        <v>0</v>
      </c>
    </row>
    <row r="570" spans="1:23" x14ac:dyDescent="0.2">
      <c r="A570">
        <v>-16.66695</v>
      </c>
      <c r="B570">
        <v>0</v>
      </c>
      <c r="C570">
        <v>0</v>
      </c>
      <c r="D570">
        <v>0</v>
      </c>
      <c r="H570" s="19">
        <v>-15.97406</v>
      </c>
      <c r="I570" s="19">
        <v>0</v>
      </c>
      <c r="J570" s="19">
        <v>0</v>
      </c>
      <c r="K570" s="19">
        <v>0</v>
      </c>
      <c r="N570">
        <v>-4.1284099999999997</v>
      </c>
      <c r="O570">
        <v>0</v>
      </c>
      <c r="P570">
        <v>9.7099999999999999E-3</v>
      </c>
      <c r="Q570">
        <v>2.2000000000000001E-4</v>
      </c>
      <c r="T570">
        <v>-22.60493</v>
      </c>
      <c r="U570">
        <v>0</v>
      </c>
      <c r="V570">
        <v>0</v>
      </c>
      <c r="W570">
        <v>0</v>
      </c>
    </row>
    <row r="571" spans="1:23" x14ac:dyDescent="0.2">
      <c r="A571">
        <v>-16.659949999999998</v>
      </c>
      <c r="B571">
        <v>0</v>
      </c>
      <c r="C571">
        <v>0</v>
      </c>
      <c r="D571">
        <v>0</v>
      </c>
      <c r="H571" s="19">
        <v>-15.966060000000001</v>
      </c>
      <c r="I571" s="19">
        <v>0</v>
      </c>
      <c r="J571" s="19">
        <v>0</v>
      </c>
      <c r="K571" s="19">
        <v>0</v>
      </c>
      <c r="N571">
        <v>-4.09741</v>
      </c>
      <c r="O571">
        <v>0</v>
      </c>
      <c r="P571">
        <v>1.8169999999999999E-2</v>
      </c>
      <c r="Q571">
        <v>2.9999999999999997E-4</v>
      </c>
      <c r="T571">
        <v>-22.524930000000001</v>
      </c>
      <c r="U571">
        <v>0</v>
      </c>
      <c r="V571">
        <v>0</v>
      </c>
      <c r="W571">
        <v>0</v>
      </c>
    </row>
    <row r="572" spans="1:23" x14ac:dyDescent="0.2">
      <c r="A572">
        <v>-16.652950000000001</v>
      </c>
      <c r="B572">
        <v>0</v>
      </c>
      <c r="C572">
        <v>0</v>
      </c>
      <c r="D572">
        <v>0</v>
      </c>
      <c r="H572" s="19">
        <v>-15.959059999999999</v>
      </c>
      <c r="I572" s="19">
        <v>0</v>
      </c>
      <c r="J572" s="19">
        <v>0</v>
      </c>
      <c r="K572" s="19">
        <v>0</v>
      </c>
      <c r="N572">
        <v>-4.0664100000000003</v>
      </c>
      <c r="O572">
        <v>0</v>
      </c>
      <c r="P572">
        <v>2.7220000000000001E-2</v>
      </c>
      <c r="Q572">
        <v>2.5000000000000001E-4</v>
      </c>
      <c r="T572">
        <v>-22.444929999999999</v>
      </c>
      <c r="U572">
        <v>0</v>
      </c>
      <c r="V572">
        <v>0</v>
      </c>
      <c r="W572">
        <v>0</v>
      </c>
    </row>
    <row r="573" spans="1:23" x14ac:dyDescent="0.2">
      <c r="A573">
        <v>-16.645949999999999</v>
      </c>
      <c r="B573">
        <v>0</v>
      </c>
      <c r="C573">
        <v>0</v>
      </c>
      <c r="D573">
        <v>0</v>
      </c>
      <c r="H573" s="19">
        <v>-15.952059999999999</v>
      </c>
      <c r="I573" s="19">
        <v>0</v>
      </c>
      <c r="J573" s="19">
        <v>0</v>
      </c>
      <c r="K573" s="19">
        <v>0</v>
      </c>
      <c r="N573">
        <v>-4.0364100000000001</v>
      </c>
      <c r="O573">
        <v>0</v>
      </c>
      <c r="P573">
        <v>3.6929999999999998E-2</v>
      </c>
      <c r="Q573">
        <v>2.2000000000000001E-4</v>
      </c>
      <c r="T573">
        <v>-22.364930000000001</v>
      </c>
      <c r="U573">
        <v>0</v>
      </c>
      <c r="V573">
        <v>0</v>
      </c>
      <c r="W573">
        <v>0</v>
      </c>
    </row>
    <row r="574" spans="1:23" x14ac:dyDescent="0.2">
      <c r="A574">
        <v>-16.638950000000001</v>
      </c>
      <c r="B574">
        <v>0</v>
      </c>
      <c r="C574">
        <v>0</v>
      </c>
      <c r="D574">
        <v>0</v>
      </c>
      <c r="H574" s="19">
        <v>-15.94406</v>
      </c>
      <c r="I574" s="19">
        <v>0</v>
      </c>
      <c r="J574" s="19">
        <v>0</v>
      </c>
      <c r="K574" s="19">
        <v>0</v>
      </c>
      <c r="N574">
        <v>-4.0054100000000004</v>
      </c>
      <c r="O574">
        <v>0</v>
      </c>
      <c r="P574">
        <v>4.7300000000000002E-2</v>
      </c>
      <c r="Q574">
        <v>2.1000000000000001E-4</v>
      </c>
      <c r="T574">
        <v>-22.284929999999999</v>
      </c>
      <c r="U574">
        <v>0</v>
      </c>
      <c r="V574">
        <v>0</v>
      </c>
      <c r="W574">
        <v>0</v>
      </c>
    </row>
    <row r="575" spans="1:23" x14ac:dyDescent="0.2">
      <c r="A575">
        <v>-16.630949999999999</v>
      </c>
      <c r="B575">
        <v>0</v>
      </c>
      <c r="C575">
        <v>0</v>
      </c>
      <c r="D575">
        <v>0</v>
      </c>
      <c r="H575" s="19">
        <v>-15.937060000000001</v>
      </c>
      <c r="I575" s="19">
        <v>0</v>
      </c>
      <c r="J575" s="19">
        <v>0</v>
      </c>
      <c r="K575" s="19">
        <v>0</v>
      </c>
      <c r="N575">
        <v>-3.9744100000000002</v>
      </c>
      <c r="O575">
        <v>0</v>
      </c>
      <c r="P575">
        <v>5.8320000000000004E-2</v>
      </c>
      <c r="Q575">
        <v>1.8000000000000001E-4</v>
      </c>
      <c r="T575">
        <v>-22.204930000000001</v>
      </c>
      <c r="U575">
        <v>0</v>
      </c>
      <c r="V575">
        <v>0</v>
      </c>
      <c r="W575">
        <v>0</v>
      </c>
    </row>
    <row r="576" spans="1:23" x14ac:dyDescent="0.2">
      <c r="A576">
        <v>-16.623950000000001</v>
      </c>
      <c r="B576">
        <v>0</v>
      </c>
      <c r="C576">
        <v>0</v>
      </c>
      <c r="D576">
        <v>0</v>
      </c>
      <c r="H576" s="19">
        <v>-15.930059999999999</v>
      </c>
      <c r="I576" s="19">
        <v>0</v>
      </c>
      <c r="J576" s="19">
        <v>0</v>
      </c>
      <c r="K576" s="19">
        <v>0</v>
      </c>
      <c r="N576">
        <v>-3.9434100000000001</v>
      </c>
      <c r="O576">
        <v>0</v>
      </c>
      <c r="P576">
        <v>7.0010000000000003E-2</v>
      </c>
      <c r="Q576">
        <v>1.9999999999999998E-4</v>
      </c>
      <c r="T576">
        <v>-22.124929999999999</v>
      </c>
      <c r="U576">
        <v>0</v>
      </c>
      <c r="V576">
        <v>0</v>
      </c>
      <c r="W576">
        <v>0</v>
      </c>
    </row>
    <row r="577" spans="1:23" x14ac:dyDescent="0.2">
      <c r="A577">
        <v>-16.616949999999999</v>
      </c>
      <c r="B577">
        <v>0</v>
      </c>
      <c r="C577">
        <v>0</v>
      </c>
      <c r="D577">
        <v>0</v>
      </c>
      <c r="H577" s="19">
        <v>-15.92206</v>
      </c>
      <c r="I577" s="19">
        <v>0</v>
      </c>
      <c r="J577" s="19">
        <v>0</v>
      </c>
      <c r="K577" s="19">
        <v>0</v>
      </c>
      <c r="N577">
        <v>-3.9124099999999999</v>
      </c>
      <c r="O577">
        <v>0</v>
      </c>
      <c r="P577">
        <v>8.2369999999999999E-2</v>
      </c>
      <c r="Q577">
        <v>2.4000000000000003E-4</v>
      </c>
      <c r="T577">
        <v>-22.045929999999998</v>
      </c>
      <c r="U577">
        <v>0</v>
      </c>
      <c r="V577">
        <v>0</v>
      </c>
      <c r="W577">
        <v>0</v>
      </c>
    </row>
    <row r="578" spans="1:23" x14ac:dyDescent="0.2">
      <c r="A578">
        <v>-16.609950000000001</v>
      </c>
      <c r="B578">
        <v>0</v>
      </c>
      <c r="C578">
        <v>0</v>
      </c>
      <c r="D578">
        <v>0</v>
      </c>
      <c r="H578" s="19">
        <v>-15.91506</v>
      </c>
      <c r="I578" s="19">
        <v>0</v>
      </c>
      <c r="J578" s="19">
        <v>0</v>
      </c>
      <c r="K578" s="19">
        <v>0</v>
      </c>
      <c r="N578">
        <v>-3.8814099999999998</v>
      </c>
      <c r="O578">
        <v>0</v>
      </c>
      <c r="P578">
        <v>9.5380000000000006E-2</v>
      </c>
      <c r="Q578">
        <v>2.7E-4</v>
      </c>
      <c r="T578">
        <v>-21.96593</v>
      </c>
      <c r="U578">
        <v>0</v>
      </c>
      <c r="V578">
        <v>0</v>
      </c>
      <c r="W578">
        <v>0</v>
      </c>
    </row>
    <row r="579" spans="1:23" x14ac:dyDescent="0.2">
      <c r="A579">
        <v>-16.60295</v>
      </c>
      <c r="B579">
        <v>0</v>
      </c>
      <c r="C579">
        <v>0</v>
      </c>
      <c r="D579">
        <v>0</v>
      </c>
      <c r="H579" s="19">
        <v>-15.908060000000001</v>
      </c>
      <c r="I579" s="19">
        <v>0</v>
      </c>
      <c r="J579" s="19">
        <v>0</v>
      </c>
      <c r="K579" s="19">
        <v>0</v>
      </c>
      <c r="N579">
        <v>-3.85141</v>
      </c>
      <c r="O579">
        <v>0</v>
      </c>
      <c r="P579">
        <v>0.10905000000000001</v>
      </c>
      <c r="Q579">
        <v>3.1E-4</v>
      </c>
      <c r="T579">
        <v>-21.885929999999998</v>
      </c>
      <c r="U579">
        <v>0</v>
      </c>
      <c r="V579">
        <v>0</v>
      </c>
      <c r="W579">
        <v>0</v>
      </c>
    </row>
    <row r="580" spans="1:23" x14ac:dyDescent="0.2">
      <c r="A580">
        <v>-16.595949999999998</v>
      </c>
      <c r="B580">
        <v>0</v>
      </c>
      <c r="C580">
        <v>0</v>
      </c>
      <c r="D580">
        <v>0</v>
      </c>
      <c r="H580" s="19">
        <v>-15.90006</v>
      </c>
      <c r="I580" s="19">
        <v>0</v>
      </c>
      <c r="J580" s="19">
        <v>0</v>
      </c>
      <c r="K580" s="19">
        <v>0</v>
      </c>
      <c r="N580">
        <v>-3.8204099999999999</v>
      </c>
      <c r="O580">
        <v>5.5999999999999995E-4</v>
      </c>
      <c r="P580">
        <v>2.9710400000000003</v>
      </c>
      <c r="Q580">
        <v>2.2360000000000001E-2</v>
      </c>
      <c r="T580">
        <v>-21.80593</v>
      </c>
      <c r="U580">
        <v>0</v>
      </c>
      <c r="V580">
        <v>0</v>
      </c>
      <c r="W580">
        <v>0</v>
      </c>
    </row>
    <row r="581" spans="1:23" x14ac:dyDescent="0.2">
      <c r="A581">
        <v>-16.588950000000001</v>
      </c>
      <c r="B581">
        <v>0</v>
      </c>
      <c r="C581">
        <v>0</v>
      </c>
      <c r="D581">
        <v>0</v>
      </c>
      <c r="H581" s="19">
        <v>-15.89306</v>
      </c>
      <c r="I581" s="19">
        <v>0</v>
      </c>
      <c r="J581" s="19">
        <v>0</v>
      </c>
      <c r="K581" s="19">
        <v>0</v>
      </c>
      <c r="N581">
        <v>-3.7894100000000002</v>
      </c>
      <c r="O581">
        <v>9.0000000000000006E-5</v>
      </c>
      <c r="P581">
        <v>1.70865</v>
      </c>
      <c r="Q581">
        <v>6.5300000000000002E-3</v>
      </c>
      <c r="T581">
        <v>-21.725930000000002</v>
      </c>
      <c r="U581">
        <v>0</v>
      </c>
      <c r="V581">
        <v>0</v>
      </c>
      <c r="W581">
        <v>0</v>
      </c>
    </row>
    <row r="582" spans="1:23" x14ac:dyDescent="0.2">
      <c r="A582">
        <v>-16.580950000000001</v>
      </c>
      <c r="B582">
        <v>0</v>
      </c>
      <c r="C582">
        <v>0</v>
      </c>
      <c r="D582">
        <v>0</v>
      </c>
      <c r="H582" s="19">
        <v>-15.886060000000001</v>
      </c>
      <c r="I582" s="19">
        <v>0</v>
      </c>
      <c r="J582" s="19">
        <v>0</v>
      </c>
      <c r="K582" s="19">
        <v>0</v>
      </c>
      <c r="N582">
        <v>-3.75841</v>
      </c>
      <c r="O582">
        <v>1.9000000000000001E-4</v>
      </c>
      <c r="P582">
        <v>0.80976999999999988</v>
      </c>
      <c r="Q582">
        <v>1.7069999999999998E-2</v>
      </c>
      <c r="T582">
        <v>-21.64593</v>
      </c>
      <c r="U582">
        <v>0</v>
      </c>
      <c r="V582">
        <v>0</v>
      </c>
      <c r="W582">
        <v>0</v>
      </c>
    </row>
    <row r="583" spans="1:23" x14ac:dyDescent="0.2">
      <c r="A583">
        <v>-16.57395</v>
      </c>
      <c r="B583">
        <v>0</v>
      </c>
      <c r="C583">
        <v>0</v>
      </c>
      <c r="D583">
        <v>0</v>
      </c>
      <c r="H583" s="19">
        <v>-15.879060000000001</v>
      </c>
      <c r="I583" s="19">
        <v>0</v>
      </c>
      <c r="J583" s="19">
        <v>0</v>
      </c>
      <c r="K583" s="19">
        <v>0</v>
      </c>
      <c r="N583">
        <v>-3.7274099999999999</v>
      </c>
      <c r="O583">
        <v>0</v>
      </c>
      <c r="P583">
        <v>2.14E-3</v>
      </c>
      <c r="Q583">
        <v>9.1E-4</v>
      </c>
      <c r="T583">
        <v>-21.565930000000002</v>
      </c>
      <c r="U583">
        <v>0</v>
      </c>
      <c r="V583">
        <v>0</v>
      </c>
      <c r="W583">
        <v>0</v>
      </c>
    </row>
    <row r="584" spans="1:23" x14ac:dyDescent="0.2">
      <c r="A584">
        <v>-16.566949999999999</v>
      </c>
      <c r="B584">
        <v>0</v>
      </c>
      <c r="C584">
        <v>0</v>
      </c>
      <c r="D584">
        <v>0</v>
      </c>
      <c r="H584" s="19">
        <v>-15.87106</v>
      </c>
      <c r="I584" s="19">
        <v>0</v>
      </c>
      <c r="J584" s="19">
        <v>0</v>
      </c>
      <c r="K584" s="19">
        <v>0</v>
      </c>
      <c r="N584">
        <v>-3.6964100000000002</v>
      </c>
      <c r="O584">
        <v>0</v>
      </c>
      <c r="P584">
        <v>2E-3</v>
      </c>
      <c r="Q584">
        <v>8.7999999999999992E-4</v>
      </c>
      <c r="T584">
        <v>-21.48593</v>
      </c>
      <c r="U584">
        <v>0</v>
      </c>
      <c r="V584">
        <v>0</v>
      </c>
      <c r="W584">
        <v>0</v>
      </c>
    </row>
    <row r="585" spans="1:23" x14ac:dyDescent="0.2">
      <c r="A585">
        <v>-16.559950000000001</v>
      </c>
      <c r="B585">
        <v>0</v>
      </c>
      <c r="C585">
        <v>0</v>
      </c>
      <c r="D585">
        <v>0</v>
      </c>
      <c r="H585" s="19">
        <v>-15.86406</v>
      </c>
      <c r="I585" s="19">
        <v>0</v>
      </c>
      <c r="J585" s="19">
        <v>0</v>
      </c>
      <c r="K585" s="19">
        <v>0</v>
      </c>
      <c r="N585">
        <v>-3.6654100000000001</v>
      </c>
      <c r="O585">
        <v>0</v>
      </c>
      <c r="P585">
        <v>1.8600000000000001E-3</v>
      </c>
      <c r="Q585">
        <v>7.6299999999999996E-3</v>
      </c>
      <c r="T585">
        <v>-21.406929999999999</v>
      </c>
      <c r="U585">
        <v>0</v>
      </c>
      <c r="V585">
        <v>0</v>
      </c>
      <c r="W585">
        <v>0</v>
      </c>
    </row>
    <row r="586" spans="1:23" x14ac:dyDescent="0.2">
      <c r="A586">
        <v>-16.552949999999999</v>
      </c>
      <c r="B586">
        <v>0</v>
      </c>
      <c r="C586">
        <v>0</v>
      </c>
      <c r="D586">
        <v>0</v>
      </c>
      <c r="H586" s="19">
        <v>-15.857060000000001</v>
      </c>
      <c r="I586" s="19">
        <v>0</v>
      </c>
      <c r="J586" s="19">
        <v>0</v>
      </c>
      <c r="K586" s="19">
        <v>0</v>
      </c>
      <c r="N586">
        <v>-3.6354099999999998</v>
      </c>
      <c r="O586">
        <v>0</v>
      </c>
      <c r="P586">
        <v>1.7200000000000002E-3</v>
      </c>
      <c r="Q586">
        <v>7.5400000000000007E-3</v>
      </c>
      <c r="T586">
        <v>-21.326930000000001</v>
      </c>
      <c r="U586">
        <v>0</v>
      </c>
      <c r="V586">
        <v>0</v>
      </c>
      <c r="W586">
        <v>0</v>
      </c>
    </row>
    <row r="587" spans="1:23" x14ac:dyDescent="0.2">
      <c r="A587">
        <v>-16.545950000000001</v>
      </c>
      <c r="B587">
        <v>0</v>
      </c>
      <c r="C587">
        <v>0</v>
      </c>
      <c r="D587">
        <v>0</v>
      </c>
      <c r="H587" s="19">
        <v>-15.84906</v>
      </c>
      <c r="I587" s="19">
        <v>0</v>
      </c>
      <c r="J587" s="19">
        <v>0</v>
      </c>
      <c r="K587" s="19">
        <v>0</v>
      </c>
      <c r="N587">
        <v>-3.6044100000000001</v>
      </c>
      <c r="O587">
        <v>0</v>
      </c>
      <c r="P587">
        <v>1.57E-3</v>
      </c>
      <c r="Q587">
        <v>7.4200000000000004E-3</v>
      </c>
      <c r="T587">
        <v>-21.246929999999999</v>
      </c>
      <c r="U587">
        <v>0</v>
      </c>
      <c r="V587">
        <v>0</v>
      </c>
      <c r="W587">
        <v>0</v>
      </c>
    </row>
    <row r="588" spans="1:23" x14ac:dyDescent="0.2">
      <c r="A588">
        <v>-16.53895</v>
      </c>
      <c r="B588">
        <v>0</v>
      </c>
      <c r="C588">
        <v>0</v>
      </c>
      <c r="D588">
        <v>0</v>
      </c>
      <c r="H588" s="19">
        <v>-15.84206</v>
      </c>
      <c r="I588" s="19">
        <v>0</v>
      </c>
      <c r="J588" s="19">
        <v>0</v>
      </c>
      <c r="K588" s="19">
        <v>0</v>
      </c>
      <c r="N588">
        <v>-3.57341</v>
      </c>
      <c r="O588">
        <v>2.2000000000000001E-4</v>
      </c>
      <c r="P588">
        <v>7.8499999999999993E-3</v>
      </c>
      <c r="Q588">
        <v>4.9299999999999997E-2</v>
      </c>
      <c r="T588">
        <v>-21.166930000000001</v>
      </c>
      <c r="U588">
        <v>0</v>
      </c>
      <c r="V588">
        <v>0</v>
      </c>
      <c r="W588">
        <v>0</v>
      </c>
    </row>
    <row r="589" spans="1:23" x14ac:dyDescent="0.2">
      <c r="A589">
        <v>-16.530950000000001</v>
      </c>
      <c r="B589">
        <v>0</v>
      </c>
      <c r="C589">
        <v>0</v>
      </c>
      <c r="D589">
        <v>0</v>
      </c>
      <c r="H589" s="19">
        <v>-15.83506</v>
      </c>
      <c r="I589" s="19">
        <v>0</v>
      </c>
      <c r="J589" s="19">
        <v>0</v>
      </c>
      <c r="K589" s="19">
        <v>0</v>
      </c>
      <c r="N589">
        <v>-3.5424099999999998</v>
      </c>
      <c r="O589">
        <v>2.0000000000000002E-5</v>
      </c>
      <c r="P589">
        <v>1.5499999999999999E-3</v>
      </c>
      <c r="Q589">
        <v>8.4799999999999997E-3</v>
      </c>
      <c r="T589">
        <v>-21.086929999999999</v>
      </c>
      <c r="U589">
        <v>0</v>
      </c>
      <c r="V589">
        <v>0</v>
      </c>
      <c r="W589">
        <v>0</v>
      </c>
    </row>
    <row r="590" spans="1:23" x14ac:dyDescent="0.2">
      <c r="A590">
        <v>-16.523949999999999</v>
      </c>
      <c r="B590">
        <v>0</v>
      </c>
      <c r="C590">
        <v>0</v>
      </c>
      <c r="D590">
        <v>0</v>
      </c>
      <c r="H590" s="19">
        <v>-15.827059999999999</v>
      </c>
      <c r="I590" s="19">
        <v>0</v>
      </c>
      <c r="J590" s="19">
        <v>0</v>
      </c>
      <c r="K590" s="19">
        <v>0</v>
      </c>
      <c r="N590">
        <v>-3.5114100000000001</v>
      </c>
      <c r="O590">
        <v>2.0000000000000002E-5</v>
      </c>
      <c r="P590">
        <v>1.4E-3</v>
      </c>
      <c r="Q590">
        <v>8.09E-3</v>
      </c>
      <c r="T590">
        <v>-21.006930000000001</v>
      </c>
      <c r="U590">
        <v>0</v>
      </c>
      <c r="V590">
        <v>0</v>
      </c>
      <c r="W590">
        <v>0</v>
      </c>
    </row>
    <row r="591" spans="1:23" x14ac:dyDescent="0.2">
      <c r="A591">
        <v>-16.516950000000001</v>
      </c>
      <c r="B591">
        <v>0</v>
      </c>
      <c r="C591">
        <v>0</v>
      </c>
      <c r="D591">
        <v>0</v>
      </c>
      <c r="H591" s="19">
        <v>-15.82006</v>
      </c>
      <c r="I591" s="19">
        <v>0</v>
      </c>
      <c r="J591" s="19">
        <v>0</v>
      </c>
      <c r="K591" s="19">
        <v>0</v>
      </c>
      <c r="N591">
        <v>-3.48041</v>
      </c>
      <c r="O591">
        <v>1.0000000000000001E-5</v>
      </c>
      <c r="P591">
        <v>1.2600000000000001E-3</v>
      </c>
      <c r="Q591">
        <v>7.6600000000000001E-3</v>
      </c>
      <c r="T591">
        <v>-20.926929999999999</v>
      </c>
      <c r="U591">
        <v>6.0720000000000003E-2</v>
      </c>
      <c r="V591">
        <v>2.0000000000000002E-5</v>
      </c>
      <c r="W591">
        <v>1.5480000000000001E-2</v>
      </c>
    </row>
    <row r="592" spans="1:23" x14ac:dyDescent="0.2">
      <c r="A592">
        <v>-16.50995</v>
      </c>
      <c r="B592">
        <v>0</v>
      </c>
      <c r="C592">
        <v>0</v>
      </c>
      <c r="D592">
        <v>0</v>
      </c>
      <c r="H592" s="19">
        <v>-15.81306</v>
      </c>
      <c r="I592" s="19">
        <v>0</v>
      </c>
      <c r="J592" s="19">
        <v>0</v>
      </c>
      <c r="K592" s="19">
        <v>0</v>
      </c>
      <c r="N592">
        <v>-3.4494099999999999</v>
      </c>
      <c r="O592">
        <v>1.0000000000000001E-5</v>
      </c>
      <c r="P592">
        <v>1.1099999999999999E-3</v>
      </c>
      <c r="Q592">
        <v>7.1999999999999998E-3</v>
      </c>
      <c r="T592">
        <v>-20.84693</v>
      </c>
      <c r="U592">
        <v>0</v>
      </c>
      <c r="V592">
        <v>0</v>
      </c>
      <c r="W592">
        <v>0</v>
      </c>
    </row>
    <row r="593" spans="1:23" x14ac:dyDescent="0.2">
      <c r="A593">
        <v>-16.502949999999998</v>
      </c>
      <c r="B593">
        <v>0</v>
      </c>
      <c r="C593">
        <v>0</v>
      </c>
      <c r="D593">
        <v>0</v>
      </c>
      <c r="H593" s="19">
        <v>-15.805059999999999</v>
      </c>
      <c r="I593" s="19">
        <v>0</v>
      </c>
      <c r="J593" s="19">
        <v>0</v>
      </c>
      <c r="K593" s="19">
        <v>0</v>
      </c>
      <c r="N593">
        <v>-3.4194100000000001</v>
      </c>
      <c r="O593">
        <v>1.0000000000000001E-5</v>
      </c>
      <c r="P593">
        <v>1.0199999999999999E-3</v>
      </c>
      <c r="Q593">
        <v>0.13181000000000001</v>
      </c>
      <c r="T593">
        <v>-20.76793</v>
      </c>
      <c r="U593">
        <v>9.0000000000000006E-5</v>
      </c>
      <c r="V593">
        <v>3.7599999999999995E-2</v>
      </c>
      <c r="W593">
        <v>2.0000000000000002E-5</v>
      </c>
    </row>
    <row r="594" spans="1:23" x14ac:dyDescent="0.2">
      <c r="A594">
        <v>-16.495950000000001</v>
      </c>
      <c r="B594">
        <v>0</v>
      </c>
      <c r="C594">
        <v>0</v>
      </c>
      <c r="D594">
        <v>0</v>
      </c>
      <c r="H594" s="19">
        <v>-15.79806</v>
      </c>
      <c r="I594" s="19">
        <v>0</v>
      </c>
      <c r="J594" s="19">
        <v>0</v>
      </c>
      <c r="K594" s="19">
        <v>0</v>
      </c>
      <c r="N594">
        <v>-3.3884099999999999</v>
      </c>
      <c r="O594">
        <v>1.0000000000000001E-5</v>
      </c>
      <c r="P594">
        <v>8.8999999999999995E-4</v>
      </c>
      <c r="Q594">
        <v>0.13054000000000002</v>
      </c>
      <c r="T594">
        <v>-20.687930000000001</v>
      </c>
      <c r="U594">
        <v>0</v>
      </c>
      <c r="V594">
        <v>0</v>
      </c>
      <c r="W594">
        <v>0</v>
      </c>
    </row>
    <row r="595" spans="1:23" x14ac:dyDescent="0.2">
      <c r="A595">
        <v>-16.487950000000001</v>
      </c>
      <c r="B595">
        <v>0</v>
      </c>
      <c r="C595">
        <v>0</v>
      </c>
      <c r="D595">
        <v>0</v>
      </c>
      <c r="H595" s="19">
        <v>-15.79106</v>
      </c>
      <c r="I595" s="19">
        <v>0</v>
      </c>
      <c r="J595" s="19">
        <v>0</v>
      </c>
      <c r="K595" s="19">
        <v>0</v>
      </c>
      <c r="N595">
        <v>-3.3574099999999998</v>
      </c>
      <c r="O595">
        <v>1.0000000000000001E-5</v>
      </c>
      <c r="P595">
        <v>7.6000000000000004E-4</v>
      </c>
      <c r="Q595">
        <v>0.12799000000000002</v>
      </c>
      <c r="T595">
        <v>-20.60793</v>
      </c>
      <c r="U595">
        <v>6.0000000000000002E-5</v>
      </c>
      <c r="V595">
        <v>3.9910000000000001E-2</v>
      </c>
      <c r="W595">
        <v>1.1E-4</v>
      </c>
    </row>
    <row r="596" spans="1:23" x14ac:dyDescent="0.2">
      <c r="A596">
        <v>-16.48095</v>
      </c>
      <c r="B596">
        <v>0</v>
      </c>
      <c r="C596">
        <v>0</v>
      </c>
      <c r="D596">
        <v>0</v>
      </c>
      <c r="H596" s="19">
        <v>-15.783060000000001</v>
      </c>
      <c r="I596" s="19">
        <v>0</v>
      </c>
      <c r="J596" s="19">
        <v>0</v>
      </c>
      <c r="K596" s="19">
        <v>0</v>
      </c>
      <c r="N596">
        <v>-3.3264100000000001</v>
      </c>
      <c r="O596">
        <v>1.0000000000000001E-5</v>
      </c>
      <c r="P596">
        <v>6.2E-4</v>
      </c>
      <c r="Q596">
        <v>0.12413</v>
      </c>
      <c r="T596">
        <v>-20.527930000000001</v>
      </c>
      <c r="U596">
        <v>0</v>
      </c>
      <c r="V596">
        <v>0</v>
      </c>
      <c r="W596">
        <v>0</v>
      </c>
    </row>
    <row r="597" spans="1:23" x14ac:dyDescent="0.2">
      <c r="A597">
        <v>-16.473949999999999</v>
      </c>
      <c r="B597">
        <v>0</v>
      </c>
      <c r="C597">
        <v>0</v>
      </c>
      <c r="D597">
        <v>0</v>
      </c>
      <c r="H597" s="19">
        <v>-15.776059999999999</v>
      </c>
      <c r="I597" s="19">
        <v>0</v>
      </c>
      <c r="J597" s="19">
        <v>0</v>
      </c>
      <c r="K597" s="19">
        <v>0</v>
      </c>
      <c r="N597">
        <v>-3.29541</v>
      </c>
      <c r="O597">
        <v>1.0000000000000001E-5</v>
      </c>
      <c r="P597">
        <v>7.5000000000000002E-4</v>
      </c>
      <c r="Q597">
        <v>0.17599000000000004</v>
      </c>
      <c r="T597">
        <v>-20.447929999999999</v>
      </c>
      <c r="U597">
        <v>0</v>
      </c>
      <c r="V597">
        <v>0</v>
      </c>
      <c r="W597">
        <v>0</v>
      </c>
    </row>
    <row r="598" spans="1:23" x14ac:dyDescent="0.2">
      <c r="A598">
        <v>-16.466950000000001</v>
      </c>
      <c r="B598">
        <v>0</v>
      </c>
      <c r="C598">
        <v>0</v>
      </c>
      <c r="D598">
        <v>0</v>
      </c>
      <c r="H598" s="19">
        <v>-15.76906</v>
      </c>
      <c r="I598" s="19">
        <v>0</v>
      </c>
      <c r="J598" s="19">
        <v>0</v>
      </c>
      <c r="K598" s="19">
        <v>0</v>
      </c>
      <c r="N598">
        <v>-3.2644099999999998</v>
      </c>
      <c r="O598">
        <v>4.0000000000000003E-5</v>
      </c>
      <c r="P598">
        <v>4.4999999999999999E-4</v>
      </c>
      <c r="Q598">
        <v>0.24254999999999999</v>
      </c>
      <c r="T598">
        <v>-20.367930000000001</v>
      </c>
      <c r="U598">
        <v>1.7700000000000001E-3</v>
      </c>
      <c r="V598">
        <v>3.0000000000000003E-4</v>
      </c>
      <c r="W598">
        <v>4.3020000000000003E-2</v>
      </c>
    </row>
    <row r="599" spans="1:23" x14ac:dyDescent="0.2">
      <c r="A599">
        <v>-16.459949999999999</v>
      </c>
      <c r="B599">
        <v>0</v>
      </c>
      <c r="C599">
        <v>0</v>
      </c>
      <c r="D599">
        <v>0</v>
      </c>
      <c r="H599" s="19">
        <v>-15.761060000000001</v>
      </c>
      <c r="I599" s="19">
        <v>0</v>
      </c>
      <c r="J599" s="19">
        <v>0</v>
      </c>
      <c r="K599" s="19">
        <v>0</v>
      </c>
      <c r="N599">
        <v>-3.2334100000000001</v>
      </c>
      <c r="O599">
        <v>6.0000000000000002E-5</v>
      </c>
      <c r="P599">
        <v>4.0000000000000002E-4</v>
      </c>
      <c r="Q599">
        <v>0.33561000000000002</v>
      </c>
      <c r="T599">
        <v>-20.287929999999999</v>
      </c>
      <c r="U599">
        <v>0</v>
      </c>
      <c r="V599">
        <v>0</v>
      </c>
      <c r="W599">
        <v>0</v>
      </c>
    </row>
    <row r="600" spans="1:23" x14ac:dyDescent="0.2">
      <c r="A600">
        <v>-16.452950000000001</v>
      </c>
      <c r="B600">
        <v>0</v>
      </c>
      <c r="C600">
        <v>0</v>
      </c>
      <c r="D600">
        <v>0</v>
      </c>
      <c r="H600" s="19">
        <v>-15.754060000000001</v>
      </c>
      <c r="I600" s="19">
        <v>0</v>
      </c>
      <c r="J600" s="19">
        <v>0</v>
      </c>
      <c r="K600" s="19">
        <v>0</v>
      </c>
      <c r="N600">
        <v>-3.2034099999999999</v>
      </c>
      <c r="O600">
        <v>9.0000000000000006E-5</v>
      </c>
      <c r="P600">
        <v>3.4000000000000002E-4</v>
      </c>
      <c r="Q600">
        <v>0.43605999999999995</v>
      </c>
      <c r="T600">
        <v>-20.207930000000001</v>
      </c>
      <c r="U600">
        <v>0</v>
      </c>
      <c r="V600">
        <v>0</v>
      </c>
      <c r="W600">
        <v>0</v>
      </c>
    </row>
    <row r="601" spans="1:23" x14ac:dyDescent="0.2">
      <c r="A601">
        <v>-16.44595</v>
      </c>
      <c r="B601">
        <v>0</v>
      </c>
      <c r="C601">
        <v>0</v>
      </c>
      <c r="D601">
        <v>0</v>
      </c>
      <c r="H601" s="19">
        <v>-15.747059999999999</v>
      </c>
      <c r="I601" s="19">
        <v>0</v>
      </c>
      <c r="J601" s="19">
        <v>0</v>
      </c>
      <c r="K601" s="19">
        <v>0</v>
      </c>
      <c r="N601">
        <v>-3.1724100000000002</v>
      </c>
      <c r="O601">
        <v>1E-4</v>
      </c>
      <c r="P601">
        <v>2.7E-4</v>
      </c>
      <c r="Q601">
        <v>0.54383000000000004</v>
      </c>
      <c r="T601">
        <v>-20.12893</v>
      </c>
      <c r="U601">
        <v>0</v>
      </c>
      <c r="V601">
        <v>0</v>
      </c>
      <c r="W601">
        <v>0</v>
      </c>
    </row>
    <row r="602" spans="1:23" x14ac:dyDescent="0.2">
      <c r="A602">
        <v>-16.437950000000001</v>
      </c>
      <c r="B602">
        <v>0</v>
      </c>
      <c r="C602">
        <v>0</v>
      </c>
      <c r="D602">
        <v>0</v>
      </c>
      <c r="H602" s="19">
        <v>-15.73906</v>
      </c>
      <c r="I602" s="19">
        <v>0</v>
      </c>
      <c r="J602" s="19">
        <v>0</v>
      </c>
      <c r="K602" s="19">
        <v>0</v>
      </c>
      <c r="N602">
        <v>-3.14141</v>
      </c>
      <c r="O602">
        <v>1.2E-4</v>
      </c>
      <c r="P602">
        <v>1.9999999999999998E-4</v>
      </c>
      <c r="Q602">
        <v>0.65910999999999997</v>
      </c>
      <c r="T602">
        <v>-20.048929999999999</v>
      </c>
      <c r="U602">
        <v>0</v>
      </c>
      <c r="V602">
        <v>0</v>
      </c>
      <c r="W602">
        <v>0</v>
      </c>
    </row>
    <row r="603" spans="1:23" x14ac:dyDescent="0.2">
      <c r="A603">
        <v>-16.430949999999999</v>
      </c>
      <c r="B603">
        <v>0</v>
      </c>
      <c r="C603">
        <v>0</v>
      </c>
      <c r="D603">
        <v>0</v>
      </c>
      <c r="H603" s="19">
        <v>-15.732060000000001</v>
      </c>
      <c r="I603" s="19">
        <v>0</v>
      </c>
      <c r="J603" s="19">
        <v>0</v>
      </c>
      <c r="K603" s="19">
        <v>0</v>
      </c>
      <c r="N603">
        <v>-3.1104099999999999</v>
      </c>
      <c r="O603">
        <v>2.0000000000000002E-5</v>
      </c>
      <c r="P603">
        <v>1.6999999999999999E-4</v>
      </c>
      <c r="Q603">
        <v>0.66039999999999999</v>
      </c>
      <c r="T603">
        <v>-19.96893</v>
      </c>
      <c r="U603">
        <v>0</v>
      </c>
      <c r="V603">
        <v>0</v>
      </c>
      <c r="W603">
        <v>0</v>
      </c>
    </row>
    <row r="604" spans="1:23" x14ac:dyDescent="0.2">
      <c r="A604">
        <v>-16.423950000000001</v>
      </c>
      <c r="B604">
        <v>0</v>
      </c>
      <c r="C604">
        <v>0</v>
      </c>
      <c r="D604">
        <v>0</v>
      </c>
      <c r="H604" s="19">
        <v>-15.725059999999999</v>
      </c>
      <c r="I604" s="19">
        <v>0</v>
      </c>
      <c r="J604" s="19">
        <v>0</v>
      </c>
      <c r="K604" s="19">
        <v>0</v>
      </c>
      <c r="N604">
        <v>-3.0794100000000002</v>
      </c>
      <c r="O604">
        <v>4.0000000000000003E-5</v>
      </c>
      <c r="P604">
        <v>1.8000000000000001E-4</v>
      </c>
      <c r="Q604">
        <v>0.75818000000000008</v>
      </c>
      <c r="T604">
        <v>-19.888929999999998</v>
      </c>
      <c r="U604">
        <v>0</v>
      </c>
      <c r="V604">
        <v>0</v>
      </c>
      <c r="W604">
        <v>0</v>
      </c>
    </row>
    <row r="605" spans="1:23" x14ac:dyDescent="0.2">
      <c r="A605">
        <v>-16.41695</v>
      </c>
      <c r="B605">
        <v>0</v>
      </c>
      <c r="C605">
        <v>0</v>
      </c>
      <c r="D605">
        <v>0</v>
      </c>
      <c r="H605" s="19">
        <v>-15.718059999999999</v>
      </c>
      <c r="I605" s="19">
        <v>0</v>
      </c>
      <c r="J605" s="19">
        <v>0</v>
      </c>
      <c r="K605" s="19">
        <v>0</v>
      </c>
      <c r="N605">
        <v>-3.0484100000000001</v>
      </c>
      <c r="O605">
        <v>6.0000000000000002E-5</v>
      </c>
      <c r="P605">
        <v>2.0000000000000001E-4</v>
      </c>
      <c r="Q605">
        <v>0.89944000000000013</v>
      </c>
      <c r="T605">
        <v>-19.80893</v>
      </c>
      <c r="U605">
        <v>0</v>
      </c>
      <c r="V605">
        <v>0</v>
      </c>
      <c r="W605">
        <v>0</v>
      </c>
    </row>
    <row r="606" spans="1:23" x14ac:dyDescent="0.2">
      <c r="A606">
        <v>-16.409949999999998</v>
      </c>
      <c r="B606">
        <v>0</v>
      </c>
      <c r="C606">
        <v>0</v>
      </c>
      <c r="D606">
        <v>0</v>
      </c>
      <c r="H606" s="19">
        <v>-15.71006</v>
      </c>
      <c r="I606" s="19">
        <v>0</v>
      </c>
      <c r="J606" s="19">
        <v>0</v>
      </c>
      <c r="K606" s="19">
        <v>0</v>
      </c>
      <c r="N606">
        <v>-3.0184099999999998</v>
      </c>
      <c r="O606">
        <v>9.0000000000000006E-5</v>
      </c>
      <c r="P606">
        <v>2.5000000000000001E-4</v>
      </c>
      <c r="Q606">
        <v>1.0482400000000001</v>
      </c>
      <c r="T606">
        <v>-19.728929999999998</v>
      </c>
      <c r="U606">
        <v>0</v>
      </c>
      <c r="V606">
        <v>0</v>
      </c>
      <c r="W606">
        <v>0</v>
      </c>
    </row>
    <row r="607" spans="1:23" x14ac:dyDescent="0.2">
      <c r="A607">
        <v>-16.402950000000001</v>
      </c>
      <c r="B607">
        <v>0</v>
      </c>
      <c r="C607">
        <v>0</v>
      </c>
      <c r="D607">
        <v>0</v>
      </c>
      <c r="H607" s="19">
        <v>-15.703060000000001</v>
      </c>
      <c r="I607" s="19">
        <v>0</v>
      </c>
      <c r="J607" s="19">
        <v>0</v>
      </c>
      <c r="K607" s="19">
        <v>0</v>
      </c>
      <c r="N607">
        <v>-2.9874100000000001</v>
      </c>
      <c r="O607">
        <v>1.1E-4</v>
      </c>
      <c r="P607">
        <v>2.8000000000000003E-4</v>
      </c>
      <c r="Q607">
        <v>1.20455</v>
      </c>
      <c r="T607">
        <v>-19.64893</v>
      </c>
      <c r="U607">
        <v>0</v>
      </c>
      <c r="V607">
        <v>0</v>
      </c>
      <c r="W607">
        <v>0</v>
      </c>
    </row>
    <row r="608" spans="1:23" x14ac:dyDescent="0.2">
      <c r="A608">
        <v>-16.395949999999999</v>
      </c>
      <c r="B608">
        <v>0</v>
      </c>
      <c r="C608">
        <v>0</v>
      </c>
      <c r="D608">
        <v>0</v>
      </c>
      <c r="H608" s="19">
        <v>-15.696059999999999</v>
      </c>
      <c r="I608" s="19">
        <v>0</v>
      </c>
      <c r="J608" s="19">
        <v>0</v>
      </c>
      <c r="K608" s="19">
        <v>0</v>
      </c>
      <c r="N608">
        <v>-2.95641</v>
      </c>
      <c r="O608">
        <v>1.3999999999999999E-4</v>
      </c>
      <c r="P608">
        <v>3.1E-4</v>
      </c>
      <c r="Q608">
        <v>1.2629699999999999</v>
      </c>
      <c r="T608">
        <v>-19.568930000000002</v>
      </c>
      <c r="U608">
        <v>0</v>
      </c>
      <c r="V608">
        <v>0</v>
      </c>
      <c r="W608">
        <v>0</v>
      </c>
    </row>
    <row r="609" spans="1:23" x14ac:dyDescent="0.2">
      <c r="A609">
        <v>-16.38795</v>
      </c>
      <c r="B609">
        <v>0</v>
      </c>
      <c r="C609">
        <v>0</v>
      </c>
      <c r="D609">
        <v>0</v>
      </c>
      <c r="H609" s="19">
        <v>-15.68806</v>
      </c>
      <c r="I609" s="19">
        <v>0</v>
      </c>
      <c r="J609" s="19">
        <v>0</v>
      </c>
      <c r="K609" s="19">
        <v>0</v>
      </c>
      <c r="N609">
        <v>-2.9254099999999998</v>
      </c>
      <c r="O609">
        <v>1.7000000000000001E-4</v>
      </c>
      <c r="P609">
        <v>3.3E-4</v>
      </c>
      <c r="Q609">
        <v>1.37859</v>
      </c>
      <c r="T609">
        <v>-19.489930000000001</v>
      </c>
      <c r="U609">
        <v>0</v>
      </c>
      <c r="V609">
        <v>0</v>
      </c>
      <c r="W609">
        <v>0</v>
      </c>
    </row>
    <row r="610" spans="1:23" x14ac:dyDescent="0.2">
      <c r="A610">
        <v>-16.380949999999999</v>
      </c>
      <c r="B610">
        <v>0</v>
      </c>
      <c r="C610">
        <v>0</v>
      </c>
      <c r="D610">
        <v>0</v>
      </c>
      <c r="H610" s="19">
        <v>-15.68106</v>
      </c>
      <c r="I610" s="19">
        <v>0</v>
      </c>
      <c r="J610" s="19">
        <v>0</v>
      </c>
      <c r="K610" s="19">
        <v>0</v>
      </c>
      <c r="N610">
        <v>-2.8944100000000001</v>
      </c>
      <c r="O610">
        <v>3.8999999999999999E-4</v>
      </c>
      <c r="P610">
        <v>3.9000000000000005E-4</v>
      </c>
      <c r="Q610">
        <v>1.8483599999999998</v>
      </c>
      <c r="T610">
        <v>-19.409929999999999</v>
      </c>
      <c r="U610">
        <v>0</v>
      </c>
      <c r="V610">
        <v>0</v>
      </c>
      <c r="W610">
        <v>0</v>
      </c>
    </row>
    <row r="611" spans="1:23" x14ac:dyDescent="0.2">
      <c r="A611">
        <v>-16.373950000000001</v>
      </c>
      <c r="B611">
        <v>0</v>
      </c>
      <c r="C611">
        <v>0</v>
      </c>
      <c r="D611">
        <v>0</v>
      </c>
      <c r="H611" s="19">
        <v>-15.674060000000001</v>
      </c>
      <c r="I611" s="19">
        <v>0</v>
      </c>
      <c r="J611" s="19">
        <v>0</v>
      </c>
      <c r="K611" s="19">
        <v>0</v>
      </c>
      <c r="N611">
        <v>-2.86341</v>
      </c>
      <c r="O611">
        <v>4.8999999999999998E-4</v>
      </c>
      <c r="P611">
        <v>5.1999999999999995E-4</v>
      </c>
      <c r="Q611">
        <v>2.19407</v>
      </c>
      <c r="T611">
        <v>-19.329930000000001</v>
      </c>
      <c r="U611">
        <v>0</v>
      </c>
      <c r="V611">
        <v>0</v>
      </c>
      <c r="W611">
        <v>0</v>
      </c>
    </row>
    <row r="612" spans="1:23" x14ac:dyDescent="0.2">
      <c r="A612">
        <v>-16.366949999999999</v>
      </c>
      <c r="B612">
        <v>0</v>
      </c>
      <c r="C612">
        <v>0</v>
      </c>
      <c r="D612">
        <v>0</v>
      </c>
      <c r="H612" s="19">
        <v>-15.66606</v>
      </c>
      <c r="I612" s="19">
        <v>0</v>
      </c>
      <c r="J612" s="19">
        <v>0</v>
      </c>
      <c r="K612" s="19">
        <v>0</v>
      </c>
      <c r="N612">
        <v>-2.8324099999999999</v>
      </c>
      <c r="O612">
        <v>2.5000000000000001E-4</v>
      </c>
      <c r="P612">
        <v>2.5000000000000001E-4</v>
      </c>
      <c r="Q612">
        <v>2.2386500000000003</v>
      </c>
      <c r="T612">
        <v>-19.249929999999999</v>
      </c>
      <c r="U612">
        <v>0</v>
      </c>
      <c r="V612">
        <v>0</v>
      </c>
      <c r="W612">
        <v>0</v>
      </c>
    </row>
    <row r="613" spans="1:23" x14ac:dyDescent="0.2">
      <c r="A613">
        <v>-16.359950000000001</v>
      </c>
      <c r="B613">
        <v>0</v>
      </c>
      <c r="C613">
        <v>0</v>
      </c>
      <c r="D613">
        <v>0</v>
      </c>
      <c r="H613" s="19">
        <v>-15.65906</v>
      </c>
      <c r="I613" s="19">
        <v>0</v>
      </c>
      <c r="J613" s="19">
        <v>0</v>
      </c>
      <c r="K613" s="19">
        <v>0</v>
      </c>
      <c r="N613">
        <v>-2.8024100000000001</v>
      </c>
      <c r="O613">
        <v>1.0000000000000001E-5</v>
      </c>
      <c r="P613">
        <v>3.0000000000000004E-5</v>
      </c>
      <c r="Q613">
        <v>2.8181699999999998</v>
      </c>
      <c r="T613">
        <v>-19.169930000000001</v>
      </c>
      <c r="U613">
        <v>0</v>
      </c>
      <c r="V613">
        <v>0</v>
      </c>
      <c r="W613">
        <v>0</v>
      </c>
    </row>
    <row r="614" spans="1:23" x14ac:dyDescent="0.2">
      <c r="A614">
        <v>-16.35295</v>
      </c>
      <c r="B614">
        <v>0</v>
      </c>
      <c r="C614">
        <v>0</v>
      </c>
      <c r="D614">
        <v>0</v>
      </c>
      <c r="H614" s="19">
        <v>-15.652060000000001</v>
      </c>
      <c r="I614" s="19">
        <v>0</v>
      </c>
      <c r="J614" s="19">
        <v>0</v>
      </c>
      <c r="K614" s="19">
        <v>0</v>
      </c>
      <c r="N614">
        <v>-2.7714099999999999</v>
      </c>
      <c r="O614">
        <v>1.8000000000000001E-4</v>
      </c>
      <c r="P614">
        <v>7.3999999999999999E-4</v>
      </c>
      <c r="Q614">
        <v>0.44238</v>
      </c>
      <c r="T614">
        <v>-19.089929999999999</v>
      </c>
      <c r="U614">
        <v>0</v>
      </c>
      <c r="V614">
        <v>0</v>
      </c>
      <c r="W614">
        <v>0</v>
      </c>
    </row>
    <row r="615" spans="1:23" x14ac:dyDescent="0.2">
      <c r="A615">
        <v>-16.345949999999998</v>
      </c>
      <c r="B615">
        <v>0</v>
      </c>
      <c r="C615">
        <v>0</v>
      </c>
      <c r="D615">
        <v>0</v>
      </c>
      <c r="H615" s="19">
        <v>-15.64406</v>
      </c>
      <c r="I615" s="19">
        <v>0</v>
      </c>
      <c r="J615" s="19">
        <v>0</v>
      </c>
      <c r="K615" s="19">
        <v>0</v>
      </c>
      <c r="N615">
        <v>-2.7404099999999998</v>
      </c>
      <c r="O615">
        <v>4.0000000000000002E-4</v>
      </c>
      <c r="P615">
        <v>2.7100000000000002E-3</v>
      </c>
      <c r="Q615">
        <v>0.77659000000000011</v>
      </c>
      <c r="T615">
        <v>-19.009930000000001</v>
      </c>
      <c r="U615">
        <v>0</v>
      </c>
      <c r="V615">
        <v>0</v>
      </c>
      <c r="W615">
        <v>0</v>
      </c>
    </row>
    <row r="616" spans="1:23" x14ac:dyDescent="0.2">
      <c r="A616">
        <v>-16.337949999999999</v>
      </c>
      <c r="B616">
        <v>0</v>
      </c>
      <c r="C616">
        <v>0</v>
      </c>
      <c r="D616">
        <v>0</v>
      </c>
      <c r="H616" s="19">
        <v>-15.63706</v>
      </c>
      <c r="I616" s="19">
        <v>0</v>
      </c>
      <c r="J616" s="19">
        <v>0</v>
      </c>
      <c r="K616" s="19">
        <v>0</v>
      </c>
      <c r="N616">
        <v>-2.7094100000000001</v>
      </c>
      <c r="O616">
        <v>6.4000000000000005E-4</v>
      </c>
      <c r="P616">
        <v>5.4600000000000004E-3</v>
      </c>
      <c r="Q616">
        <v>0.997</v>
      </c>
      <c r="T616">
        <v>-18.929929999999999</v>
      </c>
      <c r="U616">
        <v>0</v>
      </c>
      <c r="V616">
        <v>0</v>
      </c>
      <c r="W616">
        <v>0</v>
      </c>
    </row>
    <row r="617" spans="1:23" x14ac:dyDescent="0.2">
      <c r="A617">
        <v>-16.330950000000001</v>
      </c>
      <c r="B617">
        <v>0</v>
      </c>
      <c r="C617">
        <v>0</v>
      </c>
      <c r="D617">
        <v>0</v>
      </c>
      <c r="H617" s="19">
        <v>-15.63006</v>
      </c>
      <c r="I617" s="19">
        <v>0</v>
      </c>
      <c r="J617" s="19">
        <v>0</v>
      </c>
      <c r="K617" s="19">
        <v>0</v>
      </c>
      <c r="N617">
        <v>-2.67841</v>
      </c>
      <c r="O617">
        <v>1.9000000000000001E-4</v>
      </c>
      <c r="P617">
        <v>2.5529999999999997E-2</v>
      </c>
      <c r="Q617">
        <v>0.21001</v>
      </c>
      <c r="T617">
        <v>-18.850930000000002</v>
      </c>
      <c r="U617">
        <v>0</v>
      </c>
      <c r="V617">
        <v>0</v>
      </c>
      <c r="W617">
        <v>0</v>
      </c>
    </row>
    <row r="618" spans="1:23" x14ac:dyDescent="0.2">
      <c r="A618">
        <v>-16.32395</v>
      </c>
      <c r="B618">
        <v>0</v>
      </c>
      <c r="C618">
        <v>0</v>
      </c>
      <c r="D618">
        <v>0</v>
      </c>
      <c r="H618" s="19">
        <v>-15.622059999999999</v>
      </c>
      <c r="I618" s="19">
        <v>0</v>
      </c>
      <c r="J618" s="19">
        <v>0</v>
      </c>
      <c r="K618" s="19">
        <v>0</v>
      </c>
      <c r="N618">
        <v>-2.6474099999999998</v>
      </c>
      <c r="O618">
        <v>2.0000000000000001E-4</v>
      </c>
      <c r="P618">
        <v>4.2290000000000001E-2</v>
      </c>
      <c r="Q618">
        <v>0.27501999999999999</v>
      </c>
      <c r="T618">
        <v>-18.77093</v>
      </c>
      <c r="U618">
        <v>0</v>
      </c>
      <c r="V618">
        <v>0</v>
      </c>
      <c r="W618">
        <v>0</v>
      </c>
    </row>
    <row r="619" spans="1:23" x14ac:dyDescent="0.2">
      <c r="A619">
        <v>-16.316949999999999</v>
      </c>
      <c r="B619">
        <v>0</v>
      </c>
      <c r="C619">
        <v>0</v>
      </c>
      <c r="D619">
        <v>0</v>
      </c>
      <c r="H619" s="19">
        <v>-15.61506</v>
      </c>
      <c r="I619" s="19">
        <v>0</v>
      </c>
      <c r="J619" s="19">
        <v>0</v>
      </c>
      <c r="K619" s="19">
        <v>0</v>
      </c>
      <c r="N619">
        <v>-2.6164100000000001</v>
      </c>
      <c r="O619">
        <v>2.1000000000000001E-4</v>
      </c>
      <c r="P619">
        <v>3.8960000000000002E-2</v>
      </c>
      <c r="Q619">
        <v>0.24979999999999999</v>
      </c>
      <c r="T619">
        <v>-18.690930000000002</v>
      </c>
      <c r="U619">
        <v>0</v>
      </c>
      <c r="V619">
        <v>0</v>
      </c>
      <c r="W619">
        <v>0</v>
      </c>
    </row>
    <row r="620" spans="1:23" x14ac:dyDescent="0.2">
      <c r="A620">
        <v>-16.309950000000001</v>
      </c>
      <c r="B620">
        <v>0</v>
      </c>
      <c r="C620">
        <v>0</v>
      </c>
      <c r="D620">
        <v>0</v>
      </c>
      <c r="H620" s="19">
        <v>-15.60806</v>
      </c>
      <c r="I620" s="19">
        <v>0</v>
      </c>
      <c r="J620" s="19">
        <v>0</v>
      </c>
      <c r="K620" s="19">
        <v>0</v>
      </c>
      <c r="N620">
        <v>-2.5864099999999999</v>
      </c>
      <c r="O620">
        <v>2.4000000000000001E-4</v>
      </c>
      <c r="P620">
        <v>3.289000000000001E-2</v>
      </c>
      <c r="Q620">
        <v>0.18308999999999997</v>
      </c>
      <c r="T620">
        <v>-18.61093</v>
      </c>
      <c r="U620">
        <v>0</v>
      </c>
      <c r="V620">
        <v>0</v>
      </c>
      <c r="W620">
        <v>0</v>
      </c>
    </row>
    <row r="621" spans="1:23" x14ac:dyDescent="0.2">
      <c r="A621">
        <v>-16.302949999999999</v>
      </c>
      <c r="B621">
        <v>0</v>
      </c>
      <c r="C621">
        <v>0</v>
      </c>
      <c r="D621">
        <v>0</v>
      </c>
      <c r="H621" s="19">
        <v>-15.600059999999999</v>
      </c>
      <c r="I621" s="19">
        <v>0</v>
      </c>
      <c r="J621" s="19">
        <v>0</v>
      </c>
      <c r="K621" s="19">
        <v>0</v>
      </c>
      <c r="N621">
        <v>-2.5554100000000002</v>
      </c>
      <c r="O621">
        <v>6.4999999999999997E-4</v>
      </c>
      <c r="P621">
        <v>2.7699999999999999E-2</v>
      </c>
      <c r="Q621">
        <v>0.18379000000000001</v>
      </c>
      <c r="T621">
        <v>-18.530930000000001</v>
      </c>
      <c r="U621">
        <v>0</v>
      </c>
      <c r="V621">
        <v>0</v>
      </c>
      <c r="W621">
        <v>0</v>
      </c>
    </row>
    <row r="622" spans="1:23" x14ac:dyDescent="0.2">
      <c r="A622">
        <v>-16.29495</v>
      </c>
      <c r="B622">
        <v>0</v>
      </c>
      <c r="C622">
        <v>0</v>
      </c>
      <c r="D622">
        <v>0</v>
      </c>
      <c r="H622" s="19">
        <v>-15.593059999999999</v>
      </c>
      <c r="I622" s="19">
        <v>0</v>
      </c>
      <c r="J622" s="19">
        <v>0</v>
      </c>
      <c r="K622" s="19">
        <v>0</v>
      </c>
      <c r="N622">
        <v>-2.52441</v>
      </c>
      <c r="O622">
        <v>6.2E-4</v>
      </c>
      <c r="P622">
        <v>2.7560000000000001E-2</v>
      </c>
      <c r="Q622">
        <v>2.2080000000000002E-2</v>
      </c>
      <c r="T622">
        <v>-18.45093</v>
      </c>
      <c r="U622">
        <v>0</v>
      </c>
      <c r="V622">
        <v>0</v>
      </c>
      <c r="W622">
        <v>0</v>
      </c>
    </row>
    <row r="623" spans="1:23" x14ac:dyDescent="0.2">
      <c r="A623">
        <v>-16.287949999999999</v>
      </c>
      <c r="B623">
        <v>0</v>
      </c>
      <c r="C623">
        <v>0</v>
      </c>
      <c r="D623">
        <v>0</v>
      </c>
      <c r="H623" s="19">
        <v>-15.58606</v>
      </c>
      <c r="I623" s="19">
        <v>0</v>
      </c>
      <c r="J623" s="19">
        <v>0</v>
      </c>
      <c r="K623" s="19">
        <v>0</v>
      </c>
      <c r="N623">
        <v>-2.4934099999999999</v>
      </c>
      <c r="O623">
        <v>1.1900000000000001E-3</v>
      </c>
      <c r="P623">
        <v>2.4080000000000001E-2</v>
      </c>
      <c r="Q623">
        <v>3.0589999999999999E-2</v>
      </c>
      <c r="T623">
        <v>-18.370930000000001</v>
      </c>
      <c r="U623">
        <v>0</v>
      </c>
      <c r="V623">
        <v>0</v>
      </c>
      <c r="W623">
        <v>0</v>
      </c>
    </row>
    <row r="624" spans="1:23" x14ac:dyDescent="0.2">
      <c r="A624">
        <v>-16.280950000000001</v>
      </c>
      <c r="B624">
        <v>0</v>
      </c>
      <c r="C624">
        <v>0</v>
      </c>
      <c r="D624">
        <v>0</v>
      </c>
      <c r="H624" s="19">
        <v>-15.578060000000001</v>
      </c>
      <c r="I624" s="19">
        <v>0</v>
      </c>
      <c r="J624" s="19">
        <v>0</v>
      </c>
      <c r="K624" s="19">
        <v>0</v>
      </c>
      <c r="N624">
        <v>-2.4624100000000002</v>
      </c>
      <c r="O624">
        <v>2.47E-3</v>
      </c>
      <c r="P624">
        <v>2.0820000000000002E-2</v>
      </c>
      <c r="Q624">
        <v>5.161000000000001E-2</v>
      </c>
      <c r="T624">
        <v>-18.290929999999999</v>
      </c>
      <c r="U624">
        <v>0</v>
      </c>
      <c r="V624">
        <v>0</v>
      </c>
      <c r="W624">
        <v>0</v>
      </c>
    </row>
    <row r="625" spans="1:23" x14ac:dyDescent="0.2">
      <c r="A625">
        <v>-16.273949999999999</v>
      </c>
      <c r="B625">
        <v>0</v>
      </c>
      <c r="C625">
        <v>0</v>
      </c>
      <c r="D625">
        <v>0</v>
      </c>
      <c r="H625" s="19">
        <v>-15.571059999999999</v>
      </c>
      <c r="I625" s="19">
        <v>0</v>
      </c>
      <c r="J625" s="19">
        <v>0</v>
      </c>
      <c r="K625" s="19">
        <v>0</v>
      </c>
      <c r="N625">
        <v>-2.4314100000000001</v>
      </c>
      <c r="O625">
        <v>3.82E-3</v>
      </c>
      <c r="P625">
        <v>1.7729999999999999E-2</v>
      </c>
      <c r="Q625">
        <v>7.3910000000000003E-2</v>
      </c>
      <c r="T625">
        <v>-18.211929999999999</v>
      </c>
      <c r="U625">
        <v>0</v>
      </c>
      <c r="V625">
        <v>0</v>
      </c>
      <c r="W625">
        <v>0</v>
      </c>
    </row>
    <row r="626" spans="1:23" x14ac:dyDescent="0.2">
      <c r="A626">
        <v>-16.266950000000001</v>
      </c>
      <c r="B626">
        <v>0</v>
      </c>
      <c r="C626">
        <v>0</v>
      </c>
      <c r="D626">
        <v>0</v>
      </c>
      <c r="H626" s="19">
        <v>-15.56406</v>
      </c>
      <c r="I626" s="19">
        <v>0</v>
      </c>
      <c r="J626" s="19">
        <v>0</v>
      </c>
      <c r="K626" s="19">
        <v>0</v>
      </c>
      <c r="N626">
        <v>-2.4014099999999998</v>
      </c>
      <c r="O626">
        <v>5.2300000000000003E-3</v>
      </c>
      <c r="P626">
        <v>1.481E-2</v>
      </c>
      <c r="Q626">
        <v>9.7460000000000005E-2</v>
      </c>
      <c r="T626">
        <v>-18.131930000000001</v>
      </c>
      <c r="U626">
        <v>0</v>
      </c>
      <c r="V626">
        <v>0</v>
      </c>
      <c r="W626">
        <v>0</v>
      </c>
    </row>
    <row r="627" spans="1:23" x14ac:dyDescent="0.2">
      <c r="A627">
        <v>-16.25995</v>
      </c>
      <c r="B627">
        <v>0</v>
      </c>
      <c r="C627">
        <v>0</v>
      </c>
      <c r="D627">
        <v>0</v>
      </c>
      <c r="H627" s="19">
        <v>-15.55706</v>
      </c>
      <c r="I627" s="19">
        <v>0</v>
      </c>
      <c r="J627" s="19">
        <v>0</v>
      </c>
      <c r="K627" s="19">
        <v>0</v>
      </c>
      <c r="N627">
        <v>-2.3704100000000001</v>
      </c>
      <c r="O627">
        <v>6.7099999999999998E-3</v>
      </c>
      <c r="P627">
        <v>1.206E-2</v>
      </c>
      <c r="Q627">
        <v>0.12229000000000001</v>
      </c>
      <c r="T627">
        <v>-18.051929999999999</v>
      </c>
      <c r="U627">
        <v>0</v>
      </c>
      <c r="V627">
        <v>0</v>
      </c>
      <c r="W627">
        <v>0</v>
      </c>
    </row>
    <row r="628" spans="1:23" x14ac:dyDescent="0.2">
      <c r="A628">
        <v>-16.252949999999998</v>
      </c>
      <c r="B628">
        <v>0</v>
      </c>
      <c r="C628">
        <v>0</v>
      </c>
      <c r="D628">
        <v>0</v>
      </c>
      <c r="H628" s="19">
        <v>-15.549060000000001</v>
      </c>
      <c r="I628" s="19">
        <v>0</v>
      </c>
      <c r="J628" s="19">
        <v>0</v>
      </c>
      <c r="K628" s="19">
        <v>0</v>
      </c>
      <c r="N628">
        <v>-2.33941</v>
      </c>
      <c r="O628">
        <v>8.2699999999999996E-3</v>
      </c>
      <c r="P628">
        <v>9.4900000000000002E-3</v>
      </c>
      <c r="Q628">
        <v>0.1484</v>
      </c>
      <c r="T628">
        <v>-17.97193</v>
      </c>
      <c r="U628">
        <v>0</v>
      </c>
      <c r="V628">
        <v>0</v>
      </c>
      <c r="W628">
        <v>0</v>
      </c>
    </row>
    <row r="629" spans="1:23" x14ac:dyDescent="0.2">
      <c r="A629">
        <v>-16.244949999999999</v>
      </c>
      <c r="B629">
        <v>0</v>
      </c>
      <c r="C629">
        <v>0</v>
      </c>
      <c r="D629">
        <v>0</v>
      </c>
      <c r="H629" s="19">
        <v>-15.542059999999999</v>
      </c>
      <c r="I629" s="19">
        <v>0</v>
      </c>
      <c r="J629" s="19">
        <v>0</v>
      </c>
      <c r="K629" s="19">
        <v>0</v>
      </c>
      <c r="N629">
        <v>-2.3084099999999999</v>
      </c>
      <c r="O629">
        <v>9.8899999999999995E-3</v>
      </c>
      <c r="P629">
        <v>7.0800000000000004E-3</v>
      </c>
      <c r="Q629">
        <v>0.17572999999999997</v>
      </c>
      <c r="T629">
        <v>-17.891929999999999</v>
      </c>
      <c r="U629">
        <v>0</v>
      </c>
      <c r="V629">
        <v>0</v>
      </c>
      <c r="W629">
        <v>0</v>
      </c>
    </row>
    <row r="630" spans="1:23" x14ac:dyDescent="0.2">
      <c r="A630">
        <v>-16.237950000000001</v>
      </c>
      <c r="B630">
        <v>0</v>
      </c>
      <c r="C630">
        <v>0</v>
      </c>
      <c r="D630">
        <v>0</v>
      </c>
      <c r="H630" s="19">
        <v>-15.53506</v>
      </c>
      <c r="I630" s="19">
        <v>0</v>
      </c>
      <c r="J630" s="19">
        <v>0</v>
      </c>
      <c r="K630" s="19">
        <v>0</v>
      </c>
      <c r="N630">
        <v>-2.2774100000000002</v>
      </c>
      <c r="O630">
        <v>1.158E-2</v>
      </c>
      <c r="P630">
        <v>4.8500000000000001E-3</v>
      </c>
      <c r="Q630">
        <v>0.20442000000000002</v>
      </c>
      <c r="T630">
        <v>-17.81193</v>
      </c>
      <c r="U630">
        <v>0</v>
      </c>
      <c r="V630">
        <v>0</v>
      </c>
      <c r="W630">
        <v>0</v>
      </c>
    </row>
    <row r="631" spans="1:23" x14ac:dyDescent="0.2">
      <c r="A631">
        <v>-16.23095</v>
      </c>
      <c r="B631">
        <v>0</v>
      </c>
      <c r="C631">
        <v>0</v>
      </c>
      <c r="D631">
        <v>0</v>
      </c>
      <c r="H631" s="19">
        <v>-15.527060000000001</v>
      </c>
      <c r="I631" s="19">
        <v>0</v>
      </c>
      <c r="J631" s="19">
        <v>0</v>
      </c>
      <c r="K631" s="19">
        <v>0</v>
      </c>
      <c r="N631">
        <v>-2.24641</v>
      </c>
      <c r="O631">
        <v>1.338E-2</v>
      </c>
      <c r="P631">
        <v>3.8300000000000001E-3</v>
      </c>
      <c r="Q631">
        <v>0.23538000000000003</v>
      </c>
      <c r="T631">
        <v>-17.731929999999998</v>
      </c>
      <c r="U631">
        <v>0</v>
      </c>
      <c r="V631">
        <v>0</v>
      </c>
      <c r="W631">
        <v>0</v>
      </c>
    </row>
    <row r="632" spans="1:23" x14ac:dyDescent="0.2">
      <c r="A632">
        <v>-16.223949999999999</v>
      </c>
      <c r="B632">
        <v>0</v>
      </c>
      <c r="C632">
        <v>0</v>
      </c>
      <c r="D632">
        <v>0</v>
      </c>
      <c r="H632" s="19">
        <v>-15.520060000000001</v>
      </c>
      <c r="I632" s="19">
        <v>0</v>
      </c>
      <c r="J632" s="19">
        <v>0</v>
      </c>
      <c r="K632" s="19">
        <v>0</v>
      </c>
      <c r="N632">
        <v>-2.2154099999999999</v>
      </c>
      <c r="O632">
        <v>1.5310000000000001E-2</v>
      </c>
      <c r="P632">
        <v>3.9300000000000003E-3</v>
      </c>
      <c r="Q632">
        <v>0.26937</v>
      </c>
      <c r="T632">
        <v>-17.65193</v>
      </c>
      <c r="U632">
        <v>0</v>
      </c>
      <c r="V632">
        <v>0</v>
      </c>
      <c r="W632">
        <v>0</v>
      </c>
    </row>
    <row r="633" spans="1:23" x14ac:dyDescent="0.2">
      <c r="A633">
        <v>-16.216950000000001</v>
      </c>
      <c r="B633">
        <v>0</v>
      </c>
      <c r="C633">
        <v>0</v>
      </c>
      <c r="D633">
        <v>0</v>
      </c>
      <c r="H633" s="19">
        <v>-15.513059999999999</v>
      </c>
      <c r="I633" s="19">
        <v>0</v>
      </c>
      <c r="J633" s="19">
        <v>0</v>
      </c>
      <c r="K633" s="19">
        <v>0</v>
      </c>
      <c r="N633">
        <v>-2.1854100000000001</v>
      </c>
      <c r="O633">
        <v>1.9779999999999999E-2</v>
      </c>
      <c r="P633">
        <v>2.4099999999999998E-3</v>
      </c>
      <c r="Q633">
        <v>0.34642999999999996</v>
      </c>
      <c r="T633">
        <v>-17.572929999999999</v>
      </c>
      <c r="U633">
        <v>0</v>
      </c>
      <c r="V633">
        <v>0</v>
      </c>
      <c r="W633">
        <v>0</v>
      </c>
    </row>
    <row r="634" spans="1:23" x14ac:dyDescent="0.2">
      <c r="A634">
        <v>-16.209949999999999</v>
      </c>
      <c r="B634">
        <v>0</v>
      </c>
      <c r="C634">
        <v>0</v>
      </c>
      <c r="D634">
        <v>0</v>
      </c>
      <c r="H634" s="19">
        <v>-15.50506</v>
      </c>
      <c r="I634" s="19">
        <v>0</v>
      </c>
      <c r="J634" s="19">
        <v>0</v>
      </c>
      <c r="K634" s="19">
        <v>0</v>
      </c>
      <c r="N634">
        <v>-2.1544099999999999</v>
      </c>
      <c r="O634">
        <v>1.934E-2</v>
      </c>
      <c r="P634">
        <v>6.4000000000000005E-4</v>
      </c>
      <c r="Q634">
        <v>0.34031</v>
      </c>
      <c r="T634">
        <v>-17.492930000000001</v>
      </c>
      <c r="U634">
        <v>0</v>
      </c>
      <c r="V634">
        <v>0</v>
      </c>
      <c r="W634">
        <v>0</v>
      </c>
    </row>
    <row r="635" spans="1:23" x14ac:dyDescent="0.2">
      <c r="A635">
        <v>-16.202950000000001</v>
      </c>
      <c r="B635">
        <v>0</v>
      </c>
      <c r="C635">
        <v>0</v>
      </c>
      <c r="D635">
        <v>0</v>
      </c>
      <c r="H635" s="19">
        <v>-15.498060000000001</v>
      </c>
      <c r="I635" s="19">
        <v>0</v>
      </c>
      <c r="J635" s="19">
        <v>0</v>
      </c>
      <c r="K635" s="19">
        <v>0</v>
      </c>
      <c r="N635">
        <v>-2.1234099999999998</v>
      </c>
      <c r="O635">
        <v>2.155E-2</v>
      </c>
      <c r="P635">
        <v>6.7000000000000002E-4</v>
      </c>
      <c r="Q635">
        <v>0.37951999999999997</v>
      </c>
      <c r="T635">
        <v>-17.412929999999999</v>
      </c>
      <c r="U635">
        <v>0</v>
      </c>
      <c r="V635">
        <v>0</v>
      </c>
      <c r="W635">
        <v>0</v>
      </c>
    </row>
    <row r="636" spans="1:23" x14ac:dyDescent="0.2">
      <c r="A636">
        <v>-16.194949999999999</v>
      </c>
      <c r="B636">
        <v>0</v>
      </c>
      <c r="C636">
        <v>0</v>
      </c>
      <c r="D636">
        <v>0</v>
      </c>
      <c r="H636" s="19">
        <v>-15.491059999999999</v>
      </c>
      <c r="I636" s="19">
        <v>0</v>
      </c>
      <c r="J636" s="19">
        <v>0</v>
      </c>
      <c r="K636" s="19">
        <v>0</v>
      </c>
      <c r="N636">
        <v>-2.0924100000000001</v>
      </c>
      <c r="O636">
        <v>2.385E-2</v>
      </c>
      <c r="P636">
        <v>6.8999999999999997E-4</v>
      </c>
      <c r="Q636">
        <v>0.42027000000000003</v>
      </c>
      <c r="T636">
        <v>-17.332930000000001</v>
      </c>
      <c r="U636">
        <v>0</v>
      </c>
      <c r="V636">
        <v>0</v>
      </c>
      <c r="W636">
        <v>0</v>
      </c>
    </row>
    <row r="637" spans="1:23" x14ac:dyDescent="0.2">
      <c r="A637">
        <v>-16.187950000000001</v>
      </c>
      <c r="B637">
        <v>0</v>
      </c>
      <c r="C637">
        <v>0</v>
      </c>
      <c r="D637">
        <v>0</v>
      </c>
      <c r="H637" s="19">
        <v>-15.48306</v>
      </c>
      <c r="I637" s="19">
        <v>0</v>
      </c>
      <c r="J637" s="19">
        <v>0</v>
      </c>
      <c r="K637" s="19">
        <v>0</v>
      </c>
      <c r="N637">
        <v>-2.06141</v>
      </c>
      <c r="O637">
        <v>2.6239999999999999E-2</v>
      </c>
      <c r="P637">
        <v>7.1000000000000002E-4</v>
      </c>
      <c r="Q637">
        <v>0.46254000000000001</v>
      </c>
      <c r="T637">
        <v>-17.252929999999999</v>
      </c>
      <c r="U637">
        <v>1.0000000000000001E-5</v>
      </c>
      <c r="V637">
        <v>0</v>
      </c>
      <c r="W637">
        <v>6.6800000000000002E-3</v>
      </c>
    </row>
    <row r="638" spans="1:23" x14ac:dyDescent="0.2">
      <c r="A638">
        <v>-16.180949999999999</v>
      </c>
      <c r="B638">
        <v>0</v>
      </c>
      <c r="C638">
        <v>0</v>
      </c>
      <c r="D638">
        <v>0</v>
      </c>
      <c r="H638" s="19">
        <v>-15.47606</v>
      </c>
      <c r="I638" s="19">
        <v>0</v>
      </c>
      <c r="J638" s="19">
        <v>0</v>
      </c>
      <c r="K638" s="19">
        <v>0</v>
      </c>
      <c r="N638">
        <v>-2.0304099999999998</v>
      </c>
      <c r="O638">
        <v>0.221</v>
      </c>
      <c r="P638">
        <v>1.1800000000000001E-3</v>
      </c>
      <c r="Q638">
        <v>3.8844499999999997</v>
      </c>
      <c r="T638">
        <v>-17.172930000000001</v>
      </c>
      <c r="U638">
        <v>0</v>
      </c>
      <c r="V638">
        <v>0</v>
      </c>
      <c r="W638">
        <v>0</v>
      </c>
    </row>
    <row r="639" spans="1:23" x14ac:dyDescent="0.2">
      <c r="A639">
        <v>-16.173950000000001</v>
      </c>
      <c r="B639">
        <v>0</v>
      </c>
      <c r="C639">
        <v>0</v>
      </c>
      <c r="D639">
        <v>0</v>
      </c>
      <c r="H639" s="19">
        <v>-15.469060000000001</v>
      </c>
      <c r="I639" s="19">
        <v>0</v>
      </c>
      <c r="J639" s="19">
        <v>0</v>
      </c>
      <c r="K639" s="19">
        <v>0</v>
      </c>
      <c r="N639">
        <v>-1.9994099999999999</v>
      </c>
      <c r="O639">
        <v>8.2419999999999993E-2</v>
      </c>
      <c r="P639">
        <v>9.1E-4</v>
      </c>
      <c r="Q639">
        <v>1.45167</v>
      </c>
      <c r="T639">
        <v>-17.092929999999999</v>
      </c>
      <c r="U639">
        <v>0</v>
      </c>
      <c r="V639">
        <v>0</v>
      </c>
      <c r="W639">
        <v>0</v>
      </c>
    </row>
    <row r="640" spans="1:23" x14ac:dyDescent="0.2">
      <c r="A640">
        <v>-16.16695</v>
      </c>
      <c r="B640">
        <v>0</v>
      </c>
      <c r="C640">
        <v>0</v>
      </c>
      <c r="D640">
        <v>0</v>
      </c>
      <c r="H640" s="19">
        <v>-15.46106</v>
      </c>
      <c r="I640" s="19">
        <v>0</v>
      </c>
      <c r="J640" s="19">
        <v>0</v>
      </c>
      <c r="K640" s="19">
        <v>0</v>
      </c>
      <c r="N640">
        <v>-1.9694100000000001</v>
      </c>
      <c r="O640">
        <v>0.42620000000000002</v>
      </c>
      <c r="P640">
        <v>5.2999999999999998E-4</v>
      </c>
      <c r="Q640">
        <v>7.5407199999999994</v>
      </c>
      <c r="T640">
        <v>-17.013929999999998</v>
      </c>
      <c r="U640">
        <v>0</v>
      </c>
      <c r="V640">
        <v>0</v>
      </c>
      <c r="W640">
        <v>0</v>
      </c>
    </row>
    <row r="641" spans="1:23" x14ac:dyDescent="0.2">
      <c r="A641">
        <v>-16.159949999999998</v>
      </c>
      <c r="B641">
        <v>0</v>
      </c>
      <c r="C641">
        <v>0</v>
      </c>
      <c r="D641">
        <v>0</v>
      </c>
      <c r="H641" s="19">
        <v>-15.45406</v>
      </c>
      <c r="I641" s="19">
        <v>0</v>
      </c>
      <c r="J641" s="19">
        <v>0</v>
      </c>
      <c r="K641" s="19">
        <v>0</v>
      </c>
      <c r="N641">
        <v>-1.93841</v>
      </c>
      <c r="O641">
        <v>0.14000000000000001</v>
      </c>
      <c r="P641">
        <v>7.2000000000000005E-4</v>
      </c>
      <c r="Q641">
        <v>3.2254800000000001</v>
      </c>
      <c r="T641">
        <v>-16.93393</v>
      </c>
      <c r="U641">
        <v>0</v>
      </c>
      <c r="V641">
        <v>0</v>
      </c>
      <c r="W641">
        <v>0</v>
      </c>
    </row>
    <row r="642" spans="1:23" x14ac:dyDescent="0.2">
      <c r="A642">
        <v>-16.152950000000001</v>
      </c>
      <c r="B642">
        <v>0</v>
      </c>
      <c r="C642">
        <v>0</v>
      </c>
      <c r="D642">
        <v>0</v>
      </c>
      <c r="H642" s="19">
        <v>-15.44706</v>
      </c>
      <c r="I642" s="19">
        <v>0</v>
      </c>
      <c r="J642" s="19">
        <v>0</v>
      </c>
      <c r="K642" s="19">
        <v>0</v>
      </c>
      <c r="N642">
        <v>-1.90741</v>
      </c>
      <c r="O642">
        <v>3.175E-2</v>
      </c>
      <c r="P642">
        <v>1.1E-4</v>
      </c>
      <c r="Q642">
        <v>1.2463500000000003</v>
      </c>
      <c r="T642">
        <v>-16.853929999999998</v>
      </c>
      <c r="U642">
        <v>0</v>
      </c>
      <c r="V642">
        <v>0</v>
      </c>
      <c r="W642">
        <v>0</v>
      </c>
    </row>
    <row r="643" spans="1:23" x14ac:dyDescent="0.2">
      <c r="A643">
        <v>-16.144950000000001</v>
      </c>
      <c r="B643">
        <v>0</v>
      </c>
      <c r="C643">
        <v>0</v>
      </c>
      <c r="D643">
        <v>0</v>
      </c>
      <c r="H643" s="19">
        <v>-15.43906</v>
      </c>
      <c r="I643" s="19">
        <v>0</v>
      </c>
      <c r="J643" s="19">
        <v>0</v>
      </c>
      <c r="K643" s="19">
        <v>0</v>
      </c>
      <c r="N643">
        <v>-1.8764099999999999</v>
      </c>
      <c r="O643">
        <v>2.852E-2</v>
      </c>
      <c r="P643">
        <v>1E-4</v>
      </c>
      <c r="Q643">
        <v>1.17421</v>
      </c>
      <c r="T643">
        <v>-16.77393</v>
      </c>
      <c r="U643">
        <v>0</v>
      </c>
      <c r="V643">
        <v>0</v>
      </c>
      <c r="W643">
        <v>0</v>
      </c>
    </row>
    <row r="644" spans="1:23" x14ac:dyDescent="0.2">
      <c r="A644">
        <v>-16.13795</v>
      </c>
      <c r="B644">
        <v>0</v>
      </c>
      <c r="C644">
        <v>0</v>
      </c>
      <c r="D644">
        <v>0</v>
      </c>
      <c r="H644" s="19">
        <v>-15.43206</v>
      </c>
      <c r="I644" s="19">
        <v>0</v>
      </c>
      <c r="J644" s="19">
        <v>0</v>
      </c>
      <c r="K644" s="19">
        <v>0</v>
      </c>
      <c r="N644">
        <v>-1.84541</v>
      </c>
      <c r="O644">
        <v>2.5399999999999999E-2</v>
      </c>
      <c r="P644">
        <v>9.0000000000000006E-5</v>
      </c>
      <c r="Q644">
        <v>1.0962700000000001</v>
      </c>
      <c r="T644">
        <v>-16.693930000000002</v>
      </c>
      <c r="U644">
        <v>0</v>
      </c>
      <c r="V644">
        <v>0</v>
      </c>
      <c r="W644">
        <v>0</v>
      </c>
    </row>
    <row r="645" spans="1:23" x14ac:dyDescent="0.2">
      <c r="A645">
        <v>-16.130949999999999</v>
      </c>
      <c r="B645">
        <v>0</v>
      </c>
      <c r="C645">
        <v>0</v>
      </c>
      <c r="D645">
        <v>0</v>
      </c>
      <c r="H645" s="19">
        <v>-15.42506</v>
      </c>
      <c r="I645" s="19">
        <v>0</v>
      </c>
      <c r="J645" s="19">
        <v>0</v>
      </c>
      <c r="K645" s="19">
        <v>0</v>
      </c>
      <c r="N645">
        <v>-1.8144100000000001</v>
      </c>
      <c r="O645">
        <v>2.239E-2</v>
      </c>
      <c r="P645">
        <v>8.0000000000000007E-5</v>
      </c>
      <c r="Q645">
        <v>1.01224</v>
      </c>
      <c r="T645">
        <v>-16.61393</v>
      </c>
      <c r="U645">
        <v>0</v>
      </c>
      <c r="V645">
        <v>1.4000000000000001E-4</v>
      </c>
      <c r="W645">
        <v>1.0000000000000001E-5</v>
      </c>
    </row>
    <row r="646" spans="1:23" x14ac:dyDescent="0.2">
      <c r="A646">
        <v>-16.123950000000001</v>
      </c>
      <c r="B646">
        <v>0</v>
      </c>
      <c r="C646">
        <v>0</v>
      </c>
      <c r="D646">
        <v>0</v>
      </c>
      <c r="H646" s="19">
        <v>-15.417059999999999</v>
      </c>
      <c r="I646" s="19">
        <v>0</v>
      </c>
      <c r="J646" s="19">
        <v>0</v>
      </c>
      <c r="K646" s="19">
        <v>0</v>
      </c>
      <c r="N646">
        <v>-1.7844100000000001</v>
      </c>
      <c r="O646">
        <v>1.9470000000000001E-2</v>
      </c>
      <c r="P646">
        <v>6.9999999999999994E-5</v>
      </c>
      <c r="Q646">
        <v>0.92252000000000012</v>
      </c>
      <c r="T646">
        <v>-16.533930000000002</v>
      </c>
      <c r="U646">
        <v>2.0000000000000002E-5</v>
      </c>
      <c r="V646">
        <v>4.0000000000000003E-5</v>
      </c>
      <c r="W646">
        <v>2.0000000000000002E-5</v>
      </c>
    </row>
    <row r="647" spans="1:23" x14ac:dyDescent="0.2">
      <c r="A647">
        <v>-16.116949999999999</v>
      </c>
      <c r="B647">
        <v>0</v>
      </c>
      <c r="C647">
        <v>0</v>
      </c>
      <c r="D647">
        <v>0</v>
      </c>
      <c r="H647" s="19">
        <v>-15.41006</v>
      </c>
      <c r="I647" s="19">
        <v>0</v>
      </c>
      <c r="J647" s="19">
        <v>0</v>
      </c>
      <c r="K647" s="19">
        <v>0</v>
      </c>
      <c r="N647">
        <v>-1.7534099999999999</v>
      </c>
      <c r="O647">
        <v>1.6660000000000001E-2</v>
      </c>
      <c r="P647">
        <v>6.0000000000000002E-5</v>
      </c>
      <c r="Q647">
        <v>0.82679000000000002</v>
      </c>
      <c r="T647">
        <v>-16.45393</v>
      </c>
      <c r="U647">
        <v>0</v>
      </c>
      <c r="V647">
        <v>0</v>
      </c>
      <c r="W647">
        <v>0</v>
      </c>
    </row>
    <row r="648" spans="1:23" x14ac:dyDescent="0.2">
      <c r="A648">
        <v>-16.109950000000001</v>
      </c>
      <c r="B648">
        <v>0</v>
      </c>
      <c r="C648">
        <v>0</v>
      </c>
      <c r="D648">
        <v>0</v>
      </c>
      <c r="H648" s="19">
        <v>-15.40306</v>
      </c>
      <c r="I648" s="19">
        <v>0</v>
      </c>
      <c r="J648" s="19">
        <v>0</v>
      </c>
      <c r="K648" s="19">
        <v>0</v>
      </c>
      <c r="N648">
        <v>-1.72241</v>
      </c>
      <c r="O648">
        <v>1.3950000000000001E-2</v>
      </c>
      <c r="P648">
        <v>5.0000000000000002E-5</v>
      </c>
      <c r="Q648">
        <v>0.72497</v>
      </c>
      <c r="T648">
        <v>-16.374929999999999</v>
      </c>
      <c r="U648">
        <v>0</v>
      </c>
      <c r="V648">
        <v>0</v>
      </c>
      <c r="W648">
        <v>0</v>
      </c>
    </row>
    <row r="649" spans="1:23" x14ac:dyDescent="0.2">
      <c r="A649">
        <v>-16.101949999999999</v>
      </c>
      <c r="B649">
        <v>0</v>
      </c>
      <c r="C649">
        <v>0</v>
      </c>
      <c r="D649">
        <v>0</v>
      </c>
      <c r="H649" s="19">
        <v>-15.395060000000001</v>
      </c>
      <c r="I649" s="19">
        <v>0</v>
      </c>
      <c r="J649" s="19">
        <v>0</v>
      </c>
      <c r="K649" s="19">
        <v>0</v>
      </c>
      <c r="N649">
        <v>-1.6914100000000001</v>
      </c>
      <c r="O649">
        <v>1.1339999999999999E-2</v>
      </c>
      <c r="P649">
        <v>4.0000000000000003E-5</v>
      </c>
      <c r="Q649">
        <v>0.61726000000000014</v>
      </c>
      <c r="T649">
        <v>-16.294930000000001</v>
      </c>
      <c r="U649">
        <v>0</v>
      </c>
      <c r="V649">
        <v>0</v>
      </c>
      <c r="W649">
        <v>0</v>
      </c>
    </row>
    <row r="650" spans="1:23" x14ac:dyDescent="0.2">
      <c r="A650">
        <v>-16.094950000000001</v>
      </c>
      <c r="B650">
        <v>0</v>
      </c>
      <c r="C650">
        <v>0</v>
      </c>
      <c r="D650">
        <v>0</v>
      </c>
      <c r="H650" s="19">
        <v>-15.388059999999999</v>
      </c>
      <c r="I650" s="19">
        <v>0</v>
      </c>
      <c r="J650" s="19">
        <v>0</v>
      </c>
      <c r="K650" s="19">
        <v>0</v>
      </c>
      <c r="N650">
        <v>-1.6604099999999999</v>
      </c>
      <c r="O650">
        <v>8.8400000000000006E-3</v>
      </c>
      <c r="P650">
        <v>3.0000000000000001E-5</v>
      </c>
      <c r="Q650">
        <v>0.50374000000000008</v>
      </c>
      <c r="T650">
        <v>-16.214929999999999</v>
      </c>
      <c r="U650">
        <v>0</v>
      </c>
      <c r="V650">
        <v>0</v>
      </c>
      <c r="W650">
        <v>0</v>
      </c>
    </row>
    <row r="651" spans="1:23" x14ac:dyDescent="0.2">
      <c r="A651">
        <v>-16.087949999999999</v>
      </c>
      <c r="B651">
        <v>0</v>
      </c>
      <c r="C651">
        <v>0</v>
      </c>
      <c r="D651">
        <v>0</v>
      </c>
      <c r="H651" s="19">
        <v>-15.38106</v>
      </c>
      <c r="I651" s="19">
        <v>0</v>
      </c>
      <c r="J651" s="19">
        <v>0</v>
      </c>
      <c r="K651" s="19">
        <v>0</v>
      </c>
      <c r="N651">
        <v>-1.62941</v>
      </c>
      <c r="O651">
        <v>6.4400000000000004E-3</v>
      </c>
      <c r="P651">
        <v>2.0000000000000002E-5</v>
      </c>
      <c r="Q651">
        <v>0.38425999999999999</v>
      </c>
      <c r="T651">
        <v>-16.134930000000001</v>
      </c>
      <c r="U651">
        <v>0.1051</v>
      </c>
      <c r="V651">
        <v>8.6000000000000009E-4</v>
      </c>
      <c r="W651">
        <v>2.7349999999999999E-2</v>
      </c>
    </row>
    <row r="652" spans="1:23" x14ac:dyDescent="0.2">
      <c r="A652">
        <v>-16.080950000000001</v>
      </c>
      <c r="B652">
        <v>0</v>
      </c>
      <c r="C652">
        <v>0</v>
      </c>
      <c r="D652">
        <v>0</v>
      </c>
      <c r="H652" s="19">
        <v>-15.37406</v>
      </c>
      <c r="I652" s="19">
        <v>0</v>
      </c>
      <c r="J652" s="19">
        <v>0</v>
      </c>
      <c r="K652" s="19">
        <v>0</v>
      </c>
      <c r="N652">
        <v>-1.5984100000000001</v>
      </c>
      <c r="O652">
        <v>4.1399999999999996E-3</v>
      </c>
      <c r="P652">
        <v>1.0000000000000001E-5</v>
      </c>
      <c r="Q652">
        <v>0.25885000000000002</v>
      </c>
      <c r="T652">
        <v>-16.054929999999999</v>
      </c>
      <c r="U652">
        <v>0</v>
      </c>
      <c r="V652">
        <v>0</v>
      </c>
      <c r="W652">
        <v>0</v>
      </c>
    </row>
    <row r="653" spans="1:23" x14ac:dyDescent="0.2">
      <c r="A653">
        <v>-16.07395</v>
      </c>
      <c r="B653">
        <v>0</v>
      </c>
      <c r="C653">
        <v>0</v>
      </c>
      <c r="D653">
        <v>0</v>
      </c>
      <c r="H653" s="19">
        <v>-15.366059999999999</v>
      </c>
      <c r="I653" s="19">
        <v>0</v>
      </c>
      <c r="J653" s="19">
        <v>0</v>
      </c>
      <c r="K653" s="19">
        <v>0</v>
      </c>
      <c r="N653">
        <v>-1.5684100000000001</v>
      </c>
      <c r="O653">
        <v>1.9499999999999999E-3</v>
      </c>
      <c r="P653">
        <v>1.0000000000000001E-5</v>
      </c>
      <c r="Q653">
        <v>0.12742999999999999</v>
      </c>
      <c r="T653">
        <v>-15.974930000000001</v>
      </c>
      <c r="U653">
        <v>6.0000000000000002E-5</v>
      </c>
      <c r="V653">
        <v>5.5629999999999999E-2</v>
      </c>
      <c r="W653">
        <v>2.3000000000000001E-4</v>
      </c>
    </row>
    <row r="654" spans="1:23" x14ac:dyDescent="0.2">
      <c r="A654">
        <v>-16.066949999999999</v>
      </c>
      <c r="B654">
        <v>0</v>
      </c>
      <c r="C654">
        <v>0</v>
      </c>
      <c r="D654">
        <v>0</v>
      </c>
      <c r="H654" s="19">
        <v>-15.359059999999999</v>
      </c>
      <c r="I654" s="19">
        <v>0</v>
      </c>
      <c r="J654" s="19">
        <v>0</v>
      </c>
      <c r="K654" s="19">
        <v>0</v>
      </c>
      <c r="N654">
        <v>-1.5374099999999999</v>
      </c>
      <c r="O654">
        <v>7.8750000000000001E-2</v>
      </c>
      <c r="P654">
        <v>1.3999999999999999E-4</v>
      </c>
      <c r="Q654">
        <v>24.28623</v>
      </c>
      <c r="T654">
        <v>-15.89493</v>
      </c>
      <c r="U654">
        <v>5.0000000000000002E-5</v>
      </c>
      <c r="V654">
        <v>4.8579999999999998E-2</v>
      </c>
      <c r="W654">
        <v>1.4950000000000001E-2</v>
      </c>
    </row>
    <row r="655" spans="1:23" x14ac:dyDescent="0.2">
      <c r="A655">
        <v>-16.059950000000001</v>
      </c>
      <c r="B655">
        <v>0</v>
      </c>
      <c r="C655">
        <v>0</v>
      </c>
      <c r="D655">
        <v>0</v>
      </c>
      <c r="H655" s="19">
        <v>-15.35206</v>
      </c>
      <c r="I655" s="19">
        <v>0</v>
      </c>
      <c r="J655" s="19">
        <v>0</v>
      </c>
      <c r="K655" s="19">
        <v>0</v>
      </c>
      <c r="N655">
        <v>-1.50641</v>
      </c>
      <c r="O655">
        <v>1.7930000000000001E-2</v>
      </c>
      <c r="P655">
        <v>1E-4</v>
      </c>
      <c r="Q655">
        <v>5.6551899999999993</v>
      </c>
      <c r="T655">
        <v>-15.81493</v>
      </c>
      <c r="U655">
        <v>5.5799999999999999E-3</v>
      </c>
      <c r="V655">
        <v>1.2760000000000001E-2</v>
      </c>
      <c r="W655">
        <v>6.3689999999999997E-2</v>
      </c>
    </row>
    <row r="656" spans="1:23" x14ac:dyDescent="0.2">
      <c r="A656">
        <v>-16.051950000000001</v>
      </c>
      <c r="B656">
        <v>0</v>
      </c>
      <c r="C656">
        <v>0</v>
      </c>
      <c r="D656">
        <v>0</v>
      </c>
      <c r="H656" s="19">
        <v>-15.344060000000001</v>
      </c>
      <c r="I656" s="19">
        <v>0</v>
      </c>
      <c r="J656" s="19">
        <v>0</v>
      </c>
      <c r="K656" s="19">
        <v>0</v>
      </c>
      <c r="N656">
        <v>-1.4754100000000001</v>
      </c>
      <c r="O656">
        <v>1.0000000000000001E-5</v>
      </c>
      <c r="P656">
        <v>1.0000000000000001E-5</v>
      </c>
      <c r="Q656">
        <v>0.441</v>
      </c>
      <c r="T656">
        <v>-15.73593</v>
      </c>
      <c r="U656">
        <v>0</v>
      </c>
      <c r="V656">
        <v>0</v>
      </c>
      <c r="W656">
        <v>0</v>
      </c>
    </row>
    <row r="657" spans="1:23" x14ac:dyDescent="0.2">
      <c r="A657">
        <v>-16.04495</v>
      </c>
      <c r="B657">
        <v>0</v>
      </c>
      <c r="C657">
        <v>0</v>
      </c>
      <c r="D657">
        <v>0</v>
      </c>
      <c r="H657" s="19">
        <v>-15.337059999999999</v>
      </c>
      <c r="I657" s="19">
        <v>0</v>
      </c>
      <c r="J657" s="19">
        <v>0</v>
      </c>
      <c r="K657" s="19">
        <v>0</v>
      </c>
      <c r="N657">
        <v>-1.44441</v>
      </c>
      <c r="O657">
        <v>4.0000000000000003E-5</v>
      </c>
      <c r="P657">
        <v>2.0000000000000002E-5</v>
      </c>
      <c r="Q657">
        <v>5.38096</v>
      </c>
      <c r="T657">
        <v>-15.65593</v>
      </c>
      <c r="U657">
        <v>0</v>
      </c>
      <c r="V657">
        <v>0</v>
      </c>
      <c r="W657">
        <v>0</v>
      </c>
    </row>
    <row r="658" spans="1:23" x14ac:dyDescent="0.2">
      <c r="A658">
        <v>-16.037949999999999</v>
      </c>
      <c r="B658">
        <v>0</v>
      </c>
      <c r="C658">
        <v>0</v>
      </c>
      <c r="D658">
        <v>0</v>
      </c>
      <c r="H658" s="19">
        <v>-15.33006</v>
      </c>
      <c r="I658" s="19">
        <v>0</v>
      </c>
      <c r="J658" s="19">
        <v>0</v>
      </c>
      <c r="K658" s="19">
        <v>0</v>
      </c>
      <c r="N658">
        <v>-1.4134100000000001</v>
      </c>
      <c r="O658">
        <v>1E-4</v>
      </c>
      <c r="P658">
        <v>4.0000000000000003E-5</v>
      </c>
      <c r="Q658">
        <v>0.5323500000000001</v>
      </c>
      <c r="T658">
        <v>-15.57593</v>
      </c>
      <c r="U658">
        <v>0</v>
      </c>
      <c r="V658">
        <v>0</v>
      </c>
      <c r="W658">
        <v>0</v>
      </c>
    </row>
    <row r="659" spans="1:23" x14ac:dyDescent="0.2">
      <c r="A659">
        <v>-16.030950000000001</v>
      </c>
      <c r="B659">
        <v>0</v>
      </c>
      <c r="C659">
        <v>0</v>
      </c>
      <c r="D659">
        <v>0</v>
      </c>
      <c r="H659" s="19">
        <v>-15.32206</v>
      </c>
      <c r="I659" s="19">
        <v>0</v>
      </c>
      <c r="J659" s="19">
        <v>0</v>
      </c>
      <c r="K659" s="19">
        <v>0</v>
      </c>
      <c r="N659">
        <v>-1.3824099999999999</v>
      </c>
      <c r="O659">
        <v>1.4999999999999999E-4</v>
      </c>
      <c r="P659">
        <v>6.9999999999999994E-5</v>
      </c>
      <c r="Q659">
        <v>0.93376999999999988</v>
      </c>
      <c r="T659">
        <v>-15.49593</v>
      </c>
      <c r="U659">
        <v>0</v>
      </c>
      <c r="V659">
        <v>0</v>
      </c>
      <c r="W659">
        <v>0</v>
      </c>
    </row>
    <row r="660" spans="1:23" x14ac:dyDescent="0.2">
      <c r="A660">
        <v>-16.023949999999999</v>
      </c>
      <c r="B660">
        <v>0</v>
      </c>
      <c r="C660">
        <v>0</v>
      </c>
      <c r="D660">
        <v>0</v>
      </c>
      <c r="H660" s="19">
        <v>-15.315060000000001</v>
      </c>
      <c r="I660" s="19">
        <v>0</v>
      </c>
      <c r="J660" s="19">
        <v>0</v>
      </c>
      <c r="K660" s="19">
        <v>0</v>
      </c>
      <c r="N660">
        <v>-1.3524099999999999</v>
      </c>
      <c r="O660">
        <v>1.8000000000000001E-4</v>
      </c>
      <c r="P660">
        <v>8.0000000000000007E-5</v>
      </c>
      <c r="Q660">
        <v>1.3543099999999999</v>
      </c>
      <c r="T660">
        <v>-15.415929999999999</v>
      </c>
      <c r="U660">
        <v>0</v>
      </c>
      <c r="V660">
        <v>0</v>
      </c>
      <c r="W660">
        <v>0</v>
      </c>
    </row>
    <row r="661" spans="1:23" x14ac:dyDescent="0.2">
      <c r="A661">
        <v>-16.016950000000001</v>
      </c>
      <c r="B661">
        <v>0</v>
      </c>
      <c r="C661">
        <v>0</v>
      </c>
      <c r="D661">
        <v>0</v>
      </c>
      <c r="H661" s="19">
        <v>-15.308059999999999</v>
      </c>
      <c r="I661" s="19">
        <v>0</v>
      </c>
      <c r="J661" s="19">
        <v>0</v>
      </c>
      <c r="K661" s="19">
        <v>0</v>
      </c>
      <c r="N661">
        <v>-1.32141</v>
      </c>
      <c r="O661">
        <v>2.1000000000000001E-4</v>
      </c>
      <c r="P661">
        <v>1E-4</v>
      </c>
      <c r="Q661">
        <v>1.7940399999999999</v>
      </c>
      <c r="T661">
        <v>-15.335929999999999</v>
      </c>
      <c r="U661">
        <v>0</v>
      </c>
      <c r="V661">
        <v>0</v>
      </c>
      <c r="W661">
        <v>0</v>
      </c>
    </row>
    <row r="662" spans="1:23" x14ac:dyDescent="0.2">
      <c r="A662">
        <v>-16.00995</v>
      </c>
      <c r="B662">
        <v>0</v>
      </c>
      <c r="C662">
        <v>0</v>
      </c>
      <c r="D662">
        <v>0</v>
      </c>
      <c r="H662" s="19">
        <v>-15.30006</v>
      </c>
      <c r="I662" s="19">
        <v>0</v>
      </c>
      <c r="J662" s="19">
        <v>0</v>
      </c>
      <c r="K662" s="19">
        <v>0</v>
      </c>
      <c r="N662">
        <v>-1.2904100000000001</v>
      </c>
      <c r="O662">
        <v>2.3000000000000001E-4</v>
      </c>
      <c r="P662">
        <v>1.1E-4</v>
      </c>
      <c r="Q662">
        <v>2.2529700000000004</v>
      </c>
      <c r="T662">
        <v>-15.255929999999999</v>
      </c>
      <c r="U662">
        <v>1.16E-3</v>
      </c>
      <c r="V662">
        <v>1.0000000000000001E-5</v>
      </c>
      <c r="W662">
        <v>3.9000000000000005E-4</v>
      </c>
    </row>
    <row r="663" spans="1:23" x14ac:dyDescent="0.2">
      <c r="A663">
        <v>-16.001950000000001</v>
      </c>
      <c r="B663">
        <v>0</v>
      </c>
      <c r="C663">
        <v>0</v>
      </c>
      <c r="D663">
        <v>0</v>
      </c>
      <c r="H663" s="19">
        <v>-15.293060000000001</v>
      </c>
      <c r="I663" s="19">
        <v>0</v>
      </c>
      <c r="J663" s="19">
        <v>0</v>
      </c>
      <c r="K663" s="19">
        <v>0</v>
      </c>
      <c r="N663">
        <v>-1.2594099999999999</v>
      </c>
      <c r="O663">
        <v>2.4000000000000001E-4</v>
      </c>
      <c r="P663">
        <v>1.2E-4</v>
      </c>
      <c r="Q663">
        <v>2.7307000000000001</v>
      </c>
      <c r="T663">
        <v>-15.175929999999999</v>
      </c>
      <c r="U663">
        <v>0</v>
      </c>
      <c r="V663">
        <v>0</v>
      </c>
      <c r="W663">
        <v>0</v>
      </c>
    </row>
    <row r="664" spans="1:23" x14ac:dyDescent="0.2">
      <c r="A664">
        <v>-15.994949999999999</v>
      </c>
      <c r="B664">
        <v>0</v>
      </c>
      <c r="C664">
        <v>0</v>
      </c>
      <c r="D664">
        <v>0</v>
      </c>
      <c r="H664" s="19">
        <v>-15.286060000000001</v>
      </c>
      <c r="I664" s="19">
        <v>0</v>
      </c>
      <c r="J664" s="19">
        <v>0</v>
      </c>
      <c r="K664" s="19">
        <v>0</v>
      </c>
      <c r="N664">
        <v>-1.22841</v>
      </c>
      <c r="O664">
        <v>2.0000000000000002E-5</v>
      </c>
      <c r="P664">
        <v>1.2929999999999999E-2</v>
      </c>
      <c r="Q664">
        <v>7.2214900000000002</v>
      </c>
      <c r="T664">
        <v>-15.09693</v>
      </c>
      <c r="U664">
        <v>0</v>
      </c>
      <c r="V664">
        <v>0</v>
      </c>
      <c r="W664">
        <v>0</v>
      </c>
    </row>
    <row r="665" spans="1:23" x14ac:dyDescent="0.2">
      <c r="A665">
        <v>-15.98795</v>
      </c>
      <c r="B665">
        <v>0</v>
      </c>
      <c r="C665">
        <v>0</v>
      </c>
      <c r="D665">
        <v>0</v>
      </c>
      <c r="H665" s="19">
        <v>-15.27806</v>
      </c>
      <c r="I665" s="19">
        <v>0</v>
      </c>
      <c r="J665" s="19">
        <v>0</v>
      </c>
      <c r="K665" s="19">
        <v>0</v>
      </c>
      <c r="N665">
        <v>-1.1974100000000001</v>
      </c>
      <c r="O665">
        <v>3.0000000000000001E-5</v>
      </c>
      <c r="P665">
        <v>5.9520000000000003E-2</v>
      </c>
      <c r="Q665">
        <v>2.5278900000000002</v>
      </c>
      <c r="T665">
        <v>-15.01693</v>
      </c>
      <c r="U665">
        <v>0</v>
      </c>
      <c r="V665">
        <v>0</v>
      </c>
      <c r="W665">
        <v>0</v>
      </c>
    </row>
    <row r="666" spans="1:23" x14ac:dyDescent="0.2">
      <c r="A666">
        <v>-15.98095</v>
      </c>
      <c r="B666">
        <v>0</v>
      </c>
      <c r="C666">
        <v>0</v>
      </c>
      <c r="D666">
        <v>0</v>
      </c>
      <c r="H666" s="19">
        <v>-15.27106</v>
      </c>
      <c r="I666" s="19">
        <v>0</v>
      </c>
      <c r="J666" s="19">
        <v>0</v>
      </c>
      <c r="K666" s="19">
        <v>0</v>
      </c>
      <c r="N666">
        <v>-1.1664099999999999</v>
      </c>
      <c r="O666">
        <v>1.1E-4</v>
      </c>
      <c r="P666">
        <v>0.2452</v>
      </c>
      <c r="Q666">
        <v>2.0153599999999998</v>
      </c>
      <c r="T666">
        <v>-14.93693</v>
      </c>
      <c r="U666">
        <v>0</v>
      </c>
      <c r="V666">
        <v>0</v>
      </c>
      <c r="W666">
        <v>0</v>
      </c>
    </row>
    <row r="667" spans="1:23" x14ac:dyDescent="0.2">
      <c r="A667">
        <v>-15.97395</v>
      </c>
      <c r="B667">
        <v>0</v>
      </c>
      <c r="C667">
        <v>0</v>
      </c>
      <c r="D667">
        <v>0</v>
      </c>
      <c r="H667" s="19">
        <v>-15.264060000000001</v>
      </c>
      <c r="I667" s="19">
        <v>0</v>
      </c>
      <c r="J667" s="19">
        <v>0</v>
      </c>
      <c r="K667" s="19">
        <v>0</v>
      </c>
      <c r="N667">
        <v>-1.1364099999999999</v>
      </c>
      <c r="O667">
        <v>8.0000000000000007E-5</v>
      </c>
      <c r="P667">
        <v>4.82E-2</v>
      </c>
      <c r="Q667">
        <v>1.8519999999999998E-2</v>
      </c>
      <c r="T667">
        <v>-14.85693</v>
      </c>
      <c r="U667">
        <v>0</v>
      </c>
      <c r="V667">
        <v>0</v>
      </c>
      <c r="W667">
        <v>0</v>
      </c>
    </row>
    <row r="668" spans="1:23" x14ac:dyDescent="0.2">
      <c r="A668">
        <v>-15.966950000000001</v>
      </c>
      <c r="B668">
        <v>0</v>
      </c>
      <c r="C668">
        <v>0</v>
      </c>
      <c r="D668">
        <v>0</v>
      </c>
      <c r="H668" s="19">
        <v>-15.25606</v>
      </c>
      <c r="I668" s="19">
        <v>0</v>
      </c>
      <c r="J668" s="19">
        <v>0</v>
      </c>
      <c r="K668" s="19">
        <v>0</v>
      </c>
      <c r="N668">
        <v>-1.10541</v>
      </c>
      <c r="O668">
        <v>1.1E-4</v>
      </c>
      <c r="P668">
        <v>2.8369999999999999E-2</v>
      </c>
      <c r="Q668">
        <v>3.3529999999999997E-2</v>
      </c>
      <c r="T668">
        <v>-14.77693</v>
      </c>
      <c r="U668">
        <v>1.8000000000000001E-4</v>
      </c>
      <c r="V668">
        <v>1.0000000000000001E-5</v>
      </c>
      <c r="W668">
        <v>3.2000000000000003E-4</v>
      </c>
    </row>
    <row r="669" spans="1:23" x14ac:dyDescent="0.2">
      <c r="A669">
        <v>-15.959949999999999</v>
      </c>
      <c r="B669">
        <v>0</v>
      </c>
      <c r="C669">
        <v>0</v>
      </c>
      <c r="D669">
        <v>0</v>
      </c>
      <c r="H669" s="19">
        <v>-15.24906</v>
      </c>
      <c r="I669" s="19">
        <v>0</v>
      </c>
      <c r="J669" s="19">
        <v>0</v>
      </c>
      <c r="K669" s="19">
        <v>0</v>
      </c>
      <c r="N669">
        <v>-1.0744100000000001</v>
      </c>
      <c r="O669">
        <v>1.6000000000000001E-4</v>
      </c>
      <c r="P669">
        <v>3.4639999999999997E-2</v>
      </c>
      <c r="Q669">
        <v>5.527E-2</v>
      </c>
      <c r="T669">
        <v>-14.69693</v>
      </c>
      <c r="U669">
        <v>0</v>
      </c>
      <c r="V669">
        <v>0</v>
      </c>
      <c r="W669">
        <v>0</v>
      </c>
    </row>
    <row r="670" spans="1:23" x14ac:dyDescent="0.2">
      <c r="A670">
        <v>-15.95195</v>
      </c>
      <c r="B670">
        <v>0</v>
      </c>
      <c r="C670">
        <v>0</v>
      </c>
      <c r="D670">
        <v>0</v>
      </c>
      <c r="H670" s="19">
        <v>-15.24206</v>
      </c>
      <c r="I670" s="19">
        <v>0</v>
      </c>
      <c r="J670" s="19">
        <v>0</v>
      </c>
      <c r="K670" s="19">
        <v>0</v>
      </c>
      <c r="N670">
        <v>-1.0434099999999999</v>
      </c>
      <c r="O670">
        <v>1.0000000000000001E-5</v>
      </c>
      <c r="P670">
        <v>1.8000000000000001E-4</v>
      </c>
      <c r="Q670">
        <v>3.2800000000000004E-3</v>
      </c>
      <c r="T670">
        <v>-14.61693</v>
      </c>
      <c r="U670">
        <v>0</v>
      </c>
      <c r="V670">
        <v>0</v>
      </c>
      <c r="W670">
        <v>0</v>
      </c>
    </row>
    <row r="671" spans="1:23" x14ac:dyDescent="0.2">
      <c r="A671">
        <v>-15.94495</v>
      </c>
      <c r="B671">
        <v>0</v>
      </c>
      <c r="C671">
        <v>0</v>
      </c>
      <c r="D671">
        <v>0</v>
      </c>
      <c r="H671" s="19">
        <v>-15.234059999999999</v>
      </c>
      <c r="I671" s="19">
        <v>0</v>
      </c>
      <c r="J671" s="19">
        <v>0</v>
      </c>
      <c r="K671" s="19">
        <v>0</v>
      </c>
      <c r="N671">
        <v>-1.01241</v>
      </c>
      <c r="O671">
        <v>1.0000000000000001E-5</v>
      </c>
      <c r="P671">
        <v>1.8000000000000001E-4</v>
      </c>
      <c r="Q671">
        <v>3.1199999999999999E-3</v>
      </c>
      <c r="T671">
        <v>-14.53693</v>
      </c>
      <c r="U671">
        <v>0</v>
      </c>
      <c r="V671">
        <v>0</v>
      </c>
      <c r="W671">
        <v>0</v>
      </c>
    </row>
    <row r="672" spans="1:23" x14ac:dyDescent="0.2">
      <c r="A672">
        <v>-15.937950000000001</v>
      </c>
      <c r="B672">
        <v>0</v>
      </c>
      <c r="C672">
        <v>0</v>
      </c>
      <c r="D672">
        <v>0</v>
      </c>
      <c r="H672" s="19">
        <v>-15.22706</v>
      </c>
      <c r="I672" s="19">
        <v>0</v>
      </c>
      <c r="J672" s="19">
        <v>0</v>
      </c>
      <c r="K672" s="19">
        <v>0</v>
      </c>
      <c r="N672">
        <v>-0.98141</v>
      </c>
      <c r="O672">
        <v>1.0000000000000001E-5</v>
      </c>
      <c r="P672">
        <v>1.7000000000000001E-4</v>
      </c>
      <c r="Q672">
        <v>2.9800000000000004E-3</v>
      </c>
      <c r="T672">
        <v>-14.457929999999999</v>
      </c>
      <c r="U672">
        <v>0</v>
      </c>
      <c r="V672">
        <v>0</v>
      </c>
      <c r="W672">
        <v>0</v>
      </c>
    </row>
    <row r="673" spans="1:23" x14ac:dyDescent="0.2">
      <c r="A673">
        <v>-15.930949999999999</v>
      </c>
      <c r="B673">
        <v>0</v>
      </c>
      <c r="C673">
        <v>0</v>
      </c>
      <c r="D673">
        <v>0</v>
      </c>
      <c r="H673" s="19">
        <v>-15.22006</v>
      </c>
      <c r="I673" s="19">
        <v>0</v>
      </c>
      <c r="J673" s="19">
        <v>0</v>
      </c>
      <c r="K673" s="19">
        <v>0</v>
      </c>
      <c r="N673">
        <v>-0.95140999999999998</v>
      </c>
      <c r="O673">
        <v>1.0000000000000001E-5</v>
      </c>
      <c r="P673">
        <v>1.6000000000000001E-4</v>
      </c>
      <c r="Q673">
        <v>2.8400000000000001E-3</v>
      </c>
      <c r="T673">
        <v>-14.377929999999999</v>
      </c>
      <c r="U673">
        <v>0</v>
      </c>
      <c r="V673">
        <v>0</v>
      </c>
      <c r="W673">
        <v>0</v>
      </c>
    </row>
    <row r="674" spans="1:23" x14ac:dyDescent="0.2">
      <c r="A674">
        <v>-15.92395</v>
      </c>
      <c r="B674">
        <v>0</v>
      </c>
      <c r="C674">
        <v>0</v>
      </c>
      <c r="D674">
        <v>0</v>
      </c>
      <c r="H674" s="19">
        <v>-15.21306</v>
      </c>
      <c r="I674" s="19">
        <v>0</v>
      </c>
      <c r="J674" s="19">
        <v>0</v>
      </c>
      <c r="K674" s="19">
        <v>0</v>
      </c>
      <c r="N674">
        <v>-0.92040999999999995</v>
      </c>
      <c r="O674">
        <v>1.0000000000000001E-5</v>
      </c>
      <c r="P674">
        <v>1.4999999999999999E-4</v>
      </c>
      <c r="Q674">
        <v>2.6700000000000001E-3</v>
      </c>
      <c r="T674">
        <v>-14.297929999999999</v>
      </c>
      <c r="U674">
        <v>0</v>
      </c>
      <c r="V674">
        <v>0</v>
      </c>
      <c r="W674">
        <v>0</v>
      </c>
    </row>
    <row r="675" spans="1:23" x14ac:dyDescent="0.2">
      <c r="A675">
        <v>-15.91695</v>
      </c>
      <c r="B675">
        <v>0</v>
      </c>
      <c r="C675">
        <v>0</v>
      </c>
      <c r="D675">
        <v>0</v>
      </c>
      <c r="H675" s="19">
        <v>-15.20506</v>
      </c>
      <c r="I675" s="19">
        <v>0</v>
      </c>
      <c r="J675" s="19">
        <v>0</v>
      </c>
      <c r="K675" s="19">
        <v>0</v>
      </c>
      <c r="N675">
        <v>-0.88941000000000003</v>
      </c>
      <c r="O675">
        <v>1.0000000000000001E-5</v>
      </c>
      <c r="P675">
        <v>1.3999999999999999E-4</v>
      </c>
      <c r="Q675">
        <v>2.5300000000000001E-3</v>
      </c>
      <c r="T675">
        <v>-14.217930000000001</v>
      </c>
      <c r="U675">
        <v>0</v>
      </c>
      <c r="V675">
        <v>0</v>
      </c>
      <c r="W675">
        <v>0</v>
      </c>
    </row>
    <row r="676" spans="1:23" x14ac:dyDescent="0.2">
      <c r="A676">
        <v>-15.908950000000001</v>
      </c>
      <c r="B676">
        <v>0</v>
      </c>
      <c r="C676">
        <v>0</v>
      </c>
      <c r="D676">
        <v>0</v>
      </c>
      <c r="H676" s="19">
        <v>-15.19806</v>
      </c>
      <c r="I676" s="19">
        <v>0</v>
      </c>
      <c r="J676" s="19">
        <v>0</v>
      </c>
      <c r="K676" s="19">
        <v>0</v>
      </c>
      <c r="N676">
        <v>-0.85841000000000001</v>
      </c>
      <c r="O676">
        <v>1.0000000000000001E-5</v>
      </c>
      <c r="P676">
        <v>1.3999999999999999E-4</v>
      </c>
      <c r="Q676">
        <v>2.3899999999999998E-3</v>
      </c>
      <c r="T676">
        <v>-14.137930000000001</v>
      </c>
      <c r="U676">
        <v>0</v>
      </c>
      <c r="V676">
        <v>0</v>
      </c>
      <c r="W676">
        <v>0</v>
      </c>
    </row>
    <row r="677" spans="1:23" x14ac:dyDescent="0.2">
      <c r="A677">
        <v>-15.901949999999999</v>
      </c>
      <c r="B677">
        <v>0</v>
      </c>
      <c r="C677">
        <v>0</v>
      </c>
      <c r="D677">
        <v>0</v>
      </c>
      <c r="H677" s="19">
        <v>-15.19106</v>
      </c>
      <c r="I677" s="19">
        <v>0</v>
      </c>
      <c r="J677" s="19">
        <v>0</v>
      </c>
      <c r="K677" s="19">
        <v>0</v>
      </c>
      <c r="N677">
        <v>-0.82740999999999998</v>
      </c>
      <c r="O677">
        <v>1.0000000000000001E-5</v>
      </c>
      <c r="P677">
        <v>1.2999999999999999E-4</v>
      </c>
      <c r="Q677">
        <v>2.2499999999999998E-3</v>
      </c>
      <c r="T677">
        <v>-14.057930000000001</v>
      </c>
      <c r="U677">
        <v>0</v>
      </c>
      <c r="V677">
        <v>0</v>
      </c>
      <c r="W677">
        <v>0</v>
      </c>
    </row>
    <row r="678" spans="1:23" x14ac:dyDescent="0.2">
      <c r="A678">
        <v>-15.89495</v>
      </c>
      <c r="B678">
        <v>0</v>
      </c>
      <c r="C678">
        <v>0</v>
      </c>
      <c r="D678">
        <v>0</v>
      </c>
      <c r="H678" s="19">
        <v>-15.183059999999999</v>
      </c>
      <c r="I678" s="19">
        <v>0</v>
      </c>
      <c r="J678" s="19">
        <v>0</v>
      </c>
      <c r="K678" s="19">
        <v>0</v>
      </c>
      <c r="N678">
        <v>-0.79640999999999995</v>
      </c>
      <c r="O678">
        <v>1.0000000000000001E-5</v>
      </c>
      <c r="P678">
        <v>1.2E-4</v>
      </c>
      <c r="Q678">
        <v>2.1299999999999999E-3</v>
      </c>
      <c r="T678">
        <v>-13.977930000000001</v>
      </c>
      <c r="U678">
        <v>0</v>
      </c>
      <c r="V678">
        <v>0</v>
      </c>
      <c r="W678">
        <v>0</v>
      </c>
    </row>
    <row r="679" spans="1:23" x14ac:dyDescent="0.2">
      <c r="A679">
        <v>-15.88795</v>
      </c>
      <c r="B679">
        <v>0</v>
      </c>
      <c r="C679">
        <v>0</v>
      </c>
      <c r="D679">
        <v>0</v>
      </c>
      <c r="H679" s="19">
        <v>-15.17606</v>
      </c>
      <c r="I679" s="19">
        <v>0</v>
      </c>
      <c r="J679" s="19">
        <v>0</v>
      </c>
      <c r="K679" s="19">
        <v>0</v>
      </c>
      <c r="N679">
        <v>-0.76541000000000003</v>
      </c>
      <c r="O679">
        <v>1.0000000000000001E-5</v>
      </c>
      <c r="P679">
        <v>1.1E-4</v>
      </c>
      <c r="Q679">
        <v>2E-3</v>
      </c>
      <c r="T679">
        <v>-13.897930000000001</v>
      </c>
      <c r="U679">
        <v>0</v>
      </c>
      <c r="V679">
        <v>0</v>
      </c>
      <c r="W679">
        <v>0</v>
      </c>
    </row>
    <row r="680" spans="1:23" x14ac:dyDescent="0.2">
      <c r="A680">
        <v>-15.88095</v>
      </c>
      <c r="B680">
        <v>0</v>
      </c>
      <c r="C680">
        <v>0</v>
      </c>
      <c r="D680">
        <v>0</v>
      </c>
      <c r="H680" s="19">
        <v>-15.16906</v>
      </c>
      <c r="I680" s="19">
        <v>0</v>
      </c>
      <c r="J680" s="19">
        <v>0</v>
      </c>
      <c r="K680" s="19">
        <v>0</v>
      </c>
      <c r="N680">
        <v>-0.73541000000000001</v>
      </c>
      <c r="O680">
        <v>1.0000000000000001E-5</v>
      </c>
      <c r="P680">
        <v>1.1E-4</v>
      </c>
      <c r="Q680">
        <v>1.8699999999999999E-3</v>
      </c>
      <c r="T680">
        <v>-13.81893</v>
      </c>
      <c r="U680">
        <v>0</v>
      </c>
      <c r="V680">
        <v>0</v>
      </c>
      <c r="W680">
        <v>0</v>
      </c>
    </row>
    <row r="681" spans="1:23" x14ac:dyDescent="0.2">
      <c r="A681">
        <v>-15.873950000000001</v>
      </c>
      <c r="B681">
        <v>0</v>
      </c>
      <c r="C681">
        <v>0</v>
      </c>
      <c r="D681">
        <v>0</v>
      </c>
      <c r="H681" s="19">
        <v>-15.161060000000001</v>
      </c>
      <c r="I681" s="19">
        <v>0</v>
      </c>
      <c r="J681" s="19">
        <v>0</v>
      </c>
      <c r="K681" s="19">
        <v>0</v>
      </c>
      <c r="N681">
        <v>-0.70440999999999998</v>
      </c>
      <c r="O681">
        <v>1.0000000000000001E-5</v>
      </c>
      <c r="P681">
        <v>1E-4</v>
      </c>
      <c r="Q681">
        <v>1.7400000000000002E-3</v>
      </c>
      <c r="T681">
        <v>-13.73893</v>
      </c>
      <c r="U681">
        <v>0</v>
      </c>
      <c r="V681">
        <v>0</v>
      </c>
      <c r="W681">
        <v>0</v>
      </c>
    </row>
    <row r="682" spans="1:23" x14ac:dyDescent="0.2">
      <c r="A682">
        <v>-15.866949999999999</v>
      </c>
      <c r="B682">
        <v>0</v>
      </c>
      <c r="C682">
        <v>0</v>
      </c>
      <c r="D682">
        <v>0</v>
      </c>
      <c r="H682" s="19">
        <v>-15.154059999999999</v>
      </c>
      <c r="I682" s="19">
        <v>0</v>
      </c>
      <c r="J682" s="19">
        <v>0</v>
      </c>
      <c r="K682" s="19">
        <v>0</v>
      </c>
      <c r="N682">
        <v>-0.67340999999999995</v>
      </c>
      <c r="O682">
        <v>0</v>
      </c>
      <c r="P682">
        <v>9.0000000000000006E-5</v>
      </c>
      <c r="Q682">
        <v>1.6200000000000001E-3</v>
      </c>
      <c r="T682">
        <v>-13.65893</v>
      </c>
      <c r="U682">
        <v>0</v>
      </c>
      <c r="V682">
        <v>0</v>
      </c>
      <c r="W682">
        <v>0</v>
      </c>
    </row>
    <row r="683" spans="1:23" x14ac:dyDescent="0.2">
      <c r="A683">
        <v>-15.85895</v>
      </c>
      <c r="B683">
        <v>0</v>
      </c>
      <c r="C683">
        <v>0</v>
      </c>
      <c r="D683">
        <v>0</v>
      </c>
      <c r="H683" s="19">
        <v>-15.14706</v>
      </c>
      <c r="I683" s="19">
        <v>0</v>
      </c>
      <c r="J683" s="19">
        <v>0</v>
      </c>
      <c r="K683" s="19">
        <v>0</v>
      </c>
      <c r="N683">
        <v>-0.64241000000000004</v>
      </c>
      <c r="O683">
        <v>0</v>
      </c>
      <c r="P683">
        <v>8.0000000000000007E-5</v>
      </c>
      <c r="Q683">
        <v>1.5E-3</v>
      </c>
      <c r="T683">
        <v>-13.57893</v>
      </c>
      <c r="U683">
        <v>0</v>
      </c>
      <c r="V683">
        <v>0</v>
      </c>
      <c r="W683">
        <v>0</v>
      </c>
    </row>
    <row r="684" spans="1:23" x14ac:dyDescent="0.2">
      <c r="A684">
        <v>-15.85195</v>
      </c>
      <c r="B684">
        <v>0</v>
      </c>
      <c r="C684">
        <v>0</v>
      </c>
      <c r="D684">
        <v>5.5289999999999999E-2</v>
      </c>
      <c r="H684" s="19">
        <v>-15.139060000000001</v>
      </c>
      <c r="I684" s="19">
        <v>0</v>
      </c>
      <c r="J684" s="19">
        <v>0</v>
      </c>
      <c r="K684" s="19">
        <v>0</v>
      </c>
      <c r="N684">
        <v>-0.61141000000000001</v>
      </c>
      <c r="O684">
        <v>0</v>
      </c>
      <c r="P684">
        <v>8.0000000000000007E-5</v>
      </c>
      <c r="Q684">
        <v>1.3700000000000001E-3</v>
      </c>
      <c r="T684">
        <v>-13.49893</v>
      </c>
      <c r="U684">
        <v>0</v>
      </c>
      <c r="V684">
        <v>0</v>
      </c>
      <c r="W684">
        <v>0</v>
      </c>
    </row>
    <row r="685" spans="1:23" x14ac:dyDescent="0.2">
      <c r="A685">
        <v>-15.844950000000001</v>
      </c>
      <c r="B685">
        <v>0</v>
      </c>
      <c r="C685">
        <v>0</v>
      </c>
      <c r="D685">
        <v>0</v>
      </c>
      <c r="H685" s="19">
        <v>-15.132059999999999</v>
      </c>
      <c r="I685" s="19">
        <v>0</v>
      </c>
      <c r="J685" s="19">
        <v>0</v>
      </c>
      <c r="K685" s="19">
        <v>0</v>
      </c>
      <c r="N685">
        <v>-0.58040999999999998</v>
      </c>
      <c r="O685">
        <v>0</v>
      </c>
      <c r="P685">
        <v>6.9999999999999994E-5</v>
      </c>
      <c r="Q685">
        <v>1.2700000000000001E-3</v>
      </c>
      <c r="T685">
        <v>-13.41893</v>
      </c>
      <c r="U685">
        <v>0</v>
      </c>
      <c r="V685">
        <v>0</v>
      </c>
      <c r="W685">
        <v>0</v>
      </c>
    </row>
    <row r="686" spans="1:23" x14ac:dyDescent="0.2">
      <c r="A686">
        <v>-15.837949999999999</v>
      </c>
      <c r="B686">
        <v>0</v>
      </c>
      <c r="C686">
        <v>0</v>
      </c>
      <c r="D686">
        <v>0</v>
      </c>
      <c r="H686" s="19">
        <v>-15.12506</v>
      </c>
      <c r="I686" s="19">
        <v>0</v>
      </c>
      <c r="J686" s="19">
        <v>0</v>
      </c>
      <c r="K686" s="19">
        <v>0</v>
      </c>
      <c r="N686">
        <v>-0.54940999999999995</v>
      </c>
      <c r="O686">
        <v>0</v>
      </c>
      <c r="P686">
        <v>6.9999999999999994E-5</v>
      </c>
      <c r="Q686">
        <v>1.15E-3</v>
      </c>
      <c r="T686">
        <v>-13.33893</v>
      </c>
      <c r="U686">
        <v>0</v>
      </c>
      <c r="V686">
        <v>0</v>
      </c>
      <c r="W686">
        <v>0</v>
      </c>
    </row>
    <row r="687" spans="1:23" x14ac:dyDescent="0.2">
      <c r="A687">
        <v>-15.83095</v>
      </c>
      <c r="B687">
        <v>0</v>
      </c>
      <c r="C687">
        <v>0</v>
      </c>
      <c r="D687">
        <v>0</v>
      </c>
      <c r="H687" s="19">
        <v>-15.11706</v>
      </c>
      <c r="I687" s="19">
        <v>0</v>
      </c>
      <c r="J687" s="19">
        <v>0</v>
      </c>
      <c r="K687" s="19">
        <v>0</v>
      </c>
      <c r="N687">
        <v>-0.51941000000000004</v>
      </c>
      <c r="O687">
        <v>0</v>
      </c>
      <c r="P687">
        <v>6.0000000000000002E-5</v>
      </c>
      <c r="Q687">
        <v>1.0400000000000001E-3</v>
      </c>
      <c r="T687">
        <v>-13.258929999999999</v>
      </c>
      <c r="U687">
        <v>0</v>
      </c>
      <c r="V687">
        <v>3.6600000000000001E-3</v>
      </c>
      <c r="W687">
        <v>0</v>
      </c>
    </row>
    <row r="688" spans="1:23" x14ac:dyDescent="0.2">
      <c r="A688">
        <v>-15.82395</v>
      </c>
      <c r="B688">
        <v>0</v>
      </c>
      <c r="C688">
        <v>0</v>
      </c>
      <c r="D688">
        <v>0</v>
      </c>
      <c r="H688" s="19">
        <v>-15.110060000000001</v>
      </c>
      <c r="I688" s="19">
        <v>0</v>
      </c>
      <c r="J688" s="19">
        <v>0</v>
      </c>
      <c r="K688" s="19">
        <v>0</v>
      </c>
      <c r="N688">
        <v>-0.48841000000000001</v>
      </c>
      <c r="O688">
        <v>0</v>
      </c>
      <c r="P688">
        <v>5.0000000000000002E-5</v>
      </c>
      <c r="Q688">
        <v>9.4000000000000008E-4</v>
      </c>
      <c r="T688">
        <v>-13.179930000000001</v>
      </c>
      <c r="U688">
        <v>0</v>
      </c>
      <c r="V688">
        <v>0</v>
      </c>
      <c r="W688">
        <v>0</v>
      </c>
    </row>
    <row r="689" spans="1:23" x14ac:dyDescent="0.2">
      <c r="A689">
        <v>-15.81695</v>
      </c>
      <c r="B689">
        <v>0</v>
      </c>
      <c r="C689">
        <v>0</v>
      </c>
      <c r="D689">
        <v>0</v>
      </c>
      <c r="H689" s="19">
        <v>-15.103059999999999</v>
      </c>
      <c r="I689" s="19">
        <v>0</v>
      </c>
      <c r="J689" s="19">
        <v>0</v>
      </c>
      <c r="K689" s="19">
        <v>0</v>
      </c>
      <c r="N689">
        <v>-0.45740999999999998</v>
      </c>
      <c r="O689">
        <v>0</v>
      </c>
      <c r="P689">
        <v>5.0000000000000002E-5</v>
      </c>
      <c r="Q689">
        <v>8.3000000000000001E-4</v>
      </c>
      <c r="T689">
        <v>-13.099930000000001</v>
      </c>
      <c r="U689">
        <v>0</v>
      </c>
      <c r="V689">
        <v>3.8300000000000001E-3</v>
      </c>
      <c r="W689">
        <v>1.0000000000000001E-5</v>
      </c>
    </row>
    <row r="690" spans="1:23" x14ac:dyDescent="0.2">
      <c r="A690">
        <v>-15.808949999999999</v>
      </c>
      <c r="B690">
        <v>0</v>
      </c>
      <c r="C690">
        <v>0</v>
      </c>
      <c r="D690">
        <v>0</v>
      </c>
      <c r="H690" s="19">
        <v>-15.09506</v>
      </c>
      <c r="I690" s="19">
        <v>0</v>
      </c>
      <c r="J690" s="19">
        <v>0</v>
      </c>
      <c r="K690" s="19">
        <v>0</v>
      </c>
      <c r="N690">
        <v>-0.42641000000000001</v>
      </c>
      <c r="O690">
        <v>0</v>
      </c>
      <c r="P690">
        <v>4.0000000000000003E-5</v>
      </c>
      <c r="Q690">
        <v>7.2000000000000005E-4</v>
      </c>
      <c r="T690">
        <v>-13.01993</v>
      </c>
      <c r="U690">
        <v>0</v>
      </c>
      <c r="V690">
        <v>0</v>
      </c>
      <c r="W690">
        <v>0</v>
      </c>
    </row>
    <row r="691" spans="1:23" x14ac:dyDescent="0.2">
      <c r="A691">
        <v>-15.80195</v>
      </c>
      <c r="B691">
        <v>0</v>
      </c>
      <c r="C691">
        <v>0</v>
      </c>
      <c r="D691">
        <v>0</v>
      </c>
      <c r="H691" s="19">
        <v>-15.08806</v>
      </c>
      <c r="I691" s="19">
        <v>0</v>
      </c>
      <c r="J691" s="19">
        <v>0</v>
      </c>
      <c r="K691" s="19">
        <v>0</v>
      </c>
      <c r="N691">
        <v>-0.39540999999999998</v>
      </c>
      <c r="O691">
        <v>0</v>
      </c>
      <c r="P691">
        <v>4.0000000000000003E-5</v>
      </c>
      <c r="Q691">
        <v>6.1000000000000008E-4</v>
      </c>
      <c r="T691">
        <v>-12.93993</v>
      </c>
      <c r="U691">
        <v>0</v>
      </c>
      <c r="V691">
        <v>0</v>
      </c>
      <c r="W691">
        <v>0</v>
      </c>
    </row>
    <row r="692" spans="1:23" x14ac:dyDescent="0.2">
      <c r="A692">
        <v>-15.79495</v>
      </c>
      <c r="B692">
        <v>0</v>
      </c>
      <c r="C692">
        <v>0</v>
      </c>
      <c r="D692">
        <v>0</v>
      </c>
      <c r="H692" s="19">
        <v>-15.081060000000001</v>
      </c>
      <c r="I692" s="19">
        <v>0</v>
      </c>
      <c r="J692" s="19">
        <v>0</v>
      </c>
      <c r="K692" s="19">
        <v>0</v>
      </c>
      <c r="N692">
        <v>-0.36441000000000001</v>
      </c>
      <c r="O692">
        <v>0</v>
      </c>
      <c r="P692">
        <v>3.0000000000000001E-5</v>
      </c>
      <c r="Q692">
        <v>5.2000000000000006E-4</v>
      </c>
      <c r="T692">
        <v>-12.85993</v>
      </c>
      <c r="U692">
        <v>0</v>
      </c>
      <c r="V692">
        <v>0</v>
      </c>
      <c r="W692">
        <v>0</v>
      </c>
    </row>
    <row r="693" spans="1:23" x14ac:dyDescent="0.2">
      <c r="A693">
        <v>-15.78795</v>
      </c>
      <c r="B693">
        <v>0</v>
      </c>
      <c r="C693">
        <v>0</v>
      </c>
      <c r="D693">
        <v>0</v>
      </c>
      <c r="H693" s="19">
        <v>-15.07306</v>
      </c>
      <c r="I693" s="19">
        <v>0</v>
      </c>
      <c r="J693" s="19">
        <v>0</v>
      </c>
      <c r="K693" s="19">
        <v>0</v>
      </c>
      <c r="N693">
        <v>-0.33440999999999999</v>
      </c>
      <c r="O693">
        <v>0</v>
      </c>
      <c r="P693">
        <v>2.0000000000000002E-5</v>
      </c>
      <c r="Q693">
        <v>4.2000000000000002E-4</v>
      </c>
      <c r="T693">
        <v>-12.77993</v>
      </c>
      <c r="U693">
        <v>0</v>
      </c>
      <c r="V693">
        <v>0</v>
      </c>
      <c r="W693">
        <v>0</v>
      </c>
    </row>
    <row r="694" spans="1:23" x14ac:dyDescent="0.2">
      <c r="A694">
        <v>-15.780950000000001</v>
      </c>
      <c r="B694">
        <v>0</v>
      </c>
      <c r="C694">
        <v>0</v>
      </c>
      <c r="D694">
        <v>0</v>
      </c>
      <c r="H694" s="19">
        <v>-15.06606</v>
      </c>
      <c r="I694" s="19">
        <v>0</v>
      </c>
      <c r="J694" s="19">
        <v>0</v>
      </c>
      <c r="K694" s="19">
        <v>0</v>
      </c>
      <c r="N694">
        <v>-0.30341000000000001</v>
      </c>
      <c r="O694">
        <v>0</v>
      </c>
      <c r="P694">
        <v>2.0000000000000002E-5</v>
      </c>
      <c r="Q694">
        <v>3.4000000000000002E-4</v>
      </c>
      <c r="T694">
        <v>-12.69993</v>
      </c>
      <c r="U694">
        <v>0</v>
      </c>
      <c r="V694">
        <v>0</v>
      </c>
      <c r="W694">
        <v>0</v>
      </c>
    </row>
    <row r="695" spans="1:23" x14ac:dyDescent="0.2">
      <c r="A695">
        <v>-15.773949999999999</v>
      </c>
      <c r="B695">
        <v>0</v>
      </c>
      <c r="C695">
        <v>0</v>
      </c>
      <c r="D695">
        <v>0</v>
      </c>
      <c r="H695" s="19">
        <v>-15.059060000000001</v>
      </c>
      <c r="I695" s="19">
        <v>0</v>
      </c>
      <c r="J695" s="19">
        <v>0</v>
      </c>
      <c r="K695" s="19">
        <v>0</v>
      </c>
      <c r="N695">
        <v>-0.27240999999999999</v>
      </c>
      <c r="O695">
        <v>0</v>
      </c>
      <c r="P695">
        <v>1.0000000000000001E-5</v>
      </c>
      <c r="Q695">
        <v>2.5000000000000001E-4</v>
      </c>
      <c r="T695">
        <v>-12.61993</v>
      </c>
      <c r="U695">
        <v>0</v>
      </c>
      <c r="V695">
        <v>0</v>
      </c>
      <c r="W695">
        <v>0</v>
      </c>
    </row>
    <row r="696" spans="1:23" x14ac:dyDescent="0.2">
      <c r="A696">
        <v>-15.76695</v>
      </c>
      <c r="B696">
        <v>0</v>
      </c>
      <c r="C696">
        <v>0</v>
      </c>
      <c r="D696">
        <v>0</v>
      </c>
      <c r="H696" s="19">
        <v>-15.052060000000001</v>
      </c>
      <c r="I696" s="19">
        <v>0</v>
      </c>
      <c r="J696" s="19">
        <v>0</v>
      </c>
      <c r="K696" s="19">
        <v>0</v>
      </c>
      <c r="N696">
        <v>-0.24141000000000001</v>
      </c>
      <c r="O696">
        <v>0</v>
      </c>
      <c r="P696">
        <v>1.0000000000000001E-5</v>
      </c>
      <c r="Q696">
        <v>1.6000000000000001E-4</v>
      </c>
      <c r="T696">
        <v>-12.540929999999999</v>
      </c>
      <c r="U696">
        <v>0</v>
      </c>
      <c r="V696">
        <v>0</v>
      </c>
      <c r="W696">
        <v>0</v>
      </c>
    </row>
    <row r="697" spans="1:23" x14ac:dyDescent="0.2">
      <c r="A697">
        <v>-15.75895</v>
      </c>
      <c r="B697">
        <v>0</v>
      </c>
      <c r="C697">
        <v>0</v>
      </c>
      <c r="D697">
        <v>0</v>
      </c>
      <c r="H697" s="19">
        <v>-15.04406</v>
      </c>
      <c r="I697" s="19">
        <v>0</v>
      </c>
      <c r="J697" s="19">
        <v>0</v>
      </c>
      <c r="K697" s="19">
        <v>0</v>
      </c>
      <c r="N697">
        <v>-0.21041000000000001</v>
      </c>
      <c r="O697">
        <v>0</v>
      </c>
      <c r="P697">
        <v>0</v>
      </c>
      <c r="Q697">
        <v>8.0000000000000007E-5</v>
      </c>
      <c r="T697">
        <v>-12.460929999999999</v>
      </c>
      <c r="U697">
        <v>0</v>
      </c>
      <c r="V697">
        <v>0</v>
      </c>
      <c r="W697">
        <v>0</v>
      </c>
    </row>
    <row r="698" spans="1:23" x14ac:dyDescent="0.2">
      <c r="A698">
        <v>-15.751950000000001</v>
      </c>
      <c r="B698">
        <v>0</v>
      </c>
      <c r="C698">
        <v>0</v>
      </c>
      <c r="D698">
        <v>0</v>
      </c>
      <c r="H698" s="19">
        <v>-15.03706</v>
      </c>
      <c r="I698" s="19">
        <v>0</v>
      </c>
      <c r="J698" s="19">
        <v>0</v>
      </c>
      <c r="K698" s="19">
        <v>0</v>
      </c>
      <c r="N698">
        <v>-0.17940999999999999</v>
      </c>
      <c r="O698">
        <v>0</v>
      </c>
      <c r="P698">
        <v>0</v>
      </c>
      <c r="Q698">
        <v>0</v>
      </c>
      <c r="T698">
        <v>-12.380929999999999</v>
      </c>
      <c r="U698">
        <v>0</v>
      </c>
      <c r="V698">
        <v>0</v>
      </c>
      <c r="W698">
        <v>0</v>
      </c>
    </row>
    <row r="699" spans="1:23" x14ac:dyDescent="0.2">
      <c r="A699">
        <v>-15.744949999999999</v>
      </c>
      <c r="B699">
        <v>0</v>
      </c>
      <c r="C699">
        <v>0</v>
      </c>
      <c r="D699">
        <v>0</v>
      </c>
      <c r="H699" s="19">
        <v>-15.030060000000001</v>
      </c>
      <c r="I699" s="19">
        <v>0</v>
      </c>
      <c r="J699" s="19">
        <v>0</v>
      </c>
      <c r="K699" s="19">
        <v>0</v>
      </c>
      <c r="N699">
        <v>-0.14840999999999999</v>
      </c>
      <c r="O699">
        <v>0</v>
      </c>
      <c r="P699">
        <v>0</v>
      </c>
      <c r="Q699">
        <v>0</v>
      </c>
      <c r="T699">
        <v>-12.300929999999999</v>
      </c>
      <c r="U699">
        <v>0</v>
      </c>
      <c r="V699">
        <v>0</v>
      </c>
      <c r="W699">
        <v>0</v>
      </c>
    </row>
    <row r="700" spans="1:23" x14ac:dyDescent="0.2">
      <c r="A700">
        <v>-15.73795</v>
      </c>
      <c r="B700">
        <v>0</v>
      </c>
      <c r="C700">
        <v>0</v>
      </c>
      <c r="D700">
        <v>0</v>
      </c>
      <c r="H700" s="19">
        <v>-15.02206</v>
      </c>
      <c r="I700" s="19">
        <v>0</v>
      </c>
      <c r="J700" s="19">
        <v>0</v>
      </c>
      <c r="K700" s="19">
        <v>0.126</v>
      </c>
      <c r="N700">
        <v>-0.11841</v>
      </c>
      <c r="O700">
        <v>0</v>
      </c>
      <c r="P700">
        <v>0</v>
      </c>
      <c r="Q700">
        <v>1.0000000000000001E-5</v>
      </c>
      <c r="T700">
        <v>-12.220929999999999</v>
      </c>
      <c r="U700">
        <v>0</v>
      </c>
      <c r="V700">
        <v>0</v>
      </c>
      <c r="W700">
        <v>0</v>
      </c>
    </row>
    <row r="701" spans="1:23" x14ac:dyDescent="0.2">
      <c r="A701">
        <v>-15.73095</v>
      </c>
      <c r="B701">
        <v>0</v>
      </c>
      <c r="C701">
        <v>0</v>
      </c>
      <c r="D701">
        <v>0</v>
      </c>
      <c r="H701" s="19">
        <v>-15.01506</v>
      </c>
      <c r="I701" s="19">
        <v>0</v>
      </c>
      <c r="J701" s="19">
        <v>0</v>
      </c>
      <c r="K701" s="19">
        <v>0</v>
      </c>
      <c r="N701">
        <v>-8.7410000000000002E-2</v>
      </c>
      <c r="O701">
        <v>0</v>
      </c>
      <c r="P701">
        <v>0</v>
      </c>
      <c r="Q701">
        <v>3.0000000000000004E-5</v>
      </c>
      <c r="T701">
        <v>-12.140930000000001</v>
      </c>
      <c r="U701">
        <v>0</v>
      </c>
      <c r="V701">
        <v>0</v>
      </c>
      <c r="W701">
        <v>0</v>
      </c>
    </row>
    <row r="702" spans="1:23" x14ac:dyDescent="0.2">
      <c r="A702">
        <v>-15.72395</v>
      </c>
      <c r="B702">
        <v>0</v>
      </c>
      <c r="C702">
        <v>0</v>
      </c>
      <c r="D702">
        <v>0</v>
      </c>
      <c r="H702" s="19">
        <v>-15.00806</v>
      </c>
      <c r="I702" s="19">
        <v>0</v>
      </c>
      <c r="J702" s="19">
        <v>0</v>
      </c>
      <c r="K702" s="19">
        <v>0</v>
      </c>
      <c r="N702">
        <v>-5.6410000000000002E-2</v>
      </c>
      <c r="O702">
        <v>0</v>
      </c>
      <c r="P702">
        <v>0</v>
      </c>
      <c r="Q702">
        <v>3.0000000000000004E-5</v>
      </c>
      <c r="T702">
        <v>-12.060930000000001</v>
      </c>
      <c r="U702">
        <v>0</v>
      </c>
      <c r="V702">
        <v>0</v>
      </c>
      <c r="W702">
        <v>0</v>
      </c>
    </row>
    <row r="703" spans="1:23" x14ac:dyDescent="0.2">
      <c r="A703">
        <v>-15.716950000000001</v>
      </c>
      <c r="B703">
        <v>0</v>
      </c>
      <c r="C703">
        <v>0</v>
      </c>
      <c r="D703">
        <v>0</v>
      </c>
      <c r="H703" s="19">
        <v>-15.00006</v>
      </c>
      <c r="I703" s="19">
        <v>0</v>
      </c>
      <c r="J703" s="19">
        <v>0</v>
      </c>
      <c r="K703" s="19">
        <v>0</v>
      </c>
      <c r="N703">
        <v>-2.5409999999999999E-2</v>
      </c>
      <c r="O703">
        <v>0</v>
      </c>
      <c r="P703">
        <v>0</v>
      </c>
      <c r="Q703">
        <v>3.0000000000000004E-5</v>
      </c>
      <c r="T703">
        <v>-11.980930000000001</v>
      </c>
      <c r="U703">
        <v>0</v>
      </c>
      <c r="V703">
        <v>0</v>
      </c>
      <c r="W703">
        <v>0</v>
      </c>
    </row>
    <row r="704" spans="1:23" x14ac:dyDescent="0.2">
      <c r="A704">
        <v>-15.70895</v>
      </c>
      <c r="B704">
        <v>0</v>
      </c>
      <c r="C704">
        <v>0</v>
      </c>
      <c r="D704">
        <v>0</v>
      </c>
      <c r="H704" s="19">
        <v>-14.99306</v>
      </c>
      <c r="I704" s="19">
        <v>0</v>
      </c>
      <c r="J704" s="19">
        <v>0</v>
      </c>
      <c r="K704" s="19">
        <v>0</v>
      </c>
      <c r="N704">
        <v>5.5900000000000004E-3</v>
      </c>
      <c r="O704">
        <v>0</v>
      </c>
      <c r="P704">
        <v>0</v>
      </c>
      <c r="Q704">
        <v>4.0000000000000003E-5</v>
      </c>
      <c r="T704">
        <v>-11.90193</v>
      </c>
      <c r="U704">
        <v>0</v>
      </c>
      <c r="V704">
        <v>0</v>
      </c>
      <c r="W704">
        <v>0</v>
      </c>
    </row>
    <row r="705" spans="1:23" x14ac:dyDescent="0.2">
      <c r="A705">
        <v>-15.70195</v>
      </c>
      <c r="B705">
        <v>0</v>
      </c>
      <c r="C705">
        <v>0</v>
      </c>
      <c r="D705">
        <v>0</v>
      </c>
      <c r="H705" s="19">
        <v>-14.98606</v>
      </c>
      <c r="I705" s="19">
        <v>0</v>
      </c>
      <c r="J705" s="19">
        <v>0</v>
      </c>
      <c r="K705" s="19">
        <v>0</v>
      </c>
      <c r="N705">
        <v>3.6589999999999998E-2</v>
      </c>
      <c r="O705">
        <v>0</v>
      </c>
      <c r="P705">
        <v>0</v>
      </c>
      <c r="Q705">
        <v>6.0000000000000008E-5</v>
      </c>
      <c r="T705">
        <v>-11.82193</v>
      </c>
      <c r="U705">
        <v>0</v>
      </c>
      <c r="V705">
        <v>0</v>
      </c>
      <c r="W705">
        <v>0</v>
      </c>
    </row>
    <row r="706" spans="1:23" x14ac:dyDescent="0.2">
      <c r="A706">
        <v>-15.69495</v>
      </c>
      <c r="B706">
        <v>0</v>
      </c>
      <c r="C706">
        <v>0</v>
      </c>
      <c r="D706">
        <v>0</v>
      </c>
      <c r="H706" s="19">
        <v>-14.978059999999999</v>
      </c>
      <c r="I706" s="19">
        <v>0</v>
      </c>
      <c r="J706" s="19">
        <v>0</v>
      </c>
      <c r="K706" s="19">
        <v>0</v>
      </c>
      <c r="N706">
        <v>6.7589999999999997E-2</v>
      </c>
      <c r="O706">
        <v>0</v>
      </c>
      <c r="P706">
        <v>0</v>
      </c>
      <c r="Q706">
        <v>6.0000000000000008E-5</v>
      </c>
      <c r="T706">
        <v>-11.74193</v>
      </c>
      <c r="U706">
        <v>0</v>
      </c>
      <c r="V706">
        <v>0</v>
      </c>
      <c r="W706">
        <v>0</v>
      </c>
    </row>
    <row r="707" spans="1:23" x14ac:dyDescent="0.2">
      <c r="A707">
        <v>-15.687950000000001</v>
      </c>
      <c r="B707">
        <v>0</v>
      </c>
      <c r="C707">
        <v>0</v>
      </c>
      <c r="D707">
        <v>0</v>
      </c>
      <c r="H707" s="19">
        <v>-14.97106</v>
      </c>
      <c r="I707" s="19">
        <v>0</v>
      </c>
      <c r="J707" s="19">
        <v>0</v>
      </c>
      <c r="K707" s="19">
        <v>0</v>
      </c>
      <c r="N707">
        <v>9.7589999999999996E-2</v>
      </c>
      <c r="O707">
        <v>0</v>
      </c>
      <c r="P707">
        <v>0</v>
      </c>
      <c r="Q707">
        <v>6.0000000000000008E-5</v>
      </c>
      <c r="T707">
        <v>-11.66193</v>
      </c>
      <c r="U707">
        <v>2.7999999999999998E-4</v>
      </c>
      <c r="V707">
        <v>2.0000000000000002E-5</v>
      </c>
      <c r="W707">
        <v>1.366E-2</v>
      </c>
    </row>
    <row r="708" spans="1:23" x14ac:dyDescent="0.2">
      <c r="A708">
        <v>-15.680949999999999</v>
      </c>
      <c r="B708">
        <v>0</v>
      </c>
      <c r="C708">
        <v>0</v>
      </c>
      <c r="D708">
        <v>0</v>
      </c>
      <c r="H708" s="19">
        <v>-14.96406</v>
      </c>
      <c r="I708" s="19">
        <v>0</v>
      </c>
      <c r="J708" s="19">
        <v>0</v>
      </c>
      <c r="K708" s="19">
        <v>0</v>
      </c>
      <c r="N708">
        <v>0.12859000000000001</v>
      </c>
      <c r="O708">
        <v>0</v>
      </c>
      <c r="P708">
        <v>1.0000000000000001E-5</v>
      </c>
      <c r="Q708">
        <v>7.0000000000000007E-5</v>
      </c>
      <c r="T708">
        <v>-11.58193</v>
      </c>
      <c r="U708">
        <v>0</v>
      </c>
      <c r="V708">
        <v>0</v>
      </c>
      <c r="W708">
        <v>0</v>
      </c>
    </row>
    <row r="709" spans="1:23" x14ac:dyDescent="0.2">
      <c r="A709">
        <v>-15.67395</v>
      </c>
      <c r="B709">
        <v>0</v>
      </c>
      <c r="C709">
        <v>0</v>
      </c>
      <c r="D709">
        <v>0</v>
      </c>
      <c r="H709" s="19">
        <v>-14.956060000000001</v>
      </c>
      <c r="I709" s="19">
        <v>0</v>
      </c>
      <c r="J709" s="19">
        <v>0</v>
      </c>
      <c r="K709" s="19">
        <v>0</v>
      </c>
      <c r="N709">
        <v>0.15959000000000001</v>
      </c>
      <c r="O709">
        <v>0</v>
      </c>
      <c r="P709">
        <v>1.0000000000000001E-5</v>
      </c>
      <c r="Q709">
        <v>8.0000000000000007E-5</v>
      </c>
      <c r="T709">
        <v>-11.50193</v>
      </c>
      <c r="U709">
        <v>0</v>
      </c>
      <c r="V709">
        <v>0</v>
      </c>
      <c r="W709">
        <v>0</v>
      </c>
    </row>
    <row r="710" spans="1:23" x14ac:dyDescent="0.2">
      <c r="A710">
        <v>-15.66595</v>
      </c>
      <c r="B710">
        <v>0</v>
      </c>
      <c r="C710">
        <v>0</v>
      </c>
      <c r="D710">
        <v>0</v>
      </c>
      <c r="H710" s="19">
        <v>-14.949059999999999</v>
      </c>
      <c r="I710" s="19">
        <v>0</v>
      </c>
      <c r="J710" s="19">
        <v>0</v>
      </c>
      <c r="K710" s="19">
        <v>0</v>
      </c>
      <c r="N710">
        <v>0.19059000000000001</v>
      </c>
      <c r="O710">
        <v>0</v>
      </c>
      <c r="P710">
        <v>1.0000000000000001E-5</v>
      </c>
      <c r="Q710">
        <v>9.0000000000000006E-5</v>
      </c>
      <c r="T710">
        <v>-11.42193</v>
      </c>
      <c r="U710">
        <v>0</v>
      </c>
      <c r="V710">
        <v>0</v>
      </c>
      <c r="W710">
        <v>0</v>
      </c>
    </row>
    <row r="711" spans="1:23" x14ac:dyDescent="0.2">
      <c r="A711">
        <v>-15.658950000000001</v>
      </c>
      <c r="B711">
        <v>0</v>
      </c>
      <c r="C711">
        <v>0</v>
      </c>
      <c r="D711">
        <v>0</v>
      </c>
      <c r="H711" s="19">
        <v>-14.94206</v>
      </c>
      <c r="I711" s="19">
        <v>0</v>
      </c>
      <c r="J711" s="19">
        <v>0</v>
      </c>
      <c r="K711" s="19">
        <v>0</v>
      </c>
      <c r="N711">
        <v>0.22159000000000001</v>
      </c>
      <c r="O711">
        <v>0</v>
      </c>
      <c r="P711">
        <v>1.0000000000000001E-5</v>
      </c>
      <c r="Q711">
        <v>9.0000000000000006E-5</v>
      </c>
      <c r="T711">
        <v>-11.342930000000001</v>
      </c>
      <c r="U711">
        <v>0</v>
      </c>
      <c r="V711">
        <v>0</v>
      </c>
      <c r="W711">
        <v>0</v>
      </c>
    </row>
    <row r="712" spans="1:23" x14ac:dyDescent="0.2">
      <c r="A712">
        <v>-15.651949999999999</v>
      </c>
      <c r="B712">
        <v>0</v>
      </c>
      <c r="C712">
        <v>0</v>
      </c>
      <c r="D712">
        <v>0</v>
      </c>
      <c r="H712" s="19">
        <v>-14.934060000000001</v>
      </c>
      <c r="I712" s="19">
        <v>0</v>
      </c>
      <c r="J712" s="19">
        <v>0</v>
      </c>
      <c r="K712" s="19">
        <v>0</v>
      </c>
      <c r="N712">
        <v>0.25258999999999998</v>
      </c>
      <c r="O712">
        <v>0</v>
      </c>
      <c r="P712">
        <v>1.0000000000000001E-5</v>
      </c>
      <c r="Q712">
        <v>1E-4</v>
      </c>
      <c r="T712">
        <v>-11.262930000000001</v>
      </c>
      <c r="U712">
        <v>0</v>
      </c>
      <c r="V712">
        <v>0</v>
      </c>
      <c r="W712">
        <v>0</v>
      </c>
    </row>
    <row r="713" spans="1:23" x14ac:dyDescent="0.2">
      <c r="A713">
        <v>-15.64495</v>
      </c>
      <c r="B713">
        <v>0</v>
      </c>
      <c r="C713">
        <v>0</v>
      </c>
      <c r="D713">
        <v>0</v>
      </c>
      <c r="H713" s="19">
        <v>-14.927060000000001</v>
      </c>
      <c r="I713" s="19">
        <v>0</v>
      </c>
      <c r="J713" s="19">
        <v>0</v>
      </c>
      <c r="K713" s="19">
        <v>0</v>
      </c>
      <c r="N713">
        <v>0.28259000000000001</v>
      </c>
      <c r="O713">
        <v>0</v>
      </c>
      <c r="P713">
        <v>1.0000000000000001E-5</v>
      </c>
      <c r="Q713">
        <v>1E-4</v>
      </c>
      <c r="T713">
        <v>-11.182930000000001</v>
      </c>
      <c r="U713">
        <v>0</v>
      </c>
      <c r="V713">
        <v>8.0000000000000007E-5</v>
      </c>
      <c r="W713">
        <v>4.7480000000000001E-2</v>
      </c>
    </row>
    <row r="714" spans="1:23" x14ac:dyDescent="0.2">
      <c r="A714">
        <v>-15.63795</v>
      </c>
      <c r="B714">
        <v>0</v>
      </c>
      <c r="C714">
        <v>0</v>
      </c>
      <c r="D714">
        <v>0</v>
      </c>
      <c r="H714" s="19">
        <v>-14.920059999999999</v>
      </c>
      <c r="I714" s="19">
        <v>0</v>
      </c>
      <c r="J714" s="19">
        <v>0</v>
      </c>
      <c r="K714" s="19">
        <v>0</v>
      </c>
      <c r="N714">
        <v>0.31358999999999998</v>
      </c>
      <c r="O714">
        <v>0</v>
      </c>
      <c r="P714">
        <v>1.0000000000000001E-5</v>
      </c>
      <c r="Q714">
        <v>1.2000000000000002E-4</v>
      </c>
      <c r="T714">
        <v>-11.102930000000001</v>
      </c>
      <c r="U714">
        <v>0</v>
      </c>
      <c r="V714">
        <v>0</v>
      </c>
      <c r="W714">
        <v>0</v>
      </c>
    </row>
    <row r="715" spans="1:23" x14ac:dyDescent="0.2">
      <c r="A715">
        <v>-15.63095</v>
      </c>
      <c r="B715">
        <v>0</v>
      </c>
      <c r="C715">
        <v>0</v>
      </c>
      <c r="D715">
        <v>0</v>
      </c>
      <c r="H715" s="19">
        <v>-14.91206</v>
      </c>
      <c r="I715" s="19">
        <v>0</v>
      </c>
      <c r="J715" s="19">
        <v>0</v>
      </c>
      <c r="K715" s="19">
        <v>0</v>
      </c>
      <c r="N715">
        <v>0.34459000000000001</v>
      </c>
      <c r="O715">
        <v>0</v>
      </c>
      <c r="P715">
        <v>1.0000000000000001E-5</v>
      </c>
      <c r="Q715">
        <v>1.3000000000000002E-4</v>
      </c>
      <c r="T715">
        <v>-11.022930000000001</v>
      </c>
      <c r="U715">
        <v>0</v>
      </c>
      <c r="V715">
        <v>0</v>
      </c>
      <c r="W715">
        <v>0</v>
      </c>
    </row>
    <row r="716" spans="1:23" x14ac:dyDescent="0.2">
      <c r="A716">
        <v>-15.623950000000001</v>
      </c>
      <c r="B716">
        <v>0</v>
      </c>
      <c r="C716">
        <v>0</v>
      </c>
      <c r="D716">
        <v>0</v>
      </c>
      <c r="H716" s="19">
        <v>-14.905060000000001</v>
      </c>
      <c r="I716" s="19">
        <v>0</v>
      </c>
      <c r="J716" s="19">
        <v>0</v>
      </c>
      <c r="K716" s="19">
        <v>0</v>
      </c>
      <c r="N716">
        <v>0.37558999999999998</v>
      </c>
      <c r="O716">
        <v>0</v>
      </c>
      <c r="P716">
        <v>1.0000000000000001E-5</v>
      </c>
      <c r="Q716">
        <v>1.3000000000000002E-4</v>
      </c>
      <c r="T716">
        <v>-10.94293</v>
      </c>
      <c r="U716">
        <v>5.0000000000000002E-5</v>
      </c>
      <c r="V716">
        <v>6.7309999999999995E-2</v>
      </c>
      <c r="W716">
        <v>7.0620000000000002E-2</v>
      </c>
    </row>
    <row r="717" spans="1:23" x14ac:dyDescent="0.2">
      <c r="A717">
        <v>-15.61595</v>
      </c>
      <c r="B717">
        <v>0</v>
      </c>
      <c r="C717">
        <v>0</v>
      </c>
      <c r="D717">
        <v>0</v>
      </c>
      <c r="H717" s="19">
        <v>-14.898059999999999</v>
      </c>
      <c r="I717" s="19">
        <v>0</v>
      </c>
      <c r="J717" s="19">
        <v>0</v>
      </c>
      <c r="K717" s="19">
        <v>0</v>
      </c>
      <c r="N717">
        <v>0.40659000000000001</v>
      </c>
      <c r="O717">
        <v>0</v>
      </c>
      <c r="P717">
        <v>1.0000000000000001E-5</v>
      </c>
      <c r="Q717">
        <v>1.3000000000000002E-4</v>
      </c>
      <c r="T717">
        <v>-10.86293</v>
      </c>
      <c r="U717">
        <v>0</v>
      </c>
      <c r="V717">
        <v>0</v>
      </c>
      <c r="W717">
        <v>0</v>
      </c>
    </row>
    <row r="718" spans="1:23" x14ac:dyDescent="0.2">
      <c r="A718">
        <v>-15.60895</v>
      </c>
      <c r="B718">
        <v>0</v>
      </c>
      <c r="C718">
        <v>0</v>
      </c>
      <c r="D718">
        <v>0</v>
      </c>
      <c r="H718" s="19">
        <v>-14.89006</v>
      </c>
      <c r="I718" s="19">
        <v>0</v>
      </c>
      <c r="J718" s="19">
        <v>0</v>
      </c>
      <c r="K718" s="19">
        <v>0</v>
      </c>
      <c r="N718">
        <v>0.43758999999999998</v>
      </c>
      <c r="O718">
        <v>0</v>
      </c>
      <c r="P718">
        <v>1.0000000000000001E-5</v>
      </c>
      <c r="Q718">
        <v>1.4000000000000001E-4</v>
      </c>
      <c r="T718">
        <v>-10.78293</v>
      </c>
      <c r="U718">
        <v>0</v>
      </c>
      <c r="V718">
        <v>0</v>
      </c>
      <c r="W718">
        <v>0</v>
      </c>
    </row>
    <row r="719" spans="1:23" x14ac:dyDescent="0.2">
      <c r="A719">
        <v>-15.60195</v>
      </c>
      <c r="B719">
        <v>0</v>
      </c>
      <c r="C719">
        <v>0</v>
      </c>
      <c r="D719">
        <v>0</v>
      </c>
      <c r="H719" s="19">
        <v>-14.88306</v>
      </c>
      <c r="I719" s="19">
        <v>0</v>
      </c>
      <c r="J719" s="19">
        <v>0</v>
      </c>
      <c r="K719" s="19">
        <v>0</v>
      </c>
      <c r="N719">
        <v>0.46859000000000001</v>
      </c>
      <c r="O719">
        <v>0</v>
      </c>
      <c r="P719">
        <v>1.0000000000000001E-5</v>
      </c>
      <c r="Q719">
        <v>1.5000000000000001E-4</v>
      </c>
      <c r="T719">
        <v>-10.70393</v>
      </c>
      <c r="U719">
        <v>0</v>
      </c>
      <c r="V719">
        <v>0</v>
      </c>
      <c r="W719">
        <v>0</v>
      </c>
    </row>
    <row r="720" spans="1:23" x14ac:dyDescent="0.2">
      <c r="A720">
        <v>-15.594950000000001</v>
      </c>
      <c r="B720">
        <v>0</v>
      </c>
      <c r="C720">
        <v>0</v>
      </c>
      <c r="D720">
        <v>0</v>
      </c>
      <c r="H720" s="19">
        <v>-14.876060000000001</v>
      </c>
      <c r="I720" s="19">
        <v>0</v>
      </c>
      <c r="J720" s="19">
        <v>0</v>
      </c>
      <c r="K720" s="19">
        <v>0</v>
      </c>
      <c r="N720">
        <v>0.49858999999999998</v>
      </c>
      <c r="O720">
        <v>0</v>
      </c>
      <c r="P720">
        <v>1.0000000000000001E-5</v>
      </c>
      <c r="Q720">
        <v>1.6000000000000001E-4</v>
      </c>
      <c r="T720">
        <v>-10.62393</v>
      </c>
      <c r="U720">
        <v>0</v>
      </c>
      <c r="V720">
        <v>0</v>
      </c>
      <c r="W720">
        <v>0</v>
      </c>
    </row>
    <row r="721" spans="1:23" x14ac:dyDescent="0.2">
      <c r="A721">
        <v>-15.587949999999999</v>
      </c>
      <c r="B721">
        <v>0</v>
      </c>
      <c r="C721">
        <v>0</v>
      </c>
      <c r="D721">
        <v>0</v>
      </c>
      <c r="H721" s="19">
        <v>-14.869059999999999</v>
      </c>
      <c r="I721" s="19">
        <v>0</v>
      </c>
      <c r="J721" s="19">
        <v>0</v>
      </c>
      <c r="K721" s="19">
        <v>0</v>
      </c>
      <c r="N721">
        <v>0.52959000000000001</v>
      </c>
      <c r="O721">
        <v>0</v>
      </c>
      <c r="P721">
        <v>1.0000000000000001E-5</v>
      </c>
      <c r="Q721">
        <v>1.6000000000000001E-4</v>
      </c>
      <c r="T721">
        <v>-10.54393</v>
      </c>
      <c r="U721">
        <v>0</v>
      </c>
      <c r="V721">
        <v>0</v>
      </c>
      <c r="W721">
        <v>0</v>
      </c>
    </row>
    <row r="722" spans="1:23" x14ac:dyDescent="0.2">
      <c r="A722">
        <v>-15.58095</v>
      </c>
      <c r="B722">
        <v>0</v>
      </c>
      <c r="C722">
        <v>0</v>
      </c>
      <c r="D722">
        <v>0</v>
      </c>
      <c r="H722" s="19">
        <v>-14.86106</v>
      </c>
      <c r="I722" s="19">
        <v>0</v>
      </c>
      <c r="J722" s="19">
        <v>0</v>
      </c>
      <c r="K722" s="19">
        <v>0</v>
      </c>
      <c r="N722">
        <v>0.56059000000000003</v>
      </c>
      <c r="O722">
        <v>0</v>
      </c>
      <c r="P722">
        <v>1.0000000000000001E-5</v>
      </c>
      <c r="Q722">
        <v>1.7000000000000001E-4</v>
      </c>
      <c r="T722">
        <v>-10.46393</v>
      </c>
      <c r="U722">
        <v>0</v>
      </c>
      <c r="V722">
        <v>0</v>
      </c>
      <c r="W722">
        <v>0</v>
      </c>
    </row>
    <row r="723" spans="1:23" x14ac:dyDescent="0.2">
      <c r="A723">
        <v>-15.57395</v>
      </c>
      <c r="B723">
        <v>0</v>
      </c>
      <c r="C723">
        <v>0</v>
      </c>
      <c r="D723">
        <v>0</v>
      </c>
      <c r="H723" s="19">
        <v>-14.85406</v>
      </c>
      <c r="I723" s="19">
        <v>0</v>
      </c>
      <c r="J723" s="19">
        <v>0</v>
      </c>
      <c r="K723" s="19">
        <v>0</v>
      </c>
      <c r="N723">
        <v>0.59158999999999995</v>
      </c>
      <c r="O723">
        <v>0</v>
      </c>
      <c r="P723">
        <v>1.0000000000000001E-5</v>
      </c>
      <c r="Q723">
        <v>1.7000000000000001E-4</v>
      </c>
      <c r="T723">
        <v>-10.383929999999999</v>
      </c>
      <c r="U723">
        <v>0</v>
      </c>
      <c r="V723">
        <v>0</v>
      </c>
      <c r="W723">
        <v>0</v>
      </c>
    </row>
    <row r="724" spans="1:23" x14ac:dyDescent="0.2">
      <c r="A724">
        <v>-15.565950000000001</v>
      </c>
      <c r="B724">
        <v>0</v>
      </c>
      <c r="C724">
        <v>0</v>
      </c>
      <c r="D724">
        <v>0</v>
      </c>
      <c r="H724" s="19">
        <v>-14.847060000000001</v>
      </c>
      <c r="I724" s="19">
        <v>0</v>
      </c>
      <c r="J724" s="19">
        <v>0</v>
      </c>
      <c r="K724" s="19">
        <v>0</v>
      </c>
      <c r="N724">
        <v>0.62258999999999998</v>
      </c>
      <c r="O724">
        <v>0</v>
      </c>
      <c r="P724">
        <v>1.0000000000000001E-5</v>
      </c>
      <c r="Q724">
        <v>1.7999999999999998E-4</v>
      </c>
      <c r="T724">
        <v>-10.303929999999999</v>
      </c>
      <c r="U724">
        <v>1.0970000000000001E-2</v>
      </c>
      <c r="V724">
        <v>2.0000000000000002E-5</v>
      </c>
      <c r="W724">
        <v>4.3999999999999994E-3</v>
      </c>
    </row>
    <row r="725" spans="1:23" x14ac:dyDescent="0.2">
      <c r="A725">
        <v>-15.558949999999999</v>
      </c>
      <c r="B725">
        <v>0</v>
      </c>
      <c r="C725">
        <v>0</v>
      </c>
      <c r="D725">
        <v>0</v>
      </c>
      <c r="H725" s="19">
        <v>-14.83906</v>
      </c>
      <c r="I725" s="19">
        <v>0</v>
      </c>
      <c r="J725" s="19">
        <v>0</v>
      </c>
      <c r="K725" s="19">
        <v>0</v>
      </c>
      <c r="N725">
        <v>0.65359</v>
      </c>
      <c r="O725">
        <v>0</v>
      </c>
      <c r="P725">
        <v>1.0000000000000001E-5</v>
      </c>
      <c r="Q725">
        <v>1.9000000000000001E-4</v>
      </c>
      <c r="T725">
        <v>-10.223929999999999</v>
      </c>
      <c r="U725">
        <v>0.48480000000000001</v>
      </c>
      <c r="V725">
        <v>1.65E-3</v>
      </c>
      <c r="W725">
        <v>0.12143</v>
      </c>
    </row>
    <row r="726" spans="1:23" x14ac:dyDescent="0.2">
      <c r="A726">
        <v>-15.55195</v>
      </c>
      <c r="B726">
        <v>0</v>
      </c>
      <c r="C726">
        <v>0</v>
      </c>
      <c r="D726">
        <v>0</v>
      </c>
      <c r="H726" s="19">
        <v>-14.83206</v>
      </c>
      <c r="I726" s="19">
        <v>0</v>
      </c>
      <c r="J726" s="19">
        <v>0</v>
      </c>
      <c r="K726" s="19">
        <v>0</v>
      </c>
      <c r="N726">
        <v>0.68459000000000003</v>
      </c>
      <c r="O726">
        <v>0</v>
      </c>
      <c r="P726">
        <v>1.0000000000000001E-5</v>
      </c>
      <c r="Q726">
        <v>1.9000000000000001E-4</v>
      </c>
      <c r="T726">
        <v>-10.143929999999999</v>
      </c>
      <c r="U726">
        <v>0</v>
      </c>
      <c r="V726">
        <v>0</v>
      </c>
      <c r="W726">
        <v>0</v>
      </c>
    </row>
    <row r="727" spans="1:23" x14ac:dyDescent="0.2">
      <c r="A727">
        <v>-15.54495</v>
      </c>
      <c r="B727">
        <v>0</v>
      </c>
      <c r="C727">
        <v>0</v>
      </c>
      <c r="D727">
        <v>0</v>
      </c>
      <c r="H727" s="19">
        <v>-14.825060000000001</v>
      </c>
      <c r="I727" s="19">
        <v>0</v>
      </c>
      <c r="J727" s="19">
        <v>0</v>
      </c>
      <c r="K727" s="19">
        <v>0</v>
      </c>
      <c r="N727">
        <v>0.71458999999999995</v>
      </c>
      <c r="O727">
        <v>0</v>
      </c>
      <c r="P727">
        <v>6.0000000000000002E-5</v>
      </c>
      <c r="Q727">
        <v>1.064E-2</v>
      </c>
      <c r="T727">
        <v>-10.06493</v>
      </c>
      <c r="U727">
        <v>0</v>
      </c>
      <c r="V727">
        <v>0</v>
      </c>
      <c r="W727">
        <v>0</v>
      </c>
    </row>
    <row r="728" spans="1:23" x14ac:dyDescent="0.2">
      <c r="A728">
        <v>-15.53795</v>
      </c>
      <c r="B728">
        <v>0</v>
      </c>
      <c r="C728">
        <v>0</v>
      </c>
      <c r="D728">
        <v>0</v>
      </c>
      <c r="H728" s="19">
        <v>-14.81706</v>
      </c>
      <c r="I728" s="19">
        <v>0</v>
      </c>
      <c r="J728" s="19">
        <v>0</v>
      </c>
      <c r="K728" s="19">
        <v>0</v>
      </c>
      <c r="N728">
        <v>0.74558999999999997</v>
      </c>
      <c r="O728">
        <v>0</v>
      </c>
      <c r="P728">
        <v>5.0000000000000002E-5</v>
      </c>
      <c r="Q728">
        <v>1.0149999999999999E-2</v>
      </c>
      <c r="T728">
        <v>-9.9849300000000003</v>
      </c>
      <c r="U728">
        <v>0</v>
      </c>
      <c r="V728">
        <v>0</v>
      </c>
      <c r="W728">
        <v>0</v>
      </c>
    </row>
    <row r="729" spans="1:23" x14ac:dyDescent="0.2">
      <c r="A729">
        <v>-15.530950000000001</v>
      </c>
      <c r="B729">
        <v>0</v>
      </c>
      <c r="C729">
        <v>0</v>
      </c>
      <c r="D729">
        <v>0</v>
      </c>
      <c r="H729" s="19">
        <v>-14.81006</v>
      </c>
      <c r="I729" s="19">
        <v>0</v>
      </c>
      <c r="J729" s="19">
        <v>0</v>
      </c>
      <c r="K729" s="19">
        <v>0</v>
      </c>
      <c r="N729">
        <v>0.77659</v>
      </c>
      <c r="O729">
        <v>0</v>
      </c>
      <c r="P729">
        <v>4.0000000000000003E-5</v>
      </c>
      <c r="Q729">
        <v>9.3999999999999986E-3</v>
      </c>
      <c r="T729">
        <v>-9.9049300000000002</v>
      </c>
      <c r="U729">
        <v>0</v>
      </c>
      <c r="V729">
        <v>0</v>
      </c>
      <c r="W729">
        <v>0</v>
      </c>
    </row>
    <row r="730" spans="1:23" x14ac:dyDescent="0.2">
      <c r="A730">
        <v>-15.523949999999999</v>
      </c>
      <c r="B730">
        <v>0</v>
      </c>
      <c r="C730">
        <v>0</v>
      </c>
      <c r="D730">
        <v>0</v>
      </c>
      <c r="H730" s="19">
        <v>-14.80306</v>
      </c>
      <c r="I730" s="19">
        <v>0</v>
      </c>
      <c r="J730" s="19">
        <v>0</v>
      </c>
      <c r="K730" s="19">
        <v>0</v>
      </c>
      <c r="N730">
        <v>0.80759000000000003</v>
      </c>
      <c r="O730">
        <v>0</v>
      </c>
      <c r="P730">
        <v>4.0000000000000003E-5</v>
      </c>
      <c r="Q730">
        <v>8.3999999999999995E-3</v>
      </c>
      <c r="T730">
        <v>-9.8249300000000002</v>
      </c>
      <c r="U730">
        <v>0</v>
      </c>
      <c r="V730">
        <v>0</v>
      </c>
      <c r="W730">
        <v>0</v>
      </c>
    </row>
    <row r="731" spans="1:23" x14ac:dyDescent="0.2">
      <c r="A731">
        <v>-15.51595</v>
      </c>
      <c r="B731">
        <v>0</v>
      </c>
      <c r="C731">
        <v>0</v>
      </c>
      <c r="D731">
        <v>0</v>
      </c>
      <c r="H731" s="19">
        <v>-14.795059999999999</v>
      </c>
      <c r="I731" s="19">
        <v>0</v>
      </c>
      <c r="J731" s="19">
        <v>0</v>
      </c>
      <c r="K731" s="19">
        <v>0</v>
      </c>
      <c r="N731">
        <v>0.83858999999999995</v>
      </c>
      <c r="O731">
        <v>0</v>
      </c>
      <c r="P731">
        <v>3.0000000000000001E-5</v>
      </c>
      <c r="Q731">
        <v>7.1499999999999992E-3</v>
      </c>
      <c r="T731">
        <v>-9.7449300000000001</v>
      </c>
      <c r="U731">
        <v>1.99E-3</v>
      </c>
      <c r="V731">
        <v>0.10694000000000001</v>
      </c>
      <c r="W731">
        <v>1.4400000000000001E-3</v>
      </c>
    </row>
    <row r="732" spans="1:23" x14ac:dyDescent="0.2">
      <c r="A732">
        <v>-15.50895</v>
      </c>
      <c r="B732">
        <v>0</v>
      </c>
      <c r="C732">
        <v>0</v>
      </c>
      <c r="D732">
        <v>0</v>
      </c>
      <c r="H732" s="19">
        <v>-14.78806</v>
      </c>
      <c r="I732" s="19">
        <v>0</v>
      </c>
      <c r="J732" s="19">
        <v>0</v>
      </c>
      <c r="K732" s="19">
        <v>0</v>
      </c>
      <c r="N732">
        <v>0.86958999999999997</v>
      </c>
      <c r="O732">
        <v>0</v>
      </c>
      <c r="P732">
        <v>2.0000000000000002E-5</v>
      </c>
      <c r="Q732">
        <v>5.64E-3</v>
      </c>
      <c r="T732">
        <v>-9.66493</v>
      </c>
      <c r="U732">
        <v>2.0000000000000002E-5</v>
      </c>
      <c r="V732">
        <v>0.11407</v>
      </c>
      <c r="W732">
        <v>1.0299999999999999E-3</v>
      </c>
    </row>
    <row r="733" spans="1:23" x14ac:dyDescent="0.2">
      <c r="A733">
        <v>-15.501950000000001</v>
      </c>
      <c r="B733">
        <v>0</v>
      </c>
      <c r="C733">
        <v>0</v>
      </c>
      <c r="D733">
        <v>0</v>
      </c>
      <c r="H733" s="19">
        <v>-14.78106</v>
      </c>
      <c r="I733" s="19">
        <v>0</v>
      </c>
      <c r="J733" s="19">
        <v>0</v>
      </c>
      <c r="K733" s="19">
        <v>0</v>
      </c>
      <c r="N733">
        <v>0.90059</v>
      </c>
      <c r="O733">
        <v>0</v>
      </c>
      <c r="P733">
        <v>1.0000000000000001E-5</v>
      </c>
      <c r="Q733">
        <v>3.8799999999999998E-3</v>
      </c>
      <c r="T733">
        <v>-9.5849299999999999</v>
      </c>
      <c r="U733">
        <v>0</v>
      </c>
      <c r="V733">
        <v>0</v>
      </c>
      <c r="W733">
        <v>0</v>
      </c>
    </row>
    <row r="734" spans="1:23" x14ac:dyDescent="0.2">
      <c r="A734">
        <v>-15.494949999999999</v>
      </c>
      <c r="B734">
        <v>0</v>
      </c>
      <c r="C734">
        <v>0</v>
      </c>
      <c r="D734">
        <v>0</v>
      </c>
      <c r="H734" s="19">
        <v>-14.773059999999999</v>
      </c>
      <c r="I734" s="19">
        <v>0</v>
      </c>
      <c r="J734" s="19">
        <v>0</v>
      </c>
      <c r="K734" s="19">
        <v>0</v>
      </c>
      <c r="N734">
        <v>0.93059000000000003</v>
      </c>
      <c r="O734">
        <v>0</v>
      </c>
      <c r="P734">
        <v>1.0000000000000001E-5</v>
      </c>
      <c r="Q734">
        <v>1.8800000000000002E-3</v>
      </c>
      <c r="T734">
        <v>-9.5049299999999999</v>
      </c>
      <c r="U734">
        <v>0</v>
      </c>
      <c r="V734">
        <v>0</v>
      </c>
      <c r="W734">
        <v>0</v>
      </c>
    </row>
    <row r="735" spans="1:23" x14ac:dyDescent="0.2">
      <c r="A735">
        <v>-15.48795</v>
      </c>
      <c r="B735">
        <v>0</v>
      </c>
      <c r="C735">
        <v>0</v>
      </c>
      <c r="D735">
        <v>0</v>
      </c>
      <c r="H735" s="19">
        <v>-14.76606</v>
      </c>
      <c r="I735" s="19">
        <v>0</v>
      </c>
      <c r="J735" s="19">
        <v>0</v>
      </c>
      <c r="K735" s="19">
        <v>0</v>
      </c>
      <c r="N735">
        <v>0.96158999999999994</v>
      </c>
      <c r="O735">
        <v>0</v>
      </c>
      <c r="P735">
        <v>0</v>
      </c>
      <c r="Q735">
        <v>1.7999999999999998E-4</v>
      </c>
      <c r="T735">
        <v>-9.4259299999999993</v>
      </c>
      <c r="U735">
        <v>0</v>
      </c>
      <c r="V735">
        <v>0</v>
      </c>
      <c r="W735">
        <v>0</v>
      </c>
    </row>
    <row r="736" spans="1:23" x14ac:dyDescent="0.2">
      <c r="A736">
        <v>-15.48095</v>
      </c>
      <c r="B736">
        <v>0</v>
      </c>
      <c r="C736">
        <v>0</v>
      </c>
      <c r="D736">
        <v>0</v>
      </c>
      <c r="H736" s="19">
        <v>-14.75906</v>
      </c>
      <c r="I736" s="19">
        <v>0</v>
      </c>
      <c r="J736" s="19">
        <v>0</v>
      </c>
      <c r="K736" s="19">
        <v>0</v>
      </c>
      <c r="N736">
        <v>0.99258999999999997</v>
      </c>
      <c r="O736">
        <v>0</v>
      </c>
      <c r="P736">
        <v>2.3000000000000001E-4</v>
      </c>
      <c r="Q736">
        <v>0.43321999999999999</v>
      </c>
      <c r="T736">
        <v>-9.3459299999999992</v>
      </c>
      <c r="U736">
        <v>0</v>
      </c>
      <c r="V736">
        <v>2.6000000000000003E-4</v>
      </c>
      <c r="W736">
        <v>0.40925</v>
      </c>
    </row>
    <row r="737" spans="1:23" x14ac:dyDescent="0.2">
      <c r="A737">
        <v>-15.472950000000001</v>
      </c>
      <c r="B737">
        <v>0</v>
      </c>
      <c r="C737">
        <v>0</v>
      </c>
      <c r="D737">
        <v>0</v>
      </c>
      <c r="H737" s="19">
        <v>-14.751060000000001</v>
      </c>
      <c r="I737" s="19">
        <v>0</v>
      </c>
      <c r="J737" s="19">
        <v>0</v>
      </c>
      <c r="K737" s="19">
        <v>0</v>
      </c>
      <c r="N737">
        <v>1.02359</v>
      </c>
      <c r="O737">
        <v>0</v>
      </c>
      <c r="P737">
        <v>0</v>
      </c>
      <c r="Q737">
        <v>0.34592000000000001</v>
      </c>
      <c r="T737">
        <v>-9.2659300000000009</v>
      </c>
      <c r="U737">
        <v>0</v>
      </c>
      <c r="V737">
        <v>0</v>
      </c>
      <c r="W737">
        <v>0</v>
      </c>
    </row>
    <row r="738" spans="1:23" x14ac:dyDescent="0.2">
      <c r="A738">
        <v>-15.465949999999999</v>
      </c>
      <c r="B738">
        <v>0</v>
      </c>
      <c r="C738">
        <v>0</v>
      </c>
      <c r="D738">
        <v>0</v>
      </c>
      <c r="H738" s="19">
        <v>-14.744059999999999</v>
      </c>
      <c r="I738" s="19">
        <v>0</v>
      </c>
      <c r="J738" s="19">
        <v>0</v>
      </c>
      <c r="K738" s="19">
        <v>0</v>
      </c>
      <c r="N738">
        <v>1.0545899999999999</v>
      </c>
      <c r="O738">
        <v>0</v>
      </c>
      <c r="P738">
        <v>1.0000000000000001E-5</v>
      </c>
      <c r="Q738">
        <v>1.52586</v>
      </c>
      <c r="T738">
        <v>-9.1859300000000008</v>
      </c>
      <c r="U738">
        <v>0</v>
      </c>
      <c r="V738">
        <v>0</v>
      </c>
      <c r="W738">
        <v>0</v>
      </c>
    </row>
    <row r="739" spans="1:23" x14ac:dyDescent="0.2">
      <c r="A739">
        <v>-15.45895</v>
      </c>
      <c r="B739">
        <v>0</v>
      </c>
      <c r="C739">
        <v>0</v>
      </c>
      <c r="D739">
        <v>0</v>
      </c>
      <c r="H739" s="19">
        <v>-14.73706</v>
      </c>
      <c r="I739" s="19">
        <v>0</v>
      </c>
      <c r="J739" s="19">
        <v>0</v>
      </c>
      <c r="K739" s="19">
        <v>0</v>
      </c>
      <c r="N739">
        <v>1.0855900000000001</v>
      </c>
      <c r="O739">
        <v>0</v>
      </c>
      <c r="P739">
        <v>0</v>
      </c>
      <c r="Q739">
        <v>3.5100000000000001E-3</v>
      </c>
      <c r="T739">
        <v>-9.1059300000000007</v>
      </c>
      <c r="U739">
        <v>0</v>
      </c>
      <c r="V739">
        <v>0</v>
      </c>
      <c r="W739">
        <v>0</v>
      </c>
    </row>
    <row r="740" spans="1:23" x14ac:dyDescent="0.2">
      <c r="A740">
        <v>-15.45195</v>
      </c>
      <c r="B740">
        <v>0</v>
      </c>
      <c r="C740">
        <v>0</v>
      </c>
      <c r="D740">
        <v>0</v>
      </c>
      <c r="H740" s="19">
        <v>-14.72906</v>
      </c>
      <c r="I740" s="19">
        <v>0</v>
      </c>
      <c r="J740" s="19">
        <v>0</v>
      </c>
      <c r="K740" s="19">
        <v>0</v>
      </c>
      <c r="N740">
        <v>1.1155900000000001</v>
      </c>
      <c r="O740">
        <v>0</v>
      </c>
      <c r="P740">
        <v>0</v>
      </c>
      <c r="Q740">
        <v>7.3600000000000002E-3</v>
      </c>
      <c r="T740">
        <v>-9.0259300000000007</v>
      </c>
      <c r="U740">
        <v>3.0000000000000001E-5</v>
      </c>
      <c r="V740">
        <v>4.428E-2</v>
      </c>
      <c r="W740">
        <v>1.7899999999999999E-3</v>
      </c>
    </row>
    <row r="741" spans="1:23" x14ac:dyDescent="0.2">
      <c r="A741">
        <v>-15.44495</v>
      </c>
      <c r="B741">
        <v>0</v>
      </c>
      <c r="C741">
        <v>0</v>
      </c>
      <c r="D741">
        <v>0</v>
      </c>
      <c r="H741" s="19">
        <v>-14.722060000000001</v>
      </c>
      <c r="I741" s="19">
        <v>0</v>
      </c>
      <c r="J741" s="19">
        <v>0</v>
      </c>
      <c r="K741" s="19">
        <v>0</v>
      </c>
      <c r="N741">
        <v>1.14659</v>
      </c>
      <c r="O741">
        <v>0</v>
      </c>
      <c r="P741">
        <v>1.0000000000000001E-5</v>
      </c>
      <c r="Q741">
        <v>1.0829999999999999E-2</v>
      </c>
      <c r="T741">
        <v>-8.9459300000000006</v>
      </c>
      <c r="U741">
        <v>3.0000000000000001E-5</v>
      </c>
      <c r="V741">
        <v>5.806E-2</v>
      </c>
      <c r="W741">
        <v>2E-3</v>
      </c>
    </row>
    <row r="742" spans="1:23" x14ac:dyDescent="0.2">
      <c r="A742">
        <v>-15.437950000000001</v>
      </c>
      <c r="B742">
        <v>0</v>
      </c>
      <c r="C742">
        <v>0</v>
      </c>
      <c r="D742">
        <v>0</v>
      </c>
      <c r="H742" s="19">
        <v>-14.715059999999999</v>
      </c>
      <c r="I742" s="19">
        <v>0</v>
      </c>
      <c r="J742" s="19">
        <v>0</v>
      </c>
      <c r="K742" s="19">
        <v>0</v>
      </c>
      <c r="N742">
        <v>1.1775899999999999</v>
      </c>
      <c r="O742">
        <v>0</v>
      </c>
      <c r="P742">
        <v>1.0000000000000001E-5</v>
      </c>
      <c r="Q742">
        <v>1.3919999999999998E-2</v>
      </c>
      <c r="T742">
        <v>-8.8659300000000005</v>
      </c>
      <c r="U742">
        <v>1.5879999999999998E-2</v>
      </c>
      <c r="V742">
        <v>3.9439999999999996E-2</v>
      </c>
      <c r="W742">
        <v>4.2900000000000004E-3</v>
      </c>
    </row>
    <row r="743" spans="1:23" x14ac:dyDescent="0.2">
      <c r="A743">
        <v>-15.430949999999999</v>
      </c>
      <c r="B743">
        <v>0</v>
      </c>
      <c r="C743">
        <v>0</v>
      </c>
      <c r="D743">
        <v>0</v>
      </c>
      <c r="H743" s="19">
        <v>-14.70806</v>
      </c>
      <c r="I743" s="19">
        <v>0</v>
      </c>
      <c r="J743" s="19">
        <v>0</v>
      </c>
      <c r="K743" s="19">
        <v>0</v>
      </c>
      <c r="N743">
        <v>1.2085900000000001</v>
      </c>
      <c r="O743">
        <v>0</v>
      </c>
      <c r="P743">
        <v>1.0000000000000001E-5</v>
      </c>
      <c r="Q743">
        <v>1.6619999999999999E-2</v>
      </c>
      <c r="T743">
        <v>-8.7869299999999999</v>
      </c>
      <c r="U743">
        <v>0</v>
      </c>
      <c r="V743">
        <v>0</v>
      </c>
      <c r="W743">
        <v>0</v>
      </c>
    </row>
    <row r="744" spans="1:23" x14ac:dyDescent="0.2">
      <c r="A744">
        <v>-15.42295</v>
      </c>
      <c r="B744">
        <v>0</v>
      </c>
      <c r="C744">
        <v>0</v>
      </c>
      <c r="D744">
        <v>0</v>
      </c>
      <c r="H744" s="19">
        <v>-14.700060000000001</v>
      </c>
      <c r="I744" s="19">
        <v>0</v>
      </c>
      <c r="J744" s="19">
        <v>0</v>
      </c>
      <c r="K744" s="19">
        <v>0</v>
      </c>
      <c r="N744">
        <v>1.23959</v>
      </c>
      <c r="O744">
        <v>0</v>
      </c>
      <c r="P744">
        <v>2.0000000000000002E-5</v>
      </c>
      <c r="Q744">
        <v>1.8950000000000002E-2</v>
      </c>
      <c r="T744">
        <v>-8.7069299999999998</v>
      </c>
      <c r="U744">
        <v>0</v>
      </c>
      <c r="V744">
        <v>0</v>
      </c>
      <c r="W744">
        <v>0</v>
      </c>
    </row>
    <row r="745" spans="1:23" x14ac:dyDescent="0.2">
      <c r="A745">
        <v>-15.41595</v>
      </c>
      <c r="B745">
        <v>0</v>
      </c>
      <c r="C745">
        <v>0</v>
      </c>
      <c r="D745">
        <v>0</v>
      </c>
      <c r="H745" s="19">
        <v>-14.693059999999999</v>
      </c>
      <c r="I745" s="19">
        <v>0</v>
      </c>
      <c r="J745" s="19">
        <v>0</v>
      </c>
      <c r="K745" s="19">
        <v>0</v>
      </c>
      <c r="N745">
        <v>1.2705900000000001</v>
      </c>
      <c r="O745">
        <v>0</v>
      </c>
      <c r="P745">
        <v>2.0000000000000002E-5</v>
      </c>
      <c r="Q745">
        <v>2.0909999999999998E-2</v>
      </c>
      <c r="T745">
        <v>-8.6269299999999998</v>
      </c>
      <c r="U745">
        <v>0</v>
      </c>
      <c r="V745">
        <v>0</v>
      </c>
      <c r="W745">
        <v>0</v>
      </c>
    </row>
    <row r="746" spans="1:23" x14ac:dyDescent="0.2">
      <c r="A746">
        <v>-15.408950000000001</v>
      </c>
      <c r="B746">
        <v>0</v>
      </c>
      <c r="C746">
        <v>0</v>
      </c>
      <c r="D746">
        <v>0</v>
      </c>
      <c r="H746" s="19">
        <v>-14.686059999999999</v>
      </c>
      <c r="I746" s="19">
        <v>0</v>
      </c>
      <c r="J746" s="19">
        <v>0</v>
      </c>
      <c r="K746" s="19">
        <v>0</v>
      </c>
      <c r="N746">
        <v>1.30159</v>
      </c>
      <c r="O746">
        <v>0</v>
      </c>
      <c r="P746">
        <v>2.0000000000000002E-5</v>
      </c>
      <c r="Q746">
        <v>2.2469999999999997E-2</v>
      </c>
      <c r="T746">
        <v>-8.5469299999999997</v>
      </c>
      <c r="U746">
        <v>0</v>
      </c>
      <c r="V746">
        <v>0</v>
      </c>
      <c r="W746">
        <v>0</v>
      </c>
    </row>
    <row r="747" spans="1:23" x14ac:dyDescent="0.2">
      <c r="A747">
        <v>-15.401949999999999</v>
      </c>
      <c r="B747">
        <v>0</v>
      </c>
      <c r="C747">
        <v>0</v>
      </c>
      <c r="D747">
        <v>0</v>
      </c>
      <c r="H747" s="19">
        <v>-14.67806</v>
      </c>
      <c r="I747" s="19">
        <v>0</v>
      </c>
      <c r="J747" s="19">
        <v>0</v>
      </c>
      <c r="K747" s="19">
        <v>0</v>
      </c>
      <c r="N747">
        <v>1.3315900000000001</v>
      </c>
      <c r="O747">
        <v>0</v>
      </c>
      <c r="P747">
        <v>3.0000000000000001E-5</v>
      </c>
      <c r="Q747">
        <v>2.367E-2</v>
      </c>
      <c r="T747">
        <v>-8.4669299999999996</v>
      </c>
      <c r="U747">
        <v>6.0000000000000002E-5</v>
      </c>
      <c r="V747">
        <v>2.8599999999999997E-3</v>
      </c>
      <c r="W747">
        <v>7.5130000000000002E-2</v>
      </c>
    </row>
    <row r="748" spans="1:23" x14ac:dyDescent="0.2">
      <c r="A748">
        <v>-15.39495</v>
      </c>
      <c r="B748">
        <v>0</v>
      </c>
      <c r="C748">
        <v>0</v>
      </c>
      <c r="D748">
        <v>0</v>
      </c>
      <c r="H748" s="19">
        <v>-14.671060000000001</v>
      </c>
      <c r="I748" s="19">
        <v>0</v>
      </c>
      <c r="J748" s="19">
        <v>0</v>
      </c>
      <c r="K748" s="19">
        <v>0</v>
      </c>
      <c r="N748">
        <v>1.36259</v>
      </c>
      <c r="O748">
        <v>0</v>
      </c>
      <c r="P748">
        <v>3.0000000000000001E-5</v>
      </c>
      <c r="Q748">
        <v>2.4490000000000001E-2</v>
      </c>
      <c r="T748">
        <v>-8.3869299999999996</v>
      </c>
      <c r="U748">
        <v>3.8000000000000002E-4</v>
      </c>
      <c r="V748">
        <v>1.0919999999999999E-2</v>
      </c>
      <c r="W748">
        <v>7.3189999999999991E-2</v>
      </c>
    </row>
    <row r="749" spans="1:23" x14ac:dyDescent="0.2">
      <c r="A749">
        <v>-15.38795</v>
      </c>
      <c r="B749">
        <v>0</v>
      </c>
      <c r="C749">
        <v>9.7999999999999997E-3</v>
      </c>
      <c r="D749">
        <v>0</v>
      </c>
      <c r="H749" s="19">
        <v>-14.664059999999999</v>
      </c>
      <c r="I749" s="19">
        <v>0</v>
      </c>
      <c r="J749" s="19">
        <v>0</v>
      </c>
      <c r="K749" s="19">
        <v>0</v>
      </c>
      <c r="N749">
        <v>1.3935900000000001</v>
      </c>
      <c r="O749">
        <v>0</v>
      </c>
      <c r="P749">
        <v>4.0000000000000003E-5</v>
      </c>
      <c r="Q749">
        <v>2.4899999999999999E-2</v>
      </c>
      <c r="T749">
        <v>-8.3069299999999995</v>
      </c>
      <c r="U749">
        <v>0</v>
      </c>
      <c r="V749">
        <v>0</v>
      </c>
      <c r="W749">
        <v>0</v>
      </c>
    </row>
    <row r="750" spans="1:23" x14ac:dyDescent="0.2">
      <c r="A750">
        <v>-15.38095</v>
      </c>
      <c r="B750">
        <v>0</v>
      </c>
      <c r="C750">
        <v>0</v>
      </c>
      <c r="D750">
        <v>0</v>
      </c>
      <c r="H750" s="19">
        <v>-14.65606</v>
      </c>
      <c r="I750" s="19">
        <v>0</v>
      </c>
      <c r="J750" s="19">
        <v>0</v>
      </c>
      <c r="K750" s="19">
        <v>0</v>
      </c>
      <c r="N750">
        <v>1.42459</v>
      </c>
      <c r="O750">
        <v>1.0000000000000001E-5</v>
      </c>
      <c r="P750">
        <v>4.6999999999999999E-4</v>
      </c>
      <c r="Q750">
        <v>5.3E-3</v>
      </c>
      <c r="T750">
        <v>-8.2269299999999994</v>
      </c>
      <c r="U750">
        <v>0</v>
      </c>
      <c r="V750">
        <v>0</v>
      </c>
      <c r="W750">
        <v>0</v>
      </c>
    </row>
    <row r="751" spans="1:23" x14ac:dyDescent="0.2">
      <c r="A751">
        <v>-15.372949999999999</v>
      </c>
      <c r="B751">
        <v>0</v>
      </c>
      <c r="C751">
        <v>0</v>
      </c>
      <c r="D751">
        <v>0</v>
      </c>
      <c r="H751" s="19">
        <v>-14.64906</v>
      </c>
      <c r="I751" s="19">
        <v>0</v>
      </c>
      <c r="J751" s="19">
        <v>0</v>
      </c>
      <c r="K751" s="19">
        <v>0</v>
      </c>
      <c r="N751">
        <v>1.4555899999999999</v>
      </c>
      <c r="O751">
        <v>0</v>
      </c>
      <c r="P751">
        <v>1.6000000000000001E-4</v>
      </c>
      <c r="Q751">
        <v>2.5699999999999998E-3</v>
      </c>
      <c r="T751">
        <v>-8.1479300000000006</v>
      </c>
      <c r="U751">
        <v>0</v>
      </c>
      <c r="V751">
        <v>0</v>
      </c>
      <c r="W751">
        <v>0</v>
      </c>
    </row>
    <row r="752" spans="1:23" x14ac:dyDescent="0.2">
      <c r="A752">
        <v>-15.36595</v>
      </c>
      <c r="B752">
        <v>0</v>
      </c>
      <c r="C752">
        <v>0</v>
      </c>
      <c r="D752">
        <v>0</v>
      </c>
      <c r="H752" s="19">
        <v>-14.642060000000001</v>
      </c>
      <c r="I752" s="19">
        <v>0</v>
      </c>
      <c r="J752" s="19">
        <v>0</v>
      </c>
      <c r="K752" s="19">
        <v>0</v>
      </c>
      <c r="N752">
        <v>1.4865900000000001</v>
      </c>
      <c r="O752">
        <v>0</v>
      </c>
      <c r="P752">
        <v>1.4999999999999999E-4</v>
      </c>
      <c r="Q752">
        <v>3.1800000000000001E-3</v>
      </c>
      <c r="T752">
        <v>-8.0679300000000005</v>
      </c>
      <c r="U752">
        <v>0</v>
      </c>
      <c r="V752">
        <v>0</v>
      </c>
      <c r="W752">
        <v>0</v>
      </c>
    </row>
    <row r="753" spans="1:23" x14ac:dyDescent="0.2">
      <c r="A753">
        <v>-15.35895</v>
      </c>
      <c r="B753">
        <v>0</v>
      </c>
      <c r="C753">
        <v>0</v>
      </c>
      <c r="D753">
        <v>0</v>
      </c>
      <c r="H753" s="19">
        <v>-14.63406</v>
      </c>
      <c r="I753" s="19">
        <v>0</v>
      </c>
      <c r="J753" s="19">
        <v>0</v>
      </c>
      <c r="K753" s="19">
        <v>0</v>
      </c>
      <c r="N753">
        <v>1.51759</v>
      </c>
      <c r="O753">
        <v>0</v>
      </c>
      <c r="P753">
        <v>9.0000000000000006E-5</v>
      </c>
      <c r="Q753">
        <v>0.79232000000000002</v>
      </c>
      <c r="T753">
        <v>-7.9879300000000004</v>
      </c>
      <c r="U753">
        <v>0</v>
      </c>
      <c r="V753">
        <v>0</v>
      </c>
      <c r="W753">
        <v>0</v>
      </c>
    </row>
    <row r="754" spans="1:23" x14ac:dyDescent="0.2">
      <c r="A754">
        <v>-15.35195</v>
      </c>
      <c r="B754">
        <v>0</v>
      </c>
      <c r="C754">
        <v>0</v>
      </c>
      <c r="D754">
        <v>0</v>
      </c>
      <c r="H754" s="19">
        <v>-14.62706</v>
      </c>
      <c r="I754" s="19">
        <v>0</v>
      </c>
      <c r="J754" s="19">
        <v>0</v>
      </c>
      <c r="K754" s="19">
        <v>0</v>
      </c>
      <c r="N754">
        <v>1.54759</v>
      </c>
      <c r="O754">
        <v>0</v>
      </c>
      <c r="P754">
        <v>2.0000000000000002E-5</v>
      </c>
      <c r="Q754">
        <v>0.74363999999999997</v>
      </c>
      <c r="T754">
        <v>-7.9079300000000003</v>
      </c>
      <c r="U754">
        <v>0.1037</v>
      </c>
      <c r="V754">
        <v>6.069999999999999E-3</v>
      </c>
      <c r="W754">
        <v>1.8209999999999997E-2</v>
      </c>
    </row>
    <row r="755" spans="1:23" x14ac:dyDescent="0.2">
      <c r="A755">
        <v>-15.344950000000001</v>
      </c>
      <c r="B755">
        <v>0</v>
      </c>
      <c r="C755">
        <v>0</v>
      </c>
      <c r="D755">
        <v>0</v>
      </c>
      <c r="H755" s="19">
        <v>-14.62006</v>
      </c>
      <c r="I755" s="19">
        <v>0</v>
      </c>
      <c r="J755" s="19">
        <v>0</v>
      </c>
      <c r="K755" s="19">
        <v>0</v>
      </c>
      <c r="N755">
        <v>1.5785899999999999</v>
      </c>
      <c r="O755">
        <v>0</v>
      </c>
      <c r="P755">
        <v>9.0000000000000006E-5</v>
      </c>
      <c r="Q755">
        <v>0.61829000000000001</v>
      </c>
      <c r="T755">
        <v>-7.8279300000000003</v>
      </c>
      <c r="U755">
        <v>3.8400000000000001E-3</v>
      </c>
      <c r="V755">
        <v>3.8000000000000002E-4</v>
      </c>
      <c r="W755">
        <v>7.7850000000000003E-2</v>
      </c>
    </row>
    <row r="756" spans="1:23" x14ac:dyDescent="0.2">
      <c r="A756">
        <v>-15.337949999999999</v>
      </c>
      <c r="B756">
        <v>0</v>
      </c>
      <c r="C756">
        <v>0</v>
      </c>
      <c r="D756">
        <v>0</v>
      </c>
      <c r="H756" s="19">
        <v>-14.61206</v>
      </c>
      <c r="I756" s="19">
        <v>0</v>
      </c>
      <c r="J756" s="19">
        <v>0</v>
      </c>
      <c r="K756" s="19">
        <v>0</v>
      </c>
      <c r="N756">
        <v>1.6095900000000001</v>
      </c>
      <c r="O756">
        <v>1.0000000000000001E-5</v>
      </c>
      <c r="P756">
        <v>4.6000000000000001E-4</v>
      </c>
      <c r="Q756">
        <v>3.45322</v>
      </c>
      <c r="T756">
        <v>-7.7479300000000002</v>
      </c>
      <c r="U756">
        <v>0</v>
      </c>
      <c r="V756">
        <v>0</v>
      </c>
      <c r="W756">
        <v>0</v>
      </c>
    </row>
    <row r="757" spans="1:23" x14ac:dyDescent="0.2">
      <c r="A757">
        <v>-15.33095</v>
      </c>
      <c r="B757">
        <v>0</v>
      </c>
      <c r="C757">
        <v>0</v>
      </c>
      <c r="D757">
        <v>0</v>
      </c>
      <c r="H757" s="19">
        <v>-14.60506</v>
      </c>
      <c r="I757" s="19">
        <v>0</v>
      </c>
      <c r="J757" s="19">
        <v>0</v>
      </c>
      <c r="K757" s="19">
        <v>0</v>
      </c>
      <c r="N757">
        <v>1.64059</v>
      </c>
      <c r="O757">
        <v>0</v>
      </c>
      <c r="P757">
        <v>3.0000000000000001E-5</v>
      </c>
      <c r="Q757">
        <v>7.21835</v>
      </c>
      <c r="T757">
        <v>-7.6679300000000001</v>
      </c>
      <c r="U757">
        <v>0</v>
      </c>
      <c r="V757">
        <v>0</v>
      </c>
      <c r="W757">
        <v>0</v>
      </c>
    </row>
    <row r="758" spans="1:23" x14ac:dyDescent="0.2">
      <c r="A758">
        <v>-15.322950000000001</v>
      </c>
      <c r="B758">
        <v>0</v>
      </c>
      <c r="C758">
        <v>0</v>
      </c>
      <c r="D758">
        <v>0</v>
      </c>
      <c r="H758" s="19">
        <v>-14.59806</v>
      </c>
      <c r="I758" s="19">
        <v>0</v>
      </c>
      <c r="J758" s="19">
        <v>0</v>
      </c>
      <c r="K758" s="19">
        <v>0</v>
      </c>
      <c r="N758">
        <v>1.6715899999999999</v>
      </c>
      <c r="O758">
        <v>0</v>
      </c>
      <c r="P758">
        <v>3.0000000000000001E-5</v>
      </c>
      <c r="Q758">
        <v>0.55054999999999998</v>
      </c>
      <c r="T758">
        <v>-7.5879300000000001</v>
      </c>
      <c r="U758">
        <v>0</v>
      </c>
      <c r="V758">
        <v>0</v>
      </c>
      <c r="W758">
        <v>0</v>
      </c>
    </row>
    <row r="759" spans="1:23" x14ac:dyDescent="0.2">
      <c r="A759">
        <v>-15.315950000000001</v>
      </c>
      <c r="B759">
        <v>0</v>
      </c>
      <c r="C759">
        <v>0</v>
      </c>
      <c r="D759">
        <v>0</v>
      </c>
      <c r="H759" s="19">
        <v>-14.590059999999999</v>
      </c>
      <c r="I759" s="19">
        <v>0</v>
      </c>
      <c r="J759" s="19">
        <v>0</v>
      </c>
      <c r="K759" s="19">
        <v>0</v>
      </c>
      <c r="N759">
        <v>1.70259</v>
      </c>
      <c r="O759">
        <v>0</v>
      </c>
      <c r="P759">
        <v>3.0000000000000001E-5</v>
      </c>
      <c r="Q759">
        <v>0.65395000000000003</v>
      </c>
      <c r="T759">
        <v>-7.5089300000000003</v>
      </c>
      <c r="U759">
        <v>2.683E-2</v>
      </c>
      <c r="V759">
        <v>2.5599999999999998E-3</v>
      </c>
      <c r="W759">
        <v>9.7099999999999999E-3</v>
      </c>
    </row>
    <row r="760" spans="1:23" x14ac:dyDescent="0.2">
      <c r="A760">
        <v>-15.308949999999999</v>
      </c>
      <c r="B760">
        <v>0</v>
      </c>
      <c r="C760">
        <v>0</v>
      </c>
      <c r="D760">
        <v>0</v>
      </c>
      <c r="H760" s="19">
        <v>-14.58306</v>
      </c>
      <c r="I760" s="19">
        <v>0</v>
      </c>
      <c r="J760" s="19">
        <v>0</v>
      </c>
      <c r="K760" s="19">
        <v>0</v>
      </c>
      <c r="N760">
        <v>1.7325900000000001</v>
      </c>
      <c r="O760">
        <v>0</v>
      </c>
      <c r="P760">
        <v>4.0000000000000003E-5</v>
      </c>
      <c r="Q760">
        <v>0.74215999999999993</v>
      </c>
      <c r="T760">
        <v>-7.4289300000000003</v>
      </c>
      <c r="U760">
        <v>1.197E-2</v>
      </c>
      <c r="V760">
        <v>1.2100000000000001E-3</v>
      </c>
      <c r="W760">
        <v>5.2399999999999999E-3</v>
      </c>
    </row>
    <row r="761" spans="1:23" x14ac:dyDescent="0.2">
      <c r="A761">
        <v>-15.30195</v>
      </c>
      <c r="B761">
        <v>0</v>
      </c>
      <c r="C761">
        <v>0</v>
      </c>
      <c r="D761">
        <v>0</v>
      </c>
      <c r="H761" s="19">
        <v>-14.57606</v>
      </c>
      <c r="I761" s="19">
        <v>0</v>
      </c>
      <c r="J761" s="19">
        <v>0</v>
      </c>
      <c r="K761" s="19">
        <v>0</v>
      </c>
      <c r="N761">
        <v>1.76359</v>
      </c>
      <c r="O761">
        <v>0</v>
      </c>
      <c r="P761">
        <v>4.0000000000000003E-5</v>
      </c>
      <c r="Q761">
        <v>0.81525999999999998</v>
      </c>
      <c r="T761">
        <v>-7.3489300000000002</v>
      </c>
      <c r="U761">
        <v>5.1000000000000004E-3</v>
      </c>
      <c r="V761">
        <v>3.9000000000000005E-4</v>
      </c>
      <c r="W761">
        <v>5.7799999999999995E-3</v>
      </c>
    </row>
    <row r="762" spans="1:23" x14ac:dyDescent="0.2">
      <c r="A762">
        <v>-15.29495</v>
      </c>
      <c r="B762">
        <v>0</v>
      </c>
      <c r="C762">
        <v>0</v>
      </c>
      <c r="D762">
        <v>0</v>
      </c>
      <c r="H762" s="19">
        <v>-14.568059999999999</v>
      </c>
      <c r="I762" s="19">
        <v>0</v>
      </c>
      <c r="J762" s="19">
        <v>0</v>
      </c>
      <c r="K762" s="19">
        <v>0</v>
      </c>
      <c r="N762">
        <v>1.7945899999999999</v>
      </c>
      <c r="O762">
        <v>0</v>
      </c>
      <c r="P762">
        <v>5.0000000000000002E-5</v>
      </c>
      <c r="Q762">
        <v>0.87318000000000007</v>
      </c>
      <c r="T762">
        <v>-7.2689300000000001</v>
      </c>
      <c r="U762">
        <v>4.5500000000000002E-3</v>
      </c>
      <c r="V762">
        <v>8.1999999999999998E-4</v>
      </c>
      <c r="W762">
        <v>4.7400000000000003E-3</v>
      </c>
    </row>
    <row r="763" spans="1:23" x14ac:dyDescent="0.2">
      <c r="A763">
        <v>-15.28795</v>
      </c>
      <c r="B763">
        <v>0</v>
      </c>
      <c r="C763">
        <v>0</v>
      </c>
      <c r="D763">
        <v>0</v>
      </c>
      <c r="H763" s="19">
        <v>-14.561059999999999</v>
      </c>
      <c r="I763" s="19">
        <v>0</v>
      </c>
      <c r="J763" s="19">
        <v>0</v>
      </c>
      <c r="K763" s="19">
        <v>0</v>
      </c>
      <c r="N763">
        <v>1.82559</v>
      </c>
      <c r="O763">
        <v>0</v>
      </c>
      <c r="P763">
        <v>6.0000000000000002E-5</v>
      </c>
      <c r="Q763">
        <v>0.91589000000000009</v>
      </c>
      <c r="T763">
        <v>-7.18893</v>
      </c>
      <c r="U763">
        <v>2.0100000000000001E-3</v>
      </c>
      <c r="V763">
        <v>8.199999999999999E-3</v>
      </c>
      <c r="W763">
        <v>1.311E-2</v>
      </c>
    </row>
    <row r="764" spans="1:23" x14ac:dyDescent="0.2">
      <c r="A764">
        <v>-15.279949999999999</v>
      </c>
      <c r="B764">
        <v>0</v>
      </c>
      <c r="C764">
        <v>0</v>
      </c>
      <c r="D764">
        <v>0</v>
      </c>
      <c r="H764" s="19">
        <v>-14.55406</v>
      </c>
      <c r="I764" s="19">
        <v>0</v>
      </c>
      <c r="J764" s="19">
        <v>0</v>
      </c>
      <c r="K764" s="19">
        <v>0</v>
      </c>
      <c r="N764">
        <v>1.85659</v>
      </c>
      <c r="O764">
        <v>0</v>
      </c>
      <c r="P764">
        <v>6.9999999999999994E-5</v>
      </c>
      <c r="Q764">
        <v>0.94359999999999999</v>
      </c>
      <c r="T764">
        <v>-7.10893</v>
      </c>
      <c r="U764">
        <v>4.1000000000000002E-2</v>
      </c>
      <c r="V764">
        <v>1.6129999999999999E-2</v>
      </c>
      <c r="W764">
        <v>2.8760000000000001E-2</v>
      </c>
    </row>
    <row r="765" spans="1:23" x14ac:dyDescent="0.2">
      <c r="A765">
        <v>-15.27295</v>
      </c>
      <c r="B765">
        <v>0</v>
      </c>
      <c r="C765">
        <v>0</v>
      </c>
      <c r="D765">
        <v>0</v>
      </c>
      <c r="H765" s="19">
        <v>-14.54706</v>
      </c>
      <c r="I765" s="19">
        <v>0</v>
      </c>
      <c r="J765" s="19">
        <v>0</v>
      </c>
      <c r="K765" s="19">
        <v>0</v>
      </c>
      <c r="N765">
        <v>1.8875900000000001</v>
      </c>
      <c r="O765">
        <v>0</v>
      </c>
      <c r="P765">
        <v>8.0000000000000007E-5</v>
      </c>
      <c r="Q765">
        <v>0.95601999999999998</v>
      </c>
      <c r="T765">
        <v>-7.0289299999999999</v>
      </c>
      <c r="U765">
        <v>3.2680000000000001E-2</v>
      </c>
      <c r="V765">
        <v>1.0849999999999999E-2</v>
      </c>
      <c r="W765">
        <v>4.0509999999999997E-2</v>
      </c>
    </row>
    <row r="766" spans="1:23" x14ac:dyDescent="0.2">
      <c r="A766">
        <v>-15.26595</v>
      </c>
      <c r="B766">
        <v>0</v>
      </c>
      <c r="C766">
        <v>0</v>
      </c>
      <c r="D766">
        <v>0</v>
      </c>
      <c r="H766" s="19">
        <v>-14.539059999999999</v>
      </c>
      <c r="I766" s="19">
        <v>0</v>
      </c>
      <c r="J766" s="19">
        <v>0</v>
      </c>
      <c r="K766" s="19">
        <v>0</v>
      </c>
      <c r="N766">
        <v>1.91859</v>
      </c>
      <c r="O766">
        <v>0</v>
      </c>
      <c r="P766">
        <v>9.0000000000000006E-5</v>
      </c>
      <c r="Q766">
        <v>0.95343</v>
      </c>
      <c r="T766">
        <v>-6.9489299999999998</v>
      </c>
      <c r="U766">
        <v>3.3160000000000002E-2</v>
      </c>
      <c r="V766">
        <v>1.422E-2</v>
      </c>
      <c r="W766">
        <v>0.18036000000000002</v>
      </c>
    </row>
    <row r="767" spans="1:23" x14ac:dyDescent="0.2">
      <c r="A767">
        <v>-15.25895</v>
      </c>
      <c r="B767">
        <v>0</v>
      </c>
      <c r="C767">
        <v>0</v>
      </c>
      <c r="D767">
        <v>0</v>
      </c>
      <c r="H767" s="19">
        <v>-14.53206</v>
      </c>
      <c r="I767" s="19">
        <v>0</v>
      </c>
      <c r="J767" s="19">
        <v>0</v>
      </c>
      <c r="K767" s="19">
        <v>0</v>
      </c>
      <c r="N767">
        <v>1.94859</v>
      </c>
      <c r="O767">
        <v>0</v>
      </c>
      <c r="P767">
        <v>6.9999999999999994E-5</v>
      </c>
      <c r="Q767">
        <v>0.22151999999999999</v>
      </c>
      <c r="T767">
        <v>-6.8699300000000001</v>
      </c>
      <c r="U767">
        <v>1.124E-2</v>
      </c>
      <c r="V767">
        <v>1.7699999999999999E-3</v>
      </c>
      <c r="W767">
        <v>1.8349999999999998E-2</v>
      </c>
    </row>
    <row r="768" spans="1:23" x14ac:dyDescent="0.2">
      <c r="A768">
        <v>-15.251950000000001</v>
      </c>
      <c r="B768">
        <v>0</v>
      </c>
      <c r="C768">
        <v>0</v>
      </c>
      <c r="D768">
        <v>0</v>
      </c>
      <c r="H768" s="19">
        <v>-14.52506</v>
      </c>
      <c r="I768" s="19">
        <v>0</v>
      </c>
      <c r="J768" s="19">
        <v>0</v>
      </c>
      <c r="K768" s="19">
        <v>0</v>
      </c>
      <c r="N768">
        <v>1.97959</v>
      </c>
      <c r="O768">
        <v>0</v>
      </c>
      <c r="P768">
        <v>6.0000000000000002E-5</v>
      </c>
      <c r="Q768">
        <v>0.19849999999999998</v>
      </c>
      <c r="T768">
        <v>-6.78993</v>
      </c>
      <c r="U768">
        <v>3.9230000000000001E-2</v>
      </c>
      <c r="V768">
        <v>2.2189999999999998E-2</v>
      </c>
      <c r="W768">
        <v>2.572E-2</v>
      </c>
    </row>
    <row r="769" spans="1:23" x14ac:dyDescent="0.2">
      <c r="A769">
        <v>-15.244949999999999</v>
      </c>
      <c r="B769">
        <v>0</v>
      </c>
      <c r="C769">
        <v>0</v>
      </c>
      <c r="D769">
        <v>0</v>
      </c>
      <c r="H769" s="19">
        <v>-14.517060000000001</v>
      </c>
      <c r="I769" s="19">
        <v>0</v>
      </c>
      <c r="J769" s="19">
        <v>0</v>
      </c>
      <c r="K769" s="19">
        <v>0</v>
      </c>
      <c r="N769">
        <v>2.0105900000000001</v>
      </c>
      <c r="O769">
        <v>0</v>
      </c>
      <c r="P769">
        <v>6.0000000000000002E-5</v>
      </c>
      <c r="Q769">
        <v>0.17635000000000001</v>
      </c>
      <c r="T769">
        <v>-6.7099299999999999</v>
      </c>
      <c r="U769">
        <v>2.3539999999999998E-2</v>
      </c>
      <c r="V769">
        <v>0.184</v>
      </c>
      <c r="W769">
        <v>2.35E-2</v>
      </c>
    </row>
    <row r="770" spans="1:23" x14ac:dyDescent="0.2">
      <c r="A770">
        <v>-15.23795</v>
      </c>
      <c r="B770">
        <v>0</v>
      </c>
      <c r="C770">
        <v>0</v>
      </c>
      <c r="D770">
        <v>0</v>
      </c>
      <c r="H770" s="19">
        <v>-14.510059999999999</v>
      </c>
      <c r="I770" s="19">
        <v>0</v>
      </c>
      <c r="J770" s="19">
        <v>0</v>
      </c>
      <c r="K770" s="19">
        <v>0</v>
      </c>
      <c r="N770">
        <v>2.0415899999999998</v>
      </c>
      <c r="O770">
        <v>0</v>
      </c>
      <c r="P770">
        <v>1E-4</v>
      </c>
      <c r="Q770">
        <v>0.15493000000000001</v>
      </c>
      <c r="T770">
        <v>-6.6299299999999999</v>
      </c>
      <c r="U770">
        <v>0.1258</v>
      </c>
      <c r="V770">
        <v>0.12324</v>
      </c>
      <c r="W770">
        <v>5.9909999999999998E-2</v>
      </c>
    </row>
    <row r="771" spans="1:23" x14ac:dyDescent="0.2">
      <c r="A771">
        <v>-15.229950000000001</v>
      </c>
      <c r="B771">
        <v>0</v>
      </c>
      <c r="C771">
        <v>0</v>
      </c>
      <c r="D771">
        <v>0</v>
      </c>
      <c r="H771" s="19">
        <v>-14.50306</v>
      </c>
      <c r="I771" s="19">
        <v>0</v>
      </c>
      <c r="J771" s="19">
        <v>0</v>
      </c>
      <c r="K771" s="19">
        <v>0</v>
      </c>
      <c r="N771">
        <v>2.0725899999999999</v>
      </c>
      <c r="O771">
        <v>0</v>
      </c>
      <c r="P771">
        <v>9.0000000000000006E-5</v>
      </c>
      <c r="Q771">
        <v>0.13411000000000001</v>
      </c>
      <c r="T771">
        <v>-6.5499299999999998</v>
      </c>
      <c r="U771">
        <v>1.032</v>
      </c>
      <c r="V771">
        <v>2.3879999999999998E-2</v>
      </c>
      <c r="W771">
        <v>0.22697000000000001</v>
      </c>
    </row>
    <row r="772" spans="1:23" x14ac:dyDescent="0.2">
      <c r="A772">
        <v>-15.222950000000001</v>
      </c>
      <c r="B772">
        <v>0</v>
      </c>
      <c r="C772">
        <v>0</v>
      </c>
      <c r="D772">
        <v>0</v>
      </c>
      <c r="H772" s="19">
        <v>-14.49506</v>
      </c>
      <c r="I772" s="19">
        <v>0</v>
      </c>
      <c r="J772" s="19">
        <v>0</v>
      </c>
      <c r="K772" s="19">
        <v>0</v>
      </c>
      <c r="N772">
        <v>2.1035900000000001</v>
      </c>
      <c r="O772">
        <v>0</v>
      </c>
      <c r="P772">
        <v>8.0000000000000007E-5</v>
      </c>
      <c r="Q772">
        <v>0.11401</v>
      </c>
      <c r="T772">
        <v>-6.4699299999999997</v>
      </c>
      <c r="U772">
        <v>0.21590000000000001</v>
      </c>
      <c r="V772">
        <v>5.3699999999999998E-3</v>
      </c>
      <c r="W772">
        <v>6.4149999999999999E-2</v>
      </c>
    </row>
    <row r="773" spans="1:23" x14ac:dyDescent="0.2">
      <c r="A773">
        <v>-15.215949999999999</v>
      </c>
      <c r="B773">
        <v>0</v>
      </c>
      <c r="C773">
        <v>0</v>
      </c>
      <c r="D773">
        <v>0</v>
      </c>
      <c r="H773" s="19">
        <v>-14.488060000000001</v>
      </c>
      <c r="I773" s="19">
        <v>0</v>
      </c>
      <c r="J773" s="19">
        <v>0</v>
      </c>
      <c r="K773" s="19">
        <v>0</v>
      </c>
      <c r="N773">
        <v>2.1345900000000002</v>
      </c>
      <c r="O773">
        <v>0</v>
      </c>
      <c r="P773">
        <v>6.9999999999999994E-5</v>
      </c>
      <c r="Q773">
        <v>9.461E-2</v>
      </c>
      <c r="T773">
        <v>-6.3899299999999997</v>
      </c>
      <c r="U773">
        <v>4.1709999999999997E-2</v>
      </c>
      <c r="V773">
        <v>5.2999999999999998E-4</v>
      </c>
      <c r="W773">
        <v>4.233E-2</v>
      </c>
    </row>
    <row r="774" spans="1:23" x14ac:dyDescent="0.2">
      <c r="A774">
        <v>-15.20895</v>
      </c>
      <c r="B774">
        <v>0</v>
      </c>
      <c r="C774">
        <v>0</v>
      </c>
      <c r="D774">
        <v>0</v>
      </c>
      <c r="H774" s="19">
        <v>-14.481059999999999</v>
      </c>
      <c r="I774" s="19">
        <v>0</v>
      </c>
      <c r="J774" s="19">
        <v>0</v>
      </c>
      <c r="K774" s="19">
        <v>0</v>
      </c>
      <c r="N774">
        <v>2.16459</v>
      </c>
      <c r="O774">
        <v>0</v>
      </c>
      <c r="P774">
        <v>6.0000000000000002E-5</v>
      </c>
      <c r="Q774">
        <v>7.5929999999999997E-2</v>
      </c>
      <c r="T774">
        <v>-6.3099299999999996</v>
      </c>
      <c r="U774">
        <v>0.12809999999999999</v>
      </c>
      <c r="V774">
        <v>4.3499999999999997E-3</v>
      </c>
      <c r="W774">
        <v>0.18306</v>
      </c>
    </row>
    <row r="775" spans="1:23" x14ac:dyDescent="0.2">
      <c r="A775">
        <v>-15.20195</v>
      </c>
      <c r="B775">
        <v>0</v>
      </c>
      <c r="C775">
        <v>0</v>
      </c>
      <c r="D775">
        <v>0</v>
      </c>
      <c r="H775" s="19">
        <v>-14.47306</v>
      </c>
      <c r="I775" s="19">
        <v>0</v>
      </c>
      <c r="J775" s="19">
        <v>0</v>
      </c>
      <c r="K775" s="19">
        <v>0</v>
      </c>
      <c r="N775">
        <v>2.1955900000000002</v>
      </c>
      <c r="O775">
        <v>0</v>
      </c>
      <c r="P775">
        <v>5.0000000000000002E-5</v>
      </c>
      <c r="Q775">
        <v>5.7949999999999995E-2</v>
      </c>
      <c r="T775">
        <v>-6.2309299999999999</v>
      </c>
      <c r="U775">
        <v>0.2407</v>
      </c>
      <c r="V775">
        <v>2.3780000000000003E-2</v>
      </c>
      <c r="W775">
        <v>1.5115499999999999</v>
      </c>
    </row>
    <row r="776" spans="1:23" x14ac:dyDescent="0.2">
      <c r="A776">
        <v>-15.19495</v>
      </c>
      <c r="B776">
        <v>0</v>
      </c>
      <c r="C776">
        <v>0</v>
      </c>
      <c r="D776">
        <v>0</v>
      </c>
      <c r="H776" s="19">
        <v>-14.466060000000001</v>
      </c>
      <c r="I776" s="19">
        <v>0</v>
      </c>
      <c r="J776" s="19">
        <v>0</v>
      </c>
      <c r="K776" s="19">
        <v>0</v>
      </c>
      <c r="N776">
        <v>2.2265899999999998</v>
      </c>
      <c r="O776">
        <v>0</v>
      </c>
      <c r="P776">
        <v>4.0000000000000003E-5</v>
      </c>
      <c r="Q776">
        <v>4.0680000000000001E-2</v>
      </c>
      <c r="T776">
        <v>-6.1509299999999998</v>
      </c>
      <c r="U776">
        <v>2.0049999999999998E-2</v>
      </c>
      <c r="V776">
        <v>1.208E-2</v>
      </c>
      <c r="W776">
        <v>0.40789999999999998</v>
      </c>
    </row>
    <row r="777" spans="1:23" x14ac:dyDescent="0.2">
      <c r="A777">
        <v>-15.187950000000001</v>
      </c>
      <c r="B777">
        <v>0</v>
      </c>
      <c r="C777">
        <v>0</v>
      </c>
      <c r="D777">
        <v>0</v>
      </c>
      <c r="H777" s="19">
        <v>-14.459059999999999</v>
      </c>
      <c r="I777" s="19">
        <v>0</v>
      </c>
      <c r="J777" s="19">
        <v>0</v>
      </c>
      <c r="K777" s="19">
        <v>0</v>
      </c>
      <c r="N777">
        <v>2.25759</v>
      </c>
      <c r="O777">
        <v>0</v>
      </c>
      <c r="P777">
        <v>3.0000000000000001E-5</v>
      </c>
      <c r="Q777">
        <v>2.4119999999999999E-2</v>
      </c>
      <c r="T777">
        <v>-6.0709299999999997</v>
      </c>
      <c r="U777">
        <v>5.2999999999999998E-4</v>
      </c>
      <c r="V777">
        <v>2.8700000000000002E-3</v>
      </c>
      <c r="W777">
        <v>0.16428000000000001</v>
      </c>
    </row>
    <row r="778" spans="1:23" x14ac:dyDescent="0.2">
      <c r="A778">
        <v>-15.17995</v>
      </c>
      <c r="B778">
        <v>0</v>
      </c>
      <c r="C778">
        <v>0</v>
      </c>
      <c r="D778">
        <v>0</v>
      </c>
      <c r="H778" s="19">
        <v>-14.45106</v>
      </c>
      <c r="I778" s="19">
        <v>0</v>
      </c>
      <c r="J778" s="19">
        <v>0</v>
      </c>
      <c r="K778" s="19">
        <v>0</v>
      </c>
      <c r="N778">
        <v>2.2885900000000001</v>
      </c>
      <c r="O778">
        <v>0</v>
      </c>
      <c r="P778">
        <v>2.0000000000000002E-5</v>
      </c>
      <c r="Q778">
        <v>8.2800000000000009E-3</v>
      </c>
      <c r="T778">
        <v>-5.9909299999999996</v>
      </c>
      <c r="U778">
        <v>3.4299999999999999E-3</v>
      </c>
      <c r="V778">
        <v>8.054E-2</v>
      </c>
      <c r="W778">
        <v>0.14622000000000002</v>
      </c>
    </row>
    <row r="779" spans="1:23" x14ac:dyDescent="0.2">
      <c r="A779">
        <v>-15.17295</v>
      </c>
      <c r="B779">
        <v>0</v>
      </c>
      <c r="C779">
        <v>0</v>
      </c>
      <c r="D779">
        <v>0</v>
      </c>
      <c r="H779" s="19">
        <v>-14.44406</v>
      </c>
      <c r="I779" s="19">
        <v>0</v>
      </c>
      <c r="J779" s="19">
        <v>0</v>
      </c>
      <c r="K779" s="19">
        <v>0</v>
      </c>
      <c r="N779">
        <v>2.3195899999999998</v>
      </c>
      <c r="O779">
        <v>0</v>
      </c>
      <c r="P779">
        <v>1.0000000000000001E-5</v>
      </c>
      <c r="Q779">
        <v>4.0000000000000003E-5</v>
      </c>
      <c r="T779">
        <v>-5.9109299999999996</v>
      </c>
      <c r="U779">
        <v>6.0699999999999999E-3</v>
      </c>
      <c r="V779">
        <v>3.6399999999999995E-2</v>
      </c>
      <c r="W779">
        <v>0.10242999999999999</v>
      </c>
    </row>
    <row r="780" spans="1:23" x14ac:dyDescent="0.2">
      <c r="A780">
        <v>-15.16595</v>
      </c>
      <c r="B780">
        <v>0</v>
      </c>
      <c r="C780">
        <v>0</v>
      </c>
      <c r="D780">
        <v>0</v>
      </c>
      <c r="H780" s="19">
        <v>-14.437060000000001</v>
      </c>
      <c r="I780" s="19">
        <v>0</v>
      </c>
      <c r="J780" s="19">
        <v>0</v>
      </c>
      <c r="K780" s="19">
        <v>0</v>
      </c>
      <c r="N780">
        <v>2.3495900000000001</v>
      </c>
      <c r="O780">
        <v>2.0000000000000002E-5</v>
      </c>
      <c r="P780">
        <v>1.3999999999999999E-4</v>
      </c>
      <c r="Q780">
        <v>2.2999999999999998E-4</v>
      </c>
      <c r="T780">
        <v>-5.8309300000000004</v>
      </c>
      <c r="U780">
        <v>1.008E-2</v>
      </c>
      <c r="V780">
        <v>8.227000000000001E-2</v>
      </c>
      <c r="W780">
        <v>0.18441000000000002</v>
      </c>
    </row>
    <row r="781" spans="1:23" x14ac:dyDescent="0.2">
      <c r="A781">
        <v>-15.158950000000001</v>
      </c>
      <c r="B781">
        <v>0</v>
      </c>
      <c r="C781">
        <v>0</v>
      </c>
      <c r="D781">
        <v>0</v>
      </c>
      <c r="H781" s="19">
        <v>-14.42906</v>
      </c>
      <c r="I781" s="19">
        <v>0</v>
      </c>
      <c r="J781" s="19">
        <v>0</v>
      </c>
      <c r="K781" s="19">
        <v>0</v>
      </c>
      <c r="N781">
        <v>2.3805900000000002</v>
      </c>
      <c r="O781">
        <v>2.0000000000000002E-5</v>
      </c>
      <c r="P781">
        <v>6.0000000000000002E-5</v>
      </c>
      <c r="Q781">
        <v>1.1E-4</v>
      </c>
      <c r="T781">
        <v>-5.7509300000000003</v>
      </c>
      <c r="U781">
        <v>8.4999999999999995E-4</v>
      </c>
      <c r="V781">
        <v>1.7729999999999999E-2</v>
      </c>
      <c r="W781">
        <v>3.1940000000000003E-2</v>
      </c>
    </row>
    <row r="782" spans="1:23" x14ac:dyDescent="0.2">
      <c r="A782">
        <v>-15.151949999999999</v>
      </c>
      <c r="B782">
        <v>0</v>
      </c>
      <c r="C782">
        <v>0</v>
      </c>
      <c r="D782">
        <v>0</v>
      </c>
      <c r="H782" s="19">
        <v>-14.42206</v>
      </c>
      <c r="I782" s="19">
        <v>0</v>
      </c>
      <c r="J782" s="19">
        <v>0</v>
      </c>
      <c r="K782" s="19">
        <v>0</v>
      </c>
      <c r="N782">
        <v>2.4115899999999999</v>
      </c>
      <c r="O782">
        <v>3.0000000000000001E-5</v>
      </c>
      <c r="P782">
        <v>6.9999999999999994E-5</v>
      </c>
      <c r="Q782">
        <v>1.4000000000000001E-4</v>
      </c>
      <c r="T782">
        <v>-5.6719299999999997</v>
      </c>
      <c r="U782">
        <v>2.2000000000000001E-4</v>
      </c>
      <c r="V782">
        <v>4.1700000000000001E-3</v>
      </c>
      <c r="W782">
        <v>2.5139999999999999E-2</v>
      </c>
    </row>
    <row r="783" spans="1:23" x14ac:dyDescent="0.2">
      <c r="A783">
        <v>-15.14495</v>
      </c>
      <c r="B783">
        <v>0</v>
      </c>
      <c r="C783">
        <v>0</v>
      </c>
      <c r="D783">
        <v>0</v>
      </c>
      <c r="H783" s="19">
        <v>-14.41506</v>
      </c>
      <c r="I783" s="19">
        <v>0</v>
      </c>
      <c r="J783" s="19">
        <v>0</v>
      </c>
      <c r="K783" s="19">
        <v>0</v>
      </c>
      <c r="N783">
        <v>2.44259</v>
      </c>
      <c r="O783">
        <v>5.0000000000000002E-5</v>
      </c>
      <c r="P783">
        <v>1E-4</v>
      </c>
      <c r="Q783">
        <v>1.9000000000000001E-4</v>
      </c>
      <c r="T783">
        <v>-5.5919299999999996</v>
      </c>
      <c r="U783">
        <v>3.3E-4</v>
      </c>
      <c r="V783">
        <v>7.6800000000000002E-3</v>
      </c>
      <c r="W783">
        <v>3.2730000000000002E-2</v>
      </c>
    </row>
    <row r="784" spans="1:23" x14ac:dyDescent="0.2">
      <c r="A784">
        <v>-15.13795</v>
      </c>
      <c r="B784">
        <v>0</v>
      </c>
      <c r="C784">
        <v>0</v>
      </c>
      <c r="D784">
        <v>0</v>
      </c>
      <c r="H784" s="19">
        <v>-14.40706</v>
      </c>
      <c r="I784" s="19">
        <v>0</v>
      </c>
      <c r="J784" s="19">
        <v>0</v>
      </c>
      <c r="K784" s="19">
        <v>0</v>
      </c>
      <c r="N784">
        <v>2.4735900000000002</v>
      </c>
      <c r="O784">
        <v>6.0000000000000002E-5</v>
      </c>
      <c r="P784">
        <v>1.1E-4</v>
      </c>
      <c r="Q784">
        <v>2.2999999999999998E-4</v>
      </c>
      <c r="T784">
        <v>-5.5119300000000004</v>
      </c>
      <c r="U784">
        <v>8.4999999999999995E-4</v>
      </c>
      <c r="V784">
        <v>1.3299999999999999E-2</v>
      </c>
      <c r="W784">
        <v>0.40952</v>
      </c>
    </row>
    <row r="785" spans="1:23" x14ac:dyDescent="0.2">
      <c r="A785">
        <v>-15.129949999999999</v>
      </c>
      <c r="B785">
        <v>0</v>
      </c>
      <c r="C785">
        <v>0</v>
      </c>
      <c r="D785">
        <v>0</v>
      </c>
      <c r="H785" s="19">
        <v>-14.40006</v>
      </c>
      <c r="I785" s="19">
        <v>0</v>
      </c>
      <c r="J785" s="19">
        <v>0</v>
      </c>
      <c r="K785" s="19">
        <v>0</v>
      </c>
      <c r="N785">
        <v>2.5045899999999999</v>
      </c>
      <c r="O785">
        <v>6.9999999999999994E-5</v>
      </c>
      <c r="P785">
        <v>1.2E-4</v>
      </c>
      <c r="Q785">
        <v>2.5999999999999998E-4</v>
      </c>
      <c r="T785">
        <v>-5.4319300000000004</v>
      </c>
      <c r="U785">
        <v>1.9400000000000001E-3</v>
      </c>
      <c r="V785">
        <v>3.1699999999999999E-2</v>
      </c>
      <c r="W785">
        <v>1.7062900000000001</v>
      </c>
    </row>
    <row r="786" spans="1:23" x14ac:dyDescent="0.2">
      <c r="A786">
        <v>-15.122949999999999</v>
      </c>
      <c r="B786">
        <v>0</v>
      </c>
      <c r="C786">
        <v>0</v>
      </c>
      <c r="D786">
        <v>0</v>
      </c>
      <c r="H786" s="19">
        <v>-14.39306</v>
      </c>
      <c r="I786" s="19">
        <v>0</v>
      </c>
      <c r="J786" s="19">
        <v>0</v>
      </c>
      <c r="K786" s="19">
        <v>0</v>
      </c>
      <c r="N786">
        <v>2.53559</v>
      </c>
      <c r="O786">
        <v>9.0000000000000006E-5</v>
      </c>
      <c r="P786">
        <v>1.2E-4</v>
      </c>
      <c r="Q786">
        <v>3.0000000000000003E-4</v>
      </c>
      <c r="T786">
        <v>-5.3519300000000003</v>
      </c>
      <c r="U786">
        <v>5.4000000000000001E-4</v>
      </c>
      <c r="V786">
        <v>2.4489999999999998E-2</v>
      </c>
      <c r="W786">
        <v>0.37146999999999997</v>
      </c>
    </row>
    <row r="787" spans="1:23" x14ac:dyDescent="0.2">
      <c r="A787">
        <v>-15.11595</v>
      </c>
      <c r="B787">
        <v>0</v>
      </c>
      <c r="C787">
        <v>0</v>
      </c>
      <c r="D787">
        <v>0</v>
      </c>
      <c r="H787" s="19">
        <v>-14.386060000000001</v>
      </c>
      <c r="I787" s="19">
        <v>0</v>
      </c>
      <c r="J787" s="19">
        <v>0</v>
      </c>
      <c r="K787" s="19">
        <v>0</v>
      </c>
      <c r="N787">
        <v>2.5655899999999998</v>
      </c>
      <c r="O787">
        <v>1.4999999999999999E-4</v>
      </c>
      <c r="P787">
        <v>1.3900000000000002E-3</v>
      </c>
      <c r="Q787">
        <v>2.4199999999999998E-3</v>
      </c>
      <c r="T787">
        <v>-5.2719300000000002</v>
      </c>
      <c r="U787">
        <v>5.0000000000000001E-4</v>
      </c>
      <c r="V787">
        <v>5.985E-2</v>
      </c>
      <c r="W787">
        <v>6.7519999999999997E-2</v>
      </c>
    </row>
    <row r="788" spans="1:23" x14ac:dyDescent="0.2">
      <c r="A788">
        <v>-15.10895</v>
      </c>
      <c r="B788">
        <v>0</v>
      </c>
      <c r="C788">
        <v>0</v>
      </c>
      <c r="D788">
        <v>0</v>
      </c>
      <c r="H788" s="19">
        <v>-14.37806</v>
      </c>
      <c r="I788" s="19">
        <v>0</v>
      </c>
      <c r="J788" s="19">
        <v>0</v>
      </c>
      <c r="K788" s="19">
        <v>0</v>
      </c>
      <c r="N788">
        <v>2.59659</v>
      </c>
      <c r="O788">
        <v>1.6000000000000001E-4</v>
      </c>
      <c r="P788">
        <v>8.0000000000000007E-5</v>
      </c>
      <c r="Q788">
        <v>3.0000000000000003E-4</v>
      </c>
      <c r="T788">
        <v>-5.1919300000000002</v>
      </c>
      <c r="U788">
        <v>2.32E-3</v>
      </c>
      <c r="V788">
        <v>0.21829999999999999</v>
      </c>
      <c r="W788">
        <v>0.22444</v>
      </c>
    </row>
    <row r="789" spans="1:23" x14ac:dyDescent="0.2">
      <c r="A789">
        <v>-15.10195</v>
      </c>
      <c r="B789">
        <v>0</v>
      </c>
      <c r="C789">
        <v>0</v>
      </c>
      <c r="D789">
        <v>0</v>
      </c>
      <c r="H789" s="19">
        <v>-14.37106</v>
      </c>
      <c r="I789" s="19">
        <v>0</v>
      </c>
      <c r="J789" s="19">
        <v>0</v>
      </c>
      <c r="K789" s="19">
        <v>0</v>
      </c>
      <c r="N789">
        <v>2.6275900000000001</v>
      </c>
      <c r="O789">
        <v>2.4000000000000001E-4</v>
      </c>
      <c r="P789">
        <v>1.1E-4</v>
      </c>
      <c r="Q789">
        <v>4.5000000000000004E-4</v>
      </c>
      <c r="T789">
        <v>-5.1119300000000001</v>
      </c>
      <c r="U789">
        <v>1.9300000000000001E-3</v>
      </c>
      <c r="V789">
        <v>0.21823999999999999</v>
      </c>
      <c r="W789">
        <v>0.20436000000000001</v>
      </c>
    </row>
    <row r="790" spans="1:23" x14ac:dyDescent="0.2">
      <c r="A790">
        <v>-15.094950000000001</v>
      </c>
      <c r="B790">
        <v>0</v>
      </c>
      <c r="C790">
        <v>0</v>
      </c>
      <c r="D790">
        <v>0</v>
      </c>
      <c r="H790" s="19">
        <v>-14.36406</v>
      </c>
      <c r="I790" s="19">
        <v>0</v>
      </c>
      <c r="J790" s="19">
        <v>0</v>
      </c>
      <c r="K790" s="19">
        <v>0</v>
      </c>
      <c r="N790">
        <v>2.6585899999999998</v>
      </c>
      <c r="O790">
        <v>3.2000000000000003E-4</v>
      </c>
      <c r="P790">
        <v>1.4999999999999999E-4</v>
      </c>
      <c r="Q790">
        <v>5.7000000000000009E-4</v>
      </c>
      <c r="T790">
        <v>-5.0329300000000003</v>
      </c>
      <c r="U790">
        <v>1.89E-3</v>
      </c>
      <c r="V790">
        <v>0.25513999999999998</v>
      </c>
      <c r="W790">
        <v>0.19414000000000001</v>
      </c>
    </row>
    <row r="791" spans="1:23" x14ac:dyDescent="0.2">
      <c r="A791">
        <v>-15.08695</v>
      </c>
      <c r="B791">
        <v>0</v>
      </c>
      <c r="C791">
        <v>0</v>
      </c>
      <c r="D791">
        <v>0</v>
      </c>
      <c r="H791" s="19">
        <v>-14.356059999999999</v>
      </c>
      <c r="I791" s="19">
        <v>0</v>
      </c>
      <c r="J791" s="19">
        <v>0</v>
      </c>
      <c r="K791" s="19">
        <v>0</v>
      </c>
      <c r="N791">
        <v>2.6895899999999999</v>
      </c>
      <c r="O791">
        <v>4.0000000000000002E-4</v>
      </c>
      <c r="P791">
        <v>2.0000000000000001E-4</v>
      </c>
      <c r="Q791">
        <v>7.3999999999999999E-4</v>
      </c>
      <c r="T791">
        <v>-4.9529300000000003</v>
      </c>
      <c r="U791">
        <v>2.0400000000000001E-3</v>
      </c>
      <c r="V791">
        <v>0.51173999999999997</v>
      </c>
      <c r="W791">
        <v>0.26597999999999999</v>
      </c>
    </row>
    <row r="792" spans="1:23" x14ac:dyDescent="0.2">
      <c r="A792">
        <v>-15.07995</v>
      </c>
      <c r="B792">
        <v>0</v>
      </c>
      <c r="C792">
        <v>0</v>
      </c>
      <c r="D792">
        <v>0</v>
      </c>
      <c r="H792" s="19">
        <v>-14.34906</v>
      </c>
      <c r="I792" s="19">
        <v>0</v>
      </c>
      <c r="J792" s="19">
        <v>0</v>
      </c>
      <c r="K792" s="19">
        <v>0</v>
      </c>
      <c r="N792">
        <v>2.7205900000000001</v>
      </c>
      <c r="O792">
        <v>4.8999999999999998E-4</v>
      </c>
      <c r="P792">
        <v>2.4000000000000001E-4</v>
      </c>
      <c r="Q792">
        <v>8.7000000000000011E-4</v>
      </c>
      <c r="T792">
        <v>-4.8729300000000002</v>
      </c>
      <c r="U792">
        <v>6.2199999999999998E-3</v>
      </c>
      <c r="V792">
        <v>0.61131000000000002</v>
      </c>
      <c r="W792">
        <v>0.93520000000000003</v>
      </c>
    </row>
    <row r="793" spans="1:23" x14ac:dyDescent="0.2">
      <c r="A793">
        <v>-15.072950000000001</v>
      </c>
      <c r="B793">
        <v>0</v>
      </c>
      <c r="C793">
        <v>0</v>
      </c>
      <c r="D793">
        <v>0</v>
      </c>
      <c r="H793" s="19">
        <v>-14.34206</v>
      </c>
      <c r="I793" s="19">
        <v>0</v>
      </c>
      <c r="J793" s="19">
        <v>0</v>
      </c>
      <c r="K793" s="19">
        <v>0</v>
      </c>
      <c r="N793">
        <v>2.7515900000000002</v>
      </c>
      <c r="O793">
        <v>5.8E-4</v>
      </c>
      <c r="P793">
        <v>2.7E-4</v>
      </c>
      <c r="Q793">
        <v>1.0299999999999999E-3</v>
      </c>
      <c r="T793">
        <v>-4.7929300000000001</v>
      </c>
      <c r="U793">
        <v>4.1399999999999996E-3</v>
      </c>
      <c r="V793">
        <v>6.1039999999999997E-2</v>
      </c>
      <c r="W793">
        <v>0.30926999999999999</v>
      </c>
    </row>
    <row r="794" spans="1:23" x14ac:dyDescent="0.2">
      <c r="A794">
        <v>-15.065950000000001</v>
      </c>
      <c r="B794">
        <v>0</v>
      </c>
      <c r="C794">
        <v>0</v>
      </c>
      <c r="D794">
        <v>0</v>
      </c>
      <c r="H794" s="19">
        <v>-14.334059999999999</v>
      </c>
      <c r="I794" s="19">
        <v>0</v>
      </c>
      <c r="J794" s="19">
        <v>0</v>
      </c>
      <c r="K794" s="19">
        <v>0</v>
      </c>
      <c r="N794">
        <v>2.78159</v>
      </c>
      <c r="O794">
        <v>6.8000000000000005E-4</v>
      </c>
      <c r="P794">
        <v>3.2000000000000003E-4</v>
      </c>
      <c r="Q794">
        <v>1.2099999999999997E-3</v>
      </c>
      <c r="T794">
        <v>-4.7129300000000001</v>
      </c>
      <c r="U794">
        <v>3.6700000000000001E-3</v>
      </c>
      <c r="V794">
        <v>1.6379999999999999E-2</v>
      </c>
      <c r="W794">
        <v>0.11601</v>
      </c>
    </row>
    <row r="795" spans="1:23" x14ac:dyDescent="0.2">
      <c r="A795">
        <v>-15.058949999999999</v>
      </c>
      <c r="B795">
        <v>0</v>
      </c>
      <c r="C795">
        <v>0</v>
      </c>
      <c r="D795">
        <v>0</v>
      </c>
      <c r="H795" s="19">
        <v>-14.327059999999999</v>
      </c>
      <c r="I795" s="19">
        <v>0</v>
      </c>
      <c r="J795" s="19">
        <v>8.7040000000000006E-2</v>
      </c>
      <c r="K795" s="19">
        <v>2.0000000000000002E-5</v>
      </c>
      <c r="N795">
        <v>2.8125900000000001</v>
      </c>
      <c r="O795">
        <v>7.7999999999999999E-4</v>
      </c>
      <c r="P795">
        <v>3.6000000000000002E-4</v>
      </c>
      <c r="Q795">
        <v>1.3699999999999999E-3</v>
      </c>
      <c r="T795">
        <v>-4.63293</v>
      </c>
      <c r="U795">
        <v>5.0699999999999999E-3</v>
      </c>
      <c r="V795">
        <v>1.3480000000000001E-2</v>
      </c>
      <c r="W795">
        <v>0.14937</v>
      </c>
    </row>
    <row r="796" spans="1:23" x14ac:dyDescent="0.2">
      <c r="A796">
        <v>-15.05195</v>
      </c>
      <c r="B796">
        <v>0</v>
      </c>
      <c r="C796">
        <v>0</v>
      </c>
      <c r="D796">
        <v>0</v>
      </c>
      <c r="H796" s="19">
        <v>-14.32006</v>
      </c>
      <c r="I796" s="19">
        <v>0</v>
      </c>
      <c r="J796" s="19">
        <v>0</v>
      </c>
      <c r="K796" s="19">
        <v>0</v>
      </c>
      <c r="N796">
        <v>2.8435899999999998</v>
      </c>
      <c r="O796">
        <v>8.8999999999999995E-4</v>
      </c>
      <c r="P796">
        <v>4.0000000000000002E-4</v>
      </c>
      <c r="Q796">
        <v>1.5499999999999999E-3</v>
      </c>
      <c r="T796">
        <v>-4.5529299999999999</v>
      </c>
      <c r="U796">
        <v>6.2199999999999998E-3</v>
      </c>
      <c r="V796">
        <v>1.346E-2</v>
      </c>
      <c r="W796">
        <v>0.11413</v>
      </c>
    </row>
    <row r="797" spans="1:23" x14ac:dyDescent="0.2">
      <c r="A797">
        <v>-15.04495</v>
      </c>
      <c r="B797">
        <v>0</v>
      </c>
      <c r="C797">
        <v>0</v>
      </c>
      <c r="D797">
        <v>0</v>
      </c>
      <c r="H797" s="19">
        <v>-14.312060000000001</v>
      </c>
      <c r="I797" s="19">
        <v>0</v>
      </c>
      <c r="J797" s="19">
        <v>0</v>
      </c>
      <c r="K797" s="19">
        <v>0</v>
      </c>
      <c r="N797">
        <v>2.87459</v>
      </c>
      <c r="O797">
        <v>1E-3</v>
      </c>
      <c r="P797">
        <v>4.4999999999999999E-4</v>
      </c>
      <c r="Q797">
        <v>1.74E-3</v>
      </c>
      <c r="T797">
        <v>-4.4729299999999999</v>
      </c>
      <c r="U797">
        <v>7.26E-3</v>
      </c>
      <c r="V797">
        <v>1.468E-2</v>
      </c>
      <c r="W797">
        <v>0.16996999999999998</v>
      </c>
    </row>
    <row r="798" spans="1:23" x14ac:dyDescent="0.2">
      <c r="A798">
        <v>-15.036949999999999</v>
      </c>
      <c r="B798">
        <v>0</v>
      </c>
      <c r="C798">
        <v>0</v>
      </c>
      <c r="D798">
        <v>0</v>
      </c>
      <c r="H798" s="19">
        <v>-14.305059999999999</v>
      </c>
      <c r="I798" s="19">
        <v>0</v>
      </c>
      <c r="J798" s="19">
        <v>0</v>
      </c>
      <c r="K798" s="19">
        <v>0</v>
      </c>
      <c r="N798">
        <v>2.9055900000000001</v>
      </c>
      <c r="O798">
        <v>1.1100000000000001E-3</v>
      </c>
      <c r="P798">
        <v>5.0000000000000001E-4</v>
      </c>
      <c r="Q798">
        <v>1.9099999999999998E-3</v>
      </c>
      <c r="T798">
        <v>-4.3939300000000001</v>
      </c>
      <c r="U798">
        <v>1.014E-2</v>
      </c>
      <c r="V798">
        <v>2.2919999999999999E-2</v>
      </c>
      <c r="W798">
        <v>0.26367999999999997</v>
      </c>
    </row>
    <row r="799" spans="1:23" x14ac:dyDescent="0.2">
      <c r="A799">
        <v>-15.029949999999999</v>
      </c>
      <c r="B799">
        <v>0</v>
      </c>
      <c r="C799">
        <v>0</v>
      </c>
      <c r="D799">
        <v>0</v>
      </c>
      <c r="H799" s="19">
        <v>-14.29806</v>
      </c>
      <c r="I799" s="19">
        <v>0</v>
      </c>
      <c r="J799" s="19">
        <v>0</v>
      </c>
      <c r="K799" s="19">
        <v>0</v>
      </c>
      <c r="N799">
        <v>2.9365899999999998</v>
      </c>
      <c r="O799">
        <v>1.2999999999999999E-3</v>
      </c>
      <c r="P799">
        <v>5.6000000000000006E-4</v>
      </c>
      <c r="Q799">
        <v>2.3700000000000001E-3</v>
      </c>
      <c r="T799">
        <v>-4.31393</v>
      </c>
      <c r="U799">
        <v>7.1300000000000001E-3</v>
      </c>
      <c r="V799">
        <v>1.311E-2</v>
      </c>
      <c r="W799">
        <v>0.13743000000000002</v>
      </c>
    </row>
    <row r="800" spans="1:23" x14ac:dyDescent="0.2">
      <c r="A800">
        <v>-15.02295</v>
      </c>
      <c r="B800">
        <v>0</v>
      </c>
      <c r="C800">
        <v>0</v>
      </c>
      <c r="D800">
        <v>0</v>
      </c>
      <c r="H800" s="19">
        <v>-14.29006</v>
      </c>
      <c r="I800" s="19">
        <v>0</v>
      </c>
      <c r="J800" s="19">
        <v>0</v>
      </c>
      <c r="K800" s="19">
        <v>0</v>
      </c>
      <c r="N800">
        <v>2.9665900000000001</v>
      </c>
      <c r="O800">
        <v>1.5E-3</v>
      </c>
      <c r="P800">
        <v>6.1000000000000008E-4</v>
      </c>
      <c r="Q800">
        <v>2.8400000000000005E-3</v>
      </c>
      <c r="T800">
        <v>-4.23393</v>
      </c>
      <c r="U800">
        <v>1.1350000000000001E-2</v>
      </c>
      <c r="V800">
        <v>3.2780000000000004E-2</v>
      </c>
      <c r="W800">
        <v>0.25558999999999998</v>
      </c>
    </row>
    <row r="801" spans="1:23" x14ac:dyDescent="0.2">
      <c r="A801">
        <v>-15.01595</v>
      </c>
      <c r="B801">
        <v>0</v>
      </c>
      <c r="C801">
        <v>0</v>
      </c>
      <c r="D801">
        <v>0</v>
      </c>
      <c r="H801" s="19">
        <v>-14.283060000000001</v>
      </c>
      <c r="I801" s="19">
        <v>0</v>
      </c>
      <c r="J801" s="19">
        <v>0</v>
      </c>
      <c r="K801" s="19">
        <v>0</v>
      </c>
      <c r="N801">
        <v>2.9975900000000002</v>
      </c>
      <c r="O801">
        <v>1.6900000000000001E-3</v>
      </c>
      <c r="P801">
        <v>6.8000000000000005E-4</v>
      </c>
      <c r="Q801">
        <v>3.3400000000000001E-3</v>
      </c>
      <c r="T801">
        <v>-4.1539299999999999</v>
      </c>
      <c r="U801">
        <v>6.5199999999999998E-3</v>
      </c>
      <c r="V801">
        <v>1.831E-2</v>
      </c>
      <c r="W801">
        <v>0.24371000000000001</v>
      </c>
    </row>
    <row r="802" spans="1:23" x14ac:dyDescent="0.2">
      <c r="A802">
        <v>-15.00895</v>
      </c>
      <c r="B802">
        <v>0</v>
      </c>
      <c r="C802">
        <v>0</v>
      </c>
      <c r="D802">
        <v>0</v>
      </c>
      <c r="H802" s="19">
        <v>-14.276059999999999</v>
      </c>
      <c r="I802" s="19">
        <v>0</v>
      </c>
      <c r="J802" s="19">
        <v>0</v>
      </c>
      <c r="K802" s="19">
        <v>0</v>
      </c>
      <c r="N802">
        <v>3.0285899999999999</v>
      </c>
      <c r="O802">
        <v>2.9E-4</v>
      </c>
      <c r="P802">
        <v>1.5000000000000001E-4</v>
      </c>
      <c r="Q802">
        <v>1.2600000000000001E-3</v>
      </c>
      <c r="T802">
        <v>-4.0739299999999998</v>
      </c>
      <c r="U802">
        <v>1.2840000000000001E-2</v>
      </c>
      <c r="V802">
        <v>5.9059999999999994E-2</v>
      </c>
      <c r="W802">
        <v>0.49203000000000002</v>
      </c>
    </row>
    <row r="803" spans="1:23" x14ac:dyDescent="0.2">
      <c r="A803">
        <v>-15.001950000000001</v>
      </c>
      <c r="B803">
        <v>0</v>
      </c>
      <c r="C803">
        <v>0</v>
      </c>
      <c r="D803">
        <v>0</v>
      </c>
      <c r="H803" s="19">
        <v>-14.26806</v>
      </c>
      <c r="I803" s="19">
        <v>0</v>
      </c>
      <c r="J803" s="19">
        <v>0</v>
      </c>
      <c r="K803" s="19">
        <v>0</v>
      </c>
      <c r="N803">
        <v>3.05959</v>
      </c>
      <c r="O803">
        <v>3.5E-4</v>
      </c>
      <c r="P803">
        <v>1.5999999999999999E-4</v>
      </c>
      <c r="Q803">
        <v>1.58E-3</v>
      </c>
      <c r="T803">
        <v>-3.9939300000000002</v>
      </c>
      <c r="U803">
        <v>1.191E-2</v>
      </c>
      <c r="V803">
        <v>3.4110000000000001E-2</v>
      </c>
      <c r="W803">
        <v>0.46344000000000002</v>
      </c>
    </row>
    <row r="804" spans="1:23" x14ac:dyDescent="0.2">
      <c r="A804">
        <v>-14.994949999999999</v>
      </c>
      <c r="B804">
        <v>0</v>
      </c>
      <c r="C804">
        <v>0</v>
      </c>
      <c r="D804">
        <v>0</v>
      </c>
      <c r="H804" s="19">
        <v>-14.261060000000001</v>
      </c>
      <c r="I804" s="19">
        <v>0</v>
      </c>
      <c r="J804" s="19">
        <v>0</v>
      </c>
      <c r="K804" s="19">
        <v>0</v>
      </c>
      <c r="N804">
        <v>3.0905900000000002</v>
      </c>
      <c r="O804">
        <v>4.0000000000000002E-4</v>
      </c>
      <c r="P804">
        <v>1.7999999999999998E-4</v>
      </c>
      <c r="Q804">
        <v>1.8999999999999998E-3</v>
      </c>
      <c r="T804">
        <v>-3.9139300000000001</v>
      </c>
      <c r="U804">
        <v>9.5600000000000008E-3</v>
      </c>
      <c r="V804">
        <v>3.4589999999999996E-2</v>
      </c>
      <c r="W804">
        <v>0.32962000000000002</v>
      </c>
    </row>
    <row r="805" spans="1:23" x14ac:dyDescent="0.2">
      <c r="A805">
        <v>-14.98695</v>
      </c>
      <c r="B805">
        <v>0</v>
      </c>
      <c r="C805">
        <v>0</v>
      </c>
      <c r="D805">
        <v>0</v>
      </c>
      <c r="H805" s="19">
        <v>-14.254060000000001</v>
      </c>
      <c r="I805" s="19">
        <v>0</v>
      </c>
      <c r="J805" s="19">
        <v>0</v>
      </c>
      <c r="K805" s="19">
        <v>0</v>
      </c>
      <c r="N805">
        <v>3.1215899999999999</v>
      </c>
      <c r="O805">
        <v>5.2999999999999998E-4</v>
      </c>
      <c r="P805">
        <v>3.3E-3</v>
      </c>
      <c r="Q805">
        <v>4.3099999999999996E-3</v>
      </c>
      <c r="T805">
        <v>-3.8339300000000001</v>
      </c>
      <c r="U805">
        <v>8.0099999999999998E-3</v>
      </c>
      <c r="V805">
        <v>2.5010000000000001E-2</v>
      </c>
      <c r="W805">
        <v>0.26851000000000003</v>
      </c>
    </row>
    <row r="806" spans="1:23" x14ac:dyDescent="0.2">
      <c r="A806">
        <v>-14.979950000000001</v>
      </c>
      <c r="B806">
        <v>0</v>
      </c>
      <c r="C806">
        <v>0</v>
      </c>
      <c r="D806">
        <v>0</v>
      </c>
      <c r="H806" s="19">
        <v>-14.24606</v>
      </c>
      <c r="I806" s="19">
        <v>0</v>
      </c>
      <c r="J806" s="19">
        <v>0</v>
      </c>
      <c r="K806" s="19">
        <v>0</v>
      </c>
      <c r="N806">
        <v>3.15259</v>
      </c>
      <c r="O806">
        <v>5.0000000000000001E-4</v>
      </c>
      <c r="P806">
        <v>2.3000000000000001E-4</v>
      </c>
      <c r="Q806">
        <v>3.5100000000000001E-3</v>
      </c>
      <c r="T806">
        <v>-3.7549299999999999</v>
      </c>
      <c r="U806">
        <v>8.3199999999999993E-3</v>
      </c>
      <c r="V806">
        <v>1.6539999999999999E-2</v>
      </c>
      <c r="W806">
        <v>0.31616</v>
      </c>
    </row>
    <row r="807" spans="1:23" x14ac:dyDescent="0.2">
      <c r="A807">
        <v>-14.972950000000001</v>
      </c>
      <c r="B807">
        <v>0</v>
      </c>
      <c r="C807">
        <v>0</v>
      </c>
      <c r="D807">
        <v>0</v>
      </c>
      <c r="H807" s="19">
        <v>-14.23906</v>
      </c>
      <c r="I807" s="19">
        <v>0</v>
      </c>
      <c r="J807" s="19">
        <v>0</v>
      </c>
      <c r="K807" s="19">
        <v>0</v>
      </c>
      <c r="N807">
        <v>3.1825899999999998</v>
      </c>
      <c r="O807">
        <v>5.4000000000000001E-4</v>
      </c>
      <c r="P807">
        <v>8.6000000000000009E-4</v>
      </c>
      <c r="Q807">
        <v>9.5000000000000015E-3</v>
      </c>
      <c r="T807">
        <v>-3.6749299999999998</v>
      </c>
      <c r="U807">
        <v>1.302E-2</v>
      </c>
      <c r="V807">
        <v>1.8050000000000004E-2</v>
      </c>
      <c r="W807">
        <v>0.35974</v>
      </c>
    </row>
    <row r="808" spans="1:23" x14ac:dyDescent="0.2">
      <c r="A808">
        <v>-14.965949999999999</v>
      </c>
      <c r="B808">
        <v>0</v>
      </c>
      <c r="C808">
        <v>0</v>
      </c>
      <c r="D808">
        <v>0</v>
      </c>
      <c r="H808" s="19">
        <v>-14.232060000000001</v>
      </c>
      <c r="I808" s="19">
        <v>0</v>
      </c>
      <c r="J808" s="19">
        <v>0</v>
      </c>
      <c r="K808" s="19">
        <v>0</v>
      </c>
      <c r="N808">
        <v>3.2135899999999999</v>
      </c>
      <c r="O808">
        <v>5.8E-4</v>
      </c>
      <c r="P808">
        <v>1.2799999999999999E-3</v>
      </c>
      <c r="Q808">
        <v>1.2830000000000001E-2</v>
      </c>
      <c r="T808">
        <v>-3.5949300000000002</v>
      </c>
      <c r="U808">
        <v>2.5690000000000001E-2</v>
      </c>
      <c r="V808">
        <v>1.6819999999999998E-2</v>
      </c>
      <c r="W808">
        <v>0.55840000000000012</v>
      </c>
    </row>
    <row r="809" spans="1:23" x14ac:dyDescent="0.2">
      <c r="A809">
        <v>-14.95895</v>
      </c>
      <c r="B809">
        <v>0.41099999999999998</v>
      </c>
      <c r="C809">
        <v>0</v>
      </c>
      <c r="D809">
        <v>0.1144</v>
      </c>
      <c r="H809" s="19">
        <v>-14.22406</v>
      </c>
      <c r="I809" s="19">
        <v>0</v>
      </c>
      <c r="J809" s="19">
        <v>0</v>
      </c>
      <c r="K809" s="19">
        <v>0</v>
      </c>
      <c r="N809">
        <v>3.2445900000000001</v>
      </c>
      <c r="O809">
        <v>6.0999999999999997E-4</v>
      </c>
      <c r="P809">
        <v>1.5000000000000001E-4</v>
      </c>
      <c r="Q809">
        <v>3.49E-3</v>
      </c>
      <c r="T809">
        <v>-3.5149300000000001</v>
      </c>
      <c r="U809">
        <v>3.9149999999999997E-2</v>
      </c>
      <c r="V809">
        <v>2.6430000000000002E-2</v>
      </c>
      <c r="W809">
        <v>0.76392000000000004</v>
      </c>
    </row>
    <row r="810" spans="1:23" x14ac:dyDescent="0.2">
      <c r="A810">
        <v>-14.95195</v>
      </c>
      <c r="B810">
        <v>0</v>
      </c>
      <c r="C810">
        <v>0</v>
      </c>
      <c r="D810">
        <v>0</v>
      </c>
      <c r="H810" s="19">
        <v>-14.21706</v>
      </c>
      <c r="I810" s="19">
        <v>0</v>
      </c>
      <c r="J810" s="19">
        <v>0</v>
      </c>
      <c r="K810" s="19">
        <v>0</v>
      </c>
      <c r="N810">
        <v>3.2755899999999998</v>
      </c>
      <c r="O810">
        <v>6.3000000000000003E-4</v>
      </c>
      <c r="P810">
        <v>1.6000000000000001E-4</v>
      </c>
      <c r="Q810">
        <v>3.8699999999999997E-3</v>
      </c>
      <c r="T810">
        <v>-3.43493</v>
      </c>
      <c r="U810">
        <v>2.1899999999999999E-2</v>
      </c>
      <c r="V810">
        <v>1.67E-2</v>
      </c>
      <c r="W810">
        <v>0.44686000000000003</v>
      </c>
    </row>
    <row r="811" spans="1:23" x14ac:dyDescent="0.2">
      <c r="A811">
        <v>-14.94495</v>
      </c>
      <c r="B811">
        <v>0</v>
      </c>
      <c r="C811">
        <v>0</v>
      </c>
      <c r="D811">
        <v>0</v>
      </c>
      <c r="H811" s="19">
        <v>-14.21006</v>
      </c>
      <c r="I811" s="19">
        <v>0</v>
      </c>
      <c r="J811" s="19">
        <v>0</v>
      </c>
      <c r="K811" s="19">
        <v>0</v>
      </c>
      <c r="N811">
        <v>3.3065899999999999</v>
      </c>
      <c r="O811">
        <v>2.8500000000000001E-3</v>
      </c>
      <c r="P811">
        <v>1.2000000000000001E-3</v>
      </c>
      <c r="Q811">
        <v>2.316E-2</v>
      </c>
      <c r="T811">
        <v>-3.35493</v>
      </c>
      <c r="U811">
        <v>1.1010000000000001E-2</v>
      </c>
      <c r="V811">
        <v>1.2930000000000001E-2</v>
      </c>
      <c r="W811">
        <v>0.33097000000000004</v>
      </c>
    </row>
    <row r="812" spans="1:23" x14ac:dyDescent="0.2">
      <c r="A812">
        <v>-14.93695</v>
      </c>
      <c r="B812">
        <v>0</v>
      </c>
      <c r="C812">
        <v>0</v>
      </c>
      <c r="D812">
        <v>0</v>
      </c>
      <c r="H812" s="19">
        <v>-14.203060000000001</v>
      </c>
      <c r="I812" s="19">
        <v>0</v>
      </c>
      <c r="J812" s="19">
        <v>0</v>
      </c>
      <c r="K812" s="19">
        <v>0</v>
      </c>
      <c r="N812">
        <v>3.3375900000000001</v>
      </c>
      <c r="O812">
        <v>2.4299999999999999E-3</v>
      </c>
      <c r="P812">
        <v>9.8999999999999999E-4</v>
      </c>
      <c r="Q812">
        <v>1.8169999999999999E-2</v>
      </c>
      <c r="T812">
        <v>-3.2749299999999999</v>
      </c>
      <c r="U812">
        <v>1.968E-2</v>
      </c>
      <c r="V812">
        <v>1.7170000000000001E-2</v>
      </c>
      <c r="W812">
        <v>0.80275000000000007</v>
      </c>
    </row>
    <row r="813" spans="1:23" x14ac:dyDescent="0.2">
      <c r="A813">
        <v>-14.92995</v>
      </c>
      <c r="B813">
        <v>0</v>
      </c>
      <c r="C813">
        <v>0</v>
      </c>
      <c r="D813">
        <v>0</v>
      </c>
      <c r="H813" s="19">
        <v>-14.19506</v>
      </c>
      <c r="I813" s="19">
        <v>0</v>
      </c>
      <c r="J813" s="19">
        <v>0</v>
      </c>
      <c r="K813" s="19">
        <v>0</v>
      </c>
      <c r="N813">
        <v>3.3685900000000002</v>
      </c>
      <c r="O813">
        <v>1.89E-3</v>
      </c>
      <c r="P813">
        <v>7.5000000000000002E-4</v>
      </c>
      <c r="Q813">
        <v>1.302E-2</v>
      </c>
      <c r="T813">
        <v>-3.1949299999999998</v>
      </c>
      <c r="U813">
        <v>1.434E-2</v>
      </c>
      <c r="V813">
        <v>1.506E-2</v>
      </c>
      <c r="W813">
        <v>0.62954999999999994</v>
      </c>
    </row>
    <row r="814" spans="1:23" x14ac:dyDescent="0.2">
      <c r="A814">
        <v>-14.92295</v>
      </c>
      <c r="B814">
        <v>0</v>
      </c>
      <c r="C814">
        <v>0</v>
      </c>
      <c r="D814">
        <v>0</v>
      </c>
      <c r="H814" s="19">
        <v>-14.18806</v>
      </c>
      <c r="I814" s="19">
        <v>0</v>
      </c>
      <c r="J814" s="19">
        <v>0</v>
      </c>
      <c r="K814" s="19">
        <v>0</v>
      </c>
      <c r="N814">
        <v>3.39859</v>
      </c>
      <c r="O814">
        <v>1.2099999999999999E-3</v>
      </c>
      <c r="P814">
        <v>4.6000000000000001E-4</v>
      </c>
      <c r="Q814">
        <v>7.7800000000000005E-3</v>
      </c>
      <c r="T814">
        <v>-3.1159300000000001</v>
      </c>
      <c r="U814">
        <v>9.7400000000000004E-3</v>
      </c>
      <c r="V814">
        <v>1.1630000000000001E-2</v>
      </c>
      <c r="W814">
        <v>0.64273999999999998</v>
      </c>
    </row>
    <row r="815" spans="1:23" x14ac:dyDescent="0.2">
      <c r="A815">
        <v>-14.91595</v>
      </c>
      <c r="B815">
        <v>0</v>
      </c>
      <c r="C815">
        <v>0</v>
      </c>
      <c r="D815">
        <v>0</v>
      </c>
      <c r="H815" s="19">
        <v>-14.18106</v>
      </c>
      <c r="I815" s="19">
        <v>0</v>
      </c>
      <c r="J815" s="19">
        <v>0</v>
      </c>
      <c r="K815" s="19">
        <v>0</v>
      </c>
      <c r="N815">
        <v>3.4295900000000001</v>
      </c>
      <c r="O815">
        <v>4.0000000000000002E-4</v>
      </c>
      <c r="P815">
        <v>1.5000000000000001E-4</v>
      </c>
      <c r="Q815">
        <v>2.3800000000000002E-3</v>
      </c>
      <c r="T815">
        <v>-3.03593</v>
      </c>
      <c r="U815">
        <v>1.2880000000000001E-2</v>
      </c>
      <c r="V815">
        <v>9.4199999999999996E-3</v>
      </c>
      <c r="W815">
        <v>0.73</v>
      </c>
    </row>
    <row r="816" spans="1:23" x14ac:dyDescent="0.2">
      <c r="A816">
        <v>-14.908950000000001</v>
      </c>
      <c r="B816">
        <v>0</v>
      </c>
      <c r="C816">
        <v>0</v>
      </c>
      <c r="D816">
        <v>0</v>
      </c>
      <c r="H816" s="19">
        <v>-14.17306</v>
      </c>
      <c r="I816" s="19">
        <v>0</v>
      </c>
      <c r="J816" s="19">
        <v>0</v>
      </c>
      <c r="K816" s="19">
        <v>0</v>
      </c>
      <c r="N816">
        <v>3.4605899999999998</v>
      </c>
      <c r="O816">
        <v>0</v>
      </c>
      <c r="P816">
        <v>0</v>
      </c>
      <c r="Q816">
        <v>0</v>
      </c>
      <c r="T816">
        <v>-2.9559299999999999</v>
      </c>
      <c r="U816">
        <v>2.2800000000000001E-2</v>
      </c>
      <c r="V816">
        <v>7.9500000000000005E-3</v>
      </c>
      <c r="W816">
        <v>0.7273099999999999</v>
      </c>
    </row>
    <row r="817" spans="1:23" x14ac:dyDescent="0.2">
      <c r="A817">
        <v>-14.901949999999999</v>
      </c>
      <c r="B817">
        <v>0</v>
      </c>
      <c r="C817">
        <v>0</v>
      </c>
      <c r="D817">
        <v>0</v>
      </c>
      <c r="H817" s="19">
        <v>-14.16606</v>
      </c>
      <c r="I817" s="19">
        <v>0</v>
      </c>
      <c r="J817" s="19">
        <v>0</v>
      </c>
      <c r="K817" s="19">
        <v>0</v>
      </c>
      <c r="N817">
        <v>3.49159</v>
      </c>
      <c r="O817">
        <v>0</v>
      </c>
      <c r="P817">
        <v>0</v>
      </c>
      <c r="Q817">
        <v>0</v>
      </c>
      <c r="T817">
        <v>-2.8759299999999999</v>
      </c>
      <c r="U817">
        <v>4.4150000000000002E-2</v>
      </c>
      <c r="V817">
        <v>9.7900000000000001E-3</v>
      </c>
      <c r="W817">
        <v>1.5915899999999998</v>
      </c>
    </row>
    <row r="818" spans="1:23" x14ac:dyDescent="0.2">
      <c r="A818">
        <v>-14.89395</v>
      </c>
      <c r="B818">
        <v>0</v>
      </c>
      <c r="C818">
        <v>0</v>
      </c>
      <c r="D818">
        <v>0</v>
      </c>
      <c r="H818" s="19">
        <v>-14.15906</v>
      </c>
      <c r="I818" s="19">
        <v>0</v>
      </c>
      <c r="J818" s="19">
        <v>0</v>
      </c>
      <c r="K818" s="19">
        <v>0</v>
      </c>
      <c r="N818">
        <v>3.5225900000000001</v>
      </c>
      <c r="O818">
        <v>0</v>
      </c>
      <c r="P818">
        <v>0</v>
      </c>
      <c r="Q818">
        <v>0</v>
      </c>
      <c r="T818">
        <v>-2.7959299999999998</v>
      </c>
      <c r="U818">
        <v>3.4349999999999999E-2</v>
      </c>
      <c r="V818">
        <v>1.976E-2</v>
      </c>
      <c r="W818">
        <v>1.9267599999999998</v>
      </c>
    </row>
    <row r="819" spans="1:23" x14ac:dyDescent="0.2">
      <c r="A819">
        <v>-14.886950000000001</v>
      </c>
      <c r="B819">
        <v>0</v>
      </c>
      <c r="C819">
        <v>0</v>
      </c>
      <c r="D819">
        <v>0</v>
      </c>
      <c r="H819" s="19">
        <v>-14.151059999999999</v>
      </c>
      <c r="I819" s="19">
        <v>0</v>
      </c>
      <c r="J819" s="19">
        <v>0</v>
      </c>
      <c r="K819" s="19">
        <v>0</v>
      </c>
      <c r="N819">
        <v>3.5535899999999998</v>
      </c>
      <c r="O819">
        <v>7.6000000000000004E-4</v>
      </c>
      <c r="P819">
        <v>3.4779999999999998E-2</v>
      </c>
      <c r="Q819">
        <v>1.6100000000000001E-3</v>
      </c>
      <c r="T819">
        <v>-2.7159300000000002</v>
      </c>
      <c r="U819">
        <v>2.256E-2</v>
      </c>
      <c r="V819">
        <v>2.537E-2</v>
      </c>
      <c r="W819">
        <v>8.0020199999999999</v>
      </c>
    </row>
    <row r="820" spans="1:23" x14ac:dyDescent="0.2">
      <c r="A820">
        <v>-14.879949999999999</v>
      </c>
      <c r="B820">
        <v>0</v>
      </c>
      <c r="C820">
        <v>0</v>
      </c>
      <c r="D820">
        <v>0</v>
      </c>
      <c r="H820" s="19">
        <v>-14.14406</v>
      </c>
      <c r="I820" s="19">
        <v>0</v>
      </c>
      <c r="J820" s="19">
        <v>0</v>
      </c>
      <c r="K820" s="19">
        <v>0</v>
      </c>
      <c r="N820">
        <v>3.5845899999999999</v>
      </c>
      <c r="O820">
        <v>6.4000000000000005E-4</v>
      </c>
      <c r="P820">
        <v>1.703E-2</v>
      </c>
      <c r="Q820">
        <v>3.2699999999999999E-3</v>
      </c>
      <c r="T820">
        <v>-2.6359300000000001</v>
      </c>
      <c r="U820">
        <v>4.64E-3</v>
      </c>
      <c r="V820">
        <v>5.3100000000000005E-3</v>
      </c>
      <c r="W820">
        <v>2.9818699999999998</v>
      </c>
    </row>
    <row r="821" spans="1:23" x14ac:dyDescent="0.2">
      <c r="A821">
        <v>-14.872949999999999</v>
      </c>
      <c r="B821">
        <v>0</v>
      </c>
      <c r="C821">
        <v>0</v>
      </c>
      <c r="D821">
        <v>0</v>
      </c>
      <c r="H821" s="19">
        <v>-14.13706</v>
      </c>
      <c r="I821" s="19">
        <v>0</v>
      </c>
      <c r="J821" s="19">
        <v>0</v>
      </c>
      <c r="K821" s="19">
        <v>0</v>
      </c>
      <c r="N821">
        <v>3.6145900000000002</v>
      </c>
      <c r="O821">
        <v>3.2000000000000003E-4</v>
      </c>
      <c r="P821">
        <v>1.7049999999999999E-2</v>
      </c>
      <c r="Q821">
        <v>1.9E-3</v>
      </c>
      <c r="T821">
        <v>-2.55593</v>
      </c>
      <c r="U821">
        <v>4.8900000000000002E-3</v>
      </c>
      <c r="V821">
        <v>1.09E-2</v>
      </c>
      <c r="W821">
        <v>1.6456899999999999</v>
      </c>
    </row>
    <row r="822" spans="1:23" x14ac:dyDescent="0.2">
      <c r="A822">
        <v>-14.86595</v>
      </c>
      <c r="B822">
        <v>0</v>
      </c>
      <c r="C822">
        <v>0</v>
      </c>
      <c r="D822">
        <v>0</v>
      </c>
      <c r="H822" s="19">
        <v>-14.129060000000001</v>
      </c>
      <c r="I822" s="19">
        <v>0</v>
      </c>
      <c r="J822" s="19">
        <v>0</v>
      </c>
      <c r="K822" s="19">
        <v>0</v>
      </c>
      <c r="N822">
        <v>3.6455899999999999</v>
      </c>
      <c r="O822">
        <v>7.7999999999999999E-4</v>
      </c>
      <c r="P822">
        <v>0.15635000000000002</v>
      </c>
      <c r="Q822">
        <v>2.2890000000000001E-2</v>
      </c>
      <c r="T822">
        <v>-2.4769299999999999</v>
      </c>
      <c r="U822">
        <v>5.9199999999999999E-3</v>
      </c>
      <c r="V822">
        <v>6.8100000000000001E-3</v>
      </c>
      <c r="W822">
        <v>1.3731</v>
      </c>
    </row>
    <row r="823" spans="1:23" x14ac:dyDescent="0.2">
      <c r="A823">
        <v>-14.85895</v>
      </c>
      <c r="B823">
        <v>0</v>
      </c>
      <c r="C823">
        <v>0</v>
      </c>
      <c r="D823">
        <v>0</v>
      </c>
      <c r="H823" s="19">
        <v>-14.122059999999999</v>
      </c>
      <c r="I823" s="19">
        <v>0</v>
      </c>
      <c r="J823" s="19">
        <v>0</v>
      </c>
      <c r="K823" s="19">
        <v>0</v>
      </c>
      <c r="N823">
        <v>3.67659</v>
      </c>
      <c r="O823">
        <v>5.0000000000000001E-4</v>
      </c>
      <c r="P823">
        <v>0.10465999999999999</v>
      </c>
      <c r="Q823">
        <v>1.3639999999999999E-2</v>
      </c>
      <c r="T823">
        <v>-2.3969299999999998</v>
      </c>
      <c r="U823">
        <v>9.9900000000000006E-3</v>
      </c>
      <c r="V823">
        <v>8.8200000000000014E-3</v>
      </c>
      <c r="W823">
        <v>1.3691</v>
      </c>
    </row>
    <row r="824" spans="1:23" x14ac:dyDescent="0.2">
      <c r="A824">
        <v>-14.85195</v>
      </c>
      <c r="B824">
        <v>0</v>
      </c>
      <c r="C824">
        <v>0</v>
      </c>
      <c r="D824">
        <v>0</v>
      </c>
      <c r="H824" s="19">
        <v>-14.11506</v>
      </c>
      <c r="I824" s="19">
        <v>0</v>
      </c>
      <c r="J824" s="19">
        <v>0</v>
      </c>
      <c r="K824" s="19">
        <v>0</v>
      </c>
      <c r="N824">
        <v>3.7075900000000002</v>
      </c>
      <c r="O824">
        <v>2.7E-4</v>
      </c>
      <c r="P824">
        <v>6.1590000000000006E-2</v>
      </c>
      <c r="Q824">
        <v>1.98E-3</v>
      </c>
      <c r="T824">
        <v>-2.3169300000000002</v>
      </c>
      <c r="U824">
        <v>1.418E-2</v>
      </c>
      <c r="V824">
        <v>1.1300000000000001E-2</v>
      </c>
      <c r="W824">
        <v>1.3405</v>
      </c>
    </row>
    <row r="825" spans="1:23" x14ac:dyDescent="0.2">
      <c r="A825">
        <v>-14.84395</v>
      </c>
      <c r="B825">
        <v>0</v>
      </c>
      <c r="C825">
        <v>0</v>
      </c>
      <c r="D825">
        <v>0</v>
      </c>
      <c r="H825" s="19">
        <v>-14.107060000000001</v>
      </c>
      <c r="I825" s="19">
        <v>0</v>
      </c>
      <c r="J825" s="19">
        <v>0</v>
      </c>
      <c r="K825" s="19">
        <v>0</v>
      </c>
      <c r="N825">
        <v>3.7385899999999999</v>
      </c>
      <c r="O825">
        <v>9.1E-4</v>
      </c>
      <c r="P825">
        <v>3.8039999999999997E-2</v>
      </c>
      <c r="Q825">
        <v>1.2469999999999998E-2</v>
      </c>
      <c r="T825">
        <v>-2.2369300000000001</v>
      </c>
      <c r="U825">
        <v>2.6040000000000001E-2</v>
      </c>
      <c r="V825">
        <v>8.6E-3</v>
      </c>
      <c r="W825">
        <v>1.8306</v>
      </c>
    </row>
    <row r="826" spans="1:23" x14ac:dyDescent="0.2">
      <c r="A826">
        <v>-14.83695</v>
      </c>
      <c r="B826">
        <v>0</v>
      </c>
      <c r="C826">
        <v>0</v>
      </c>
      <c r="D826">
        <v>0</v>
      </c>
      <c r="H826" s="19">
        <v>-14.100059999999999</v>
      </c>
      <c r="I826" s="19">
        <v>0</v>
      </c>
      <c r="J826" s="19">
        <v>0</v>
      </c>
      <c r="K826" s="19">
        <v>0</v>
      </c>
      <c r="N826">
        <v>3.76959</v>
      </c>
      <c r="O826">
        <v>1.64E-3</v>
      </c>
      <c r="P826">
        <v>1.3100000000000001E-2</v>
      </c>
      <c r="Q826">
        <v>2.0490000000000001E-2</v>
      </c>
      <c r="T826">
        <v>-2.15693</v>
      </c>
      <c r="U826">
        <v>1.47E-2</v>
      </c>
      <c r="V826">
        <v>7.0899999999999991E-3</v>
      </c>
      <c r="W826">
        <v>1.8540000000000001</v>
      </c>
    </row>
    <row r="827" spans="1:23" x14ac:dyDescent="0.2">
      <c r="A827">
        <v>-14.82995</v>
      </c>
      <c r="B827">
        <v>0</v>
      </c>
      <c r="C827">
        <v>0</v>
      </c>
      <c r="D827">
        <v>0</v>
      </c>
      <c r="H827" s="19">
        <v>-14.093059999999999</v>
      </c>
      <c r="I827" s="19">
        <v>0</v>
      </c>
      <c r="J827" s="19">
        <v>0</v>
      </c>
      <c r="K827" s="19">
        <v>0</v>
      </c>
      <c r="N827">
        <v>3.7995899999999998</v>
      </c>
      <c r="O827">
        <v>5.3499999999999997E-3</v>
      </c>
      <c r="P827">
        <v>1.6230000000000001E-2</v>
      </c>
      <c r="Q827">
        <v>5.5390000000000009E-2</v>
      </c>
      <c r="T827">
        <v>-2.0769299999999999</v>
      </c>
      <c r="U827">
        <v>1.201E-2</v>
      </c>
      <c r="V827">
        <v>5.7000000000000002E-3</v>
      </c>
      <c r="W827">
        <v>1.5558000000000001</v>
      </c>
    </row>
    <row r="828" spans="1:23" x14ac:dyDescent="0.2">
      <c r="A828">
        <v>-14.822950000000001</v>
      </c>
      <c r="B828">
        <v>0</v>
      </c>
      <c r="C828">
        <v>0</v>
      </c>
      <c r="D828">
        <v>0</v>
      </c>
      <c r="H828" s="19">
        <v>-14.08506</v>
      </c>
      <c r="I828" s="19">
        <v>0</v>
      </c>
      <c r="J828" s="19">
        <v>0</v>
      </c>
      <c r="K828" s="19">
        <v>0</v>
      </c>
      <c r="N828">
        <v>3.8305899999999999</v>
      </c>
      <c r="O828">
        <v>2.4499999999999999E-3</v>
      </c>
      <c r="P828">
        <v>6.6100000000000004E-3</v>
      </c>
      <c r="Q828">
        <v>2.4159999999999997E-2</v>
      </c>
      <c r="T828">
        <v>-1.9969300000000001</v>
      </c>
      <c r="U828">
        <v>1.4160000000000001E-2</v>
      </c>
      <c r="V828">
        <v>6.3399999999999993E-3</v>
      </c>
      <c r="W828">
        <v>2.6737000000000002</v>
      </c>
    </row>
    <row r="829" spans="1:23" x14ac:dyDescent="0.2">
      <c r="A829">
        <v>-14.815950000000001</v>
      </c>
      <c r="B829">
        <v>0</v>
      </c>
      <c r="C829">
        <v>0</v>
      </c>
      <c r="D829">
        <v>0</v>
      </c>
      <c r="H829" s="19">
        <v>-14.078060000000001</v>
      </c>
      <c r="I829" s="19">
        <v>1.659</v>
      </c>
      <c r="J829" s="19">
        <v>8.0000000000000007E-5</v>
      </c>
      <c r="K829" s="19">
        <v>0.627</v>
      </c>
      <c r="N829">
        <v>3.8615900000000001</v>
      </c>
      <c r="O829">
        <v>1.1299999999999999E-3</v>
      </c>
      <c r="P829">
        <v>5.4319999999999993E-2</v>
      </c>
      <c r="Q829">
        <v>3.7350000000000001E-2</v>
      </c>
      <c r="T829">
        <v>-1.91693</v>
      </c>
      <c r="U829">
        <v>9.2700000000000005E-3</v>
      </c>
      <c r="V829">
        <v>5.2399999999999999E-3</v>
      </c>
      <c r="W829">
        <v>3.2412000000000001</v>
      </c>
    </row>
    <row r="830" spans="1:23" x14ac:dyDescent="0.2">
      <c r="A830">
        <v>-14.808949999999999</v>
      </c>
      <c r="B830">
        <v>0</v>
      </c>
      <c r="C830">
        <v>0</v>
      </c>
      <c r="D830">
        <v>0</v>
      </c>
      <c r="H830" s="19">
        <v>-14.071059999999999</v>
      </c>
      <c r="I830" s="19">
        <v>0</v>
      </c>
      <c r="J830" s="19">
        <v>0</v>
      </c>
      <c r="K830" s="19">
        <v>0</v>
      </c>
      <c r="N830">
        <v>3.8925900000000002</v>
      </c>
      <c r="O830">
        <v>4.0000000000000003E-5</v>
      </c>
      <c r="P830">
        <v>5.0899999999999999E-3</v>
      </c>
      <c r="Q830">
        <v>3.2000000000000006E-3</v>
      </c>
      <c r="T830">
        <v>-1.8379300000000001</v>
      </c>
      <c r="U830">
        <v>9.3500000000000007E-3</v>
      </c>
      <c r="V830">
        <v>7.0799999999999995E-3</v>
      </c>
      <c r="W830">
        <v>2.3995000000000002</v>
      </c>
    </row>
    <row r="831" spans="1:23" x14ac:dyDescent="0.2">
      <c r="A831">
        <v>-14.80195</v>
      </c>
      <c r="B831">
        <v>0</v>
      </c>
      <c r="C831">
        <v>0</v>
      </c>
      <c r="D831">
        <v>0</v>
      </c>
      <c r="H831" s="19">
        <v>-14.06306</v>
      </c>
      <c r="I831" s="19">
        <v>0</v>
      </c>
      <c r="J831" s="19">
        <v>0</v>
      </c>
      <c r="K831" s="19">
        <v>0</v>
      </c>
      <c r="N831">
        <v>3.9235899999999999</v>
      </c>
      <c r="O831">
        <v>3.3500000000000001E-3</v>
      </c>
      <c r="P831">
        <v>0.12672999999999998</v>
      </c>
      <c r="Q831">
        <v>7.8090000000000007E-2</v>
      </c>
      <c r="T831">
        <v>-1.75793</v>
      </c>
      <c r="U831">
        <v>1.52E-2</v>
      </c>
      <c r="V831">
        <v>1.004E-2</v>
      </c>
      <c r="W831">
        <v>3.0804999999999998</v>
      </c>
    </row>
    <row r="832" spans="1:23" x14ac:dyDescent="0.2">
      <c r="A832">
        <v>-14.793950000000001</v>
      </c>
      <c r="B832">
        <v>0</v>
      </c>
      <c r="C832">
        <v>0</v>
      </c>
      <c r="D832">
        <v>0</v>
      </c>
      <c r="H832" s="19">
        <v>-14.05606</v>
      </c>
      <c r="I832" s="19">
        <v>0</v>
      </c>
      <c r="J832" s="19">
        <v>0</v>
      </c>
      <c r="K832" s="19">
        <v>0</v>
      </c>
      <c r="N832">
        <v>3.95459</v>
      </c>
      <c r="O832">
        <v>1.33E-3</v>
      </c>
      <c r="P832">
        <v>0.11631999999999999</v>
      </c>
      <c r="Q832">
        <v>1.0419999999999999E-2</v>
      </c>
      <c r="T832">
        <v>-1.6779299999999999</v>
      </c>
      <c r="U832">
        <v>2.6610000000000002E-2</v>
      </c>
      <c r="V832">
        <v>1.103E-2</v>
      </c>
      <c r="W832">
        <v>5.3468</v>
      </c>
    </row>
    <row r="833" spans="1:23" x14ac:dyDescent="0.2">
      <c r="A833">
        <v>-14.786949999999999</v>
      </c>
      <c r="B833">
        <v>0</v>
      </c>
      <c r="C833">
        <v>0</v>
      </c>
      <c r="D833">
        <v>0</v>
      </c>
      <c r="H833" s="19">
        <v>-14.049060000000001</v>
      </c>
      <c r="I833" s="19">
        <v>0</v>
      </c>
      <c r="J833" s="19">
        <v>0</v>
      </c>
      <c r="K833" s="19">
        <v>0</v>
      </c>
      <c r="N833">
        <v>3.9855900000000002</v>
      </c>
      <c r="O833">
        <v>1.6299999999999999E-3</v>
      </c>
      <c r="P833">
        <v>9.716000000000001E-2</v>
      </c>
      <c r="Q833">
        <v>1.4250000000000002E-2</v>
      </c>
      <c r="T833">
        <v>-1.5979300000000001</v>
      </c>
      <c r="U833">
        <v>1.129E-2</v>
      </c>
      <c r="V833">
        <v>1.2030000000000001E-2</v>
      </c>
      <c r="W833">
        <v>2.6369999999999996</v>
      </c>
    </row>
    <row r="834" spans="1:23" x14ac:dyDescent="0.2">
      <c r="A834">
        <v>-14.779949999999999</v>
      </c>
      <c r="B834">
        <v>0</v>
      </c>
      <c r="C834">
        <v>0</v>
      </c>
      <c r="D834">
        <v>0</v>
      </c>
      <c r="H834" s="19">
        <v>-14.042059999999999</v>
      </c>
      <c r="I834" s="19">
        <v>0</v>
      </c>
      <c r="J834" s="19">
        <v>0</v>
      </c>
      <c r="K834" s="19">
        <v>0</v>
      </c>
      <c r="N834">
        <v>4.0155900000000004</v>
      </c>
      <c r="O834">
        <v>1.73E-3</v>
      </c>
      <c r="P834">
        <v>7.9650000000000012E-2</v>
      </c>
      <c r="Q834">
        <v>1.729E-2</v>
      </c>
      <c r="T834">
        <v>-1.51793</v>
      </c>
      <c r="U834">
        <v>1.042E-2</v>
      </c>
      <c r="V834">
        <v>1.3979999999999999E-2</v>
      </c>
      <c r="W834">
        <v>2.6655000000000002</v>
      </c>
    </row>
    <row r="835" spans="1:23" x14ac:dyDescent="0.2">
      <c r="A835">
        <v>-14.77295</v>
      </c>
      <c r="B835">
        <v>0</v>
      </c>
      <c r="C835">
        <v>0</v>
      </c>
      <c r="D835">
        <v>0</v>
      </c>
      <c r="H835" s="19">
        <v>-14.03406</v>
      </c>
      <c r="I835" s="19">
        <v>0</v>
      </c>
      <c r="J835" s="19">
        <v>0</v>
      </c>
      <c r="K835" s="19">
        <v>0</v>
      </c>
      <c r="N835">
        <v>4.0465900000000001</v>
      </c>
      <c r="O835">
        <v>2.2100000000000002E-3</v>
      </c>
      <c r="P835">
        <v>7.6579999999999995E-2</v>
      </c>
      <c r="Q835">
        <v>2.7179999999999999E-2</v>
      </c>
      <c r="T835">
        <v>-1.4379299999999999</v>
      </c>
      <c r="U835">
        <v>1.137E-2</v>
      </c>
      <c r="V835">
        <v>1.4419999999999999E-2</v>
      </c>
      <c r="W835">
        <v>1.67188</v>
      </c>
    </row>
    <row r="836" spans="1:23" x14ac:dyDescent="0.2">
      <c r="A836">
        <v>-14.76595</v>
      </c>
      <c r="B836">
        <v>0</v>
      </c>
      <c r="C836">
        <v>0</v>
      </c>
      <c r="D836">
        <v>0</v>
      </c>
      <c r="H836" s="19">
        <v>-14.027060000000001</v>
      </c>
      <c r="I836" s="19">
        <v>0</v>
      </c>
      <c r="J836" s="19">
        <v>0</v>
      </c>
      <c r="K836" s="19">
        <v>0</v>
      </c>
      <c r="N836">
        <v>4.0775899999999998</v>
      </c>
      <c r="O836">
        <v>1.6299999999999999E-3</v>
      </c>
      <c r="P836">
        <v>5.2510000000000001E-2</v>
      </c>
      <c r="Q836">
        <v>2.2059999999999996E-2</v>
      </c>
      <c r="T836">
        <v>-1.3579300000000001</v>
      </c>
      <c r="U836">
        <v>1.3690000000000001E-2</v>
      </c>
      <c r="V836">
        <v>2.3529999999999999E-2</v>
      </c>
      <c r="W836">
        <v>1.7402699999999998</v>
      </c>
    </row>
    <row r="837" spans="1:23" x14ac:dyDescent="0.2">
      <c r="A837">
        <v>-14.75895</v>
      </c>
      <c r="B837">
        <v>0</v>
      </c>
      <c r="C837">
        <v>0</v>
      </c>
      <c r="D837">
        <v>0</v>
      </c>
      <c r="H837" s="19">
        <v>-14.020060000000001</v>
      </c>
      <c r="I837" s="19">
        <v>0</v>
      </c>
      <c r="J837" s="19">
        <v>0</v>
      </c>
      <c r="K837" s="19">
        <v>0</v>
      </c>
      <c r="N837">
        <v>4.1085900000000004</v>
      </c>
      <c r="O837">
        <v>1.09E-3</v>
      </c>
      <c r="P837">
        <v>3.3189999999999997E-2</v>
      </c>
      <c r="Q837">
        <v>1.6969999999999999E-2</v>
      </c>
      <c r="T837">
        <v>-1.27793</v>
      </c>
      <c r="U837">
        <v>2.248E-2</v>
      </c>
      <c r="V837">
        <v>4.4569999999999999E-2</v>
      </c>
      <c r="W837">
        <v>2.7223299999999999</v>
      </c>
    </row>
    <row r="838" spans="1:23" x14ac:dyDescent="0.2">
      <c r="A838">
        <v>-14.751950000000001</v>
      </c>
      <c r="B838">
        <v>0</v>
      </c>
      <c r="C838">
        <v>0</v>
      </c>
      <c r="D838">
        <v>0</v>
      </c>
      <c r="H838" s="19">
        <v>-14.01206</v>
      </c>
      <c r="I838" s="19">
        <v>0</v>
      </c>
      <c r="J838" s="19">
        <v>0</v>
      </c>
      <c r="K838" s="19">
        <v>0</v>
      </c>
      <c r="N838">
        <v>4.1395900000000001</v>
      </c>
      <c r="O838">
        <v>7.5000000000000002E-4</v>
      </c>
      <c r="P838">
        <v>2.3049999999999998E-2</v>
      </c>
      <c r="Q838">
        <v>1.2240000000000001E-2</v>
      </c>
      <c r="T838">
        <v>-1.1989300000000001</v>
      </c>
      <c r="U838">
        <v>3.2689999999999997E-2</v>
      </c>
      <c r="V838">
        <v>4.5920000000000002E-2</v>
      </c>
      <c r="W838">
        <v>2.4972399999999997</v>
      </c>
    </row>
    <row r="839" spans="1:23" x14ac:dyDescent="0.2">
      <c r="A839">
        <v>-14.74395</v>
      </c>
      <c r="B839">
        <v>0</v>
      </c>
      <c r="C839">
        <v>0</v>
      </c>
      <c r="D839">
        <v>0</v>
      </c>
      <c r="H839" s="19">
        <v>-14.00506</v>
      </c>
      <c r="I839" s="19">
        <v>0</v>
      </c>
      <c r="J839" s="19">
        <v>0</v>
      </c>
      <c r="K839" s="19">
        <v>0</v>
      </c>
      <c r="N839">
        <v>4.1705899999999998</v>
      </c>
      <c r="O839">
        <v>1.3600000000000001E-3</v>
      </c>
      <c r="P839">
        <v>4.8569999999999995E-2</v>
      </c>
      <c r="Q839">
        <v>1.8630000000000001E-2</v>
      </c>
      <c r="T839">
        <v>-1.11893</v>
      </c>
      <c r="U839">
        <v>7.9100000000000004E-3</v>
      </c>
      <c r="V839">
        <v>2.1859999999999997E-2</v>
      </c>
      <c r="W839">
        <v>1.0197800000000001</v>
      </c>
    </row>
    <row r="840" spans="1:23" x14ac:dyDescent="0.2">
      <c r="A840">
        <v>-14.73695</v>
      </c>
      <c r="B840">
        <v>0</v>
      </c>
      <c r="C840">
        <v>0</v>
      </c>
      <c r="D840">
        <v>0</v>
      </c>
      <c r="H840" s="19">
        <v>-13.998060000000001</v>
      </c>
      <c r="I840" s="19">
        <v>0</v>
      </c>
      <c r="J840" s="19">
        <v>0</v>
      </c>
      <c r="K840" s="19">
        <v>0</v>
      </c>
      <c r="N840">
        <v>4.2015900000000004</v>
      </c>
      <c r="O840">
        <v>2.1800000000000001E-3</v>
      </c>
      <c r="P840">
        <v>0.11219</v>
      </c>
      <c r="Q840">
        <v>8.4110000000000004E-2</v>
      </c>
      <c r="T840">
        <v>-1.0389299999999999</v>
      </c>
      <c r="U840">
        <v>1.434E-2</v>
      </c>
      <c r="V840">
        <v>2.894E-2</v>
      </c>
      <c r="W840">
        <v>1.52108</v>
      </c>
    </row>
    <row r="841" spans="1:23" x14ac:dyDescent="0.2">
      <c r="A841">
        <v>-14.729950000000001</v>
      </c>
      <c r="B841">
        <v>0</v>
      </c>
      <c r="C841">
        <v>0</v>
      </c>
      <c r="D841">
        <v>0</v>
      </c>
      <c r="H841" s="19">
        <v>-13.99006</v>
      </c>
      <c r="I841" s="19">
        <v>0</v>
      </c>
      <c r="J841" s="19">
        <v>0</v>
      </c>
      <c r="K841" s="19">
        <v>0</v>
      </c>
      <c r="N841">
        <v>4.2315899999999997</v>
      </c>
      <c r="O841">
        <v>1.0399999999999999E-3</v>
      </c>
      <c r="P841">
        <v>5.4809999999999998E-2</v>
      </c>
      <c r="Q841">
        <v>7.2220000000000006E-2</v>
      </c>
      <c r="T841">
        <v>-0.95892999999999995</v>
      </c>
      <c r="U841">
        <v>1.3390000000000001E-2</v>
      </c>
      <c r="V841">
        <v>3.3589999999999995E-2</v>
      </c>
      <c r="W841">
        <v>1.2613799999999999</v>
      </c>
    </row>
    <row r="842" spans="1:23" x14ac:dyDescent="0.2">
      <c r="A842">
        <v>-14.722950000000001</v>
      </c>
      <c r="B842">
        <v>0</v>
      </c>
      <c r="C842">
        <v>0</v>
      </c>
      <c r="D842">
        <v>0</v>
      </c>
      <c r="H842" s="19">
        <v>-13.98306</v>
      </c>
      <c r="I842" s="19">
        <v>0</v>
      </c>
      <c r="J842" s="19">
        <v>0</v>
      </c>
      <c r="K842" s="19">
        <v>0</v>
      </c>
      <c r="N842">
        <v>4.2625900000000003</v>
      </c>
      <c r="O842">
        <v>5.9999999999999995E-4</v>
      </c>
      <c r="P842">
        <v>1.8859999999999998E-2</v>
      </c>
      <c r="Q842">
        <v>4.786E-2</v>
      </c>
      <c r="T842">
        <v>-0.87892999999999999</v>
      </c>
      <c r="U842">
        <v>1.363E-2</v>
      </c>
      <c r="V842">
        <v>7.0669999999999997E-2</v>
      </c>
      <c r="W842">
        <v>2.3858899999999998</v>
      </c>
    </row>
    <row r="843" spans="1:23" x14ac:dyDescent="0.2">
      <c r="A843">
        <v>-14.715949999999999</v>
      </c>
      <c r="B843">
        <v>0</v>
      </c>
      <c r="C843">
        <v>0</v>
      </c>
      <c r="D843">
        <v>0</v>
      </c>
      <c r="H843" s="19">
        <v>-13.97606</v>
      </c>
      <c r="I843" s="19">
        <v>0</v>
      </c>
      <c r="J843" s="19">
        <v>0</v>
      </c>
      <c r="K843" s="19">
        <v>0</v>
      </c>
      <c r="N843">
        <v>4.29359</v>
      </c>
      <c r="O843">
        <v>1.0399999999999999E-3</v>
      </c>
      <c r="P843">
        <v>3.2079999999999997E-2</v>
      </c>
      <c r="Q843">
        <v>9.5060000000000006E-2</v>
      </c>
      <c r="T843">
        <v>-0.79893000000000003</v>
      </c>
      <c r="U843">
        <v>6.28E-3</v>
      </c>
      <c r="V843">
        <v>2.2949999999999998E-2</v>
      </c>
      <c r="W843">
        <v>1.3341100000000001</v>
      </c>
    </row>
    <row r="844" spans="1:23" x14ac:dyDescent="0.2">
      <c r="A844">
        <v>-14.70895</v>
      </c>
      <c r="B844">
        <v>0</v>
      </c>
      <c r="C844">
        <v>0</v>
      </c>
      <c r="D844">
        <v>0</v>
      </c>
      <c r="H844" s="19">
        <v>-13.968059999999999</v>
      </c>
      <c r="I844" s="19">
        <v>0</v>
      </c>
      <c r="J844" s="19">
        <v>0</v>
      </c>
      <c r="K844" s="19">
        <v>0</v>
      </c>
      <c r="N844">
        <v>4.3245899999999997</v>
      </c>
      <c r="O844">
        <v>2.5200000000000001E-3</v>
      </c>
      <c r="P844">
        <v>5.5419999999999997E-2</v>
      </c>
      <c r="Q844">
        <v>0.11498000000000001</v>
      </c>
      <c r="T844">
        <v>-0.71892999999999996</v>
      </c>
      <c r="U844">
        <v>4.8799999999999998E-3</v>
      </c>
      <c r="V844">
        <v>1.7740000000000002E-2</v>
      </c>
      <c r="W844">
        <v>1.09918</v>
      </c>
    </row>
    <row r="845" spans="1:23" x14ac:dyDescent="0.2">
      <c r="A845">
        <v>-14.70195</v>
      </c>
      <c r="B845">
        <v>0</v>
      </c>
      <c r="C845">
        <v>0</v>
      </c>
      <c r="D845">
        <v>0</v>
      </c>
      <c r="H845" s="19">
        <v>-13.96106</v>
      </c>
      <c r="I845" s="19">
        <v>0</v>
      </c>
      <c r="J845" s="19">
        <v>0</v>
      </c>
      <c r="K845" s="19">
        <v>0</v>
      </c>
      <c r="N845">
        <v>4.3555900000000003</v>
      </c>
      <c r="O845">
        <v>4.47E-3</v>
      </c>
      <c r="P845">
        <v>8.0559999999999993E-2</v>
      </c>
      <c r="Q845">
        <v>9.0920000000000015E-2</v>
      </c>
      <c r="T845">
        <v>-0.63893</v>
      </c>
      <c r="U845">
        <v>4.3299999999999996E-3</v>
      </c>
      <c r="V845">
        <v>1.523E-2</v>
      </c>
      <c r="W845">
        <v>0.79196</v>
      </c>
    </row>
    <row r="846" spans="1:23" x14ac:dyDescent="0.2">
      <c r="A846">
        <v>-14.693949999999999</v>
      </c>
      <c r="B846">
        <v>0</v>
      </c>
      <c r="C846">
        <v>0</v>
      </c>
      <c r="D846">
        <v>0</v>
      </c>
      <c r="H846" s="19">
        <v>-13.95406</v>
      </c>
      <c r="I846" s="19">
        <v>0</v>
      </c>
      <c r="J846" s="19">
        <v>0</v>
      </c>
      <c r="K846" s="19">
        <v>0</v>
      </c>
      <c r="N846">
        <v>4.38659</v>
      </c>
      <c r="O846">
        <v>3.5699999999999998E-3</v>
      </c>
      <c r="P846">
        <v>6.1760000000000002E-2</v>
      </c>
      <c r="Q846">
        <v>5.3870000000000001E-2</v>
      </c>
      <c r="T846">
        <v>-0.55993000000000004</v>
      </c>
      <c r="U846">
        <v>4.7999999999999996E-3</v>
      </c>
      <c r="V846">
        <v>1.1140000000000001E-2</v>
      </c>
      <c r="W846">
        <v>0.66966000000000003</v>
      </c>
    </row>
    <row r="847" spans="1:23" x14ac:dyDescent="0.2">
      <c r="A847">
        <v>-14.68695</v>
      </c>
      <c r="B847">
        <v>0</v>
      </c>
      <c r="C847">
        <v>0</v>
      </c>
      <c r="D847">
        <v>0</v>
      </c>
      <c r="H847" s="19">
        <v>-13.946059999999999</v>
      </c>
      <c r="I847" s="19">
        <v>0</v>
      </c>
      <c r="J847" s="19">
        <v>0</v>
      </c>
      <c r="K847" s="19">
        <v>0</v>
      </c>
      <c r="N847">
        <v>4.4165900000000002</v>
      </c>
      <c r="O847">
        <v>2.4299999999999999E-3</v>
      </c>
      <c r="P847">
        <v>4.113E-2</v>
      </c>
      <c r="Q847">
        <v>7.51E-2</v>
      </c>
      <c r="T847">
        <v>-0.47993000000000002</v>
      </c>
      <c r="U847">
        <v>3.31E-3</v>
      </c>
      <c r="V847">
        <v>1.172E-2</v>
      </c>
      <c r="W847">
        <v>0.74408000000000007</v>
      </c>
    </row>
    <row r="848" spans="1:23" x14ac:dyDescent="0.2">
      <c r="A848">
        <v>-14.67995</v>
      </c>
      <c r="B848">
        <v>0</v>
      </c>
      <c r="C848">
        <v>0</v>
      </c>
      <c r="D848">
        <v>0</v>
      </c>
      <c r="H848" s="19">
        <v>-13.93906</v>
      </c>
      <c r="I848" s="19">
        <v>0</v>
      </c>
      <c r="J848" s="19">
        <v>0</v>
      </c>
      <c r="K848" s="19">
        <v>0</v>
      </c>
      <c r="N848">
        <v>4.4475899999999999</v>
      </c>
      <c r="O848">
        <v>9.6000000000000002E-4</v>
      </c>
      <c r="P848">
        <v>3.7379999999999997E-2</v>
      </c>
      <c r="Q848">
        <v>3.771E-2</v>
      </c>
      <c r="T848">
        <v>-0.39993000000000001</v>
      </c>
      <c r="U848">
        <v>9.2000000000000003E-4</v>
      </c>
      <c r="V848">
        <v>5.28E-3</v>
      </c>
      <c r="W848">
        <v>0.50841000000000003</v>
      </c>
    </row>
    <row r="849" spans="1:23" x14ac:dyDescent="0.2">
      <c r="A849">
        <v>-14.67295</v>
      </c>
      <c r="B849">
        <v>0</v>
      </c>
      <c r="C849">
        <v>0</v>
      </c>
      <c r="D849">
        <v>0</v>
      </c>
      <c r="H849" s="19">
        <v>-13.93206</v>
      </c>
      <c r="I849" s="19">
        <v>0</v>
      </c>
      <c r="J849" s="19">
        <v>0</v>
      </c>
      <c r="K849" s="19">
        <v>0</v>
      </c>
      <c r="N849">
        <v>4.4785899999999996</v>
      </c>
      <c r="O849">
        <v>7.1000000000000002E-4</v>
      </c>
      <c r="P849">
        <v>5.2479999999999999E-2</v>
      </c>
      <c r="Q849">
        <v>1.8929999999999999E-2</v>
      </c>
      <c r="T849">
        <v>-0.31992999999999999</v>
      </c>
      <c r="U849">
        <v>7.6000000000000004E-4</v>
      </c>
      <c r="V849">
        <v>3.8799999999999998E-3</v>
      </c>
      <c r="W849">
        <v>0.19707</v>
      </c>
    </row>
    <row r="850" spans="1:23" x14ac:dyDescent="0.2">
      <c r="A850">
        <v>-14.66595</v>
      </c>
      <c r="B850">
        <v>0</v>
      </c>
      <c r="C850">
        <v>0</v>
      </c>
      <c r="D850">
        <v>0</v>
      </c>
      <c r="H850" s="19">
        <v>-13.924060000000001</v>
      </c>
      <c r="I850" s="19">
        <v>0</v>
      </c>
      <c r="J850" s="19">
        <v>0</v>
      </c>
      <c r="K850" s="19">
        <v>0</v>
      </c>
      <c r="N850">
        <v>4.5095900000000002</v>
      </c>
      <c r="O850">
        <v>4.0000000000000001E-3</v>
      </c>
      <c r="P850">
        <v>0.13106999999999999</v>
      </c>
      <c r="Q850">
        <v>3.8879999999999998E-2</v>
      </c>
      <c r="T850">
        <v>-0.23993</v>
      </c>
      <c r="U850">
        <v>9.1E-4</v>
      </c>
      <c r="V850">
        <v>3.3599999999999997E-3</v>
      </c>
      <c r="W850">
        <v>8.727E-2</v>
      </c>
    </row>
    <row r="851" spans="1:23" x14ac:dyDescent="0.2">
      <c r="A851">
        <v>-14.658950000000001</v>
      </c>
      <c r="B851">
        <v>0</v>
      </c>
      <c r="C851">
        <v>0</v>
      </c>
      <c r="D851">
        <v>0</v>
      </c>
      <c r="H851" s="19">
        <v>-13.917059999999999</v>
      </c>
      <c r="I851" s="19">
        <v>0</v>
      </c>
      <c r="J851" s="19">
        <v>0</v>
      </c>
      <c r="K851" s="19">
        <v>0</v>
      </c>
      <c r="N851">
        <v>4.5405899999999999</v>
      </c>
      <c r="O851">
        <v>4.8500000000000001E-3</v>
      </c>
      <c r="P851">
        <v>6.8099999999999994E-2</v>
      </c>
      <c r="Q851">
        <v>4.0719999999999992E-2</v>
      </c>
      <c r="T851">
        <v>-0.15992999999999999</v>
      </c>
      <c r="U851">
        <v>7.6999999999999996E-4</v>
      </c>
      <c r="V851">
        <v>4.7700000000000008E-3</v>
      </c>
      <c r="W851">
        <v>7.8399999999999997E-2</v>
      </c>
    </row>
    <row r="852" spans="1:23" x14ac:dyDescent="0.2">
      <c r="A852">
        <v>-14.65095</v>
      </c>
      <c r="B852">
        <v>0</v>
      </c>
      <c r="C852">
        <v>0</v>
      </c>
      <c r="D852">
        <v>0</v>
      </c>
      <c r="H852" s="19">
        <v>-13.91006</v>
      </c>
      <c r="I852" s="19">
        <v>0</v>
      </c>
      <c r="J852" s="19">
        <v>0</v>
      </c>
      <c r="K852" s="19">
        <v>0</v>
      </c>
      <c r="N852">
        <v>4.5715899999999996</v>
      </c>
      <c r="O852">
        <v>5.3E-3</v>
      </c>
      <c r="P852">
        <v>8.002999999999999E-2</v>
      </c>
      <c r="Q852">
        <v>3.3459999999999997E-2</v>
      </c>
      <c r="T852">
        <v>-7.9930000000000001E-2</v>
      </c>
      <c r="U852">
        <v>3.4000000000000002E-4</v>
      </c>
      <c r="V852">
        <v>3.1099999999999999E-3</v>
      </c>
      <c r="W852">
        <v>4.3930000000000004E-2</v>
      </c>
    </row>
    <row r="853" spans="1:23" x14ac:dyDescent="0.2">
      <c r="A853">
        <v>-14.64395</v>
      </c>
      <c r="B853">
        <v>0</v>
      </c>
      <c r="C853">
        <v>0</v>
      </c>
      <c r="D853">
        <v>0</v>
      </c>
      <c r="H853" s="19">
        <v>-13.902060000000001</v>
      </c>
      <c r="I853" s="19">
        <v>0</v>
      </c>
      <c r="J853" s="19">
        <v>0</v>
      </c>
      <c r="K853" s="19">
        <v>0</v>
      </c>
      <c r="N853">
        <v>4.6025900000000002</v>
      </c>
      <c r="O853">
        <v>7.0400000000000003E-3</v>
      </c>
      <c r="P853">
        <v>0.10864</v>
      </c>
      <c r="Q853">
        <v>3.9809999999999991E-2</v>
      </c>
      <c r="T853">
        <v>-9.3000000000000005E-4</v>
      </c>
      <c r="U853">
        <v>2.5999999999999998E-4</v>
      </c>
      <c r="V853">
        <v>3.1800000000000001E-3</v>
      </c>
      <c r="W853">
        <v>5.5009999999999996E-2</v>
      </c>
    </row>
    <row r="854" spans="1:23" x14ac:dyDescent="0.2">
      <c r="A854">
        <v>-14.636950000000001</v>
      </c>
      <c r="B854">
        <v>0</v>
      </c>
      <c r="C854">
        <v>0</v>
      </c>
      <c r="D854">
        <v>0</v>
      </c>
      <c r="H854" s="19">
        <v>-13.895060000000001</v>
      </c>
      <c r="I854" s="19">
        <v>0</v>
      </c>
      <c r="J854" s="19">
        <v>0</v>
      </c>
      <c r="K854" s="19">
        <v>0</v>
      </c>
      <c r="N854">
        <v>4.6325900000000004</v>
      </c>
      <c r="O854">
        <v>1.6230000000000001E-2</v>
      </c>
      <c r="P854">
        <v>0.14008000000000001</v>
      </c>
      <c r="Q854">
        <v>9.0889999999999999E-2</v>
      </c>
      <c r="T854">
        <v>7.9070000000000001E-2</v>
      </c>
      <c r="U854">
        <v>5.6999999999999998E-4</v>
      </c>
      <c r="V854">
        <v>7.77E-3</v>
      </c>
      <c r="W854">
        <v>6.8629999999999997E-2</v>
      </c>
    </row>
    <row r="855" spans="1:23" x14ac:dyDescent="0.2">
      <c r="A855">
        <v>-14.629949999999999</v>
      </c>
      <c r="B855">
        <v>0</v>
      </c>
      <c r="C855">
        <v>0</v>
      </c>
      <c r="D855">
        <v>0</v>
      </c>
      <c r="H855" s="19">
        <v>-13.888059999999999</v>
      </c>
      <c r="I855" s="19">
        <v>0</v>
      </c>
      <c r="J855" s="19">
        <v>0</v>
      </c>
      <c r="K855" s="19">
        <v>0</v>
      </c>
      <c r="N855">
        <v>4.6635900000000001</v>
      </c>
      <c r="O855">
        <v>8.9599999999999992E-3</v>
      </c>
      <c r="P855">
        <v>0.14502000000000001</v>
      </c>
      <c r="Q855">
        <v>6.9320000000000007E-2</v>
      </c>
      <c r="T855">
        <v>0.15906999999999999</v>
      </c>
      <c r="U855">
        <v>7.9000000000000001E-4</v>
      </c>
      <c r="V855">
        <v>3.5899999999999999E-3</v>
      </c>
      <c r="W855">
        <v>9.0289999999999995E-2</v>
      </c>
    </row>
    <row r="856" spans="1:23" x14ac:dyDescent="0.2">
      <c r="A856">
        <v>-14.622949999999999</v>
      </c>
      <c r="B856">
        <v>0</v>
      </c>
      <c r="C856">
        <v>0</v>
      </c>
      <c r="D856">
        <v>0</v>
      </c>
      <c r="H856" s="19">
        <v>-13.88106</v>
      </c>
      <c r="I856" s="19">
        <v>0</v>
      </c>
      <c r="J856" s="19">
        <v>0</v>
      </c>
      <c r="K856" s="19">
        <v>0</v>
      </c>
      <c r="N856">
        <v>4.6945899999999998</v>
      </c>
      <c r="O856">
        <v>9.75E-3</v>
      </c>
      <c r="P856">
        <v>0.11350000000000002</v>
      </c>
      <c r="Q856">
        <v>3.6680000000000004E-2</v>
      </c>
      <c r="T856">
        <v>0.23907</v>
      </c>
      <c r="U856">
        <v>1.7000000000000001E-4</v>
      </c>
      <c r="V856">
        <v>1.6400000000000002E-3</v>
      </c>
      <c r="W856">
        <v>3.2410000000000001E-2</v>
      </c>
    </row>
    <row r="857" spans="1:23" x14ac:dyDescent="0.2">
      <c r="A857">
        <v>-14.61595</v>
      </c>
      <c r="B857">
        <v>0</v>
      </c>
      <c r="C857">
        <v>0</v>
      </c>
      <c r="D857">
        <v>0</v>
      </c>
      <c r="H857" s="19">
        <v>-13.873060000000001</v>
      </c>
      <c r="I857" s="19">
        <v>0</v>
      </c>
      <c r="J857" s="19">
        <v>0</v>
      </c>
      <c r="K857" s="19">
        <v>0</v>
      </c>
      <c r="N857">
        <v>4.7255900000000004</v>
      </c>
      <c r="O857">
        <v>3.4199999999999999E-3</v>
      </c>
      <c r="P857">
        <v>4.0730000000000002E-2</v>
      </c>
      <c r="Q857">
        <v>1.7100000000000004E-2</v>
      </c>
      <c r="T857">
        <v>0.31907000000000002</v>
      </c>
      <c r="U857">
        <v>1.8400000000000001E-3</v>
      </c>
      <c r="V857">
        <v>6.0999999999999995E-3</v>
      </c>
      <c r="W857">
        <v>0.17917</v>
      </c>
    </row>
    <row r="858" spans="1:23" x14ac:dyDescent="0.2">
      <c r="A858">
        <v>-14.60895</v>
      </c>
      <c r="B858">
        <v>0</v>
      </c>
      <c r="C858">
        <v>0</v>
      </c>
      <c r="D858">
        <v>0</v>
      </c>
      <c r="H858" s="19">
        <v>-13.866059999999999</v>
      </c>
      <c r="I858" s="19">
        <v>0</v>
      </c>
      <c r="J858" s="19">
        <v>0</v>
      </c>
      <c r="K858" s="19">
        <v>0</v>
      </c>
      <c r="N858">
        <v>4.7565900000000001</v>
      </c>
      <c r="O858">
        <v>5.28E-3</v>
      </c>
      <c r="P858">
        <v>5.3239999999999996E-2</v>
      </c>
      <c r="Q858">
        <v>2.5340000000000001E-2</v>
      </c>
      <c r="T858">
        <v>0.39906999999999998</v>
      </c>
      <c r="U858">
        <v>1.2800000000000001E-3</v>
      </c>
      <c r="V858">
        <v>3.5900000000000003E-3</v>
      </c>
      <c r="W858">
        <v>0.14666000000000001</v>
      </c>
    </row>
    <row r="859" spans="1:23" x14ac:dyDescent="0.2">
      <c r="A859">
        <v>-14.600949999999999</v>
      </c>
      <c r="B859">
        <v>0</v>
      </c>
      <c r="C859">
        <v>0</v>
      </c>
      <c r="D859">
        <v>0</v>
      </c>
      <c r="H859" s="19">
        <v>-13.859059999999999</v>
      </c>
      <c r="I859" s="19">
        <v>0</v>
      </c>
      <c r="J859" s="19">
        <v>0</v>
      </c>
      <c r="K859" s="19">
        <v>0</v>
      </c>
      <c r="N859">
        <v>4.7875899999999998</v>
      </c>
      <c r="O859">
        <v>6.0800000000000003E-3</v>
      </c>
      <c r="P859">
        <v>4.6769999999999992E-2</v>
      </c>
      <c r="Q859">
        <v>2.5530000000000001E-2</v>
      </c>
      <c r="T859">
        <v>0.47907</v>
      </c>
      <c r="U859">
        <v>2.9E-4</v>
      </c>
      <c r="V859">
        <v>1.0499999999999999E-3</v>
      </c>
      <c r="W859">
        <v>9.6500000000000002E-2</v>
      </c>
    </row>
    <row r="860" spans="1:23" x14ac:dyDescent="0.2">
      <c r="A860">
        <v>-14.59395</v>
      </c>
      <c r="B860">
        <v>0</v>
      </c>
      <c r="C860">
        <v>0</v>
      </c>
      <c r="D860">
        <v>0</v>
      </c>
      <c r="H860" s="19">
        <v>-13.85106</v>
      </c>
      <c r="I860" s="19">
        <v>0</v>
      </c>
      <c r="J860" s="19">
        <v>1.6674</v>
      </c>
      <c r="K860" s="19">
        <v>4.4000000000000002E-4</v>
      </c>
      <c r="N860">
        <v>4.8185900000000004</v>
      </c>
      <c r="O860">
        <v>5.4299999999999999E-3</v>
      </c>
      <c r="P860">
        <v>4.0809999999999999E-2</v>
      </c>
      <c r="Q860">
        <v>2.5329999999999998E-2</v>
      </c>
      <c r="T860">
        <v>0.55906999999999996</v>
      </c>
      <c r="U860">
        <v>2.3000000000000001E-4</v>
      </c>
      <c r="V860">
        <v>1.16E-3</v>
      </c>
      <c r="W860">
        <v>0.20746999999999999</v>
      </c>
    </row>
    <row r="861" spans="1:23" x14ac:dyDescent="0.2">
      <c r="A861">
        <v>-14.58695</v>
      </c>
      <c r="B861">
        <v>0</v>
      </c>
      <c r="C861">
        <v>0</v>
      </c>
      <c r="D861">
        <v>0</v>
      </c>
      <c r="H861" s="19">
        <v>-13.844060000000001</v>
      </c>
      <c r="I861" s="19">
        <v>0</v>
      </c>
      <c r="J861" s="19">
        <v>0</v>
      </c>
      <c r="K861" s="19">
        <v>0</v>
      </c>
      <c r="N861">
        <v>4.8485899999999997</v>
      </c>
      <c r="O861">
        <v>5.47E-3</v>
      </c>
      <c r="P861">
        <v>3.5419999999999993E-2</v>
      </c>
      <c r="Q861">
        <v>2.4589999999999997E-2</v>
      </c>
      <c r="T861">
        <v>0.63807000000000003</v>
      </c>
      <c r="U861">
        <v>5.1000000000000004E-4</v>
      </c>
      <c r="V861">
        <v>3.5399999999999997E-3</v>
      </c>
      <c r="W861">
        <v>0.93947999999999998</v>
      </c>
    </row>
    <row r="862" spans="1:23" x14ac:dyDescent="0.2">
      <c r="A862">
        <v>-14.57995</v>
      </c>
      <c r="B862">
        <v>0</v>
      </c>
      <c r="C862">
        <v>0</v>
      </c>
      <c r="D862">
        <v>0</v>
      </c>
      <c r="H862" s="19">
        <v>-13.837059999999999</v>
      </c>
      <c r="I862" s="19">
        <v>0</v>
      </c>
      <c r="J862" s="19">
        <v>0</v>
      </c>
      <c r="K862" s="19">
        <v>0</v>
      </c>
      <c r="N862">
        <v>4.8795900000000003</v>
      </c>
      <c r="O862">
        <v>5.62E-3</v>
      </c>
      <c r="P862">
        <v>4.4390000000000006E-2</v>
      </c>
      <c r="Q862">
        <v>3.6480000000000005E-2</v>
      </c>
      <c r="T862">
        <v>0.71806999999999999</v>
      </c>
      <c r="U862">
        <v>6.4999999999999997E-4</v>
      </c>
      <c r="V862">
        <v>4.6699999999999997E-3</v>
      </c>
      <c r="W862">
        <v>1.47905</v>
      </c>
    </row>
    <row r="863" spans="1:23" x14ac:dyDescent="0.2">
      <c r="A863">
        <v>-14.572950000000001</v>
      </c>
      <c r="B863">
        <v>0</v>
      </c>
      <c r="C863">
        <v>0</v>
      </c>
      <c r="D863">
        <v>0</v>
      </c>
      <c r="H863" s="19">
        <v>-13.82906</v>
      </c>
      <c r="I863" s="19">
        <v>0</v>
      </c>
      <c r="J863" s="19">
        <v>0</v>
      </c>
      <c r="K863" s="19">
        <v>0</v>
      </c>
      <c r="N863">
        <v>4.91059</v>
      </c>
      <c r="O863">
        <v>3.5000000000000001E-3</v>
      </c>
      <c r="P863">
        <v>3.0789999999999998E-2</v>
      </c>
      <c r="Q863">
        <v>2.4809999999999999E-2</v>
      </c>
      <c r="T863">
        <v>0.79806999999999995</v>
      </c>
      <c r="U863">
        <v>4.8999999999999998E-4</v>
      </c>
      <c r="V863">
        <v>7.1899999999999993E-3</v>
      </c>
      <c r="W863">
        <v>1.27963</v>
      </c>
    </row>
    <row r="864" spans="1:23" x14ac:dyDescent="0.2">
      <c r="A864">
        <v>-14.565950000000001</v>
      </c>
      <c r="B864">
        <v>0</v>
      </c>
      <c r="C864">
        <v>0</v>
      </c>
      <c r="D864">
        <v>0</v>
      </c>
      <c r="H864" s="19">
        <v>-13.82206</v>
      </c>
      <c r="I864" s="19">
        <v>0</v>
      </c>
      <c r="J864" s="19">
        <v>0</v>
      </c>
      <c r="K864" s="19">
        <v>0</v>
      </c>
      <c r="N864">
        <v>4.9415899999999997</v>
      </c>
      <c r="O864">
        <v>7.6400000000000001E-3</v>
      </c>
      <c r="P864">
        <v>0.12584000000000001</v>
      </c>
      <c r="Q864">
        <v>4.4899999999999995E-2</v>
      </c>
      <c r="T864">
        <v>0.87807000000000002</v>
      </c>
      <c r="U864">
        <v>7.6999999999999996E-4</v>
      </c>
      <c r="V864">
        <v>7.4000000000000003E-3</v>
      </c>
      <c r="W864">
        <v>3.17441</v>
      </c>
    </row>
    <row r="865" spans="1:23" x14ac:dyDescent="0.2">
      <c r="A865">
        <v>-14.558949999999999</v>
      </c>
      <c r="B865">
        <v>0</v>
      </c>
      <c r="C865">
        <v>0</v>
      </c>
      <c r="D865">
        <v>0</v>
      </c>
      <c r="H865" s="19">
        <v>-13.815060000000001</v>
      </c>
      <c r="I865" s="19">
        <v>0</v>
      </c>
      <c r="J865" s="19">
        <v>0</v>
      </c>
      <c r="K865" s="19">
        <v>0</v>
      </c>
      <c r="N865">
        <v>4.9725900000000003</v>
      </c>
      <c r="O865">
        <v>2.6800000000000001E-3</v>
      </c>
      <c r="P865">
        <v>1.7550000000000003E-2</v>
      </c>
      <c r="Q865">
        <v>2.248E-2</v>
      </c>
      <c r="T865">
        <v>0.95806999999999998</v>
      </c>
      <c r="U865">
        <v>9.3000000000000005E-4</v>
      </c>
      <c r="V865">
        <v>2.1589999999999998E-2</v>
      </c>
      <c r="W865">
        <v>0.7353400000000001</v>
      </c>
    </row>
    <row r="866" spans="1:23" x14ac:dyDescent="0.2">
      <c r="A866">
        <v>-14.55095</v>
      </c>
      <c r="B866">
        <v>0</v>
      </c>
      <c r="C866">
        <v>0</v>
      </c>
      <c r="D866">
        <v>0</v>
      </c>
      <c r="H866" s="19">
        <v>-13.80706</v>
      </c>
      <c r="I866" s="19">
        <v>0</v>
      </c>
      <c r="J866" s="19">
        <v>0</v>
      </c>
      <c r="K866" s="19">
        <v>0</v>
      </c>
      <c r="N866">
        <v>5.00359</v>
      </c>
      <c r="O866">
        <v>3.5999999999999999E-3</v>
      </c>
      <c r="P866">
        <v>2.4340000000000001E-2</v>
      </c>
      <c r="Q866">
        <v>3.3070000000000002E-2</v>
      </c>
      <c r="T866">
        <v>1.03807</v>
      </c>
      <c r="U866">
        <v>5.9000000000000003E-4</v>
      </c>
      <c r="V866">
        <v>1.4460000000000001E-2</v>
      </c>
      <c r="W866">
        <v>0.60897999999999997</v>
      </c>
    </row>
    <row r="867" spans="1:23" x14ac:dyDescent="0.2">
      <c r="A867">
        <v>-14.543950000000001</v>
      </c>
      <c r="B867">
        <v>0</v>
      </c>
      <c r="C867">
        <v>0</v>
      </c>
      <c r="D867">
        <v>0</v>
      </c>
      <c r="H867" s="19">
        <v>-13.80006</v>
      </c>
      <c r="I867" s="19">
        <v>0</v>
      </c>
      <c r="J867" s="19">
        <v>0</v>
      </c>
      <c r="K867" s="19">
        <v>0</v>
      </c>
      <c r="N867">
        <v>5.0335900000000002</v>
      </c>
      <c r="O867">
        <v>3.9199999999999999E-3</v>
      </c>
      <c r="P867">
        <v>3.4509999999999999E-2</v>
      </c>
      <c r="Q867">
        <v>1.5109999999999998E-2</v>
      </c>
      <c r="T867">
        <v>1.1180699999999999</v>
      </c>
      <c r="U867">
        <v>3.2000000000000003E-4</v>
      </c>
      <c r="V867">
        <v>1.583E-2</v>
      </c>
      <c r="W867">
        <v>9.4869999999999996E-2</v>
      </c>
    </row>
    <row r="868" spans="1:23" x14ac:dyDescent="0.2">
      <c r="A868">
        <v>-14.536949999999999</v>
      </c>
      <c r="B868">
        <v>0</v>
      </c>
      <c r="C868">
        <v>0</v>
      </c>
      <c r="D868">
        <v>0</v>
      </c>
      <c r="H868" s="19">
        <v>-13.793060000000001</v>
      </c>
      <c r="I868" s="19">
        <v>0</v>
      </c>
      <c r="J868" s="19">
        <v>0</v>
      </c>
      <c r="K868" s="19">
        <v>0</v>
      </c>
      <c r="N868">
        <v>5.0645899999999999</v>
      </c>
      <c r="O868">
        <v>6.3099999999999996E-3</v>
      </c>
      <c r="P868">
        <v>7.6589999999999991E-2</v>
      </c>
      <c r="Q868">
        <v>2.8919999999999998E-2</v>
      </c>
      <c r="T868">
        <v>1.19807</v>
      </c>
      <c r="U868">
        <v>4.0000000000000002E-4</v>
      </c>
      <c r="V868">
        <v>2.7400000000000002E-3</v>
      </c>
      <c r="W868">
        <v>8.8919999999999999E-2</v>
      </c>
    </row>
    <row r="869" spans="1:23" x14ac:dyDescent="0.2">
      <c r="A869">
        <v>-14.529949999999999</v>
      </c>
      <c r="B869">
        <v>0</v>
      </c>
      <c r="C869">
        <v>0</v>
      </c>
      <c r="D869">
        <v>0</v>
      </c>
      <c r="H869" s="19">
        <v>-13.78506</v>
      </c>
      <c r="I869" s="19">
        <v>0</v>
      </c>
      <c r="J869" s="19">
        <v>0</v>
      </c>
      <c r="K869" s="19">
        <v>1.4957</v>
      </c>
      <c r="N869">
        <v>5.0955899999999996</v>
      </c>
      <c r="O869">
        <v>5.1799999999999997E-3</v>
      </c>
      <c r="P869">
        <v>6.25E-2</v>
      </c>
      <c r="Q869">
        <v>2.664E-2</v>
      </c>
      <c r="T869">
        <v>1.2770699999999999</v>
      </c>
      <c r="U869">
        <v>5.9000000000000003E-4</v>
      </c>
      <c r="V869">
        <v>1.6130000000000002E-2</v>
      </c>
      <c r="W869">
        <v>6.2829999999999997E-2</v>
      </c>
    </row>
    <row r="870" spans="1:23" x14ac:dyDescent="0.2">
      <c r="A870">
        <v>-14.52295</v>
      </c>
      <c r="B870">
        <v>0</v>
      </c>
      <c r="C870">
        <v>0</v>
      </c>
      <c r="D870">
        <v>0</v>
      </c>
      <c r="H870" s="19">
        <v>-13.77806</v>
      </c>
      <c r="I870" s="19">
        <v>0</v>
      </c>
      <c r="J870" s="19">
        <v>0</v>
      </c>
      <c r="K870" s="19">
        <v>0</v>
      </c>
      <c r="N870">
        <v>5.1265900000000002</v>
      </c>
      <c r="O870">
        <v>1.319E-2</v>
      </c>
      <c r="P870">
        <v>6.0680000000000005E-2</v>
      </c>
      <c r="Q870">
        <v>4.0039999999999999E-2</v>
      </c>
      <c r="T870">
        <v>1.35707</v>
      </c>
      <c r="U870">
        <v>9.0000000000000006E-5</v>
      </c>
      <c r="V870">
        <v>3.0900000000000003E-3</v>
      </c>
      <c r="W870">
        <v>1.9860000000000003E-2</v>
      </c>
    </row>
    <row r="871" spans="1:23" x14ac:dyDescent="0.2">
      <c r="A871">
        <v>-14.51595</v>
      </c>
      <c r="B871">
        <v>0</v>
      </c>
      <c r="C871">
        <v>0</v>
      </c>
      <c r="D871">
        <v>0</v>
      </c>
      <c r="H871" s="19">
        <v>-13.77106</v>
      </c>
      <c r="I871" s="19">
        <v>0</v>
      </c>
      <c r="J871" s="19">
        <v>0</v>
      </c>
      <c r="K871" s="19">
        <v>0</v>
      </c>
      <c r="N871">
        <v>5.1575899999999999</v>
      </c>
      <c r="O871">
        <v>9.3399999999999993E-3</v>
      </c>
      <c r="P871">
        <v>2.2550000000000001E-2</v>
      </c>
      <c r="Q871">
        <v>3.8539999999999998E-2</v>
      </c>
      <c r="T871">
        <v>1.4370700000000001</v>
      </c>
      <c r="U871">
        <v>4.2999999999999999E-4</v>
      </c>
      <c r="V871">
        <v>2.4230000000000002E-2</v>
      </c>
      <c r="W871">
        <v>0.10632999999999999</v>
      </c>
    </row>
    <row r="872" spans="1:23" x14ac:dyDescent="0.2">
      <c r="A872">
        <v>-14.50895</v>
      </c>
      <c r="B872">
        <v>0</v>
      </c>
      <c r="C872">
        <v>0</v>
      </c>
      <c r="D872">
        <v>0</v>
      </c>
      <c r="H872" s="19">
        <v>-13.763059999999999</v>
      </c>
      <c r="I872" s="19">
        <v>0</v>
      </c>
      <c r="J872" s="19">
        <v>0</v>
      </c>
      <c r="K872" s="19">
        <v>0</v>
      </c>
      <c r="N872">
        <v>5.1885899999999996</v>
      </c>
      <c r="O872">
        <v>9.2700000000000005E-3</v>
      </c>
      <c r="P872">
        <v>1.196E-2</v>
      </c>
      <c r="Q872">
        <v>2.5019999999999997E-2</v>
      </c>
      <c r="T872">
        <v>1.5170699999999999</v>
      </c>
      <c r="U872">
        <v>2.4000000000000001E-4</v>
      </c>
      <c r="V872">
        <v>8.8299999999999993E-3</v>
      </c>
      <c r="W872">
        <v>6.2230000000000008E-2</v>
      </c>
    </row>
    <row r="873" spans="1:23" x14ac:dyDescent="0.2">
      <c r="A873">
        <v>-14.50095</v>
      </c>
      <c r="B873">
        <v>0</v>
      </c>
      <c r="C873">
        <v>0</v>
      </c>
      <c r="D873">
        <v>0</v>
      </c>
      <c r="H873" s="19">
        <v>-13.75606</v>
      </c>
      <c r="I873" s="19">
        <v>0</v>
      </c>
      <c r="J873" s="19">
        <v>0</v>
      </c>
      <c r="K873" s="19">
        <v>0</v>
      </c>
      <c r="N873">
        <v>5.2195900000000002</v>
      </c>
      <c r="O873">
        <v>1.4149999999999999E-2</v>
      </c>
      <c r="P873">
        <v>1.213E-2</v>
      </c>
      <c r="Q873">
        <v>2.7940000000000003E-2</v>
      </c>
      <c r="T873">
        <v>1.59707</v>
      </c>
      <c r="U873">
        <v>3.5E-4</v>
      </c>
      <c r="V873">
        <v>1.7750000000000002E-2</v>
      </c>
      <c r="W873">
        <v>7.5899999999999995E-2</v>
      </c>
    </row>
    <row r="874" spans="1:23" x14ac:dyDescent="0.2">
      <c r="A874">
        <v>-14.49395</v>
      </c>
      <c r="B874">
        <v>0</v>
      </c>
      <c r="C874">
        <v>0</v>
      </c>
      <c r="D874">
        <v>0</v>
      </c>
      <c r="H874" s="19">
        <v>-13.74906</v>
      </c>
      <c r="I874" s="19">
        <v>0</v>
      </c>
      <c r="J874" s="19">
        <v>0</v>
      </c>
      <c r="K874" s="19">
        <v>0</v>
      </c>
      <c r="N874">
        <v>5.2495900000000004</v>
      </c>
      <c r="O874">
        <v>2.9749999999999999E-2</v>
      </c>
      <c r="P874">
        <v>6.1100000000000002E-2</v>
      </c>
      <c r="Q874">
        <v>5.2739999999999995E-2</v>
      </c>
      <c r="T874">
        <v>1.6770700000000001</v>
      </c>
      <c r="U874">
        <v>7.5000000000000002E-4</v>
      </c>
      <c r="V874">
        <v>1.6670000000000001E-2</v>
      </c>
      <c r="W874">
        <v>5.6539999999999993E-2</v>
      </c>
    </row>
    <row r="875" spans="1:23" x14ac:dyDescent="0.2">
      <c r="A875">
        <v>-14.48695</v>
      </c>
      <c r="B875">
        <v>0</v>
      </c>
      <c r="C875">
        <v>0</v>
      </c>
      <c r="D875">
        <v>0</v>
      </c>
      <c r="H875" s="19">
        <v>-13.741059999999999</v>
      </c>
      <c r="I875" s="19">
        <v>0</v>
      </c>
      <c r="J875" s="19">
        <v>0</v>
      </c>
      <c r="K875" s="19">
        <v>0</v>
      </c>
      <c r="N875">
        <v>5.2805900000000001</v>
      </c>
      <c r="O875">
        <v>1.329E-2</v>
      </c>
      <c r="P875">
        <v>3.9129999999999998E-2</v>
      </c>
      <c r="Q875">
        <v>2.3429999999999999E-2</v>
      </c>
      <c r="T875">
        <v>1.7570699999999999</v>
      </c>
      <c r="U875">
        <v>6.3000000000000003E-4</v>
      </c>
      <c r="V875">
        <v>2.2629999999999997E-2</v>
      </c>
      <c r="W875">
        <v>5.2160000000000005E-2</v>
      </c>
    </row>
    <row r="876" spans="1:23" x14ac:dyDescent="0.2">
      <c r="A876">
        <v>-14.479950000000001</v>
      </c>
      <c r="B876">
        <v>0</v>
      </c>
      <c r="C876">
        <v>0</v>
      </c>
      <c r="D876">
        <v>0</v>
      </c>
      <c r="H876" s="19">
        <v>-13.734059999999999</v>
      </c>
      <c r="I876" s="19">
        <v>0</v>
      </c>
      <c r="J876" s="19">
        <v>0</v>
      </c>
      <c r="K876" s="19">
        <v>0</v>
      </c>
      <c r="N876">
        <v>5.3115899999999998</v>
      </c>
      <c r="O876">
        <v>8.9599999999999992E-3</v>
      </c>
      <c r="P876">
        <v>1.83E-2</v>
      </c>
      <c r="Q876">
        <v>2.7370000000000002E-2</v>
      </c>
      <c r="T876">
        <v>1.83707</v>
      </c>
      <c r="U876">
        <v>7.3999999999999999E-4</v>
      </c>
      <c r="V876">
        <v>4.0399999999999998E-2</v>
      </c>
      <c r="W876">
        <v>3.9269999999999999E-2</v>
      </c>
    </row>
    <row r="877" spans="1:23" x14ac:dyDescent="0.2">
      <c r="A877">
        <v>-14.472950000000001</v>
      </c>
      <c r="B877">
        <v>0</v>
      </c>
      <c r="C877">
        <v>0</v>
      </c>
      <c r="D877">
        <v>0</v>
      </c>
      <c r="H877" s="19">
        <v>-13.72706</v>
      </c>
      <c r="I877" s="19">
        <v>0</v>
      </c>
      <c r="J877" s="19">
        <v>0</v>
      </c>
      <c r="K877" s="19">
        <v>0</v>
      </c>
      <c r="N877">
        <v>5.3425900000000004</v>
      </c>
      <c r="O877">
        <v>2.5950000000000001E-2</v>
      </c>
      <c r="P877">
        <v>1.8249999999999999E-2</v>
      </c>
      <c r="Q877">
        <v>9.1609999999999997E-2</v>
      </c>
      <c r="T877">
        <v>1.9160699999999999</v>
      </c>
      <c r="U877">
        <v>7.3999999999999999E-4</v>
      </c>
      <c r="V877">
        <v>2.981E-2</v>
      </c>
      <c r="W877">
        <v>5.772E-2</v>
      </c>
    </row>
    <row r="878" spans="1:23" x14ac:dyDescent="0.2">
      <c r="A878">
        <v>-14.465949999999999</v>
      </c>
      <c r="B878">
        <v>0</v>
      </c>
      <c r="C878">
        <v>0</v>
      </c>
      <c r="D878">
        <v>0</v>
      </c>
      <c r="H878" s="19">
        <v>-13.719060000000001</v>
      </c>
      <c r="I878" s="19">
        <v>0</v>
      </c>
      <c r="J878" s="19">
        <v>0</v>
      </c>
      <c r="K878" s="19">
        <v>0</v>
      </c>
      <c r="N878">
        <v>5.3735900000000001</v>
      </c>
      <c r="O878">
        <v>3.2699999999999999E-3</v>
      </c>
      <c r="P878">
        <v>1.3860000000000001E-2</v>
      </c>
      <c r="Q878">
        <v>1.4249999999999999E-2</v>
      </c>
      <c r="T878">
        <v>1.99607</v>
      </c>
      <c r="U878">
        <v>1.4499999999999999E-3</v>
      </c>
      <c r="V878">
        <v>3.7519999999999998E-2</v>
      </c>
      <c r="W878">
        <v>6.4649999999999999E-2</v>
      </c>
    </row>
    <row r="879" spans="1:23" x14ac:dyDescent="0.2">
      <c r="A879">
        <v>-14.45795</v>
      </c>
      <c r="B879">
        <v>0</v>
      </c>
      <c r="C879">
        <v>0</v>
      </c>
      <c r="D879">
        <v>0</v>
      </c>
      <c r="H879" s="19">
        <v>-13.712059999999999</v>
      </c>
      <c r="I879" s="19">
        <v>0</v>
      </c>
      <c r="J879" s="19">
        <v>0</v>
      </c>
      <c r="K879" s="19">
        <v>0</v>
      </c>
      <c r="N879">
        <v>5.4045899999999998</v>
      </c>
      <c r="O879">
        <v>1.23E-2</v>
      </c>
      <c r="P879">
        <v>2.3709999999999998E-2</v>
      </c>
      <c r="Q879">
        <v>3.322E-2</v>
      </c>
      <c r="T879">
        <v>2.0760700000000001</v>
      </c>
      <c r="U879">
        <v>1.15E-3</v>
      </c>
      <c r="V879">
        <v>3.1099999999999999E-2</v>
      </c>
      <c r="W879">
        <v>4.1079999999999998E-2</v>
      </c>
    </row>
    <row r="880" spans="1:23" x14ac:dyDescent="0.2">
      <c r="A880">
        <v>-14.450950000000001</v>
      </c>
      <c r="B880">
        <v>0</v>
      </c>
      <c r="C880">
        <v>0</v>
      </c>
      <c r="D880">
        <v>0</v>
      </c>
      <c r="H880" s="19">
        <v>-13.70506</v>
      </c>
      <c r="I880" s="19">
        <v>0</v>
      </c>
      <c r="J880" s="19">
        <v>0</v>
      </c>
      <c r="K880" s="19">
        <v>0</v>
      </c>
      <c r="N880">
        <v>5.4355900000000004</v>
      </c>
      <c r="O880">
        <v>1.576E-2</v>
      </c>
      <c r="P880">
        <v>9.0399999999999994E-3</v>
      </c>
      <c r="Q880">
        <v>3.4020000000000002E-2</v>
      </c>
      <c r="T880">
        <v>2.1560700000000002</v>
      </c>
      <c r="U880">
        <v>4.4999999999999999E-4</v>
      </c>
      <c r="V880">
        <v>1.3389999999999999E-2</v>
      </c>
      <c r="W880">
        <v>2.1270000000000001E-2</v>
      </c>
    </row>
    <row r="881" spans="1:23" x14ac:dyDescent="0.2">
      <c r="A881">
        <v>-14.443949999999999</v>
      </c>
      <c r="B881">
        <v>0</v>
      </c>
      <c r="C881">
        <v>0</v>
      </c>
      <c r="D881">
        <v>0</v>
      </c>
      <c r="H881" s="19">
        <v>-13.69806</v>
      </c>
      <c r="I881" s="19">
        <v>0</v>
      </c>
      <c r="J881" s="19">
        <v>0</v>
      </c>
      <c r="K881" s="19">
        <v>0</v>
      </c>
      <c r="N881">
        <v>5.4655899999999997</v>
      </c>
      <c r="O881">
        <v>1.865E-2</v>
      </c>
      <c r="P881">
        <v>1.218E-2</v>
      </c>
      <c r="Q881">
        <v>5.1819999999999991E-2</v>
      </c>
      <c r="T881">
        <v>2.2360699999999998</v>
      </c>
      <c r="U881">
        <v>6.0999999999999997E-4</v>
      </c>
      <c r="V881">
        <v>1.6689999999999997E-2</v>
      </c>
      <c r="W881">
        <v>2.538E-2</v>
      </c>
    </row>
    <row r="882" spans="1:23" x14ac:dyDescent="0.2">
      <c r="A882">
        <v>-14.43695</v>
      </c>
      <c r="B882">
        <v>0</v>
      </c>
      <c r="C882">
        <v>0</v>
      </c>
      <c r="D882">
        <v>0</v>
      </c>
      <c r="H882" s="19">
        <v>-13.690060000000001</v>
      </c>
      <c r="I882" s="19">
        <v>0</v>
      </c>
      <c r="J882" s="19">
        <v>0</v>
      </c>
      <c r="K882" s="19">
        <v>0</v>
      </c>
      <c r="N882">
        <v>5.4965900000000003</v>
      </c>
      <c r="O882">
        <v>3.63E-3</v>
      </c>
      <c r="P882">
        <v>2.6199999999999999E-3</v>
      </c>
      <c r="Q882">
        <v>1.0450000000000001E-2</v>
      </c>
      <c r="T882">
        <v>2.3160699999999999</v>
      </c>
      <c r="U882">
        <v>8.4999999999999995E-4</v>
      </c>
      <c r="V882">
        <v>2.162E-2</v>
      </c>
      <c r="W882">
        <v>3.1699999999999999E-2</v>
      </c>
    </row>
    <row r="883" spans="1:23" x14ac:dyDescent="0.2">
      <c r="A883">
        <v>-14.42995</v>
      </c>
      <c r="B883">
        <v>0</v>
      </c>
      <c r="C883">
        <v>0</v>
      </c>
      <c r="D883">
        <v>0</v>
      </c>
      <c r="H883" s="19">
        <v>-13.683059999999999</v>
      </c>
      <c r="I883" s="19">
        <v>0</v>
      </c>
      <c r="J883" s="19">
        <v>0</v>
      </c>
      <c r="K883" s="19">
        <v>0</v>
      </c>
      <c r="N883">
        <v>5.52759</v>
      </c>
      <c r="O883">
        <v>2.2790000000000001E-2</v>
      </c>
      <c r="P883">
        <v>9.2739999999999989E-2</v>
      </c>
      <c r="Q883">
        <v>5.892E-2</v>
      </c>
      <c r="T883">
        <v>2.3960699999999999</v>
      </c>
      <c r="U883">
        <v>2.5000000000000001E-4</v>
      </c>
      <c r="V883">
        <v>2.206E-2</v>
      </c>
      <c r="W883">
        <v>2.2679999999999999E-2</v>
      </c>
    </row>
    <row r="884" spans="1:23" x14ac:dyDescent="0.2">
      <c r="A884">
        <v>-14.42295</v>
      </c>
      <c r="B884">
        <v>0</v>
      </c>
      <c r="C884">
        <v>0</v>
      </c>
      <c r="D884">
        <v>0</v>
      </c>
      <c r="H884" s="19">
        <v>-13.67606</v>
      </c>
      <c r="I884" s="19">
        <v>0</v>
      </c>
      <c r="J884" s="19">
        <v>0</v>
      </c>
      <c r="K884" s="19">
        <v>0</v>
      </c>
      <c r="N884">
        <v>5.5585899999999997</v>
      </c>
      <c r="O884">
        <v>5.4999999999999997E-3</v>
      </c>
      <c r="P884">
        <v>7.0699999999999999E-3</v>
      </c>
      <c r="Q884">
        <v>1.6310000000000002E-2</v>
      </c>
      <c r="T884">
        <v>2.47607</v>
      </c>
      <c r="U884">
        <v>2.5000000000000001E-4</v>
      </c>
      <c r="V884">
        <v>2.785E-2</v>
      </c>
      <c r="W884">
        <v>2.1080000000000002E-2</v>
      </c>
    </row>
    <row r="885" spans="1:23" x14ac:dyDescent="0.2">
      <c r="A885">
        <v>-14.41595</v>
      </c>
      <c r="B885">
        <v>0</v>
      </c>
      <c r="C885">
        <v>0</v>
      </c>
      <c r="D885">
        <v>0</v>
      </c>
      <c r="H885" s="19">
        <v>-13.668060000000001</v>
      </c>
      <c r="I885" s="19">
        <v>0</v>
      </c>
      <c r="J885" s="19">
        <v>0</v>
      </c>
      <c r="K885" s="19">
        <v>0</v>
      </c>
      <c r="N885">
        <v>5.5895900000000003</v>
      </c>
      <c r="O885">
        <v>2.1659999999999999E-2</v>
      </c>
      <c r="P885">
        <v>2.6509999999999999E-2</v>
      </c>
      <c r="Q885">
        <v>4.4900000000000002E-2</v>
      </c>
      <c r="T885">
        <v>2.5550700000000002</v>
      </c>
      <c r="U885">
        <v>6.4999999999999997E-4</v>
      </c>
      <c r="V885">
        <v>4.0269999999999993E-2</v>
      </c>
      <c r="W885">
        <v>5.7880000000000001E-2</v>
      </c>
    </row>
    <row r="886" spans="1:23" x14ac:dyDescent="0.2">
      <c r="A886">
        <v>-14.40795</v>
      </c>
      <c r="B886">
        <v>0</v>
      </c>
      <c r="C886">
        <v>0</v>
      </c>
      <c r="D886">
        <v>0</v>
      </c>
      <c r="H886" s="19">
        <v>-13.661060000000001</v>
      </c>
      <c r="I886" s="19">
        <v>0</v>
      </c>
      <c r="J886" s="19">
        <v>0</v>
      </c>
      <c r="K886" s="19">
        <v>0</v>
      </c>
      <c r="N886">
        <v>5.62059</v>
      </c>
      <c r="O886">
        <v>2.0200000000000001E-3</v>
      </c>
      <c r="P886">
        <v>3.1060000000000001E-2</v>
      </c>
      <c r="Q886">
        <v>3.0499999999999999E-2</v>
      </c>
      <c r="T886">
        <v>2.6350699999999998</v>
      </c>
      <c r="U886">
        <v>7.5000000000000002E-4</v>
      </c>
      <c r="V886">
        <v>2.6339999999999999E-2</v>
      </c>
      <c r="W886">
        <v>7.4800000000000005E-2</v>
      </c>
    </row>
    <row r="887" spans="1:23" x14ac:dyDescent="0.2">
      <c r="A887">
        <v>-14.40095</v>
      </c>
      <c r="B887">
        <v>0</v>
      </c>
      <c r="C887">
        <v>0</v>
      </c>
      <c r="D887">
        <v>0</v>
      </c>
      <c r="H887" s="19">
        <v>-13.654059999999999</v>
      </c>
      <c r="I887" s="19">
        <v>0</v>
      </c>
      <c r="J887" s="19">
        <v>0</v>
      </c>
      <c r="K887" s="19">
        <v>0</v>
      </c>
      <c r="N887">
        <v>5.6515899999999997</v>
      </c>
      <c r="O887">
        <v>2.15E-3</v>
      </c>
      <c r="P887">
        <v>1.333E-2</v>
      </c>
      <c r="Q887">
        <v>1.191E-2</v>
      </c>
      <c r="T887">
        <v>2.7150699999999999</v>
      </c>
      <c r="U887">
        <v>1.81E-3</v>
      </c>
      <c r="V887">
        <v>1.762E-2</v>
      </c>
      <c r="W887">
        <v>6.2490000000000011E-2</v>
      </c>
    </row>
    <row r="888" spans="1:23" x14ac:dyDescent="0.2">
      <c r="A888">
        <v>-14.39395</v>
      </c>
      <c r="B888">
        <v>0</v>
      </c>
      <c r="C888">
        <v>0</v>
      </c>
      <c r="D888">
        <v>0</v>
      </c>
      <c r="H888" s="19">
        <v>-13.64606</v>
      </c>
      <c r="I888" s="19">
        <v>0</v>
      </c>
      <c r="J888" s="19">
        <v>0</v>
      </c>
      <c r="K888" s="19">
        <v>0</v>
      </c>
      <c r="N888">
        <v>5.6815899999999999</v>
      </c>
      <c r="O888">
        <v>7.4900000000000001E-3</v>
      </c>
      <c r="P888">
        <v>2.0790000000000003E-2</v>
      </c>
      <c r="Q888">
        <v>3.2260000000000004E-2</v>
      </c>
      <c r="T888">
        <v>2.7950699999999999</v>
      </c>
      <c r="U888">
        <v>2.5899999999999999E-3</v>
      </c>
      <c r="V888">
        <v>3.2149999999999998E-2</v>
      </c>
      <c r="W888">
        <v>5.2049999999999999E-2</v>
      </c>
    </row>
    <row r="889" spans="1:23" x14ac:dyDescent="0.2">
      <c r="A889">
        <v>-14.386950000000001</v>
      </c>
      <c r="B889">
        <v>0</v>
      </c>
      <c r="C889">
        <v>0</v>
      </c>
      <c r="D889">
        <v>0</v>
      </c>
      <c r="H889" s="19">
        <v>-13.639060000000001</v>
      </c>
      <c r="I889" s="19">
        <v>0</v>
      </c>
      <c r="J889" s="19">
        <v>0</v>
      </c>
      <c r="K889" s="19">
        <v>0</v>
      </c>
      <c r="N889">
        <v>5.7125899999999996</v>
      </c>
      <c r="O889">
        <v>6.9199999999999999E-3</v>
      </c>
      <c r="P889">
        <v>1.354E-2</v>
      </c>
      <c r="Q889">
        <v>2.811E-2</v>
      </c>
      <c r="T889">
        <v>2.87507</v>
      </c>
      <c r="U889">
        <v>3.5200000000000001E-3</v>
      </c>
      <c r="V889">
        <v>1.1379999999999999E-2</v>
      </c>
      <c r="W889">
        <v>5.033E-2</v>
      </c>
    </row>
    <row r="890" spans="1:23" x14ac:dyDescent="0.2">
      <c r="A890">
        <v>-14.379949999999999</v>
      </c>
      <c r="B890">
        <v>0</v>
      </c>
      <c r="C890">
        <v>0</v>
      </c>
      <c r="D890">
        <v>0</v>
      </c>
      <c r="H890" s="19">
        <v>-13.632059999999999</v>
      </c>
      <c r="I890" s="19">
        <v>0</v>
      </c>
      <c r="J890" s="19">
        <v>0</v>
      </c>
      <c r="K890" s="19">
        <v>0</v>
      </c>
      <c r="N890">
        <v>5.7435900000000002</v>
      </c>
      <c r="O890">
        <v>1.729E-2</v>
      </c>
      <c r="P890">
        <v>2.0140000000000002E-2</v>
      </c>
      <c r="Q890">
        <v>2.7369999999999998E-2</v>
      </c>
      <c r="T890">
        <v>2.9550700000000001</v>
      </c>
      <c r="U890">
        <v>1.1299999999999999E-3</v>
      </c>
      <c r="V890">
        <v>1.3699999999999999E-2</v>
      </c>
      <c r="W890">
        <v>2.6249999999999999E-2</v>
      </c>
    </row>
    <row r="891" spans="1:23" x14ac:dyDescent="0.2">
      <c r="A891">
        <v>-14.372949999999999</v>
      </c>
      <c r="B891">
        <v>0</v>
      </c>
      <c r="C891">
        <v>0</v>
      </c>
      <c r="D891">
        <v>0</v>
      </c>
      <c r="H891" s="19">
        <v>-13.62406</v>
      </c>
      <c r="I891" s="19">
        <v>0</v>
      </c>
      <c r="J891" s="19">
        <v>0</v>
      </c>
      <c r="K891" s="19">
        <v>0</v>
      </c>
      <c r="N891">
        <v>5.7745899999999999</v>
      </c>
      <c r="O891">
        <v>7.5520000000000004E-2</v>
      </c>
      <c r="P891">
        <v>3.9050000000000001E-2</v>
      </c>
      <c r="Q891">
        <v>8.4559999999999996E-2</v>
      </c>
      <c r="T891">
        <v>3.0350700000000002</v>
      </c>
      <c r="U891">
        <v>4.3800000000000002E-3</v>
      </c>
      <c r="V891">
        <v>1.967E-2</v>
      </c>
      <c r="W891">
        <v>5.7620000000000005E-2</v>
      </c>
    </row>
    <row r="892" spans="1:23" x14ac:dyDescent="0.2">
      <c r="A892">
        <v>-14.36595</v>
      </c>
      <c r="B892">
        <v>8.0000000000000007E-5</v>
      </c>
      <c r="C892">
        <v>1.4568000000000001</v>
      </c>
      <c r="D892">
        <v>2.0000000000000002E-5</v>
      </c>
      <c r="H892" s="19">
        <v>-13.61706</v>
      </c>
      <c r="I892" s="19">
        <v>0</v>
      </c>
      <c r="J892" s="19">
        <v>0</v>
      </c>
      <c r="K892" s="19">
        <v>0</v>
      </c>
      <c r="N892">
        <v>5.8055899999999996</v>
      </c>
      <c r="O892">
        <v>3.9260000000000003E-2</v>
      </c>
      <c r="P892">
        <v>2.1940000000000001E-2</v>
      </c>
      <c r="Q892">
        <v>5.1109999999999996E-2</v>
      </c>
      <c r="T892">
        <v>3.1150699999999998</v>
      </c>
      <c r="U892">
        <v>2.63E-3</v>
      </c>
      <c r="V892">
        <v>5.0899999999999999E-3</v>
      </c>
      <c r="W892">
        <v>2.2869999999999998E-2</v>
      </c>
    </row>
    <row r="893" spans="1:23" x14ac:dyDescent="0.2">
      <c r="A893">
        <v>-14.357950000000001</v>
      </c>
      <c r="B893">
        <v>0</v>
      </c>
      <c r="C893">
        <v>0</v>
      </c>
      <c r="D893">
        <v>0</v>
      </c>
      <c r="H893" s="19">
        <v>-13.610060000000001</v>
      </c>
      <c r="I893" s="19">
        <v>0</v>
      </c>
      <c r="J893" s="19">
        <v>0</v>
      </c>
      <c r="K893" s="19">
        <v>0</v>
      </c>
      <c r="N893">
        <v>5.8365900000000002</v>
      </c>
      <c r="O893">
        <v>4.7219999999999998E-2</v>
      </c>
      <c r="P893">
        <v>2.3470000000000001E-2</v>
      </c>
      <c r="Q893">
        <v>5.978E-2</v>
      </c>
      <c r="T893">
        <v>3.19407</v>
      </c>
      <c r="U893">
        <v>3.3400000000000001E-3</v>
      </c>
      <c r="V893">
        <v>1.0709999999999999E-2</v>
      </c>
      <c r="W893">
        <v>2.2929999999999999E-2</v>
      </c>
    </row>
    <row r="894" spans="1:23" x14ac:dyDescent="0.2">
      <c r="A894">
        <v>-14.350949999999999</v>
      </c>
      <c r="B894">
        <v>0.9234</v>
      </c>
      <c r="C894">
        <v>6.0000000000000002E-5</v>
      </c>
      <c r="D894">
        <v>0.2581</v>
      </c>
      <c r="H894" s="19">
        <v>-13.60206</v>
      </c>
      <c r="I894" s="19">
        <v>0</v>
      </c>
      <c r="J894" s="19">
        <v>0</v>
      </c>
      <c r="K894" s="19">
        <v>0</v>
      </c>
      <c r="N894">
        <v>5.8665900000000004</v>
      </c>
      <c r="O894">
        <v>3.7019999999999997E-2</v>
      </c>
      <c r="P894">
        <v>1.9059999999999997E-2</v>
      </c>
      <c r="Q894">
        <v>4.4749999999999998E-2</v>
      </c>
      <c r="T894">
        <v>3.27407</v>
      </c>
      <c r="U894">
        <v>7.0800000000000004E-3</v>
      </c>
      <c r="V894">
        <v>1.3939999999999999E-2</v>
      </c>
      <c r="W894">
        <v>4.8060000000000005E-2</v>
      </c>
    </row>
    <row r="895" spans="1:23" x14ac:dyDescent="0.2">
      <c r="A895">
        <v>-14.34395</v>
      </c>
      <c r="B895">
        <v>0</v>
      </c>
      <c r="C895">
        <v>0</v>
      </c>
      <c r="D895">
        <v>0</v>
      </c>
      <c r="H895" s="19">
        <v>-13.59506</v>
      </c>
      <c r="I895" s="19">
        <v>0</v>
      </c>
      <c r="J895" s="19">
        <v>0</v>
      </c>
      <c r="K895" s="19">
        <v>0</v>
      </c>
      <c r="N895">
        <v>5.8975900000000001</v>
      </c>
      <c r="O895">
        <v>3.023E-2</v>
      </c>
      <c r="P895">
        <v>1.3460000000000001E-2</v>
      </c>
      <c r="Q895">
        <v>3.6899999999999995E-2</v>
      </c>
      <c r="T895">
        <v>3.3540700000000001</v>
      </c>
      <c r="U895">
        <v>9.7400000000000004E-3</v>
      </c>
      <c r="V895">
        <v>8.8500000000000002E-3</v>
      </c>
      <c r="W895">
        <v>5.7279999999999998E-2</v>
      </c>
    </row>
    <row r="896" spans="1:23" x14ac:dyDescent="0.2">
      <c r="A896">
        <v>-14.33695</v>
      </c>
      <c r="B896">
        <v>0</v>
      </c>
      <c r="C896">
        <v>0</v>
      </c>
      <c r="D896">
        <v>0</v>
      </c>
      <c r="H896" s="19">
        <v>-13.58806</v>
      </c>
      <c r="I896" s="19">
        <v>0</v>
      </c>
      <c r="J896" s="19">
        <v>0</v>
      </c>
      <c r="K896" s="19">
        <v>0</v>
      </c>
      <c r="N896">
        <v>5.9285899999999998</v>
      </c>
      <c r="O896">
        <v>7.1190000000000003E-2</v>
      </c>
      <c r="P896">
        <v>1.5820000000000001E-2</v>
      </c>
      <c r="Q896">
        <v>9.5560000000000006E-2</v>
      </c>
      <c r="T896">
        <v>3.4340700000000002</v>
      </c>
      <c r="U896">
        <v>1.8610000000000002E-2</v>
      </c>
      <c r="V896">
        <v>5.7200000000000003E-3</v>
      </c>
      <c r="W896">
        <v>8.3919999999999995E-2</v>
      </c>
    </row>
    <row r="897" spans="1:23" x14ac:dyDescent="0.2">
      <c r="A897">
        <v>-14.32995</v>
      </c>
      <c r="B897">
        <v>0</v>
      </c>
      <c r="C897">
        <v>0</v>
      </c>
      <c r="D897">
        <v>0</v>
      </c>
      <c r="H897" s="19">
        <v>-13.58006</v>
      </c>
      <c r="I897" s="19">
        <v>0</v>
      </c>
      <c r="J897" s="19">
        <v>0</v>
      </c>
      <c r="K897" s="19">
        <v>0</v>
      </c>
      <c r="N897">
        <v>5.9595900000000004</v>
      </c>
      <c r="O897">
        <v>3.2539999999999999E-2</v>
      </c>
      <c r="P897">
        <v>1.6650000000000002E-2</v>
      </c>
      <c r="Q897">
        <v>3.9389999999999994E-2</v>
      </c>
      <c r="T897">
        <v>3.5140699999999998</v>
      </c>
      <c r="U897">
        <v>1.128E-2</v>
      </c>
      <c r="V897">
        <v>1.6379999999999999E-2</v>
      </c>
      <c r="W897">
        <v>4.6469999999999997E-2</v>
      </c>
    </row>
    <row r="898" spans="1:23" x14ac:dyDescent="0.2">
      <c r="A898">
        <v>-14.322950000000001</v>
      </c>
      <c r="B898">
        <v>0</v>
      </c>
      <c r="C898">
        <v>0</v>
      </c>
      <c r="D898">
        <v>0</v>
      </c>
      <c r="H898" s="19">
        <v>-13.57306</v>
      </c>
      <c r="I898" s="19">
        <v>0</v>
      </c>
      <c r="J898" s="19">
        <v>0</v>
      </c>
      <c r="K898" s="19">
        <v>0</v>
      </c>
      <c r="N898">
        <v>5.9905900000000001</v>
      </c>
      <c r="O898">
        <v>2.9780000000000001E-2</v>
      </c>
      <c r="P898">
        <v>1.5089999999999999E-2</v>
      </c>
      <c r="Q898">
        <v>3.0849999999999999E-2</v>
      </c>
      <c r="T898">
        <v>3.5940699999999999</v>
      </c>
      <c r="U898">
        <v>1.7430000000000001E-2</v>
      </c>
      <c r="V898">
        <v>2.751E-2</v>
      </c>
      <c r="W898">
        <v>8.4089999999999998E-2</v>
      </c>
    </row>
    <row r="899" spans="1:23" x14ac:dyDescent="0.2">
      <c r="A899">
        <v>-14.315950000000001</v>
      </c>
      <c r="B899">
        <v>0</v>
      </c>
      <c r="C899">
        <v>0</v>
      </c>
      <c r="D899">
        <v>0</v>
      </c>
      <c r="H899" s="19">
        <v>-13.56606</v>
      </c>
      <c r="I899" s="19">
        <v>0</v>
      </c>
      <c r="J899" s="19">
        <v>0</v>
      </c>
      <c r="K899" s="19">
        <v>0</v>
      </c>
      <c r="N899">
        <v>6.0215899999999998</v>
      </c>
      <c r="O899">
        <v>4.9160000000000002E-2</v>
      </c>
      <c r="P899">
        <v>1.8190000000000001E-2</v>
      </c>
      <c r="Q899">
        <v>5.2809999999999996E-2</v>
      </c>
      <c r="T899">
        <v>3.6740699999999999</v>
      </c>
      <c r="U899">
        <v>1.038E-2</v>
      </c>
      <c r="V899">
        <v>1.1220000000000001E-2</v>
      </c>
      <c r="W899">
        <v>5.5280000000000003E-2</v>
      </c>
    </row>
    <row r="900" spans="1:23" x14ac:dyDescent="0.2">
      <c r="A900">
        <v>-14.30795</v>
      </c>
      <c r="B900">
        <v>0</v>
      </c>
      <c r="C900">
        <v>0</v>
      </c>
      <c r="D900">
        <v>0</v>
      </c>
      <c r="H900" s="19">
        <v>-13.558059999999999</v>
      </c>
      <c r="I900" s="19">
        <v>0</v>
      </c>
      <c r="J900" s="19">
        <v>0</v>
      </c>
      <c r="K900" s="19">
        <v>0</v>
      </c>
      <c r="N900">
        <v>6.0525900000000004</v>
      </c>
      <c r="O900">
        <v>9.9769999999999998E-2</v>
      </c>
      <c r="P900">
        <v>1.3780000000000001E-2</v>
      </c>
      <c r="Q900">
        <v>8.295000000000001E-2</v>
      </c>
      <c r="T900">
        <v>3.75407</v>
      </c>
      <c r="U900">
        <v>1.035E-2</v>
      </c>
      <c r="V900">
        <v>2.579E-2</v>
      </c>
      <c r="W900">
        <v>5.4440000000000002E-2</v>
      </c>
    </row>
    <row r="901" spans="1:23" x14ac:dyDescent="0.2">
      <c r="A901">
        <v>-14.30095</v>
      </c>
      <c r="B901">
        <v>0</v>
      </c>
      <c r="C901">
        <v>0</v>
      </c>
      <c r="D901">
        <v>0</v>
      </c>
      <c r="H901" s="19">
        <v>-13.55106</v>
      </c>
      <c r="I901" s="19">
        <v>0</v>
      </c>
      <c r="J901" s="19">
        <v>0</v>
      </c>
      <c r="K901" s="19">
        <v>0</v>
      </c>
      <c r="N901">
        <v>6.0825899999999997</v>
      </c>
      <c r="O901">
        <v>7.1739999999999998E-2</v>
      </c>
      <c r="P901">
        <v>1.4329999999999999E-2</v>
      </c>
      <c r="Q901">
        <v>6.6549999999999998E-2</v>
      </c>
      <c r="T901">
        <v>3.8330700000000002</v>
      </c>
      <c r="U901">
        <v>1.0500000000000001E-2</v>
      </c>
      <c r="V901">
        <v>1.3300000000000001E-2</v>
      </c>
      <c r="W901">
        <v>3.9510000000000003E-2</v>
      </c>
    </row>
    <row r="902" spans="1:23" x14ac:dyDescent="0.2">
      <c r="A902">
        <v>-14.293950000000001</v>
      </c>
      <c r="B902">
        <v>0</v>
      </c>
      <c r="C902">
        <v>0</v>
      </c>
      <c r="D902">
        <v>0</v>
      </c>
      <c r="H902" s="19">
        <v>-13.54406</v>
      </c>
      <c r="I902" s="19">
        <v>0</v>
      </c>
      <c r="J902" s="19">
        <v>0</v>
      </c>
      <c r="K902" s="19">
        <v>0</v>
      </c>
      <c r="N902">
        <v>6.1135900000000003</v>
      </c>
      <c r="O902">
        <v>7.0220000000000005E-2</v>
      </c>
      <c r="P902">
        <v>1.6889999999999999E-2</v>
      </c>
      <c r="Q902">
        <v>7.3160000000000003E-2</v>
      </c>
      <c r="T902">
        <v>3.9130699999999998</v>
      </c>
      <c r="U902">
        <v>1.7479999999999999E-2</v>
      </c>
      <c r="V902">
        <v>2.9619999999999997E-2</v>
      </c>
      <c r="W902">
        <v>6.8150000000000002E-2</v>
      </c>
    </row>
    <row r="903" spans="1:23" x14ac:dyDescent="0.2">
      <c r="A903">
        <v>-14.286949999999999</v>
      </c>
      <c r="B903">
        <v>0</v>
      </c>
      <c r="C903">
        <v>0</v>
      </c>
      <c r="D903">
        <v>0</v>
      </c>
      <c r="H903" s="19">
        <v>-13.53706</v>
      </c>
      <c r="I903" s="19">
        <v>0</v>
      </c>
      <c r="J903" s="19">
        <v>0</v>
      </c>
      <c r="K903" s="19">
        <v>0</v>
      </c>
      <c r="N903">
        <v>6.14459</v>
      </c>
      <c r="O903">
        <v>4.5150000000000003E-2</v>
      </c>
      <c r="P903">
        <v>2.0929999999999997E-2</v>
      </c>
      <c r="Q903">
        <v>5.33E-2</v>
      </c>
      <c r="T903">
        <v>3.9930699999999999</v>
      </c>
      <c r="U903">
        <v>4.0299999999999997E-3</v>
      </c>
      <c r="V903">
        <v>1.2290000000000001E-2</v>
      </c>
      <c r="W903">
        <v>3.4989999999999993E-2</v>
      </c>
    </row>
    <row r="904" spans="1:23" x14ac:dyDescent="0.2">
      <c r="A904">
        <v>-14.279949999999999</v>
      </c>
      <c r="B904">
        <v>0</v>
      </c>
      <c r="C904">
        <v>0</v>
      </c>
      <c r="D904">
        <v>0</v>
      </c>
      <c r="H904" s="19">
        <v>-13.529059999999999</v>
      </c>
      <c r="I904" s="19">
        <v>0</v>
      </c>
      <c r="J904" s="19">
        <v>0</v>
      </c>
      <c r="K904" s="19">
        <v>0</v>
      </c>
      <c r="N904">
        <v>6.1755899999999997</v>
      </c>
      <c r="O904">
        <v>4.5409999999999999E-2</v>
      </c>
      <c r="P904">
        <v>2.0220000000000002E-2</v>
      </c>
      <c r="Q904">
        <v>5.5879999999999999E-2</v>
      </c>
      <c r="T904">
        <v>4.0730700000000004</v>
      </c>
      <c r="U904">
        <v>4.9100000000000003E-3</v>
      </c>
      <c r="V904">
        <v>1.1809999999999999E-2</v>
      </c>
      <c r="W904">
        <v>2.665E-2</v>
      </c>
    </row>
    <row r="905" spans="1:23" x14ac:dyDescent="0.2">
      <c r="A905">
        <v>-14.27295</v>
      </c>
      <c r="B905">
        <v>0</v>
      </c>
      <c r="C905">
        <v>0</v>
      </c>
      <c r="D905">
        <v>0</v>
      </c>
      <c r="H905" s="19">
        <v>-13.52206</v>
      </c>
      <c r="I905" s="19">
        <v>0</v>
      </c>
      <c r="J905" s="19">
        <v>0</v>
      </c>
      <c r="K905" s="19">
        <v>0</v>
      </c>
      <c r="N905">
        <v>6.2065900000000003</v>
      </c>
      <c r="O905">
        <v>3.261E-2</v>
      </c>
      <c r="P905">
        <v>1.8159999999999999E-2</v>
      </c>
      <c r="Q905">
        <v>3.4770000000000009E-2</v>
      </c>
      <c r="T905">
        <v>4.1530699999999996</v>
      </c>
      <c r="U905">
        <v>4.0299999999999997E-3</v>
      </c>
      <c r="V905">
        <v>2.2360000000000001E-2</v>
      </c>
      <c r="W905">
        <v>2.835E-2</v>
      </c>
    </row>
    <row r="906" spans="1:23" x14ac:dyDescent="0.2">
      <c r="A906">
        <v>-14.264950000000001</v>
      </c>
      <c r="B906">
        <v>0</v>
      </c>
      <c r="C906">
        <v>0</v>
      </c>
      <c r="D906">
        <v>0</v>
      </c>
      <c r="H906" s="19">
        <v>-13.51506</v>
      </c>
      <c r="I906" s="19">
        <v>0</v>
      </c>
      <c r="J906" s="19">
        <v>0</v>
      </c>
      <c r="K906" s="19">
        <v>0</v>
      </c>
      <c r="N906">
        <v>6.23759</v>
      </c>
      <c r="O906">
        <v>3.0460000000000001E-2</v>
      </c>
      <c r="P906">
        <v>1.562E-2</v>
      </c>
      <c r="Q906">
        <v>2.9479999999999999E-2</v>
      </c>
      <c r="T906">
        <v>4.2330699999999997</v>
      </c>
      <c r="U906">
        <v>1.18E-2</v>
      </c>
      <c r="V906">
        <v>4.7230000000000001E-2</v>
      </c>
      <c r="W906">
        <v>7.0830000000000004E-2</v>
      </c>
    </row>
    <row r="907" spans="1:23" x14ac:dyDescent="0.2">
      <c r="A907">
        <v>-14.257949999999999</v>
      </c>
      <c r="B907">
        <v>0</v>
      </c>
      <c r="C907">
        <v>0</v>
      </c>
      <c r="D907">
        <v>0</v>
      </c>
      <c r="H907" s="19">
        <v>-13.507059999999999</v>
      </c>
      <c r="I907" s="19">
        <v>0</v>
      </c>
      <c r="J907" s="19">
        <v>0</v>
      </c>
      <c r="K907" s="19">
        <v>0</v>
      </c>
      <c r="N907">
        <v>6.2685899999999997</v>
      </c>
      <c r="O907">
        <v>3.2329999999999998E-2</v>
      </c>
      <c r="P907">
        <v>1.6449999999999999E-2</v>
      </c>
      <c r="Q907">
        <v>3.15E-2</v>
      </c>
      <c r="T907">
        <v>4.3130699999999997</v>
      </c>
      <c r="U907">
        <v>5.8199999999999997E-3</v>
      </c>
      <c r="V907">
        <v>4.4240000000000002E-2</v>
      </c>
      <c r="W907">
        <v>4.0759999999999998E-2</v>
      </c>
    </row>
    <row r="908" spans="1:23" x14ac:dyDescent="0.2">
      <c r="A908">
        <v>-14.25095</v>
      </c>
      <c r="B908">
        <v>0</v>
      </c>
      <c r="C908">
        <v>0</v>
      </c>
      <c r="D908">
        <v>0</v>
      </c>
      <c r="H908" s="19">
        <v>-13.50006</v>
      </c>
      <c r="I908" s="19">
        <v>0</v>
      </c>
      <c r="J908" s="19">
        <v>0</v>
      </c>
      <c r="K908" s="19">
        <v>0</v>
      </c>
      <c r="N908">
        <v>6.2985899999999999</v>
      </c>
      <c r="O908">
        <v>3.5659999999999997E-2</v>
      </c>
      <c r="P908">
        <v>1.1880000000000002E-2</v>
      </c>
      <c r="Q908">
        <v>2.8499999999999998E-2</v>
      </c>
      <c r="T908">
        <v>4.3930699999999998</v>
      </c>
      <c r="U908">
        <v>6.8700000000000002E-3</v>
      </c>
      <c r="V908">
        <v>4.623E-2</v>
      </c>
      <c r="W908">
        <v>2.6700000000000002E-2</v>
      </c>
    </row>
    <row r="909" spans="1:23" x14ac:dyDescent="0.2">
      <c r="A909">
        <v>-14.24395</v>
      </c>
      <c r="B909">
        <v>0</v>
      </c>
      <c r="C909">
        <v>0</v>
      </c>
      <c r="D909">
        <v>0</v>
      </c>
      <c r="H909" s="19">
        <v>-13.49306</v>
      </c>
      <c r="I909" s="19">
        <v>0</v>
      </c>
      <c r="J909" s="19">
        <v>0</v>
      </c>
      <c r="K909" s="19">
        <v>0</v>
      </c>
      <c r="N909">
        <v>6.3295899999999996</v>
      </c>
      <c r="O909">
        <v>3.3149999999999999E-2</v>
      </c>
      <c r="P909">
        <v>1.4020000000000001E-2</v>
      </c>
      <c r="Q909">
        <v>2.853E-2</v>
      </c>
      <c r="T909">
        <v>4.4720700000000004</v>
      </c>
      <c r="U909">
        <v>1.06E-2</v>
      </c>
      <c r="V909">
        <v>4.3310000000000001E-2</v>
      </c>
      <c r="W909">
        <v>3.8249999999999999E-2</v>
      </c>
    </row>
    <row r="910" spans="1:23" x14ac:dyDescent="0.2">
      <c r="A910">
        <v>-14.23695</v>
      </c>
      <c r="B910">
        <v>0</v>
      </c>
      <c r="C910">
        <v>0</v>
      </c>
      <c r="D910">
        <v>0</v>
      </c>
      <c r="H910" s="19">
        <v>-13.485060000000001</v>
      </c>
      <c r="I910" s="19">
        <v>0</v>
      </c>
      <c r="J910" s="19">
        <v>0</v>
      </c>
      <c r="K910" s="19">
        <v>0</v>
      </c>
      <c r="N910">
        <v>6.3605900000000002</v>
      </c>
      <c r="O910">
        <v>5.459E-2</v>
      </c>
      <c r="P910">
        <v>2.7179999999999999E-2</v>
      </c>
      <c r="Q910">
        <v>5.5219999999999998E-2</v>
      </c>
      <c r="T910">
        <v>4.5520699999999996</v>
      </c>
      <c r="U910">
        <v>2.7490000000000001E-2</v>
      </c>
      <c r="V910">
        <v>5.5420000000000004E-2</v>
      </c>
      <c r="W910">
        <v>5.7550000000000004E-2</v>
      </c>
    </row>
    <row r="911" spans="1:23" x14ac:dyDescent="0.2">
      <c r="A911">
        <v>-14.229950000000001</v>
      </c>
      <c r="B911">
        <v>0</v>
      </c>
      <c r="C911">
        <v>0</v>
      </c>
      <c r="D911">
        <v>0</v>
      </c>
      <c r="H911" s="19">
        <v>-13.478059999999999</v>
      </c>
      <c r="I911" s="19">
        <v>0</v>
      </c>
      <c r="J911" s="19">
        <v>0</v>
      </c>
      <c r="K911" s="19">
        <v>0</v>
      </c>
      <c r="N911">
        <v>6.3915899999999999</v>
      </c>
      <c r="O911">
        <v>2.7140000000000001E-2</v>
      </c>
      <c r="P911">
        <v>3.1970000000000005E-2</v>
      </c>
      <c r="Q911">
        <v>3.4720000000000001E-2</v>
      </c>
      <c r="T911">
        <v>4.6320699999999997</v>
      </c>
      <c r="U911">
        <v>6.9550000000000001E-2</v>
      </c>
      <c r="V911">
        <v>5.1330000000000008E-2</v>
      </c>
      <c r="W911">
        <v>8.0619999999999983E-2</v>
      </c>
    </row>
    <row r="912" spans="1:23" x14ac:dyDescent="0.2">
      <c r="A912">
        <v>-14.222950000000001</v>
      </c>
      <c r="B912">
        <v>0</v>
      </c>
      <c r="C912">
        <v>0</v>
      </c>
      <c r="D912">
        <v>0</v>
      </c>
      <c r="H912" s="19">
        <v>-13.47106</v>
      </c>
      <c r="I912" s="19">
        <v>0</v>
      </c>
      <c r="J912" s="19">
        <v>0</v>
      </c>
      <c r="K912" s="19">
        <v>0</v>
      </c>
      <c r="N912">
        <v>6.4225899999999996</v>
      </c>
      <c r="O912">
        <v>2.3040000000000001E-2</v>
      </c>
      <c r="P912">
        <v>1.4630000000000001E-2</v>
      </c>
      <c r="Q912">
        <v>2.7140000000000001E-2</v>
      </c>
      <c r="T912">
        <v>4.7120699999999998</v>
      </c>
      <c r="U912">
        <v>4.802E-2</v>
      </c>
      <c r="V912">
        <v>4.3789999999999996E-2</v>
      </c>
      <c r="W912">
        <v>6.633E-2</v>
      </c>
    </row>
    <row r="913" spans="1:23" x14ac:dyDescent="0.2">
      <c r="A913">
        <v>-14.21495</v>
      </c>
      <c r="B913">
        <v>0</v>
      </c>
      <c r="C913">
        <v>0</v>
      </c>
      <c r="D913">
        <v>0</v>
      </c>
      <c r="H913" s="19">
        <v>-13.46306</v>
      </c>
      <c r="I913" s="19">
        <v>0</v>
      </c>
      <c r="J913" s="19">
        <v>0</v>
      </c>
      <c r="K913" s="19">
        <v>0</v>
      </c>
      <c r="N913">
        <v>6.4535900000000002</v>
      </c>
      <c r="O913">
        <v>3.2259999999999997E-2</v>
      </c>
      <c r="P913">
        <v>1.2560000000000002E-2</v>
      </c>
      <c r="Q913">
        <v>3.3919999999999999E-2</v>
      </c>
      <c r="T913">
        <v>4.7920699999999998</v>
      </c>
      <c r="U913">
        <v>4.1250000000000002E-2</v>
      </c>
      <c r="V913">
        <v>2.6349999999999998E-2</v>
      </c>
      <c r="W913">
        <v>7.1819999999999995E-2</v>
      </c>
    </row>
    <row r="914" spans="1:23" x14ac:dyDescent="0.2">
      <c r="A914">
        <v>-14.20795</v>
      </c>
      <c r="B914">
        <v>0</v>
      </c>
      <c r="C914">
        <v>0</v>
      </c>
      <c r="D914">
        <v>1.0578000000000001</v>
      </c>
      <c r="H914" s="19">
        <v>-13.456060000000001</v>
      </c>
      <c r="I914" s="19">
        <v>0</v>
      </c>
      <c r="J914" s="19">
        <v>0</v>
      </c>
      <c r="K914" s="19">
        <v>0</v>
      </c>
      <c r="N914">
        <v>6.4835900000000004</v>
      </c>
      <c r="O914">
        <v>3.3610000000000001E-2</v>
      </c>
      <c r="P914">
        <v>1.3600000000000001E-2</v>
      </c>
      <c r="Q914">
        <v>3.4379999999999994E-2</v>
      </c>
      <c r="T914">
        <v>4.8720699999999999</v>
      </c>
      <c r="U914">
        <v>3.4599999999999999E-2</v>
      </c>
      <c r="V914">
        <v>3.2599999999999997E-2</v>
      </c>
      <c r="W914">
        <v>5.1589999999999997E-2</v>
      </c>
    </row>
    <row r="915" spans="1:23" x14ac:dyDescent="0.2">
      <c r="A915">
        <v>-14.200950000000001</v>
      </c>
      <c r="B915">
        <v>0</v>
      </c>
      <c r="C915">
        <v>0</v>
      </c>
      <c r="D915">
        <v>0</v>
      </c>
      <c r="H915" s="19">
        <v>-13.449059999999999</v>
      </c>
      <c r="I915" s="19">
        <v>0</v>
      </c>
      <c r="J915" s="19">
        <v>0</v>
      </c>
      <c r="K915" s="19">
        <v>0</v>
      </c>
      <c r="N915">
        <v>6.5145900000000001</v>
      </c>
      <c r="O915">
        <v>2.7439999999999999E-2</v>
      </c>
      <c r="P915">
        <v>1.5630000000000002E-2</v>
      </c>
      <c r="Q915">
        <v>2.8590000000000001E-2</v>
      </c>
      <c r="T915">
        <v>4.95207</v>
      </c>
      <c r="U915">
        <v>6.9529999999999995E-2</v>
      </c>
      <c r="V915">
        <v>1.7369999999999997E-2</v>
      </c>
      <c r="W915">
        <v>7.6530000000000015E-2</v>
      </c>
    </row>
    <row r="916" spans="1:23" x14ac:dyDescent="0.2">
      <c r="A916">
        <v>-14.193949999999999</v>
      </c>
      <c r="B916">
        <v>0</v>
      </c>
      <c r="C916">
        <v>0</v>
      </c>
      <c r="D916">
        <v>0</v>
      </c>
      <c r="H916" s="19">
        <v>-13.44106</v>
      </c>
      <c r="I916" s="19">
        <v>0</v>
      </c>
      <c r="J916" s="19">
        <v>0</v>
      </c>
      <c r="K916" s="19">
        <v>0</v>
      </c>
      <c r="N916">
        <v>6.5455899999999998</v>
      </c>
      <c r="O916">
        <v>1.7049999999999999E-2</v>
      </c>
      <c r="P916">
        <v>1.469E-2</v>
      </c>
      <c r="Q916">
        <v>1.6889999999999999E-2</v>
      </c>
      <c r="T916">
        <v>5.03207</v>
      </c>
      <c r="U916">
        <v>8.8300000000000003E-2</v>
      </c>
      <c r="V916">
        <v>3.9699999999999999E-2</v>
      </c>
      <c r="W916">
        <v>0.10644000000000001</v>
      </c>
    </row>
    <row r="917" spans="1:23" x14ac:dyDescent="0.2">
      <c r="A917">
        <v>-14.18695</v>
      </c>
      <c r="B917">
        <v>0</v>
      </c>
      <c r="C917">
        <v>0</v>
      </c>
      <c r="D917">
        <v>0</v>
      </c>
      <c r="H917" s="19">
        <v>-13.434060000000001</v>
      </c>
      <c r="I917" s="19">
        <v>0</v>
      </c>
      <c r="J917" s="19">
        <v>0</v>
      </c>
      <c r="K917" s="19">
        <v>0</v>
      </c>
      <c r="N917">
        <v>6.5765900000000004</v>
      </c>
      <c r="O917">
        <v>1.4880000000000001E-2</v>
      </c>
      <c r="P917">
        <v>1.661E-2</v>
      </c>
      <c r="Q917">
        <v>1.5420000000000001E-2</v>
      </c>
      <c r="T917">
        <v>5.1110699999999998</v>
      </c>
      <c r="U917">
        <v>1.9089999999999999E-2</v>
      </c>
      <c r="V917">
        <v>1.392E-2</v>
      </c>
      <c r="W917">
        <v>2.453E-2</v>
      </c>
    </row>
    <row r="918" spans="1:23" x14ac:dyDescent="0.2">
      <c r="A918">
        <v>-14.17995</v>
      </c>
      <c r="B918">
        <v>0</v>
      </c>
      <c r="C918">
        <v>0</v>
      </c>
      <c r="D918">
        <v>0</v>
      </c>
      <c r="H918" s="19">
        <v>-13.427060000000001</v>
      </c>
      <c r="I918" s="19">
        <v>0</v>
      </c>
      <c r="J918" s="19">
        <v>0</v>
      </c>
      <c r="K918" s="19">
        <v>0</v>
      </c>
      <c r="N918">
        <v>6.6075900000000001</v>
      </c>
      <c r="O918">
        <v>2.188E-2</v>
      </c>
      <c r="P918">
        <v>1.915E-2</v>
      </c>
      <c r="Q918">
        <v>2.0539999999999999E-2</v>
      </c>
      <c r="T918">
        <v>5.1910699999999999</v>
      </c>
      <c r="U918">
        <v>4.7309999999999998E-2</v>
      </c>
      <c r="V918">
        <v>2.7309999999999997E-2</v>
      </c>
      <c r="W918">
        <v>5.0300000000000004E-2</v>
      </c>
    </row>
    <row r="919" spans="1:23" x14ac:dyDescent="0.2">
      <c r="A919">
        <v>-14.17295</v>
      </c>
      <c r="B919">
        <v>0</v>
      </c>
      <c r="C919">
        <v>0</v>
      </c>
      <c r="D919">
        <v>0</v>
      </c>
      <c r="H919" s="19">
        <v>-13.41906</v>
      </c>
      <c r="I919" s="19">
        <v>0</v>
      </c>
      <c r="J919" s="19">
        <v>0</v>
      </c>
      <c r="K919" s="19">
        <v>0</v>
      </c>
      <c r="N919">
        <v>6.6385899999999998</v>
      </c>
      <c r="O919">
        <v>2.9530000000000001E-2</v>
      </c>
      <c r="P919">
        <v>2.2690000000000002E-2</v>
      </c>
      <c r="Q919">
        <v>2.6839999999999999E-2</v>
      </c>
      <c r="T919">
        <v>5.2710699999999999</v>
      </c>
      <c r="U919">
        <v>5.1310000000000001E-2</v>
      </c>
      <c r="V919">
        <v>1.3469999999999999E-2</v>
      </c>
      <c r="W919">
        <v>4.4079999999999994E-2</v>
      </c>
    </row>
    <row r="920" spans="1:23" x14ac:dyDescent="0.2">
      <c r="A920">
        <v>-14.164949999999999</v>
      </c>
      <c r="B920">
        <v>0</v>
      </c>
      <c r="C920">
        <v>0</v>
      </c>
      <c r="D920">
        <v>0</v>
      </c>
      <c r="H920" s="19">
        <v>-13.41206</v>
      </c>
      <c r="I920" s="19">
        <v>0</v>
      </c>
      <c r="J920" s="19">
        <v>0</v>
      </c>
      <c r="K920" s="19">
        <v>0</v>
      </c>
      <c r="N920">
        <v>6.6695900000000004</v>
      </c>
      <c r="O920">
        <v>2.8129999999999999E-2</v>
      </c>
      <c r="P920">
        <v>1.7469999999999999E-2</v>
      </c>
      <c r="Q920">
        <v>2.4940000000000004E-2</v>
      </c>
      <c r="T920">
        <v>5.35107</v>
      </c>
      <c r="U920">
        <v>3.6339999999999997E-2</v>
      </c>
      <c r="V920">
        <v>2.4719999999999999E-2</v>
      </c>
      <c r="W920">
        <v>4.231E-2</v>
      </c>
    </row>
    <row r="921" spans="1:23" x14ac:dyDescent="0.2">
      <c r="A921">
        <v>-14.15795</v>
      </c>
      <c r="B921">
        <v>0</v>
      </c>
      <c r="C921">
        <v>0</v>
      </c>
      <c r="D921">
        <v>0</v>
      </c>
      <c r="H921" s="19">
        <v>-13.405060000000001</v>
      </c>
      <c r="I921" s="19">
        <v>0</v>
      </c>
      <c r="J921" s="19">
        <v>0</v>
      </c>
      <c r="K921" s="19">
        <v>0</v>
      </c>
      <c r="N921">
        <v>6.6995899999999997</v>
      </c>
      <c r="O921">
        <v>2.2380000000000001E-2</v>
      </c>
      <c r="P921">
        <v>1.162E-2</v>
      </c>
      <c r="Q921">
        <v>2.0750000000000001E-2</v>
      </c>
      <c r="T921">
        <v>5.4310700000000001</v>
      </c>
      <c r="U921">
        <v>2.3689999999999999E-2</v>
      </c>
      <c r="V921">
        <v>1.486E-2</v>
      </c>
      <c r="W921">
        <v>2.9680000000000002E-2</v>
      </c>
    </row>
    <row r="922" spans="1:23" x14ac:dyDescent="0.2">
      <c r="A922">
        <v>-14.15095</v>
      </c>
      <c r="B922">
        <v>0</v>
      </c>
      <c r="C922">
        <v>0</v>
      </c>
      <c r="D922">
        <v>0</v>
      </c>
      <c r="H922" s="19">
        <v>-13.39706</v>
      </c>
      <c r="I922" s="19">
        <v>0</v>
      </c>
      <c r="J922" s="19">
        <v>0</v>
      </c>
      <c r="K922" s="19">
        <v>0</v>
      </c>
      <c r="N922">
        <v>6.7305900000000003</v>
      </c>
      <c r="O922">
        <v>2.7009999999999999E-2</v>
      </c>
      <c r="P922">
        <v>1.3510000000000001E-2</v>
      </c>
      <c r="Q922">
        <v>2.0619999999999999E-2</v>
      </c>
      <c r="T922">
        <v>5.5110700000000001</v>
      </c>
      <c r="U922">
        <v>2.9389999999999999E-2</v>
      </c>
      <c r="V922">
        <v>1.6410000000000001E-2</v>
      </c>
      <c r="W922">
        <v>2.3550000000000001E-2</v>
      </c>
    </row>
    <row r="923" spans="1:23" x14ac:dyDescent="0.2">
      <c r="A923">
        <v>-14.14395</v>
      </c>
      <c r="B923">
        <v>0</v>
      </c>
      <c r="C923">
        <v>0</v>
      </c>
      <c r="D923">
        <v>0</v>
      </c>
      <c r="H923" s="19">
        <v>-13.39006</v>
      </c>
      <c r="I923" s="19">
        <v>0</v>
      </c>
      <c r="J923" s="19">
        <v>0</v>
      </c>
      <c r="K923" s="19">
        <v>0</v>
      </c>
      <c r="N923">
        <v>6.76159</v>
      </c>
      <c r="O923">
        <v>8.6800000000000002E-3</v>
      </c>
      <c r="P923">
        <v>8.2799999999999992E-3</v>
      </c>
      <c r="Q923">
        <v>8.3099999999999979E-3</v>
      </c>
      <c r="T923">
        <v>5.5910700000000002</v>
      </c>
      <c r="U923">
        <v>4.1739999999999999E-2</v>
      </c>
      <c r="V923">
        <v>2.0489999999999998E-2</v>
      </c>
      <c r="W923">
        <v>3.8600000000000002E-2</v>
      </c>
    </row>
    <row r="924" spans="1:23" x14ac:dyDescent="0.2">
      <c r="A924">
        <v>-14.136950000000001</v>
      </c>
      <c r="B924">
        <v>0</v>
      </c>
      <c r="C924">
        <v>0</v>
      </c>
      <c r="D924">
        <v>0</v>
      </c>
      <c r="H924" s="19">
        <v>-13.38306</v>
      </c>
      <c r="I924" s="19">
        <v>0</v>
      </c>
      <c r="J924" s="19">
        <v>0</v>
      </c>
      <c r="K924" s="19">
        <v>0</v>
      </c>
      <c r="N924">
        <v>6.7925899999999997</v>
      </c>
      <c r="O924">
        <v>1.268E-2</v>
      </c>
      <c r="P924">
        <v>1.553E-2</v>
      </c>
      <c r="Q924">
        <v>1.6549999999999999E-2</v>
      </c>
      <c r="T924">
        <v>5.6710700000000003</v>
      </c>
      <c r="U924">
        <v>3.9539999999999999E-2</v>
      </c>
      <c r="V924">
        <v>1.9130000000000001E-2</v>
      </c>
      <c r="W924">
        <v>2.7719999999999998E-2</v>
      </c>
    </row>
    <row r="925" spans="1:23" x14ac:dyDescent="0.2">
      <c r="A925">
        <v>-14.129949999999999</v>
      </c>
      <c r="B925">
        <v>0</v>
      </c>
      <c r="C925">
        <v>0</v>
      </c>
      <c r="D925">
        <v>0</v>
      </c>
      <c r="H925" s="19">
        <v>-13.376060000000001</v>
      </c>
      <c r="I925" s="19">
        <v>0</v>
      </c>
      <c r="J925" s="19">
        <v>0</v>
      </c>
      <c r="K925" s="19">
        <v>0</v>
      </c>
      <c r="N925">
        <v>6.8235900000000003</v>
      </c>
      <c r="O925">
        <v>1.4659999999999999E-2</v>
      </c>
      <c r="P925">
        <v>1.3050000000000001E-2</v>
      </c>
      <c r="Q925">
        <v>1.4420000000000001E-2</v>
      </c>
      <c r="T925">
        <v>5.75007</v>
      </c>
      <c r="U925">
        <v>3.8019999999999998E-2</v>
      </c>
      <c r="V925">
        <v>2.2869999999999998E-2</v>
      </c>
      <c r="W925">
        <v>2.9710000000000004E-2</v>
      </c>
    </row>
    <row r="926" spans="1:23" x14ac:dyDescent="0.2">
      <c r="A926">
        <v>-14.122949999999999</v>
      </c>
      <c r="B926">
        <v>0</v>
      </c>
      <c r="C926">
        <v>0</v>
      </c>
      <c r="D926">
        <v>0</v>
      </c>
      <c r="H926" s="19">
        <v>-13.36806</v>
      </c>
      <c r="I926" s="19">
        <v>0</v>
      </c>
      <c r="J926" s="19">
        <v>0</v>
      </c>
      <c r="K926" s="19">
        <v>0</v>
      </c>
      <c r="N926">
        <v>6.85459</v>
      </c>
      <c r="O926">
        <v>3.8769999999999999E-2</v>
      </c>
      <c r="P926">
        <v>1.4659999999999999E-2</v>
      </c>
      <c r="Q926">
        <v>3.3450000000000001E-2</v>
      </c>
      <c r="T926">
        <v>5.8300700000000001</v>
      </c>
      <c r="U926">
        <v>3.1460000000000002E-2</v>
      </c>
      <c r="V926">
        <v>3.8129999999999997E-2</v>
      </c>
      <c r="W926">
        <v>3.4109999999999994E-2</v>
      </c>
    </row>
    <row r="927" spans="1:23" x14ac:dyDescent="0.2">
      <c r="A927">
        <v>-14.11495</v>
      </c>
      <c r="B927">
        <v>0</v>
      </c>
      <c r="C927">
        <v>0</v>
      </c>
      <c r="D927">
        <v>0</v>
      </c>
      <c r="H927" s="19">
        <v>-13.36106</v>
      </c>
      <c r="I927" s="19">
        <v>0</v>
      </c>
      <c r="J927" s="19">
        <v>0</v>
      </c>
      <c r="K927" s="19">
        <v>0</v>
      </c>
      <c r="N927">
        <v>6.8855899999999997</v>
      </c>
      <c r="O927">
        <v>1.8419999999999999E-2</v>
      </c>
      <c r="P927">
        <v>1.17E-2</v>
      </c>
      <c r="Q927">
        <v>1.652E-2</v>
      </c>
      <c r="T927">
        <v>5.9100700000000002</v>
      </c>
      <c r="U927">
        <v>4.3240000000000001E-2</v>
      </c>
      <c r="V927">
        <v>3.1039999999999998E-2</v>
      </c>
      <c r="W927">
        <v>3.5290000000000002E-2</v>
      </c>
    </row>
    <row r="928" spans="1:23" x14ac:dyDescent="0.2">
      <c r="A928">
        <v>-14.107950000000001</v>
      </c>
      <c r="B928">
        <v>0</v>
      </c>
      <c r="C928">
        <v>0</v>
      </c>
      <c r="D928">
        <v>0</v>
      </c>
      <c r="H928" s="19">
        <v>-13.35406</v>
      </c>
      <c r="I928" s="19">
        <v>0</v>
      </c>
      <c r="J928" s="19">
        <v>0</v>
      </c>
      <c r="K928" s="19">
        <v>0</v>
      </c>
      <c r="N928">
        <v>6.9155899999999999</v>
      </c>
      <c r="O928">
        <v>2.7959999999999999E-2</v>
      </c>
      <c r="P928">
        <v>1.934E-2</v>
      </c>
      <c r="Q928">
        <v>2.1219999999999996E-2</v>
      </c>
      <c r="T928">
        <v>5.9900700000000002</v>
      </c>
      <c r="U928">
        <v>2.6380000000000001E-2</v>
      </c>
      <c r="V928">
        <v>3.8190000000000002E-2</v>
      </c>
      <c r="W928">
        <v>2.5070000000000002E-2</v>
      </c>
    </row>
    <row r="929" spans="1:23" x14ac:dyDescent="0.2">
      <c r="A929">
        <v>-14.100949999999999</v>
      </c>
      <c r="B929">
        <v>0</v>
      </c>
      <c r="C929">
        <v>0</v>
      </c>
      <c r="D929">
        <v>0</v>
      </c>
      <c r="H929" s="19">
        <v>-13.34606</v>
      </c>
      <c r="I929" s="19">
        <v>0</v>
      </c>
      <c r="J929" s="19">
        <v>0</v>
      </c>
      <c r="K929" s="19">
        <v>0</v>
      </c>
      <c r="N929">
        <v>6.9465899999999996</v>
      </c>
      <c r="O929">
        <v>3.5040000000000002E-2</v>
      </c>
      <c r="P929">
        <v>2.383E-2</v>
      </c>
      <c r="Q929">
        <v>2.6849999999999999E-2</v>
      </c>
      <c r="T929">
        <v>6.0700700000000003</v>
      </c>
      <c r="U929">
        <v>2.7369999999999998E-2</v>
      </c>
      <c r="V929">
        <v>4.1410000000000002E-2</v>
      </c>
      <c r="W929">
        <v>2.3940000000000003E-2</v>
      </c>
    </row>
    <row r="930" spans="1:23" x14ac:dyDescent="0.2">
      <c r="A930">
        <v>-14.09395</v>
      </c>
      <c r="B930">
        <v>0</v>
      </c>
      <c r="C930">
        <v>0</v>
      </c>
      <c r="D930">
        <v>0</v>
      </c>
      <c r="H930" s="19">
        <v>-13.33906</v>
      </c>
      <c r="I930" s="19">
        <v>0</v>
      </c>
      <c r="J930" s="19">
        <v>0</v>
      </c>
      <c r="K930" s="19">
        <v>0</v>
      </c>
      <c r="N930">
        <v>6.9775900000000002</v>
      </c>
      <c r="O930">
        <v>1.6480000000000002E-2</v>
      </c>
      <c r="P930">
        <v>3.6569999999999991E-2</v>
      </c>
      <c r="Q930">
        <v>1.0160000000000001E-2</v>
      </c>
      <c r="T930">
        <v>6.1500700000000004</v>
      </c>
      <c r="U930">
        <v>3.0769999999999999E-2</v>
      </c>
      <c r="V930">
        <v>5.6090000000000001E-2</v>
      </c>
      <c r="W930">
        <v>4.0269999999999993E-2</v>
      </c>
    </row>
    <row r="931" spans="1:23" x14ac:dyDescent="0.2">
      <c r="A931">
        <v>-14.08695</v>
      </c>
      <c r="B931">
        <v>0</v>
      </c>
      <c r="C931">
        <v>0</v>
      </c>
      <c r="D931">
        <v>0</v>
      </c>
      <c r="H931" s="19">
        <v>-13.33206</v>
      </c>
      <c r="I931" s="19">
        <v>0</v>
      </c>
      <c r="J931" s="19">
        <v>0</v>
      </c>
      <c r="K931" s="19">
        <v>0</v>
      </c>
      <c r="N931">
        <v>7.0085899999999999</v>
      </c>
      <c r="O931">
        <v>1.457E-2</v>
      </c>
      <c r="P931">
        <v>1.686E-2</v>
      </c>
      <c r="Q931">
        <v>9.2300000000000004E-3</v>
      </c>
      <c r="T931">
        <v>6.2300700000000004</v>
      </c>
      <c r="U931">
        <v>1.634E-2</v>
      </c>
      <c r="V931">
        <v>3.449E-2</v>
      </c>
      <c r="W931">
        <v>2.6700000000000002E-2</v>
      </c>
    </row>
    <row r="932" spans="1:23" x14ac:dyDescent="0.2">
      <c r="A932">
        <v>-14.07995</v>
      </c>
      <c r="B932">
        <v>0</v>
      </c>
      <c r="C932">
        <v>0</v>
      </c>
      <c r="D932">
        <v>0</v>
      </c>
      <c r="H932" s="19">
        <v>-13.324059999999999</v>
      </c>
      <c r="I932" s="19">
        <v>0</v>
      </c>
      <c r="J932" s="19">
        <v>0</v>
      </c>
      <c r="K932" s="19">
        <v>0</v>
      </c>
      <c r="N932">
        <v>7.0395899999999996</v>
      </c>
      <c r="O932">
        <v>2.4039999999999999E-2</v>
      </c>
      <c r="P932">
        <v>1.7320000000000002E-2</v>
      </c>
      <c r="Q932">
        <v>1.677E-2</v>
      </c>
      <c r="T932">
        <v>6.3090700000000002</v>
      </c>
      <c r="U932">
        <v>2.9340000000000001E-2</v>
      </c>
      <c r="V932">
        <v>2.8209999999999999E-2</v>
      </c>
      <c r="W932">
        <v>2.5309999999999999E-2</v>
      </c>
    </row>
    <row r="933" spans="1:23" x14ac:dyDescent="0.2">
      <c r="A933">
        <v>-14.071949999999999</v>
      </c>
      <c r="B933">
        <v>0</v>
      </c>
      <c r="C933">
        <v>0</v>
      </c>
      <c r="D933">
        <v>0</v>
      </c>
      <c r="H933" s="19">
        <v>-13.31706</v>
      </c>
      <c r="I933" s="19">
        <v>0</v>
      </c>
      <c r="J933" s="19">
        <v>0</v>
      </c>
      <c r="K933" s="19">
        <v>0</v>
      </c>
      <c r="N933">
        <v>7.0705900000000002</v>
      </c>
      <c r="O933">
        <v>1.883E-2</v>
      </c>
      <c r="P933">
        <v>1.915E-2</v>
      </c>
      <c r="Q933">
        <v>1.6449999999999999E-2</v>
      </c>
      <c r="T933">
        <v>6.3890700000000002</v>
      </c>
      <c r="U933">
        <v>2.793E-2</v>
      </c>
      <c r="V933">
        <v>2.7040000000000002E-2</v>
      </c>
      <c r="W933">
        <v>3.322E-2</v>
      </c>
    </row>
    <row r="934" spans="1:23" x14ac:dyDescent="0.2">
      <c r="A934">
        <v>-14.06495</v>
      </c>
      <c r="B934">
        <v>0</v>
      </c>
      <c r="C934">
        <v>0</v>
      </c>
      <c r="D934">
        <v>0</v>
      </c>
      <c r="H934" s="19">
        <v>-13.31006</v>
      </c>
      <c r="I934" s="19">
        <v>0</v>
      </c>
      <c r="J934" s="19">
        <v>0</v>
      </c>
      <c r="K934" s="19">
        <v>0</v>
      </c>
      <c r="N934">
        <v>7.1005900000000004</v>
      </c>
      <c r="O934">
        <v>2.189E-2</v>
      </c>
      <c r="P934">
        <v>1.8339999999999999E-2</v>
      </c>
      <c r="Q934">
        <v>1.8419999999999999E-2</v>
      </c>
      <c r="T934">
        <v>6.4690700000000003</v>
      </c>
      <c r="U934">
        <v>5.3330000000000002E-2</v>
      </c>
      <c r="V934">
        <v>2.7610000000000003E-2</v>
      </c>
      <c r="W934">
        <v>3.1460000000000002E-2</v>
      </c>
    </row>
    <row r="935" spans="1:23" x14ac:dyDescent="0.2">
      <c r="A935">
        <v>-14.05795</v>
      </c>
      <c r="B935">
        <v>0</v>
      </c>
      <c r="C935">
        <v>0</v>
      </c>
      <c r="D935">
        <v>0</v>
      </c>
      <c r="H935" s="19">
        <v>-13.302060000000001</v>
      </c>
      <c r="I935" s="19">
        <v>0</v>
      </c>
      <c r="J935" s="19">
        <v>0</v>
      </c>
      <c r="K935" s="19">
        <v>0</v>
      </c>
      <c r="N935">
        <v>7.1315900000000001</v>
      </c>
      <c r="O935">
        <v>3.8879999999999998E-2</v>
      </c>
      <c r="P935">
        <v>2.5000000000000001E-2</v>
      </c>
      <c r="Q935">
        <v>2.8329999999999998E-2</v>
      </c>
      <c r="T935">
        <v>6.5490700000000004</v>
      </c>
      <c r="U935">
        <v>4.0930000000000001E-2</v>
      </c>
      <c r="V935">
        <v>4.0030000000000003E-2</v>
      </c>
      <c r="W935">
        <v>3.1170000000000003E-2</v>
      </c>
    </row>
    <row r="936" spans="1:23" x14ac:dyDescent="0.2">
      <c r="A936">
        <v>-14.05095</v>
      </c>
      <c r="B936">
        <v>0</v>
      </c>
      <c r="C936">
        <v>0</v>
      </c>
      <c r="D936">
        <v>0</v>
      </c>
      <c r="H936" s="19">
        <v>-13.295059999999999</v>
      </c>
      <c r="I936" s="19">
        <v>0</v>
      </c>
      <c r="J936" s="19">
        <v>0</v>
      </c>
      <c r="K936" s="19">
        <v>0</v>
      </c>
      <c r="N936">
        <v>7.1625899999999998</v>
      </c>
      <c r="O936">
        <v>4.5519999999999998E-2</v>
      </c>
      <c r="P936">
        <v>3.6949999999999997E-2</v>
      </c>
      <c r="Q936">
        <v>3.1210000000000002E-2</v>
      </c>
      <c r="T936">
        <v>6.6290699999999996</v>
      </c>
      <c r="U936">
        <v>1.9210000000000001E-2</v>
      </c>
      <c r="V936">
        <v>5.774E-2</v>
      </c>
      <c r="W936">
        <v>4.1200000000000001E-2</v>
      </c>
    </row>
    <row r="937" spans="1:23" x14ac:dyDescent="0.2">
      <c r="A937">
        <v>-14.043950000000001</v>
      </c>
      <c r="B937">
        <v>0</v>
      </c>
      <c r="C937">
        <v>0</v>
      </c>
      <c r="D937">
        <v>0</v>
      </c>
      <c r="H937" s="19">
        <v>-13.28806</v>
      </c>
      <c r="I937" s="19">
        <v>0</v>
      </c>
      <c r="J937" s="19">
        <v>0</v>
      </c>
      <c r="K937" s="19">
        <v>0</v>
      </c>
      <c r="N937">
        <v>7.1935900000000004</v>
      </c>
      <c r="O937">
        <v>2.3449999999999999E-2</v>
      </c>
      <c r="P937">
        <v>2.2159999999999999E-2</v>
      </c>
      <c r="Q937">
        <v>2.247E-2</v>
      </c>
      <c r="T937">
        <v>6.7090699999999996</v>
      </c>
      <c r="U937">
        <v>1.025E-2</v>
      </c>
      <c r="V937">
        <v>3.4459999999999998E-2</v>
      </c>
      <c r="W937">
        <v>2.1179999999999997E-2</v>
      </c>
    </row>
    <row r="938" spans="1:23" x14ac:dyDescent="0.2">
      <c r="A938">
        <v>-14.036949999999999</v>
      </c>
      <c r="B938">
        <v>0</v>
      </c>
      <c r="C938">
        <v>0</v>
      </c>
      <c r="D938">
        <v>0</v>
      </c>
      <c r="H938" s="19">
        <v>-13.280060000000001</v>
      </c>
      <c r="I938" s="19">
        <v>0</v>
      </c>
      <c r="J938" s="19">
        <v>0</v>
      </c>
      <c r="K938" s="19">
        <v>0</v>
      </c>
      <c r="N938">
        <v>7.2245900000000001</v>
      </c>
      <c r="O938">
        <v>1.473E-2</v>
      </c>
      <c r="P938">
        <v>1.567E-2</v>
      </c>
      <c r="Q938">
        <v>1.5009999999999999E-2</v>
      </c>
      <c r="T938">
        <v>6.7890699999999997</v>
      </c>
      <c r="U938">
        <v>7.4550000000000005E-2</v>
      </c>
      <c r="V938">
        <v>5.7779999999999998E-2</v>
      </c>
      <c r="W938">
        <v>5.1179999999999996E-2</v>
      </c>
    </row>
    <row r="939" spans="1:23" x14ac:dyDescent="0.2">
      <c r="A939">
        <v>-14.029949999999999</v>
      </c>
      <c r="B939">
        <v>0</v>
      </c>
      <c r="C939">
        <v>0</v>
      </c>
      <c r="D939">
        <v>0</v>
      </c>
      <c r="H939" s="19">
        <v>-13.273059999999999</v>
      </c>
      <c r="I939" s="19">
        <v>0</v>
      </c>
      <c r="J939" s="19">
        <v>0</v>
      </c>
      <c r="K939" s="19">
        <v>0</v>
      </c>
      <c r="N939">
        <v>7.2555899999999998</v>
      </c>
      <c r="O939">
        <v>1.2760000000000001E-2</v>
      </c>
      <c r="P939">
        <v>1.678E-2</v>
      </c>
      <c r="Q939">
        <v>1.2580000000000001E-2</v>
      </c>
      <c r="T939">
        <v>6.8690699999999998</v>
      </c>
      <c r="U939">
        <v>6.4060000000000006E-2</v>
      </c>
      <c r="V939">
        <v>5.0509999999999999E-2</v>
      </c>
      <c r="W939">
        <v>4.8090000000000001E-2</v>
      </c>
    </row>
    <row r="940" spans="1:23" x14ac:dyDescent="0.2">
      <c r="A940">
        <v>-14.02195</v>
      </c>
      <c r="B940">
        <v>0</v>
      </c>
      <c r="C940">
        <v>0</v>
      </c>
      <c r="D940">
        <v>0</v>
      </c>
      <c r="H940" s="19">
        <v>-13.26606</v>
      </c>
      <c r="I940" s="19">
        <v>0</v>
      </c>
      <c r="J940" s="19">
        <v>0</v>
      </c>
      <c r="K940" s="19">
        <v>0</v>
      </c>
      <c r="N940">
        <v>7.2865900000000003</v>
      </c>
      <c r="O940">
        <v>9.7900000000000001E-3</v>
      </c>
      <c r="P940">
        <v>2.0709999999999999E-2</v>
      </c>
      <c r="Q940">
        <v>1.1480000000000001E-2</v>
      </c>
      <c r="T940">
        <v>6.9480700000000004</v>
      </c>
      <c r="U940">
        <v>3.8989999999999997E-2</v>
      </c>
      <c r="V940">
        <v>4.052E-2</v>
      </c>
      <c r="W940">
        <v>5.0369999999999991E-2</v>
      </c>
    </row>
    <row r="941" spans="1:23" x14ac:dyDescent="0.2">
      <c r="A941">
        <v>-14.014950000000001</v>
      </c>
      <c r="B941">
        <v>0</v>
      </c>
      <c r="C941">
        <v>0</v>
      </c>
      <c r="D941">
        <v>0</v>
      </c>
      <c r="H941" s="19">
        <v>-13.25806</v>
      </c>
      <c r="I941" s="19">
        <v>0</v>
      </c>
      <c r="J941" s="19">
        <v>0</v>
      </c>
      <c r="K941" s="19">
        <v>0</v>
      </c>
      <c r="N941">
        <v>7.3165899999999997</v>
      </c>
      <c r="O941">
        <v>9.1400000000000006E-3</v>
      </c>
      <c r="P941">
        <v>2.077E-2</v>
      </c>
      <c r="Q941">
        <v>1.0019999999999999E-2</v>
      </c>
      <c r="T941">
        <v>7.0280699999999996</v>
      </c>
      <c r="U941">
        <v>7.5399999999999995E-2</v>
      </c>
      <c r="V941">
        <v>4.8489999999999998E-2</v>
      </c>
      <c r="W941">
        <v>7.6069999999999999E-2</v>
      </c>
    </row>
    <row r="942" spans="1:23" x14ac:dyDescent="0.2">
      <c r="A942">
        <v>-14.007949999999999</v>
      </c>
      <c r="B942">
        <v>0</v>
      </c>
      <c r="C942">
        <v>0</v>
      </c>
      <c r="D942">
        <v>0</v>
      </c>
      <c r="H942" s="19">
        <v>-13.251060000000001</v>
      </c>
      <c r="I942" s="19">
        <v>0</v>
      </c>
      <c r="J942" s="19">
        <v>0</v>
      </c>
      <c r="K942" s="19">
        <v>0</v>
      </c>
      <c r="N942">
        <v>7.3475900000000003</v>
      </c>
      <c r="O942">
        <v>3.5979999999999998E-2</v>
      </c>
      <c r="P942">
        <v>3.3619999999999997E-2</v>
      </c>
      <c r="Q942">
        <v>2.7920000000000004E-2</v>
      </c>
      <c r="T942">
        <v>7.1080699999999997</v>
      </c>
      <c r="U942">
        <v>9.4689999999999996E-2</v>
      </c>
      <c r="V942">
        <v>6.4239999999999992E-2</v>
      </c>
      <c r="W942">
        <v>7.7789999999999998E-2</v>
      </c>
    </row>
    <row r="943" spans="1:23" x14ac:dyDescent="0.2">
      <c r="A943">
        <v>-14.00095</v>
      </c>
      <c r="B943">
        <v>0</v>
      </c>
      <c r="C943">
        <v>0</v>
      </c>
      <c r="D943">
        <v>0</v>
      </c>
      <c r="H943" s="19">
        <v>-13.244059999999999</v>
      </c>
      <c r="I943" s="19">
        <v>0</v>
      </c>
      <c r="J943" s="19">
        <v>0</v>
      </c>
      <c r="K943" s="19">
        <v>0</v>
      </c>
      <c r="N943">
        <v>7.37859</v>
      </c>
      <c r="O943">
        <v>1.6039999999999999E-2</v>
      </c>
      <c r="P943">
        <v>2.9659999999999999E-2</v>
      </c>
      <c r="Q943">
        <v>1.3600000000000001E-2</v>
      </c>
      <c r="T943">
        <v>7.1880699999999997</v>
      </c>
      <c r="U943">
        <v>6.9120000000000001E-2</v>
      </c>
      <c r="V943">
        <v>5.2049999999999999E-2</v>
      </c>
      <c r="W943">
        <v>6.5939999999999999E-2</v>
      </c>
    </row>
    <row r="944" spans="1:23" x14ac:dyDescent="0.2">
      <c r="A944">
        <v>-13.99395</v>
      </c>
      <c r="B944">
        <v>0</v>
      </c>
      <c r="C944">
        <v>0</v>
      </c>
      <c r="D944">
        <v>0</v>
      </c>
      <c r="H944" s="19">
        <v>-13.23606</v>
      </c>
      <c r="I944" s="19">
        <v>0</v>
      </c>
      <c r="J944" s="19">
        <v>0</v>
      </c>
      <c r="K944" s="19">
        <v>0</v>
      </c>
      <c r="N944">
        <v>7.4095899999999997</v>
      </c>
      <c r="O944">
        <v>1.443E-2</v>
      </c>
      <c r="P944">
        <v>2.775E-2</v>
      </c>
      <c r="Q944">
        <v>1.9599999999999999E-2</v>
      </c>
      <c r="T944">
        <v>7.2680699999999998</v>
      </c>
      <c r="U944">
        <v>0.15859999999999999</v>
      </c>
      <c r="V944">
        <v>7.5310000000000002E-2</v>
      </c>
      <c r="W944">
        <v>9.4089999999999993E-2</v>
      </c>
    </row>
    <row r="945" spans="1:23" x14ac:dyDescent="0.2">
      <c r="A945">
        <v>-13.98695</v>
      </c>
      <c r="B945">
        <v>0</v>
      </c>
      <c r="C945">
        <v>0</v>
      </c>
      <c r="D945">
        <v>0</v>
      </c>
      <c r="H945" s="19">
        <v>-13.22906</v>
      </c>
      <c r="I945" s="19">
        <v>0</v>
      </c>
      <c r="J945" s="19">
        <v>0</v>
      </c>
      <c r="K945" s="19">
        <v>0</v>
      </c>
      <c r="N945">
        <v>7.4405900000000003</v>
      </c>
      <c r="O945">
        <v>2.2950000000000002E-2</v>
      </c>
      <c r="P945">
        <v>3.0300000000000001E-2</v>
      </c>
      <c r="Q945">
        <v>2.2579999999999999E-2</v>
      </c>
      <c r="T945">
        <v>7.3480699999999999</v>
      </c>
      <c r="U945">
        <v>6.4820000000000003E-2</v>
      </c>
      <c r="V945">
        <v>5.9249999999999997E-2</v>
      </c>
      <c r="W945">
        <v>5.3440000000000001E-2</v>
      </c>
    </row>
    <row r="946" spans="1:23" x14ac:dyDescent="0.2">
      <c r="A946">
        <v>-13.979950000000001</v>
      </c>
      <c r="B946">
        <v>0</v>
      </c>
      <c r="C946">
        <v>0</v>
      </c>
      <c r="D946">
        <v>0</v>
      </c>
      <c r="H946" s="19">
        <v>-13.222060000000001</v>
      </c>
      <c r="I946" s="19">
        <v>0</v>
      </c>
      <c r="J946" s="19">
        <v>0</v>
      </c>
      <c r="K946" s="19">
        <v>0</v>
      </c>
      <c r="N946">
        <v>7.47159</v>
      </c>
      <c r="O946">
        <v>2.2440000000000002E-2</v>
      </c>
      <c r="P946">
        <v>1.7740000000000002E-2</v>
      </c>
      <c r="Q946">
        <v>1.915E-2</v>
      </c>
      <c r="T946">
        <v>7.42807</v>
      </c>
      <c r="U946">
        <v>7.8820000000000001E-2</v>
      </c>
      <c r="V946">
        <v>5.9410000000000004E-2</v>
      </c>
      <c r="W946">
        <v>5.6329999999999998E-2</v>
      </c>
    </row>
    <row r="947" spans="1:23" x14ac:dyDescent="0.2">
      <c r="A947">
        <v>-13.97195</v>
      </c>
      <c r="B947">
        <v>0</v>
      </c>
      <c r="C947">
        <v>0</v>
      </c>
      <c r="D947">
        <v>0</v>
      </c>
      <c r="H947" s="19">
        <v>-13.215059999999999</v>
      </c>
      <c r="I947" s="19">
        <v>0</v>
      </c>
      <c r="J947" s="19">
        <v>0</v>
      </c>
      <c r="K947" s="19">
        <v>0</v>
      </c>
      <c r="N947">
        <v>7.5025899999999996</v>
      </c>
      <c r="O947">
        <v>2.0799999999999999E-2</v>
      </c>
      <c r="P947">
        <v>2.4749999999999998E-2</v>
      </c>
      <c r="Q947">
        <v>2.385E-2</v>
      </c>
      <c r="T947">
        <v>7.50807</v>
      </c>
      <c r="U947">
        <v>3.8159999999999999E-2</v>
      </c>
      <c r="V947">
        <v>4.2419999999999999E-2</v>
      </c>
      <c r="W947">
        <v>4.9160000000000002E-2</v>
      </c>
    </row>
    <row r="948" spans="1:23" x14ac:dyDescent="0.2">
      <c r="A948">
        <v>-13.96495</v>
      </c>
      <c r="B948">
        <v>0</v>
      </c>
      <c r="C948">
        <v>0</v>
      </c>
      <c r="D948">
        <v>0</v>
      </c>
      <c r="H948" s="19">
        <v>-13.20706</v>
      </c>
      <c r="I948" s="19">
        <v>0</v>
      </c>
      <c r="J948" s="19">
        <v>0</v>
      </c>
      <c r="K948" s="19">
        <v>0</v>
      </c>
      <c r="N948">
        <v>7.5325899999999999</v>
      </c>
      <c r="O948">
        <v>1.7389999999999999E-2</v>
      </c>
      <c r="P948">
        <v>2.7169999999999996E-2</v>
      </c>
      <c r="Q948">
        <v>1.8959999999999998E-2</v>
      </c>
      <c r="T948">
        <v>7.5870699999999998</v>
      </c>
      <c r="U948">
        <v>5.0639999999999998E-2</v>
      </c>
      <c r="V948">
        <v>4.5089999999999998E-2</v>
      </c>
      <c r="W948">
        <v>5.6840000000000002E-2</v>
      </c>
    </row>
    <row r="949" spans="1:23" x14ac:dyDescent="0.2">
      <c r="A949">
        <v>-13.95795</v>
      </c>
      <c r="B949">
        <v>0</v>
      </c>
      <c r="C949">
        <v>0</v>
      </c>
      <c r="D949">
        <v>0</v>
      </c>
      <c r="H949" s="19">
        <v>-13.200060000000001</v>
      </c>
      <c r="I949" s="19">
        <v>0</v>
      </c>
      <c r="J949" s="19">
        <v>0</v>
      </c>
      <c r="K949" s="19">
        <v>0</v>
      </c>
      <c r="N949">
        <v>7.5635899999999996</v>
      </c>
      <c r="O949">
        <v>1.6250000000000001E-2</v>
      </c>
      <c r="P949">
        <v>1.396E-2</v>
      </c>
      <c r="Q949">
        <v>1.32E-2</v>
      </c>
      <c r="T949">
        <v>7.6670699999999998</v>
      </c>
      <c r="U949">
        <v>5.8500000000000003E-2</v>
      </c>
      <c r="V949">
        <v>3.4380000000000001E-2</v>
      </c>
      <c r="W949">
        <v>4.292E-2</v>
      </c>
    </row>
    <row r="950" spans="1:23" x14ac:dyDescent="0.2">
      <c r="A950">
        <v>-13.950950000000001</v>
      </c>
      <c r="B950">
        <v>0</v>
      </c>
      <c r="C950">
        <v>0</v>
      </c>
      <c r="D950">
        <v>0</v>
      </c>
      <c r="H950" s="19">
        <v>-13.193059999999999</v>
      </c>
      <c r="I950" s="19">
        <v>0</v>
      </c>
      <c r="J950" s="19">
        <v>0</v>
      </c>
      <c r="K950" s="19">
        <v>0</v>
      </c>
      <c r="N950">
        <v>7.5945900000000002</v>
      </c>
      <c r="O950">
        <v>3.1579999999999997E-2</v>
      </c>
      <c r="P950">
        <v>1.7950000000000001E-2</v>
      </c>
      <c r="Q950">
        <v>2.154E-2</v>
      </c>
      <c r="T950">
        <v>7.7470699999999999</v>
      </c>
      <c r="U950">
        <v>5.0229999999999997E-2</v>
      </c>
      <c r="V950">
        <v>3.3189999999999997E-2</v>
      </c>
      <c r="W950">
        <v>4.0890000000000003E-2</v>
      </c>
    </row>
    <row r="951" spans="1:23" x14ac:dyDescent="0.2">
      <c r="A951">
        <v>-13.943949999999999</v>
      </c>
      <c r="B951">
        <v>0</v>
      </c>
      <c r="C951">
        <v>0</v>
      </c>
      <c r="D951">
        <v>0</v>
      </c>
      <c r="H951" s="19">
        <v>-13.18506</v>
      </c>
      <c r="I951" s="19">
        <v>0</v>
      </c>
      <c r="J951" s="19">
        <v>0</v>
      </c>
      <c r="K951" s="19">
        <v>0</v>
      </c>
      <c r="N951">
        <v>7.6255899999999999</v>
      </c>
      <c r="O951">
        <v>3.3419999999999998E-2</v>
      </c>
      <c r="P951">
        <v>1.823E-2</v>
      </c>
      <c r="Q951">
        <v>2.0630000000000003E-2</v>
      </c>
      <c r="T951">
        <v>7.82707</v>
      </c>
      <c r="U951">
        <v>1.521E-2</v>
      </c>
      <c r="V951">
        <v>2.3019999999999999E-2</v>
      </c>
      <c r="W951">
        <v>1.7929999999999998E-2</v>
      </c>
    </row>
    <row r="952" spans="1:23" x14ac:dyDescent="0.2">
      <c r="A952">
        <v>-13.93695</v>
      </c>
      <c r="B952">
        <v>0</v>
      </c>
      <c r="C952">
        <v>0</v>
      </c>
      <c r="D952">
        <v>0</v>
      </c>
      <c r="H952" s="19">
        <v>-13.17806</v>
      </c>
      <c r="I952" s="19">
        <v>0</v>
      </c>
      <c r="J952" s="19">
        <v>0</v>
      </c>
      <c r="K952" s="19">
        <v>0</v>
      </c>
      <c r="N952">
        <v>7.6565899999999996</v>
      </c>
      <c r="O952">
        <v>2.4279999999999999E-2</v>
      </c>
      <c r="P952">
        <v>1.5390000000000001E-2</v>
      </c>
      <c r="Q952">
        <v>1.4939999999999998E-2</v>
      </c>
      <c r="T952">
        <v>7.90707</v>
      </c>
      <c r="U952">
        <v>8.9999999999999998E-4</v>
      </c>
      <c r="V952">
        <v>7.3999999999999999E-4</v>
      </c>
      <c r="W952">
        <v>8.9999999999999998E-4</v>
      </c>
    </row>
    <row r="953" spans="1:23" x14ac:dyDescent="0.2">
      <c r="A953">
        <v>-13.92995</v>
      </c>
      <c r="B953">
        <v>0</v>
      </c>
      <c r="C953">
        <v>0</v>
      </c>
      <c r="D953">
        <v>0</v>
      </c>
      <c r="H953" s="19">
        <v>-13.171060000000001</v>
      </c>
      <c r="I953" s="19">
        <v>0</v>
      </c>
      <c r="J953" s="19">
        <v>0</v>
      </c>
      <c r="K953" s="19">
        <v>0</v>
      </c>
      <c r="N953">
        <v>7.6875900000000001</v>
      </c>
      <c r="O953">
        <v>2.0789999999999999E-2</v>
      </c>
      <c r="P953">
        <v>2.2520000000000002E-2</v>
      </c>
      <c r="Q953">
        <v>1.7440000000000001E-2</v>
      </c>
      <c r="T953">
        <v>7.9870700000000001</v>
      </c>
      <c r="U953">
        <v>0</v>
      </c>
      <c r="V953">
        <v>0</v>
      </c>
      <c r="W953">
        <v>0</v>
      </c>
    </row>
    <row r="954" spans="1:23" x14ac:dyDescent="0.2">
      <c r="A954">
        <v>-13.921950000000001</v>
      </c>
      <c r="B954">
        <v>0</v>
      </c>
      <c r="C954">
        <v>0</v>
      </c>
      <c r="D954">
        <v>0</v>
      </c>
      <c r="H954" s="19">
        <v>-13.16306</v>
      </c>
      <c r="I954" s="19">
        <v>0</v>
      </c>
      <c r="J954" s="19">
        <v>0</v>
      </c>
      <c r="K954" s="19">
        <v>0</v>
      </c>
      <c r="N954">
        <v>7.7175900000000004</v>
      </c>
      <c r="O954">
        <v>6.94E-3</v>
      </c>
      <c r="P954">
        <v>1.2450000000000001E-2</v>
      </c>
      <c r="Q954">
        <v>7.9100000000000004E-3</v>
      </c>
      <c r="T954">
        <v>8.0670699999999993</v>
      </c>
      <c r="U954">
        <v>0</v>
      </c>
      <c r="V954">
        <v>0</v>
      </c>
      <c r="W954">
        <v>0</v>
      </c>
    </row>
    <row r="955" spans="1:23" x14ac:dyDescent="0.2">
      <c r="A955">
        <v>-13.914949999999999</v>
      </c>
      <c r="B955">
        <v>0</v>
      </c>
      <c r="C955">
        <v>0</v>
      </c>
      <c r="D955">
        <v>0</v>
      </c>
      <c r="H955" s="19">
        <v>-13.15606</v>
      </c>
      <c r="I955" s="19">
        <v>0</v>
      </c>
      <c r="J955" s="19">
        <v>0</v>
      </c>
      <c r="K955" s="19">
        <v>0</v>
      </c>
      <c r="N955">
        <v>7.7485900000000001</v>
      </c>
      <c r="O955">
        <v>3.9399999999999999E-3</v>
      </c>
      <c r="P955">
        <v>1.205E-2</v>
      </c>
      <c r="Q955">
        <v>4.3900000000000007E-3</v>
      </c>
      <c r="T955">
        <v>8.1470699999999994</v>
      </c>
      <c r="U955">
        <v>0</v>
      </c>
      <c r="V955">
        <v>0</v>
      </c>
      <c r="W955">
        <v>0</v>
      </c>
    </row>
    <row r="956" spans="1:23" x14ac:dyDescent="0.2">
      <c r="A956">
        <v>-13.90795</v>
      </c>
      <c r="B956">
        <v>0</v>
      </c>
      <c r="C956">
        <v>1.6000000000000001E-4</v>
      </c>
      <c r="D956">
        <v>3.5E-4</v>
      </c>
      <c r="H956" s="19">
        <v>-13.14906</v>
      </c>
      <c r="I956" s="19">
        <v>0</v>
      </c>
      <c r="J956" s="19">
        <v>0</v>
      </c>
      <c r="K956" s="19">
        <v>0</v>
      </c>
      <c r="N956">
        <v>7.7795899999999998</v>
      </c>
      <c r="O956">
        <v>1.24E-3</v>
      </c>
      <c r="P956">
        <v>5.5399999999999998E-3</v>
      </c>
      <c r="Q956">
        <v>1.3500000000000001E-3</v>
      </c>
      <c r="T956">
        <v>8.22607</v>
      </c>
      <c r="U956">
        <v>0</v>
      </c>
      <c r="V956">
        <v>0</v>
      </c>
      <c r="W956">
        <v>0</v>
      </c>
    </row>
    <row r="957" spans="1:23" x14ac:dyDescent="0.2">
      <c r="A957">
        <v>-13.90095</v>
      </c>
      <c r="B957">
        <v>0</v>
      </c>
      <c r="C957">
        <v>0</v>
      </c>
      <c r="D957">
        <v>0</v>
      </c>
      <c r="H957" s="19">
        <v>-13.14106</v>
      </c>
      <c r="I957" s="19">
        <v>0</v>
      </c>
      <c r="J957" s="19">
        <v>0</v>
      </c>
      <c r="K957" s="19">
        <v>0</v>
      </c>
      <c r="N957">
        <v>7.8105900000000004</v>
      </c>
      <c r="O957">
        <v>0</v>
      </c>
      <c r="P957">
        <v>0</v>
      </c>
      <c r="Q957">
        <v>0</v>
      </c>
      <c r="T957">
        <v>8.3060700000000001</v>
      </c>
      <c r="U957">
        <v>0</v>
      </c>
      <c r="V957">
        <v>0</v>
      </c>
      <c r="W957">
        <v>0</v>
      </c>
    </row>
    <row r="958" spans="1:23" x14ac:dyDescent="0.2">
      <c r="A958">
        <v>-13.89395</v>
      </c>
      <c r="B958">
        <v>0</v>
      </c>
      <c r="C958">
        <v>0</v>
      </c>
      <c r="D958">
        <v>0</v>
      </c>
      <c r="H958" s="19">
        <v>-13.13406</v>
      </c>
      <c r="I958" s="19">
        <v>0</v>
      </c>
      <c r="J958" s="19">
        <v>0</v>
      </c>
      <c r="K958" s="19">
        <v>0</v>
      </c>
      <c r="N958">
        <v>7.8415900000000001</v>
      </c>
      <c r="O958">
        <v>0</v>
      </c>
      <c r="P958">
        <v>0</v>
      </c>
      <c r="Q958">
        <v>0</v>
      </c>
      <c r="T958">
        <v>8.3860700000000001</v>
      </c>
      <c r="U958">
        <v>0</v>
      </c>
      <c r="V958">
        <v>0</v>
      </c>
      <c r="W958">
        <v>0</v>
      </c>
    </row>
    <row r="959" spans="1:23" x14ac:dyDescent="0.2">
      <c r="A959">
        <v>-13.886950000000001</v>
      </c>
      <c r="B959">
        <v>0</v>
      </c>
      <c r="C959">
        <v>0</v>
      </c>
      <c r="D959">
        <v>0</v>
      </c>
      <c r="H959" s="19">
        <v>-13.12706</v>
      </c>
      <c r="I959" s="19">
        <v>0</v>
      </c>
      <c r="J959" s="19">
        <v>0</v>
      </c>
      <c r="K959" s="19">
        <v>0</v>
      </c>
      <c r="N959">
        <v>7.8725899999999998</v>
      </c>
      <c r="O959">
        <v>0</v>
      </c>
      <c r="P959">
        <v>0</v>
      </c>
      <c r="Q959">
        <v>0</v>
      </c>
      <c r="T959">
        <v>8.4660700000000002</v>
      </c>
      <c r="U959">
        <v>0</v>
      </c>
      <c r="V959">
        <v>0</v>
      </c>
      <c r="W959">
        <v>0</v>
      </c>
    </row>
    <row r="960" spans="1:23" x14ac:dyDescent="0.2">
      <c r="A960">
        <v>-13.879949999999999</v>
      </c>
      <c r="B960">
        <v>0</v>
      </c>
      <c r="C960">
        <v>0</v>
      </c>
      <c r="D960">
        <v>0</v>
      </c>
      <c r="H960" s="19">
        <v>-13.119059999999999</v>
      </c>
      <c r="I960" s="19">
        <v>0</v>
      </c>
      <c r="J960" s="19">
        <v>0</v>
      </c>
      <c r="K960" s="19">
        <v>0</v>
      </c>
      <c r="N960">
        <v>7.9035900000000003</v>
      </c>
      <c r="O960">
        <v>0</v>
      </c>
      <c r="P960">
        <v>0</v>
      </c>
      <c r="Q960">
        <v>0</v>
      </c>
      <c r="T960">
        <v>8.5460700000000003</v>
      </c>
      <c r="U960">
        <v>0</v>
      </c>
      <c r="V960">
        <v>0</v>
      </c>
      <c r="W960">
        <v>0</v>
      </c>
    </row>
    <row r="961" spans="1:23" x14ac:dyDescent="0.2">
      <c r="A961">
        <v>-13.87195</v>
      </c>
      <c r="B961">
        <v>0</v>
      </c>
      <c r="C961">
        <v>0</v>
      </c>
      <c r="D961">
        <v>0</v>
      </c>
      <c r="H961" s="19">
        <v>-13.11206</v>
      </c>
      <c r="I961" s="19">
        <v>0</v>
      </c>
      <c r="J961" s="19">
        <v>0</v>
      </c>
      <c r="K961" s="19">
        <v>0</v>
      </c>
      <c r="N961">
        <v>7.9335899999999997</v>
      </c>
      <c r="O961">
        <v>0</v>
      </c>
      <c r="P961">
        <v>0</v>
      </c>
      <c r="Q961">
        <v>0</v>
      </c>
      <c r="T961">
        <v>8.6260700000000003</v>
      </c>
      <c r="U961">
        <v>0</v>
      </c>
      <c r="V961">
        <v>0</v>
      </c>
      <c r="W961">
        <v>0</v>
      </c>
    </row>
    <row r="962" spans="1:23" x14ac:dyDescent="0.2">
      <c r="A962">
        <v>-13.86495</v>
      </c>
      <c r="B962">
        <v>0</v>
      </c>
      <c r="C962">
        <v>0</v>
      </c>
      <c r="D962">
        <v>0</v>
      </c>
      <c r="H962" s="19">
        <v>-13.10506</v>
      </c>
      <c r="I962" s="19">
        <v>0</v>
      </c>
      <c r="J962" s="19">
        <v>0</v>
      </c>
      <c r="K962" s="19">
        <v>0</v>
      </c>
      <c r="N962">
        <v>7.9645900000000003</v>
      </c>
      <c r="O962">
        <v>0</v>
      </c>
      <c r="P962">
        <v>0</v>
      </c>
      <c r="Q962">
        <v>0</v>
      </c>
      <c r="T962">
        <v>8.7060700000000004</v>
      </c>
      <c r="U962">
        <v>0</v>
      </c>
      <c r="V962">
        <v>0</v>
      </c>
      <c r="W962">
        <v>0</v>
      </c>
    </row>
    <row r="963" spans="1:23" x14ac:dyDescent="0.2">
      <c r="A963">
        <v>-13.857950000000001</v>
      </c>
      <c r="B963">
        <v>0</v>
      </c>
      <c r="C963">
        <v>0</v>
      </c>
      <c r="D963">
        <v>0</v>
      </c>
      <c r="H963" s="19">
        <v>-13.097060000000001</v>
      </c>
      <c r="I963" s="19">
        <v>0</v>
      </c>
      <c r="J963" s="19">
        <v>0</v>
      </c>
      <c r="K963" s="19">
        <v>0</v>
      </c>
      <c r="N963">
        <v>7.99559</v>
      </c>
      <c r="O963">
        <v>0</v>
      </c>
      <c r="P963">
        <v>0</v>
      </c>
      <c r="Q963">
        <v>0</v>
      </c>
      <c r="T963">
        <v>8.7860700000000005</v>
      </c>
      <c r="U963">
        <v>0</v>
      </c>
      <c r="V963">
        <v>0</v>
      </c>
      <c r="W963">
        <v>0</v>
      </c>
    </row>
    <row r="964" spans="1:23" x14ac:dyDescent="0.2">
      <c r="A964">
        <v>-13.850949999999999</v>
      </c>
      <c r="B964">
        <v>0</v>
      </c>
      <c r="C964">
        <v>0</v>
      </c>
      <c r="D964">
        <v>0</v>
      </c>
      <c r="H964" s="19">
        <v>-13.090059999999999</v>
      </c>
      <c r="I964" s="19">
        <v>0</v>
      </c>
      <c r="J964" s="19">
        <v>0</v>
      </c>
      <c r="K964" s="19">
        <v>0</v>
      </c>
      <c r="N964">
        <v>8.0265900000000006</v>
      </c>
      <c r="O964">
        <v>0</v>
      </c>
      <c r="P964">
        <v>0</v>
      </c>
      <c r="Q964">
        <v>0</v>
      </c>
      <c r="T964">
        <v>8.8650699999999993</v>
      </c>
      <c r="U964">
        <v>0</v>
      </c>
      <c r="V964">
        <v>0</v>
      </c>
      <c r="W964">
        <v>0</v>
      </c>
    </row>
    <row r="965" spans="1:23" x14ac:dyDescent="0.2">
      <c r="A965">
        <v>-13.84395</v>
      </c>
      <c r="B965">
        <v>0</v>
      </c>
      <c r="C965">
        <v>0</v>
      </c>
      <c r="D965">
        <v>0</v>
      </c>
      <c r="H965" s="19">
        <v>-13.08306</v>
      </c>
      <c r="I965" s="19">
        <v>0</v>
      </c>
      <c r="J965" s="19">
        <v>0</v>
      </c>
      <c r="K965" s="19">
        <v>0</v>
      </c>
      <c r="N965">
        <v>8.0575899999999994</v>
      </c>
      <c r="O965">
        <v>0</v>
      </c>
      <c r="P965">
        <v>0</v>
      </c>
      <c r="Q965">
        <v>0</v>
      </c>
      <c r="T965">
        <v>8.9450699999999994</v>
      </c>
      <c r="U965">
        <v>0</v>
      </c>
      <c r="V965">
        <v>0</v>
      </c>
      <c r="W965">
        <v>0</v>
      </c>
    </row>
    <row r="966" spans="1:23" x14ac:dyDescent="0.2">
      <c r="A966">
        <v>-13.83695</v>
      </c>
      <c r="B966">
        <v>0</v>
      </c>
      <c r="C966">
        <v>0</v>
      </c>
      <c r="D966">
        <v>0</v>
      </c>
      <c r="H966" s="19">
        <v>-13.075060000000001</v>
      </c>
      <c r="I966" s="19">
        <v>0</v>
      </c>
      <c r="J966" s="19">
        <v>0</v>
      </c>
      <c r="K966" s="19">
        <v>0</v>
      </c>
      <c r="N966">
        <v>8.0885899999999999</v>
      </c>
      <c r="O966">
        <v>0</v>
      </c>
      <c r="P966">
        <v>0</v>
      </c>
      <c r="Q966">
        <v>0</v>
      </c>
      <c r="T966">
        <v>9.0250699999999995</v>
      </c>
      <c r="U966">
        <v>0</v>
      </c>
      <c r="V966">
        <v>0</v>
      </c>
      <c r="W966">
        <v>0</v>
      </c>
    </row>
    <row r="967" spans="1:23" x14ac:dyDescent="0.2">
      <c r="A967">
        <v>-13.828950000000001</v>
      </c>
      <c r="B967">
        <v>0</v>
      </c>
      <c r="C967">
        <v>0</v>
      </c>
      <c r="D967">
        <v>0</v>
      </c>
      <c r="H967" s="19">
        <v>-13.068059999999999</v>
      </c>
      <c r="I967" s="19">
        <v>0</v>
      </c>
      <c r="J967" s="19">
        <v>0</v>
      </c>
      <c r="K967" s="19">
        <v>0</v>
      </c>
      <c r="N967">
        <v>8.1195900000000005</v>
      </c>
      <c r="O967">
        <v>0</v>
      </c>
      <c r="P967">
        <v>0</v>
      </c>
      <c r="Q967">
        <v>0</v>
      </c>
      <c r="T967">
        <v>9.1050699999999996</v>
      </c>
      <c r="U967">
        <v>0</v>
      </c>
      <c r="V967">
        <v>0</v>
      </c>
      <c r="W967">
        <v>0</v>
      </c>
    </row>
    <row r="968" spans="1:23" x14ac:dyDescent="0.2">
      <c r="A968">
        <v>-13.821949999999999</v>
      </c>
      <c r="B968">
        <v>0</v>
      </c>
      <c r="C968">
        <v>0</v>
      </c>
      <c r="D968">
        <v>0</v>
      </c>
      <c r="H968" s="19">
        <v>-13.061059999999999</v>
      </c>
      <c r="I968" s="19">
        <v>0</v>
      </c>
      <c r="J968" s="19">
        <v>0</v>
      </c>
      <c r="K968" s="19">
        <v>0</v>
      </c>
      <c r="N968">
        <v>8.1495899999999999</v>
      </c>
      <c r="O968">
        <v>0</v>
      </c>
      <c r="P968">
        <v>0</v>
      </c>
      <c r="Q968">
        <v>0</v>
      </c>
      <c r="T968">
        <v>9.1850699999999996</v>
      </c>
      <c r="U968">
        <v>0</v>
      </c>
      <c r="V968">
        <v>0</v>
      </c>
      <c r="W968">
        <v>0</v>
      </c>
    </row>
    <row r="969" spans="1:23" x14ac:dyDescent="0.2">
      <c r="A969">
        <v>-13.81495</v>
      </c>
      <c r="B969">
        <v>0</v>
      </c>
      <c r="C969">
        <v>0</v>
      </c>
      <c r="D969">
        <v>0</v>
      </c>
      <c r="H969" s="19">
        <v>-13.05306</v>
      </c>
      <c r="I969" s="19">
        <v>0</v>
      </c>
      <c r="J969" s="19">
        <v>0</v>
      </c>
      <c r="K969" s="19">
        <v>0</v>
      </c>
      <c r="N969">
        <v>8.1805900000000005</v>
      </c>
      <c r="O969">
        <v>0</v>
      </c>
      <c r="P969">
        <v>0</v>
      </c>
      <c r="Q969">
        <v>0</v>
      </c>
      <c r="T969">
        <v>9.2650699999999997</v>
      </c>
      <c r="U969">
        <v>0</v>
      </c>
      <c r="V969">
        <v>0</v>
      </c>
      <c r="W969">
        <v>0</v>
      </c>
    </row>
    <row r="970" spans="1:23" x14ac:dyDescent="0.2">
      <c r="A970">
        <v>-13.80795</v>
      </c>
      <c r="B970">
        <v>0</v>
      </c>
      <c r="C970">
        <v>0</v>
      </c>
      <c r="D970">
        <v>0</v>
      </c>
      <c r="H970" s="19">
        <v>-13.046060000000001</v>
      </c>
      <c r="I970" s="19">
        <v>0</v>
      </c>
      <c r="J970" s="19">
        <v>0</v>
      </c>
      <c r="K970" s="19">
        <v>0</v>
      </c>
      <c r="N970">
        <v>8.2115899999999993</v>
      </c>
      <c r="O970">
        <v>0</v>
      </c>
      <c r="P970">
        <v>0</v>
      </c>
      <c r="Q970">
        <v>0</v>
      </c>
      <c r="T970">
        <v>9.3450699999999998</v>
      </c>
      <c r="U970">
        <v>0</v>
      </c>
      <c r="V970">
        <v>0</v>
      </c>
      <c r="W970">
        <v>0</v>
      </c>
    </row>
    <row r="971" spans="1:23" x14ac:dyDescent="0.2">
      <c r="A971">
        <v>-13.80095</v>
      </c>
      <c r="B971">
        <v>0</v>
      </c>
      <c r="C971">
        <v>0</v>
      </c>
      <c r="D971">
        <v>0</v>
      </c>
      <c r="H971" s="19">
        <v>-13.039059999999999</v>
      </c>
      <c r="I971" s="19">
        <v>0.1164</v>
      </c>
      <c r="J971" s="19">
        <v>0</v>
      </c>
      <c r="K971" s="19">
        <v>4.8869999999999997E-2</v>
      </c>
      <c r="N971">
        <v>8.2425899999999999</v>
      </c>
      <c r="O971">
        <v>0</v>
      </c>
      <c r="P971">
        <v>0</v>
      </c>
      <c r="Q971">
        <v>0</v>
      </c>
      <c r="T971">
        <v>9.4250699999999998</v>
      </c>
      <c r="U971">
        <v>0</v>
      </c>
      <c r="V971">
        <v>0</v>
      </c>
      <c r="W971">
        <v>0</v>
      </c>
    </row>
    <row r="972" spans="1:23" x14ac:dyDescent="0.2">
      <c r="A972">
        <v>-13.793950000000001</v>
      </c>
      <c r="B972">
        <v>0</v>
      </c>
      <c r="C972">
        <v>0</v>
      </c>
      <c r="D972">
        <v>0</v>
      </c>
      <c r="H972" s="19">
        <v>-13.03206</v>
      </c>
      <c r="I972" s="19">
        <v>0</v>
      </c>
      <c r="J972" s="19">
        <v>0</v>
      </c>
      <c r="K972" s="19">
        <v>0</v>
      </c>
      <c r="N972">
        <v>8.2735900000000004</v>
      </c>
      <c r="O972">
        <v>0</v>
      </c>
      <c r="P972">
        <v>0</v>
      </c>
      <c r="Q972">
        <v>0</v>
      </c>
      <c r="T972">
        <v>9.5040700000000005</v>
      </c>
      <c r="U972">
        <v>0</v>
      </c>
      <c r="V972">
        <v>0</v>
      </c>
      <c r="W972">
        <v>0</v>
      </c>
    </row>
    <row r="973" spans="1:23" x14ac:dyDescent="0.2">
      <c r="A973">
        <v>-13.786949999999999</v>
      </c>
      <c r="B973">
        <v>0</v>
      </c>
      <c r="C973">
        <v>0</v>
      </c>
      <c r="D973">
        <v>0</v>
      </c>
      <c r="H973" s="19">
        <v>-13.02406</v>
      </c>
      <c r="I973" s="19">
        <v>0</v>
      </c>
      <c r="J973" s="19">
        <v>0</v>
      </c>
      <c r="K973" s="19">
        <v>0</v>
      </c>
      <c r="N973">
        <v>8.3045899999999993</v>
      </c>
      <c r="O973">
        <v>0</v>
      </c>
      <c r="P973">
        <v>0</v>
      </c>
      <c r="Q973">
        <v>0</v>
      </c>
      <c r="T973">
        <v>9.5840700000000005</v>
      </c>
      <c r="U973">
        <v>0</v>
      </c>
      <c r="V973">
        <v>0</v>
      </c>
      <c r="W973">
        <v>0</v>
      </c>
    </row>
    <row r="974" spans="1:23" x14ac:dyDescent="0.2">
      <c r="A974">
        <v>-13.77895</v>
      </c>
      <c r="B974">
        <v>0</v>
      </c>
      <c r="C974">
        <v>0</v>
      </c>
      <c r="D974">
        <v>0</v>
      </c>
      <c r="H974" s="19">
        <v>-13.017060000000001</v>
      </c>
      <c r="I974" s="19">
        <v>0</v>
      </c>
      <c r="J974" s="19">
        <v>0</v>
      </c>
      <c r="K974" s="19">
        <v>0</v>
      </c>
      <c r="N974">
        <v>8.3355899999999998</v>
      </c>
      <c r="O974">
        <v>0</v>
      </c>
      <c r="P974">
        <v>0</v>
      </c>
      <c r="Q974">
        <v>0</v>
      </c>
      <c r="T974">
        <v>9.6640700000000006</v>
      </c>
      <c r="U974">
        <v>0</v>
      </c>
      <c r="V974">
        <v>0</v>
      </c>
      <c r="W974">
        <v>0</v>
      </c>
    </row>
    <row r="975" spans="1:23" x14ac:dyDescent="0.2">
      <c r="A975">
        <v>-13.77195</v>
      </c>
      <c r="B975">
        <v>0</v>
      </c>
      <c r="C975">
        <v>0</v>
      </c>
      <c r="D975">
        <v>0</v>
      </c>
      <c r="H975" s="19">
        <v>-13.010059999999999</v>
      </c>
      <c r="I975" s="19">
        <v>0</v>
      </c>
      <c r="J975" s="19">
        <v>0</v>
      </c>
      <c r="K975" s="19">
        <v>0</v>
      </c>
      <c r="N975">
        <v>8.3655899999999992</v>
      </c>
      <c r="O975">
        <v>0</v>
      </c>
      <c r="P975">
        <v>0</v>
      </c>
      <c r="Q975">
        <v>0</v>
      </c>
      <c r="T975">
        <v>9.7440700000000007</v>
      </c>
      <c r="U975">
        <v>0</v>
      </c>
      <c r="V975">
        <v>0</v>
      </c>
      <c r="W975">
        <v>0</v>
      </c>
    </row>
    <row r="976" spans="1:23" x14ac:dyDescent="0.2">
      <c r="A976">
        <v>-13.764950000000001</v>
      </c>
      <c r="B976">
        <v>0</v>
      </c>
      <c r="C976">
        <v>0</v>
      </c>
      <c r="D976">
        <v>0</v>
      </c>
      <c r="H976" s="19">
        <v>-13.00206</v>
      </c>
      <c r="I976" s="19">
        <v>0</v>
      </c>
      <c r="J976" s="19">
        <v>0</v>
      </c>
      <c r="K976" s="19">
        <v>0</v>
      </c>
      <c r="N976">
        <v>8.3965899999999998</v>
      </c>
      <c r="O976">
        <v>0</v>
      </c>
      <c r="P976">
        <v>0</v>
      </c>
      <c r="Q976">
        <v>0</v>
      </c>
      <c r="T976">
        <v>9.8240700000000007</v>
      </c>
      <c r="U976">
        <v>0</v>
      </c>
      <c r="V976">
        <v>0</v>
      </c>
      <c r="W976">
        <v>0</v>
      </c>
    </row>
    <row r="977" spans="1:23" x14ac:dyDescent="0.2">
      <c r="A977">
        <v>-13.757949999999999</v>
      </c>
      <c r="B977">
        <v>0</v>
      </c>
      <c r="C977">
        <v>0</v>
      </c>
      <c r="D977">
        <v>0</v>
      </c>
      <c r="H977" s="19">
        <v>-12.99506</v>
      </c>
      <c r="I977" s="19">
        <v>0</v>
      </c>
      <c r="J977" s="19">
        <v>0</v>
      </c>
      <c r="K977" s="19">
        <v>0</v>
      </c>
      <c r="N977">
        <v>8.4275900000000004</v>
      </c>
      <c r="O977">
        <v>0</v>
      </c>
      <c r="P977">
        <v>0</v>
      </c>
      <c r="Q977">
        <v>0</v>
      </c>
      <c r="T977">
        <v>9.9040700000000008</v>
      </c>
      <c r="U977">
        <v>0</v>
      </c>
      <c r="V977">
        <v>0</v>
      </c>
      <c r="W977">
        <v>0</v>
      </c>
    </row>
    <row r="978" spans="1:23" x14ac:dyDescent="0.2">
      <c r="A978">
        <v>-13.75095</v>
      </c>
      <c r="B978">
        <v>0</v>
      </c>
      <c r="C978">
        <v>0</v>
      </c>
      <c r="D978">
        <v>6.1609999999999998E-2</v>
      </c>
      <c r="H978" s="19">
        <v>-12.988060000000001</v>
      </c>
      <c r="I978" s="19">
        <v>0</v>
      </c>
      <c r="J978" s="19">
        <v>0</v>
      </c>
      <c r="K978" s="19">
        <v>0</v>
      </c>
      <c r="N978">
        <v>8.4585899999999992</v>
      </c>
      <c r="O978">
        <v>0</v>
      </c>
      <c r="P978">
        <v>0</v>
      </c>
      <c r="Q978">
        <v>0</v>
      </c>
      <c r="T978">
        <v>9.9840699999999991</v>
      </c>
      <c r="U978">
        <v>0</v>
      </c>
      <c r="V978">
        <v>0</v>
      </c>
      <c r="W978">
        <v>0</v>
      </c>
    </row>
    <row r="979" spans="1:23" x14ac:dyDescent="0.2">
      <c r="A979">
        <v>-13.74395</v>
      </c>
      <c r="B979">
        <v>0</v>
      </c>
      <c r="C979">
        <v>0</v>
      </c>
      <c r="D979">
        <v>0</v>
      </c>
      <c r="H979" s="19">
        <v>-12.98006</v>
      </c>
      <c r="I979" s="19">
        <v>0</v>
      </c>
      <c r="J979" s="19">
        <v>0</v>
      </c>
      <c r="K979" s="19">
        <v>0</v>
      </c>
      <c r="N979">
        <v>8.4895899999999997</v>
      </c>
      <c r="O979">
        <v>0</v>
      </c>
      <c r="P979">
        <v>0</v>
      </c>
      <c r="Q979">
        <v>0</v>
      </c>
      <c r="T979">
        <v>10.064069999999999</v>
      </c>
      <c r="U979">
        <v>0</v>
      </c>
      <c r="V979">
        <v>0</v>
      </c>
      <c r="W979">
        <v>0</v>
      </c>
    </row>
    <row r="980" spans="1:23" x14ac:dyDescent="0.2">
      <c r="A980">
        <v>-13.73695</v>
      </c>
      <c r="B980">
        <v>0</v>
      </c>
      <c r="C980">
        <v>0</v>
      </c>
      <c r="D980">
        <v>0</v>
      </c>
      <c r="H980" s="19">
        <v>-12.97306</v>
      </c>
      <c r="I980" s="19">
        <v>0</v>
      </c>
      <c r="J980" s="19">
        <v>0</v>
      </c>
      <c r="K980" s="19">
        <v>0</v>
      </c>
      <c r="N980">
        <v>8.5205900000000003</v>
      </c>
      <c r="O980">
        <v>0</v>
      </c>
      <c r="P980">
        <v>0</v>
      </c>
      <c r="Q980">
        <v>0</v>
      </c>
      <c r="T980">
        <v>10.14307</v>
      </c>
      <c r="U980">
        <v>0</v>
      </c>
      <c r="V980">
        <v>0</v>
      </c>
      <c r="W980">
        <v>0</v>
      </c>
    </row>
    <row r="981" spans="1:23" x14ac:dyDescent="0.2">
      <c r="A981">
        <v>-13.728949999999999</v>
      </c>
      <c r="B981">
        <v>0</v>
      </c>
      <c r="C981">
        <v>0</v>
      </c>
      <c r="D981">
        <v>0</v>
      </c>
      <c r="H981" s="19">
        <v>-12.966060000000001</v>
      </c>
      <c r="I981" s="19">
        <v>0</v>
      </c>
      <c r="J981" s="19">
        <v>0</v>
      </c>
      <c r="K981" s="19">
        <v>0</v>
      </c>
      <c r="N981">
        <v>8.5505899999999997</v>
      </c>
      <c r="O981">
        <v>0</v>
      </c>
      <c r="P981">
        <v>0</v>
      </c>
      <c r="Q981">
        <v>0</v>
      </c>
      <c r="T981">
        <v>10.22307</v>
      </c>
      <c r="U981">
        <v>0</v>
      </c>
      <c r="V981">
        <v>0</v>
      </c>
      <c r="W981">
        <v>0</v>
      </c>
    </row>
    <row r="982" spans="1:23" x14ac:dyDescent="0.2">
      <c r="A982">
        <v>-13.72195</v>
      </c>
      <c r="B982">
        <v>0</v>
      </c>
      <c r="C982">
        <v>0</v>
      </c>
      <c r="D982">
        <v>0</v>
      </c>
      <c r="H982" s="19">
        <v>-12.95806</v>
      </c>
      <c r="I982" s="19">
        <v>0</v>
      </c>
      <c r="J982" s="19">
        <v>0</v>
      </c>
      <c r="K982" s="19">
        <v>0</v>
      </c>
      <c r="N982">
        <v>8.5815900000000003</v>
      </c>
      <c r="O982">
        <v>0</v>
      </c>
      <c r="P982">
        <v>0</v>
      </c>
      <c r="Q982">
        <v>0</v>
      </c>
      <c r="T982">
        <v>10.30307</v>
      </c>
      <c r="U982">
        <v>0</v>
      </c>
      <c r="V982">
        <v>0</v>
      </c>
      <c r="W982">
        <v>0</v>
      </c>
    </row>
    <row r="983" spans="1:23" x14ac:dyDescent="0.2">
      <c r="A983">
        <v>-13.71495</v>
      </c>
      <c r="B983">
        <v>0</v>
      </c>
      <c r="C983">
        <v>0</v>
      </c>
      <c r="D983">
        <v>0</v>
      </c>
      <c r="H983" s="19">
        <v>-12.95106</v>
      </c>
      <c r="I983" s="19">
        <v>0</v>
      </c>
      <c r="J983" s="19">
        <v>0</v>
      </c>
      <c r="K983" s="19">
        <v>0</v>
      </c>
      <c r="N983">
        <v>8.6125900000000009</v>
      </c>
      <c r="O983">
        <v>0</v>
      </c>
      <c r="P983">
        <v>0</v>
      </c>
      <c r="Q983">
        <v>0</v>
      </c>
      <c r="T983">
        <v>10.38307</v>
      </c>
      <c r="U983">
        <v>0</v>
      </c>
      <c r="V983">
        <v>0</v>
      </c>
      <c r="W983">
        <v>0</v>
      </c>
    </row>
    <row r="984" spans="1:23" x14ac:dyDescent="0.2">
      <c r="A984">
        <v>-13.70795</v>
      </c>
      <c r="B984">
        <v>0</v>
      </c>
      <c r="C984">
        <v>0</v>
      </c>
      <c r="D984">
        <v>0</v>
      </c>
      <c r="H984" s="19">
        <v>-12.94406</v>
      </c>
      <c r="I984" s="19">
        <v>0</v>
      </c>
      <c r="J984" s="19">
        <v>0</v>
      </c>
      <c r="K984" s="19">
        <v>0</v>
      </c>
      <c r="N984">
        <v>8.6435899999999997</v>
      </c>
      <c r="O984">
        <v>0</v>
      </c>
      <c r="P984">
        <v>0</v>
      </c>
      <c r="Q984">
        <v>0</v>
      </c>
      <c r="T984">
        <v>10.46307</v>
      </c>
      <c r="U984">
        <v>0</v>
      </c>
      <c r="V984">
        <v>0</v>
      </c>
      <c r="W984">
        <v>0</v>
      </c>
    </row>
    <row r="985" spans="1:23" x14ac:dyDescent="0.2">
      <c r="A985">
        <v>-13.700950000000001</v>
      </c>
      <c r="B985">
        <v>0</v>
      </c>
      <c r="C985">
        <v>0</v>
      </c>
      <c r="D985">
        <v>0</v>
      </c>
      <c r="H985" s="19">
        <v>-12.936059999999999</v>
      </c>
      <c r="I985" s="19">
        <v>0</v>
      </c>
      <c r="J985" s="19">
        <v>0</v>
      </c>
      <c r="K985" s="19">
        <v>0</v>
      </c>
      <c r="N985">
        <v>8.6745900000000002</v>
      </c>
      <c r="O985">
        <v>0</v>
      </c>
      <c r="P985">
        <v>0</v>
      </c>
      <c r="Q985">
        <v>0</v>
      </c>
      <c r="T985">
        <v>10.54307</v>
      </c>
      <c r="U985">
        <v>0</v>
      </c>
      <c r="V985">
        <v>0</v>
      </c>
      <c r="W985">
        <v>0</v>
      </c>
    </row>
    <row r="986" spans="1:23" x14ac:dyDescent="0.2">
      <c r="A986">
        <v>-13.693949999999999</v>
      </c>
      <c r="B986">
        <v>0</v>
      </c>
      <c r="C986">
        <v>0</v>
      </c>
      <c r="D986">
        <v>0</v>
      </c>
      <c r="H986" s="19">
        <v>-12.92906</v>
      </c>
      <c r="I986" s="19">
        <v>0</v>
      </c>
      <c r="J986" s="19">
        <v>0</v>
      </c>
      <c r="K986" s="19">
        <v>0</v>
      </c>
      <c r="N986">
        <v>8.7055900000000008</v>
      </c>
      <c r="O986">
        <v>0</v>
      </c>
      <c r="P986">
        <v>0</v>
      </c>
      <c r="Q986">
        <v>0</v>
      </c>
      <c r="T986">
        <v>10.62307</v>
      </c>
      <c r="U986">
        <v>0</v>
      </c>
      <c r="V986">
        <v>0</v>
      </c>
      <c r="W986">
        <v>0</v>
      </c>
    </row>
    <row r="987" spans="1:23" x14ac:dyDescent="0.2">
      <c r="A987">
        <v>-13.68695</v>
      </c>
      <c r="B987">
        <v>0</v>
      </c>
      <c r="C987">
        <v>0</v>
      </c>
      <c r="D987">
        <v>0</v>
      </c>
      <c r="H987" s="19">
        <v>-12.92206</v>
      </c>
      <c r="I987" s="19">
        <v>0</v>
      </c>
      <c r="J987" s="19">
        <v>0</v>
      </c>
      <c r="K987" s="19">
        <v>0</v>
      </c>
      <c r="N987">
        <v>8.7365899999999996</v>
      </c>
      <c r="O987">
        <v>0</v>
      </c>
      <c r="P987">
        <v>0</v>
      </c>
      <c r="Q987">
        <v>0</v>
      </c>
      <c r="T987">
        <v>10.70307</v>
      </c>
      <c r="U987">
        <v>0</v>
      </c>
      <c r="V987">
        <v>0</v>
      </c>
      <c r="W987">
        <v>0</v>
      </c>
    </row>
    <row r="988" spans="1:23" x14ac:dyDescent="0.2">
      <c r="A988">
        <v>-13.67895</v>
      </c>
      <c r="B988">
        <v>0</v>
      </c>
      <c r="C988">
        <v>0</v>
      </c>
      <c r="D988">
        <v>0</v>
      </c>
      <c r="H988" s="19">
        <v>-12.914059999999999</v>
      </c>
      <c r="I988" s="19">
        <v>0</v>
      </c>
      <c r="J988" s="19">
        <v>0</v>
      </c>
      <c r="K988" s="19">
        <v>0</v>
      </c>
      <c r="N988">
        <v>8.7665900000000008</v>
      </c>
      <c r="O988">
        <v>0</v>
      </c>
      <c r="P988">
        <v>0</v>
      </c>
      <c r="Q988">
        <v>0</v>
      </c>
      <c r="T988">
        <v>10.782069999999999</v>
      </c>
      <c r="U988">
        <v>0</v>
      </c>
      <c r="V988">
        <v>0</v>
      </c>
      <c r="W988">
        <v>0</v>
      </c>
    </row>
    <row r="989" spans="1:23" x14ac:dyDescent="0.2">
      <c r="A989">
        <v>-13.671950000000001</v>
      </c>
      <c r="B989">
        <v>0</v>
      </c>
      <c r="C989">
        <v>0</v>
      </c>
      <c r="D989">
        <v>0</v>
      </c>
      <c r="H989" s="19">
        <v>-12.90706</v>
      </c>
      <c r="I989" s="19">
        <v>0</v>
      </c>
      <c r="J989" s="19">
        <v>0</v>
      </c>
      <c r="K989" s="19">
        <v>0</v>
      </c>
      <c r="N989">
        <v>8.7975899999999996</v>
      </c>
      <c r="O989">
        <v>0</v>
      </c>
      <c r="P989">
        <v>0</v>
      </c>
      <c r="Q989">
        <v>0</v>
      </c>
      <c r="T989">
        <v>10.862069999999999</v>
      </c>
      <c r="U989">
        <v>0</v>
      </c>
      <c r="V989">
        <v>0</v>
      </c>
      <c r="W989">
        <v>0</v>
      </c>
    </row>
    <row r="990" spans="1:23" x14ac:dyDescent="0.2">
      <c r="A990">
        <v>-13.664949999999999</v>
      </c>
      <c r="B990">
        <v>0</v>
      </c>
      <c r="C990">
        <v>0</v>
      </c>
      <c r="D990">
        <v>0</v>
      </c>
      <c r="H990" s="19">
        <v>-12.90006</v>
      </c>
      <c r="I990" s="19">
        <v>0</v>
      </c>
      <c r="J990" s="19">
        <v>0</v>
      </c>
      <c r="K990" s="19">
        <v>0</v>
      </c>
      <c r="N990">
        <v>8.8285900000000002</v>
      </c>
      <c r="O990">
        <v>0</v>
      </c>
      <c r="P990">
        <v>0</v>
      </c>
      <c r="Q990">
        <v>0</v>
      </c>
      <c r="T990">
        <v>10.942069999999999</v>
      </c>
      <c r="U990">
        <v>0</v>
      </c>
      <c r="V990">
        <v>0</v>
      </c>
      <c r="W990">
        <v>0</v>
      </c>
    </row>
    <row r="991" spans="1:23" x14ac:dyDescent="0.2">
      <c r="A991">
        <v>-13.65795</v>
      </c>
      <c r="B991">
        <v>0</v>
      </c>
      <c r="C991">
        <v>0</v>
      </c>
      <c r="D991">
        <v>0</v>
      </c>
      <c r="H991" s="19">
        <v>-12.892060000000001</v>
      </c>
      <c r="I991" s="19">
        <v>0</v>
      </c>
      <c r="J991" s="19">
        <v>0</v>
      </c>
      <c r="K991" s="19">
        <v>0</v>
      </c>
      <c r="N991">
        <v>8.8595900000000007</v>
      </c>
      <c r="O991">
        <v>0</v>
      </c>
      <c r="P991">
        <v>0</v>
      </c>
      <c r="Q991">
        <v>0</v>
      </c>
      <c r="T991">
        <v>11.022069999999999</v>
      </c>
      <c r="U991">
        <v>0</v>
      </c>
      <c r="V991">
        <v>0</v>
      </c>
      <c r="W991">
        <v>0</v>
      </c>
    </row>
    <row r="992" spans="1:23" x14ac:dyDescent="0.2">
      <c r="A992">
        <v>-13.65095</v>
      </c>
      <c r="B992">
        <v>0</v>
      </c>
      <c r="C992">
        <v>0</v>
      </c>
      <c r="D992">
        <v>0</v>
      </c>
      <c r="H992" s="19">
        <v>-12.885059999999999</v>
      </c>
      <c r="I992" s="19">
        <v>0</v>
      </c>
      <c r="J992" s="19">
        <v>0</v>
      </c>
      <c r="K992" s="19">
        <v>0</v>
      </c>
      <c r="N992">
        <v>8.8905899999999995</v>
      </c>
      <c r="O992">
        <v>0</v>
      </c>
      <c r="P992">
        <v>0</v>
      </c>
      <c r="Q992">
        <v>0</v>
      </c>
      <c r="T992">
        <v>11.102069999999999</v>
      </c>
      <c r="U992">
        <v>0</v>
      </c>
      <c r="V992">
        <v>0</v>
      </c>
      <c r="W992">
        <v>0</v>
      </c>
    </row>
    <row r="993" spans="1:23" x14ac:dyDescent="0.2">
      <c r="A993">
        <v>-13.64395</v>
      </c>
      <c r="B993">
        <v>0</v>
      </c>
      <c r="C993">
        <v>0</v>
      </c>
      <c r="D993">
        <v>0</v>
      </c>
      <c r="H993" s="19">
        <v>-12.87806</v>
      </c>
      <c r="I993" s="19">
        <v>0</v>
      </c>
      <c r="J993" s="19">
        <v>0</v>
      </c>
      <c r="K993" s="19">
        <v>0</v>
      </c>
      <c r="N993">
        <v>8.9215900000000001</v>
      </c>
      <c r="O993">
        <v>0</v>
      </c>
      <c r="P993">
        <v>0</v>
      </c>
      <c r="Q993">
        <v>0</v>
      </c>
      <c r="T993">
        <v>11.18207</v>
      </c>
      <c r="U993">
        <v>0</v>
      </c>
      <c r="V993">
        <v>0</v>
      </c>
      <c r="W993">
        <v>0</v>
      </c>
    </row>
    <row r="994" spans="1:23" x14ac:dyDescent="0.2">
      <c r="A994">
        <v>-13.635949999999999</v>
      </c>
      <c r="B994">
        <v>0</v>
      </c>
      <c r="C994">
        <v>0</v>
      </c>
      <c r="D994">
        <v>0</v>
      </c>
      <c r="H994" s="19">
        <v>-12.87106</v>
      </c>
      <c r="I994" s="19">
        <v>0</v>
      </c>
      <c r="J994" s="19">
        <v>0</v>
      </c>
      <c r="K994" s="19">
        <v>0</v>
      </c>
      <c r="N994">
        <v>8.9525900000000007</v>
      </c>
      <c r="O994">
        <v>0</v>
      </c>
      <c r="P994">
        <v>0</v>
      </c>
      <c r="Q994">
        <v>0</v>
      </c>
      <c r="T994">
        <v>11.26207</v>
      </c>
      <c r="U994">
        <v>0</v>
      </c>
      <c r="V994">
        <v>0</v>
      </c>
      <c r="W994">
        <v>0</v>
      </c>
    </row>
    <row r="995" spans="1:23" x14ac:dyDescent="0.2">
      <c r="A995">
        <v>-13.62895</v>
      </c>
      <c r="B995">
        <v>0</v>
      </c>
      <c r="C995">
        <v>0</v>
      </c>
      <c r="D995">
        <v>0</v>
      </c>
      <c r="H995" s="19">
        <v>-12.863060000000001</v>
      </c>
      <c r="I995" s="19">
        <v>0</v>
      </c>
      <c r="J995" s="19">
        <v>0</v>
      </c>
      <c r="K995" s="19">
        <v>0</v>
      </c>
      <c r="N995">
        <v>8.9825900000000001</v>
      </c>
      <c r="O995">
        <v>0</v>
      </c>
      <c r="P995">
        <v>0</v>
      </c>
      <c r="Q995">
        <v>0</v>
      </c>
      <c r="T995">
        <v>11.34207</v>
      </c>
      <c r="U995">
        <v>0</v>
      </c>
      <c r="V995">
        <v>0</v>
      </c>
      <c r="W995">
        <v>0</v>
      </c>
    </row>
    <row r="996" spans="1:23" x14ac:dyDescent="0.2">
      <c r="A996">
        <v>-13.62195</v>
      </c>
      <c r="B996">
        <v>0</v>
      </c>
      <c r="C996">
        <v>0</v>
      </c>
      <c r="D996">
        <v>0</v>
      </c>
      <c r="H996" s="19">
        <v>-12.856059999999999</v>
      </c>
      <c r="I996" s="19">
        <v>0</v>
      </c>
      <c r="J996" s="19">
        <v>0</v>
      </c>
      <c r="K996" s="19">
        <v>0</v>
      </c>
      <c r="N996">
        <v>9.0135900000000007</v>
      </c>
      <c r="O996">
        <v>0</v>
      </c>
      <c r="P996">
        <v>0</v>
      </c>
      <c r="Q996">
        <v>0</v>
      </c>
      <c r="T996">
        <v>11.42107</v>
      </c>
      <c r="U996">
        <v>0</v>
      </c>
      <c r="V996">
        <v>0</v>
      </c>
      <c r="W996">
        <v>0</v>
      </c>
    </row>
    <row r="997" spans="1:23" x14ac:dyDescent="0.2">
      <c r="A997">
        <v>-13.61495</v>
      </c>
      <c r="B997">
        <v>0</v>
      </c>
      <c r="C997">
        <v>0</v>
      </c>
      <c r="D997">
        <v>0</v>
      </c>
      <c r="H997" s="19">
        <v>-12.84906</v>
      </c>
      <c r="I997" s="19">
        <v>0</v>
      </c>
      <c r="J997" s="19">
        <v>0</v>
      </c>
      <c r="K997" s="19">
        <v>0</v>
      </c>
      <c r="N997">
        <v>9.0445899999999995</v>
      </c>
      <c r="O997">
        <v>0</v>
      </c>
      <c r="P997">
        <v>0</v>
      </c>
      <c r="Q997">
        <v>0</v>
      </c>
      <c r="T997">
        <v>11.50107</v>
      </c>
      <c r="U997">
        <v>0</v>
      </c>
      <c r="V997">
        <v>0</v>
      </c>
      <c r="W997">
        <v>0</v>
      </c>
    </row>
    <row r="998" spans="1:23" x14ac:dyDescent="0.2">
      <c r="A998">
        <v>-13.607950000000001</v>
      </c>
      <c r="B998">
        <v>0</v>
      </c>
      <c r="C998">
        <v>0</v>
      </c>
      <c r="D998">
        <v>0</v>
      </c>
      <c r="H998" s="19">
        <v>-12.841060000000001</v>
      </c>
      <c r="I998" s="19">
        <v>0</v>
      </c>
      <c r="J998" s="19">
        <v>0</v>
      </c>
      <c r="K998" s="19">
        <v>0</v>
      </c>
      <c r="N998">
        <v>9.07559</v>
      </c>
      <c r="O998">
        <v>0</v>
      </c>
      <c r="P998">
        <v>0</v>
      </c>
      <c r="Q998">
        <v>0</v>
      </c>
      <c r="T998">
        <v>11.58107</v>
      </c>
      <c r="U998">
        <v>0</v>
      </c>
      <c r="V998">
        <v>0</v>
      </c>
      <c r="W998">
        <v>0</v>
      </c>
    </row>
    <row r="999" spans="1:23" x14ac:dyDescent="0.2">
      <c r="A999">
        <v>-13.600949999999999</v>
      </c>
      <c r="B999">
        <v>0</v>
      </c>
      <c r="C999">
        <v>0</v>
      </c>
      <c r="D999">
        <v>0</v>
      </c>
      <c r="H999" s="19">
        <v>-12.834059999999999</v>
      </c>
      <c r="I999" s="19">
        <v>0</v>
      </c>
      <c r="J999" s="19">
        <v>0</v>
      </c>
      <c r="K999" s="19">
        <v>0</v>
      </c>
      <c r="N999">
        <v>9.1065900000000006</v>
      </c>
      <c r="O999">
        <v>0</v>
      </c>
      <c r="P999">
        <v>0</v>
      </c>
      <c r="Q999">
        <v>0</v>
      </c>
      <c r="T999">
        <v>11.66107</v>
      </c>
      <c r="U999">
        <v>0</v>
      </c>
      <c r="V999">
        <v>0</v>
      </c>
      <c r="W999">
        <v>0</v>
      </c>
    </row>
    <row r="1000" spans="1:23" x14ac:dyDescent="0.2">
      <c r="A1000">
        <v>-13.59395</v>
      </c>
      <c r="B1000">
        <v>0</v>
      </c>
      <c r="C1000">
        <v>0</v>
      </c>
      <c r="D1000">
        <v>0</v>
      </c>
      <c r="H1000" s="19">
        <v>-12.827059999999999</v>
      </c>
      <c r="I1000" s="19">
        <v>0</v>
      </c>
      <c r="J1000" s="19">
        <v>0</v>
      </c>
      <c r="K1000" s="19">
        <v>0</v>
      </c>
      <c r="N1000">
        <v>9.1375899999999994</v>
      </c>
      <c r="O1000">
        <v>0</v>
      </c>
      <c r="P1000">
        <v>0</v>
      </c>
      <c r="Q1000">
        <v>0</v>
      </c>
      <c r="T1000">
        <v>11.741070000000001</v>
      </c>
      <c r="U1000">
        <v>0</v>
      </c>
      <c r="V1000">
        <v>0</v>
      </c>
      <c r="W1000">
        <v>0</v>
      </c>
    </row>
    <row r="1001" spans="1:23" x14ac:dyDescent="0.2">
      <c r="A1001">
        <v>-13.58595</v>
      </c>
      <c r="B1001">
        <v>0</v>
      </c>
      <c r="C1001">
        <v>0</v>
      </c>
      <c r="D1001">
        <v>0</v>
      </c>
      <c r="H1001" s="19">
        <v>-12.81906</v>
      </c>
      <c r="I1001" s="19">
        <v>0</v>
      </c>
      <c r="J1001" s="19">
        <v>0</v>
      </c>
      <c r="K1001" s="19">
        <v>0</v>
      </c>
      <c r="N1001">
        <v>9.1675900000000006</v>
      </c>
      <c r="O1001">
        <v>0</v>
      </c>
      <c r="P1001">
        <v>0</v>
      </c>
      <c r="Q1001">
        <v>0</v>
      </c>
      <c r="T1001">
        <v>11.821070000000001</v>
      </c>
      <c r="U1001">
        <v>0</v>
      </c>
      <c r="V1001">
        <v>0</v>
      </c>
      <c r="W1001">
        <v>0</v>
      </c>
    </row>
    <row r="1002" spans="1:23" x14ac:dyDescent="0.2">
      <c r="A1002">
        <v>-13.578950000000001</v>
      </c>
      <c r="B1002">
        <v>0</v>
      </c>
      <c r="C1002">
        <v>0</v>
      </c>
      <c r="D1002">
        <v>0</v>
      </c>
      <c r="H1002" s="19">
        <v>-12.812060000000001</v>
      </c>
      <c r="I1002" s="19">
        <v>0</v>
      </c>
      <c r="J1002" s="19">
        <v>0</v>
      </c>
      <c r="K1002" s="19">
        <v>0</v>
      </c>
      <c r="N1002">
        <v>9.1985899999999994</v>
      </c>
      <c r="O1002">
        <v>0</v>
      </c>
      <c r="P1002">
        <v>0</v>
      </c>
      <c r="Q1002">
        <v>0</v>
      </c>
      <c r="T1002">
        <v>11.901070000000001</v>
      </c>
      <c r="U1002">
        <v>0</v>
      </c>
      <c r="V1002">
        <v>0</v>
      </c>
      <c r="W1002">
        <v>0</v>
      </c>
    </row>
    <row r="1003" spans="1:23" x14ac:dyDescent="0.2">
      <c r="A1003">
        <v>-13.571949999999999</v>
      </c>
      <c r="B1003">
        <v>0</v>
      </c>
      <c r="C1003">
        <v>0</v>
      </c>
      <c r="D1003">
        <v>0</v>
      </c>
      <c r="H1003" s="19">
        <v>-12.805059999999999</v>
      </c>
      <c r="I1003" s="19">
        <v>0</v>
      </c>
      <c r="J1003" s="19">
        <v>0</v>
      </c>
      <c r="K1003" s="19">
        <v>0</v>
      </c>
      <c r="N1003">
        <v>9.22959</v>
      </c>
      <c r="O1003">
        <v>0</v>
      </c>
      <c r="P1003">
        <v>0</v>
      </c>
      <c r="Q1003">
        <v>0</v>
      </c>
      <c r="T1003">
        <v>11.98007</v>
      </c>
      <c r="U1003">
        <v>0</v>
      </c>
      <c r="V1003">
        <v>0</v>
      </c>
      <c r="W1003">
        <v>0</v>
      </c>
    </row>
    <row r="1004" spans="1:23" x14ac:dyDescent="0.2">
      <c r="A1004">
        <v>-13.56495</v>
      </c>
      <c r="B1004">
        <v>0</v>
      </c>
      <c r="C1004">
        <v>0</v>
      </c>
      <c r="D1004">
        <v>0</v>
      </c>
      <c r="H1004" s="19">
        <v>-12.79706</v>
      </c>
      <c r="I1004" s="19">
        <v>0</v>
      </c>
      <c r="J1004" s="19">
        <v>0</v>
      </c>
      <c r="K1004" s="19">
        <v>0</v>
      </c>
    </row>
    <row r="1005" spans="1:23" x14ac:dyDescent="0.2">
      <c r="A1005">
        <v>-13.55795</v>
      </c>
      <c r="B1005">
        <v>0</v>
      </c>
      <c r="C1005">
        <v>0</v>
      </c>
      <c r="D1005">
        <v>0</v>
      </c>
      <c r="H1005" s="19">
        <v>-12.79006</v>
      </c>
      <c r="I1005" s="19">
        <v>0</v>
      </c>
      <c r="J1005" s="19">
        <v>0</v>
      </c>
      <c r="K1005" s="19">
        <v>0</v>
      </c>
    </row>
    <row r="1006" spans="1:23" x14ac:dyDescent="0.2">
      <c r="A1006">
        <v>-13.55095</v>
      </c>
      <c r="B1006">
        <v>0</v>
      </c>
      <c r="C1006">
        <v>7.7859999999999999E-2</v>
      </c>
      <c r="D1006">
        <v>0</v>
      </c>
      <c r="H1006" s="19">
        <v>-12.783060000000001</v>
      </c>
      <c r="I1006" s="19">
        <v>0</v>
      </c>
      <c r="J1006" s="19">
        <v>0</v>
      </c>
      <c r="K1006" s="19">
        <v>0</v>
      </c>
    </row>
    <row r="1007" spans="1:23" x14ac:dyDescent="0.2">
      <c r="A1007">
        <v>-13.543950000000001</v>
      </c>
      <c r="B1007">
        <v>0</v>
      </c>
      <c r="C1007">
        <v>0</v>
      </c>
      <c r="D1007">
        <v>0</v>
      </c>
      <c r="H1007" s="19">
        <v>-12.77506</v>
      </c>
      <c r="I1007" s="19">
        <v>0</v>
      </c>
      <c r="J1007" s="19">
        <v>0</v>
      </c>
      <c r="K1007" s="19">
        <v>0</v>
      </c>
    </row>
    <row r="1008" spans="1:23" x14ac:dyDescent="0.2">
      <c r="A1008">
        <v>-13.53595</v>
      </c>
      <c r="B1008">
        <v>0</v>
      </c>
      <c r="C1008">
        <v>0</v>
      </c>
      <c r="D1008">
        <v>0</v>
      </c>
      <c r="H1008" s="19">
        <v>-12.76806</v>
      </c>
      <c r="I1008" s="19">
        <v>0</v>
      </c>
      <c r="J1008" s="19">
        <v>0</v>
      </c>
      <c r="K1008" s="19">
        <v>0</v>
      </c>
    </row>
    <row r="1009" spans="1:11" x14ac:dyDescent="0.2">
      <c r="A1009">
        <v>-13.52895</v>
      </c>
      <c r="B1009">
        <v>0</v>
      </c>
      <c r="C1009">
        <v>0</v>
      </c>
      <c r="D1009">
        <v>0</v>
      </c>
      <c r="H1009" s="19">
        <v>-12.761060000000001</v>
      </c>
      <c r="I1009" s="19">
        <v>0</v>
      </c>
      <c r="J1009" s="19">
        <v>0</v>
      </c>
      <c r="K1009" s="19">
        <v>0</v>
      </c>
    </row>
    <row r="1010" spans="1:11" x14ac:dyDescent="0.2">
      <c r="A1010">
        <v>-13.52195</v>
      </c>
      <c r="B1010">
        <v>0</v>
      </c>
      <c r="C1010">
        <v>0</v>
      </c>
      <c r="D1010">
        <v>0</v>
      </c>
      <c r="H1010" s="19">
        <v>-12.75306</v>
      </c>
      <c r="I1010" s="19">
        <v>0</v>
      </c>
      <c r="J1010" s="19">
        <v>0</v>
      </c>
      <c r="K1010" s="19">
        <v>0</v>
      </c>
    </row>
    <row r="1011" spans="1:11" x14ac:dyDescent="0.2">
      <c r="A1011">
        <v>-13.514950000000001</v>
      </c>
      <c r="B1011">
        <v>0</v>
      </c>
      <c r="C1011">
        <v>0</v>
      </c>
      <c r="D1011">
        <v>0</v>
      </c>
      <c r="H1011" s="19">
        <v>-12.74606</v>
      </c>
      <c r="I1011" s="19">
        <v>0</v>
      </c>
      <c r="J1011" s="19">
        <v>0</v>
      </c>
      <c r="K1011" s="19">
        <v>0</v>
      </c>
    </row>
    <row r="1012" spans="1:11" x14ac:dyDescent="0.2">
      <c r="A1012">
        <v>-13.507949999999999</v>
      </c>
      <c r="B1012">
        <v>0</v>
      </c>
      <c r="C1012">
        <v>0</v>
      </c>
      <c r="D1012">
        <v>0</v>
      </c>
      <c r="H1012" s="19">
        <v>-12.73906</v>
      </c>
      <c r="I1012" s="19">
        <v>0</v>
      </c>
      <c r="J1012" s="19">
        <v>0</v>
      </c>
      <c r="K1012" s="19">
        <v>0</v>
      </c>
    </row>
    <row r="1013" spans="1:11" x14ac:dyDescent="0.2">
      <c r="A1013">
        <v>-13.50095</v>
      </c>
      <c r="B1013">
        <v>0</v>
      </c>
      <c r="C1013">
        <v>0</v>
      </c>
      <c r="D1013">
        <v>0</v>
      </c>
      <c r="H1013" s="19">
        <v>-12.731059999999999</v>
      </c>
      <c r="I1013" s="19">
        <v>0</v>
      </c>
      <c r="J1013" s="19">
        <v>0</v>
      </c>
      <c r="K1013" s="19">
        <v>0</v>
      </c>
    </row>
    <row r="1014" spans="1:11" x14ac:dyDescent="0.2">
      <c r="A1014">
        <v>-13.49395</v>
      </c>
      <c r="B1014">
        <v>0</v>
      </c>
      <c r="C1014">
        <v>0</v>
      </c>
      <c r="D1014">
        <v>0</v>
      </c>
      <c r="H1014" s="19">
        <v>-12.72406</v>
      </c>
      <c r="I1014" s="19">
        <v>0</v>
      </c>
      <c r="J1014" s="19">
        <v>0</v>
      </c>
      <c r="K1014" s="19">
        <v>0</v>
      </c>
    </row>
    <row r="1015" spans="1:11" x14ac:dyDescent="0.2">
      <c r="A1015">
        <v>-13.485950000000001</v>
      </c>
      <c r="B1015">
        <v>0</v>
      </c>
      <c r="C1015">
        <v>0</v>
      </c>
      <c r="D1015">
        <v>0</v>
      </c>
      <c r="H1015" s="19">
        <v>-12.71706</v>
      </c>
      <c r="I1015" s="19">
        <v>0</v>
      </c>
      <c r="J1015" s="19">
        <v>0</v>
      </c>
      <c r="K1015" s="19">
        <v>0</v>
      </c>
    </row>
    <row r="1016" spans="1:11" x14ac:dyDescent="0.2">
      <c r="A1016">
        <v>-13.478949999999999</v>
      </c>
      <c r="B1016">
        <v>0</v>
      </c>
      <c r="C1016">
        <v>0</v>
      </c>
      <c r="D1016">
        <v>0</v>
      </c>
      <c r="H1016" s="19">
        <v>-12.71006</v>
      </c>
      <c r="I1016" s="19">
        <v>0</v>
      </c>
      <c r="J1016" s="19">
        <v>0</v>
      </c>
      <c r="K1016" s="19">
        <v>0</v>
      </c>
    </row>
    <row r="1017" spans="1:11" x14ac:dyDescent="0.2">
      <c r="A1017">
        <v>-13.47195</v>
      </c>
      <c r="B1017">
        <v>0</v>
      </c>
      <c r="C1017">
        <v>0</v>
      </c>
      <c r="D1017">
        <v>0</v>
      </c>
      <c r="H1017" s="19">
        <v>-12.702059999999999</v>
      </c>
      <c r="I1017" s="19">
        <v>0</v>
      </c>
      <c r="J1017" s="19">
        <v>0</v>
      </c>
      <c r="K1017" s="19">
        <v>0</v>
      </c>
    </row>
    <row r="1018" spans="1:11" x14ac:dyDescent="0.2">
      <c r="A1018">
        <v>-13.46495</v>
      </c>
      <c r="B1018">
        <v>0</v>
      </c>
      <c r="C1018">
        <v>0</v>
      </c>
      <c r="D1018">
        <v>0</v>
      </c>
      <c r="H1018" s="19">
        <v>-12.69506</v>
      </c>
      <c r="I1018" s="19">
        <v>0</v>
      </c>
      <c r="J1018" s="19">
        <v>0</v>
      </c>
      <c r="K1018" s="19">
        <v>0</v>
      </c>
    </row>
    <row r="1019" spans="1:11" x14ac:dyDescent="0.2">
      <c r="A1019">
        <v>-13.45795</v>
      </c>
      <c r="B1019">
        <v>0</v>
      </c>
      <c r="C1019">
        <v>0</v>
      </c>
      <c r="D1019">
        <v>0</v>
      </c>
      <c r="H1019" s="19">
        <v>-12.68806</v>
      </c>
      <c r="I1019" s="19">
        <v>0</v>
      </c>
      <c r="J1019" s="19">
        <v>0</v>
      </c>
      <c r="K1019" s="19">
        <v>0</v>
      </c>
    </row>
    <row r="1020" spans="1:11" x14ac:dyDescent="0.2">
      <c r="A1020">
        <v>-13.450950000000001</v>
      </c>
      <c r="B1020">
        <v>0</v>
      </c>
      <c r="C1020">
        <v>0</v>
      </c>
      <c r="D1020">
        <v>0</v>
      </c>
      <c r="H1020" s="19">
        <v>-12.680059999999999</v>
      </c>
      <c r="I1020" s="19">
        <v>0</v>
      </c>
      <c r="J1020" s="19">
        <v>0</v>
      </c>
      <c r="K1020" s="19">
        <v>0</v>
      </c>
    </row>
    <row r="1021" spans="1:11" x14ac:dyDescent="0.2">
      <c r="A1021">
        <v>-13.44295</v>
      </c>
      <c r="B1021">
        <v>0</v>
      </c>
      <c r="C1021">
        <v>0</v>
      </c>
      <c r="D1021">
        <v>0</v>
      </c>
      <c r="H1021" s="19">
        <v>-12.67306</v>
      </c>
      <c r="I1021" s="19">
        <v>0</v>
      </c>
      <c r="J1021" s="19">
        <v>0</v>
      </c>
      <c r="K1021" s="19">
        <v>0</v>
      </c>
    </row>
    <row r="1022" spans="1:11" x14ac:dyDescent="0.2">
      <c r="A1022">
        <v>-13.43595</v>
      </c>
      <c r="B1022">
        <v>0</v>
      </c>
      <c r="C1022">
        <v>0</v>
      </c>
      <c r="D1022">
        <v>0</v>
      </c>
      <c r="H1022" s="19">
        <v>-12.66606</v>
      </c>
      <c r="I1022" s="19">
        <v>0</v>
      </c>
      <c r="J1022" s="19">
        <v>0</v>
      </c>
      <c r="K1022" s="19">
        <v>0</v>
      </c>
    </row>
    <row r="1023" spans="1:11" x14ac:dyDescent="0.2">
      <c r="A1023">
        <v>-13.42895</v>
      </c>
      <c r="B1023">
        <v>0</v>
      </c>
      <c r="C1023">
        <v>0</v>
      </c>
      <c r="D1023">
        <v>0</v>
      </c>
      <c r="H1023" s="19">
        <v>-12.658060000000001</v>
      </c>
      <c r="I1023" s="19">
        <v>0</v>
      </c>
      <c r="J1023" s="19">
        <v>0</v>
      </c>
      <c r="K1023" s="19">
        <v>0</v>
      </c>
    </row>
    <row r="1024" spans="1:11" x14ac:dyDescent="0.2">
      <c r="A1024">
        <v>-13.421950000000001</v>
      </c>
      <c r="B1024">
        <v>0</v>
      </c>
      <c r="C1024">
        <v>0</v>
      </c>
      <c r="D1024">
        <v>0</v>
      </c>
      <c r="H1024" s="19">
        <v>-12.651059999999999</v>
      </c>
      <c r="I1024" s="19">
        <v>0</v>
      </c>
      <c r="J1024" s="19">
        <v>0</v>
      </c>
      <c r="K1024" s="19">
        <v>0</v>
      </c>
    </row>
    <row r="1025" spans="1:11" x14ac:dyDescent="0.2">
      <c r="A1025">
        <v>-13.414949999999999</v>
      </c>
      <c r="B1025">
        <v>0</v>
      </c>
      <c r="C1025">
        <v>0</v>
      </c>
      <c r="D1025">
        <v>0</v>
      </c>
      <c r="H1025" s="19">
        <v>-12.64406</v>
      </c>
      <c r="I1025" s="19">
        <v>0</v>
      </c>
      <c r="J1025" s="19">
        <v>0</v>
      </c>
      <c r="K1025" s="19">
        <v>0</v>
      </c>
    </row>
    <row r="1026" spans="1:11" x14ac:dyDescent="0.2">
      <c r="A1026">
        <v>-13.40795</v>
      </c>
      <c r="B1026">
        <v>0</v>
      </c>
      <c r="C1026">
        <v>0</v>
      </c>
      <c r="D1026">
        <v>0</v>
      </c>
      <c r="H1026" s="19">
        <v>-12.636060000000001</v>
      </c>
      <c r="I1026" s="19">
        <v>0</v>
      </c>
      <c r="J1026" s="19">
        <v>0</v>
      </c>
      <c r="K1026" s="19">
        <v>0</v>
      </c>
    </row>
    <row r="1027" spans="1:11" x14ac:dyDescent="0.2">
      <c r="A1027">
        <v>-13.40095</v>
      </c>
      <c r="B1027">
        <v>0</v>
      </c>
      <c r="C1027">
        <v>0</v>
      </c>
      <c r="D1027">
        <v>0</v>
      </c>
      <c r="H1027" s="19">
        <v>-12.629060000000001</v>
      </c>
      <c r="I1027" s="19">
        <v>0</v>
      </c>
      <c r="J1027" s="19">
        <v>0</v>
      </c>
      <c r="K1027" s="19">
        <v>0</v>
      </c>
    </row>
    <row r="1028" spans="1:11" x14ac:dyDescent="0.2">
      <c r="A1028">
        <v>-13.392950000000001</v>
      </c>
      <c r="B1028">
        <v>0</v>
      </c>
      <c r="C1028">
        <v>0</v>
      </c>
      <c r="D1028">
        <v>0</v>
      </c>
      <c r="H1028" s="19">
        <v>-12.622059999999999</v>
      </c>
      <c r="I1028" s="19">
        <v>0</v>
      </c>
      <c r="J1028" s="19">
        <v>0</v>
      </c>
      <c r="K1028" s="19">
        <v>0</v>
      </c>
    </row>
    <row r="1029" spans="1:11" x14ac:dyDescent="0.2">
      <c r="A1029">
        <v>-13.385949999999999</v>
      </c>
      <c r="B1029">
        <v>0</v>
      </c>
      <c r="C1029">
        <v>0</v>
      </c>
      <c r="D1029">
        <v>0</v>
      </c>
      <c r="H1029" s="19">
        <v>-12.61406</v>
      </c>
      <c r="I1029" s="19">
        <v>0</v>
      </c>
      <c r="J1029" s="19">
        <v>0</v>
      </c>
      <c r="K1029" s="19">
        <v>0</v>
      </c>
    </row>
    <row r="1030" spans="1:11" x14ac:dyDescent="0.2">
      <c r="A1030">
        <v>-13.37895</v>
      </c>
      <c r="B1030">
        <v>0</v>
      </c>
      <c r="C1030">
        <v>0</v>
      </c>
      <c r="D1030">
        <v>0</v>
      </c>
      <c r="H1030" s="19">
        <v>-12.607060000000001</v>
      </c>
      <c r="I1030" s="19">
        <v>0</v>
      </c>
      <c r="J1030" s="19">
        <v>0</v>
      </c>
      <c r="K1030" s="19">
        <v>0</v>
      </c>
    </row>
    <row r="1031" spans="1:11" x14ac:dyDescent="0.2">
      <c r="A1031">
        <v>-13.37195</v>
      </c>
      <c r="B1031">
        <v>0</v>
      </c>
      <c r="C1031">
        <v>0</v>
      </c>
      <c r="D1031">
        <v>0</v>
      </c>
      <c r="H1031" s="19">
        <v>-12.600059999999999</v>
      </c>
      <c r="I1031" s="19">
        <v>0</v>
      </c>
      <c r="J1031" s="19">
        <v>0</v>
      </c>
      <c r="K1031" s="19">
        <v>0</v>
      </c>
    </row>
    <row r="1032" spans="1:11" x14ac:dyDescent="0.2">
      <c r="A1032">
        <v>-13.36495</v>
      </c>
      <c r="B1032">
        <v>0</v>
      </c>
      <c r="C1032">
        <v>0</v>
      </c>
      <c r="D1032">
        <v>0</v>
      </c>
      <c r="H1032" s="19">
        <v>-12.59206</v>
      </c>
      <c r="I1032" s="19">
        <v>0</v>
      </c>
      <c r="J1032" s="19">
        <v>0</v>
      </c>
      <c r="K1032" s="19">
        <v>0</v>
      </c>
    </row>
    <row r="1033" spans="1:11" x14ac:dyDescent="0.2">
      <c r="A1033">
        <v>-13.357950000000001</v>
      </c>
      <c r="B1033">
        <v>0</v>
      </c>
      <c r="C1033">
        <v>0</v>
      </c>
      <c r="D1033">
        <v>0</v>
      </c>
      <c r="H1033" s="19">
        <v>-12.58506</v>
      </c>
      <c r="I1033" s="19">
        <v>0</v>
      </c>
      <c r="J1033" s="19">
        <v>0</v>
      </c>
      <c r="K1033" s="19">
        <v>0</v>
      </c>
    </row>
    <row r="1034" spans="1:11" x14ac:dyDescent="0.2">
      <c r="A1034">
        <v>-13.350949999999999</v>
      </c>
      <c r="B1034">
        <v>0</v>
      </c>
      <c r="C1034">
        <v>0</v>
      </c>
      <c r="D1034">
        <v>0</v>
      </c>
      <c r="H1034" s="19">
        <v>-12.578060000000001</v>
      </c>
      <c r="I1034" s="19">
        <v>0</v>
      </c>
      <c r="J1034" s="19">
        <v>0</v>
      </c>
      <c r="K1034" s="19">
        <v>0</v>
      </c>
    </row>
    <row r="1035" spans="1:11" x14ac:dyDescent="0.2">
      <c r="A1035">
        <v>-13.34295</v>
      </c>
      <c r="B1035">
        <v>0</v>
      </c>
      <c r="C1035">
        <v>0</v>
      </c>
      <c r="D1035">
        <v>0</v>
      </c>
      <c r="H1035" s="19">
        <v>-12.57006</v>
      </c>
      <c r="I1035" s="19">
        <v>0</v>
      </c>
      <c r="J1035" s="19">
        <v>0</v>
      </c>
      <c r="K1035" s="19">
        <v>0</v>
      </c>
    </row>
    <row r="1036" spans="1:11" x14ac:dyDescent="0.2">
      <c r="A1036">
        <v>-13.33595</v>
      </c>
      <c r="B1036">
        <v>0</v>
      </c>
      <c r="C1036">
        <v>0</v>
      </c>
      <c r="D1036">
        <v>0</v>
      </c>
      <c r="H1036" s="19">
        <v>-12.56306</v>
      </c>
      <c r="I1036" s="19">
        <v>0</v>
      </c>
      <c r="J1036" s="19">
        <v>0</v>
      </c>
      <c r="K1036" s="19">
        <v>0</v>
      </c>
    </row>
    <row r="1037" spans="1:11" x14ac:dyDescent="0.2">
      <c r="A1037">
        <v>-13.328950000000001</v>
      </c>
      <c r="B1037">
        <v>0</v>
      </c>
      <c r="C1037">
        <v>0</v>
      </c>
      <c r="D1037">
        <v>0</v>
      </c>
      <c r="H1037" s="19">
        <v>-12.55606</v>
      </c>
      <c r="I1037" s="19">
        <v>0</v>
      </c>
      <c r="J1037" s="19">
        <v>0</v>
      </c>
      <c r="K1037" s="19">
        <v>0</v>
      </c>
    </row>
    <row r="1038" spans="1:11" x14ac:dyDescent="0.2">
      <c r="A1038">
        <v>-13.321949999999999</v>
      </c>
      <c r="B1038">
        <v>0</v>
      </c>
      <c r="C1038">
        <v>0</v>
      </c>
      <c r="D1038">
        <v>0</v>
      </c>
      <c r="H1038" s="19">
        <v>-12.54806</v>
      </c>
      <c r="I1038" s="19">
        <v>0</v>
      </c>
      <c r="J1038" s="19">
        <v>0</v>
      </c>
      <c r="K1038" s="19">
        <v>0</v>
      </c>
    </row>
    <row r="1039" spans="1:11" x14ac:dyDescent="0.2">
      <c r="A1039">
        <v>-13.31495</v>
      </c>
      <c r="B1039">
        <v>0</v>
      </c>
      <c r="C1039">
        <v>0</v>
      </c>
      <c r="D1039">
        <v>0</v>
      </c>
      <c r="H1039" s="19">
        <v>-12.54106</v>
      </c>
      <c r="I1039" s="19">
        <v>0</v>
      </c>
      <c r="J1039" s="19">
        <v>0</v>
      </c>
      <c r="K1039" s="19">
        <v>0</v>
      </c>
    </row>
    <row r="1040" spans="1:11" x14ac:dyDescent="0.2">
      <c r="A1040">
        <v>-13.30795</v>
      </c>
      <c r="B1040">
        <v>0</v>
      </c>
      <c r="C1040">
        <v>0</v>
      </c>
      <c r="D1040">
        <v>0</v>
      </c>
      <c r="H1040" s="19">
        <v>-12.53406</v>
      </c>
      <c r="I1040" s="19">
        <v>0</v>
      </c>
      <c r="J1040" s="19">
        <v>0</v>
      </c>
      <c r="K1040" s="19">
        <v>0</v>
      </c>
    </row>
    <row r="1041" spans="1:11" x14ac:dyDescent="0.2">
      <c r="A1041">
        <v>-13.30095</v>
      </c>
      <c r="B1041">
        <v>0</v>
      </c>
      <c r="C1041">
        <v>0</v>
      </c>
      <c r="D1041">
        <v>0</v>
      </c>
      <c r="H1041" s="19">
        <v>-12.527060000000001</v>
      </c>
      <c r="I1041" s="19">
        <v>0</v>
      </c>
      <c r="J1041" s="19">
        <v>0</v>
      </c>
      <c r="K1041" s="19">
        <v>0</v>
      </c>
    </row>
    <row r="1042" spans="1:11" x14ac:dyDescent="0.2">
      <c r="A1042">
        <v>-13.292949999999999</v>
      </c>
      <c r="B1042">
        <v>0</v>
      </c>
      <c r="C1042">
        <v>0</v>
      </c>
      <c r="D1042">
        <v>0</v>
      </c>
      <c r="H1042" s="19">
        <v>-12.51906</v>
      </c>
      <c r="I1042" s="19">
        <v>0</v>
      </c>
      <c r="J1042" s="19">
        <v>0</v>
      </c>
      <c r="K1042" s="19">
        <v>0</v>
      </c>
    </row>
    <row r="1043" spans="1:11" x14ac:dyDescent="0.2">
      <c r="A1043">
        <v>-13.28595</v>
      </c>
      <c r="B1043">
        <v>0</v>
      </c>
      <c r="C1043">
        <v>0</v>
      </c>
      <c r="D1043">
        <v>0</v>
      </c>
      <c r="H1043" s="19">
        <v>-12.51206</v>
      </c>
      <c r="I1043" s="19">
        <v>0</v>
      </c>
      <c r="J1043" s="19">
        <v>0</v>
      </c>
      <c r="K1043" s="19">
        <v>0</v>
      </c>
    </row>
    <row r="1044" spans="1:11" x14ac:dyDescent="0.2">
      <c r="A1044">
        <v>-13.27895</v>
      </c>
      <c r="B1044">
        <v>0</v>
      </c>
      <c r="C1044">
        <v>0</v>
      </c>
      <c r="D1044">
        <v>0</v>
      </c>
      <c r="H1044" s="19">
        <v>-12.50506</v>
      </c>
      <c r="I1044" s="19">
        <v>0</v>
      </c>
      <c r="J1044" s="19">
        <v>0</v>
      </c>
      <c r="K1044" s="19">
        <v>0</v>
      </c>
    </row>
    <row r="1045" spans="1:11" x14ac:dyDescent="0.2">
      <c r="A1045">
        <v>-13.27195</v>
      </c>
      <c r="B1045">
        <v>0</v>
      </c>
      <c r="C1045">
        <v>0</v>
      </c>
      <c r="D1045">
        <v>0</v>
      </c>
      <c r="H1045" s="19">
        <v>-12.497059999999999</v>
      </c>
      <c r="I1045" s="19">
        <v>0</v>
      </c>
      <c r="J1045" s="19">
        <v>0</v>
      </c>
      <c r="K1045" s="19">
        <v>0</v>
      </c>
    </row>
    <row r="1046" spans="1:11" x14ac:dyDescent="0.2">
      <c r="A1046">
        <v>-13.264950000000001</v>
      </c>
      <c r="B1046">
        <v>0</v>
      </c>
      <c r="C1046">
        <v>0</v>
      </c>
      <c r="D1046">
        <v>0</v>
      </c>
      <c r="H1046" s="19">
        <v>-12.49006</v>
      </c>
      <c r="I1046" s="19">
        <v>0</v>
      </c>
      <c r="J1046" s="19">
        <v>0</v>
      </c>
      <c r="K1046" s="19">
        <v>0</v>
      </c>
    </row>
    <row r="1047" spans="1:11" x14ac:dyDescent="0.2">
      <c r="A1047">
        <v>-13.257949999999999</v>
      </c>
      <c r="B1047">
        <v>0</v>
      </c>
      <c r="C1047">
        <v>0</v>
      </c>
      <c r="D1047">
        <v>0</v>
      </c>
      <c r="H1047" s="19">
        <v>-12.48306</v>
      </c>
      <c r="I1047" s="19">
        <v>0</v>
      </c>
      <c r="J1047" s="19">
        <v>0</v>
      </c>
      <c r="K1047" s="19">
        <v>0</v>
      </c>
    </row>
    <row r="1048" spans="1:11" x14ac:dyDescent="0.2">
      <c r="A1048">
        <v>-13.24995</v>
      </c>
      <c r="B1048">
        <v>0</v>
      </c>
      <c r="C1048">
        <v>0</v>
      </c>
      <c r="D1048">
        <v>0</v>
      </c>
      <c r="H1048" s="19">
        <v>-12.475059999999999</v>
      </c>
      <c r="I1048" s="19">
        <v>0</v>
      </c>
      <c r="J1048" s="19">
        <v>0</v>
      </c>
      <c r="K1048" s="19">
        <v>0</v>
      </c>
    </row>
    <row r="1049" spans="1:11" x14ac:dyDescent="0.2">
      <c r="A1049">
        <v>-13.24295</v>
      </c>
      <c r="B1049">
        <v>0</v>
      </c>
      <c r="C1049">
        <v>0</v>
      </c>
      <c r="D1049">
        <v>0</v>
      </c>
      <c r="H1049" s="19">
        <v>-12.468059999999999</v>
      </c>
      <c r="I1049" s="19">
        <v>0</v>
      </c>
      <c r="J1049" s="19">
        <v>0</v>
      </c>
      <c r="K1049" s="19">
        <v>0</v>
      </c>
    </row>
    <row r="1050" spans="1:11" x14ac:dyDescent="0.2">
      <c r="A1050">
        <v>-13.235950000000001</v>
      </c>
      <c r="B1050">
        <v>0</v>
      </c>
      <c r="C1050">
        <v>0</v>
      </c>
      <c r="D1050">
        <v>0</v>
      </c>
      <c r="H1050" s="19">
        <v>-12.46106</v>
      </c>
      <c r="I1050" s="19">
        <v>0</v>
      </c>
      <c r="J1050" s="19">
        <v>0</v>
      </c>
      <c r="K1050" s="19">
        <v>0</v>
      </c>
    </row>
    <row r="1051" spans="1:11" x14ac:dyDescent="0.2">
      <c r="A1051">
        <v>-13.228949999999999</v>
      </c>
      <c r="B1051">
        <v>0</v>
      </c>
      <c r="C1051">
        <v>0</v>
      </c>
      <c r="D1051">
        <v>0</v>
      </c>
      <c r="H1051" s="19">
        <v>-12.453060000000001</v>
      </c>
      <c r="I1051" s="19">
        <v>0</v>
      </c>
      <c r="J1051" s="19">
        <v>0</v>
      </c>
      <c r="K1051" s="19">
        <v>0</v>
      </c>
    </row>
    <row r="1052" spans="1:11" x14ac:dyDescent="0.2">
      <c r="A1052">
        <v>-13.22195</v>
      </c>
      <c r="B1052">
        <v>0</v>
      </c>
      <c r="C1052">
        <v>0</v>
      </c>
      <c r="D1052">
        <v>0</v>
      </c>
      <c r="H1052" s="19">
        <v>-12.446059999999999</v>
      </c>
      <c r="I1052" s="19">
        <v>0</v>
      </c>
      <c r="J1052" s="19">
        <v>0</v>
      </c>
      <c r="K1052" s="19">
        <v>0</v>
      </c>
    </row>
    <row r="1053" spans="1:11" x14ac:dyDescent="0.2">
      <c r="A1053">
        <v>-13.21495</v>
      </c>
      <c r="B1053">
        <v>0</v>
      </c>
      <c r="C1053">
        <v>0</v>
      </c>
      <c r="D1053">
        <v>0</v>
      </c>
      <c r="H1053" s="19">
        <v>-12.43906</v>
      </c>
      <c r="I1053" s="19">
        <v>0</v>
      </c>
      <c r="J1053" s="19">
        <v>0</v>
      </c>
      <c r="K1053" s="19">
        <v>0</v>
      </c>
    </row>
    <row r="1054" spans="1:11" x14ac:dyDescent="0.2">
      <c r="A1054">
        <v>-13.20795</v>
      </c>
      <c r="B1054">
        <v>0</v>
      </c>
      <c r="C1054">
        <v>0</v>
      </c>
      <c r="D1054">
        <v>0</v>
      </c>
      <c r="H1054" s="19">
        <v>-12.43106</v>
      </c>
      <c r="I1054" s="19">
        <v>0</v>
      </c>
      <c r="J1054" s="19">
        <v>0</v>
      </c>
      <c r="K1054" s="19">
        <v>0</v>
      </c>
    </row>
    <row r="1055" spans="1:11" x14ac:dyDescent="0.2">
      <c r="A1055">
        <v>-13.199949999999999</v>
      </c>
      <c r="B1055">
        <v>0</v>
      </c>
      <c r="C1055">
        <v>0</v>
      </c>
      <c r="D1055">
        <v>0</v>
      </c>
      <c r="H1055" s="19">
        <v>-12.424060000000001</v>
      </c>
      <c r="I1055" s="19">
        <v>0</v>
      </c>
      <c r="J1055" s="19">
        <v>0</v>
      </c>
      <c r="K1055" s="19">
        <v>0</v>
      </c>
    </row>
    <row r="1056" spans="1:11" x14ac:dyDescent="0.2">
      <c r="A1056">
        <v>-13.19295</v>
      </c>
      <c r="B1056">
        <v>0</v>
      </c>
      <c r="C1056">
        <v>0</v>
      </c>
      <c r="D1056">
        <v>0</v>
      </c>
      <c r="H1056" s="19">
        <v>-12.417059999999999</v>
      </c>
      <c r="I1056" s="19">
        <v>0</v>
      </c>
      <c r="J1056" s="19">
        <v>0</v>
      </c>
      <c r="K1056" s="19">
        <v>0</v>
      </c>
    </row>
    <row r="1057" spans="1:11" x14ac:dyDescent="0.2">
      <c r="A1057">
        <v>-13.18595</v>
      </c>
      <c r="B1057">
        <v>0</v>
      </c>
      <c r="C1057">
        <v>0</v>
      </c>
      <c r="D1057">
        <v>0</v>
      </c>
      <c r="H1057" s="19">
        <v>-12.40906</v>
      </c>
      <c r="I1057" s="19">
        <v>0</v>
      </c>
      <c r="J1057" s="19">
        <v>0</v>
      </c>
      <c r="K1057" s="19">
        <v>0</v>
      </c>
    </row>
    <row r="1058" spans="1:11" x14ac:dyDescent="0.2">
      <c r="A1058">
        <v>-13.17895</v>
      </c>
      <c r="B1058">
        <v>0</v>
      </c>
      <c r="C1058">
        <v>0</v>
      </c>
      <c r="D1058">
        <v>0</v>
      </c>
      <c r="H1058" s="19">
        <v>-12.402060000000001</v>
      </c>
      <c r="I1058" s="19">
        <v>0</v>
      </c>
      <c r="J1058" s="19">
        <v>0</v>
      </c>
      <c r="K1058" s="19">
        <v>0</v>
      </c>
    </row>
    <row r="1059" spans="1:11" x14ac:dyDescent="0.2">
      <c r="A1059">
        <v>-13.171950000000001</v>
      </c>
      <c r="B1059">
        <v>0</v>
      </c>
      <c r="C1059">
        <v>0</v>
      </c>
      <c r="D1059">
        <v>0</v>
      </c>
      <c r="H1059" s="19">
        <v>-12.395060000000001</v>
      </c>
      <c r="I1059" s="19">
        <v>0</v>
      </c>
      <c r="J1059" s="19">
        <v>0</v>
      </c>
      <c r="K1059" s="19">
        <v>0</v>
      </c>
    </row>
    <row r="1060" spans="1:11" x14ac:dyDescent="0.2">
      <c r="A1060">
        <v>-13.164949999999999</v>
      </c>
      <c r="B1060">
        <v>0</v>
      </c>
      <c r="C1060">
        <v>0</v>
      </c>
      <c r="D1060">
        <v>0</v>
      </c>
      <c r="H1060" s="19">
        <v>-12.38706</v>
      </c>
      <c r="I1060" s="19">
        <v>0</v>
      </c>
      <c r="J1060" s="19">
        <v>0</v>
      </c>
      <c r="K1060" s="19">
        <v>0</v>
      </c>
    </row>
    <row r="1061" spans="1:11" x14ac:dyDescent="0.2">
      <c r="A1061">
        <v>-13.15795</v>
      </c>
      <c r="B1061">
        <v>0</v>
      </c>
      <c r="C1061">
        <v>0</v>
      </c>
      <c r="D1061">
        <v>0</v>
      </c>
      <c r="H1061" s="19">
        <v>-12.38006</v>
      </c>
      <c r="I1061" s="19">
        <v>0</v>
      </c>
      <c r="J1061" s="19">
        <v>0</v>
      </c>
      <c r="K1061" s="19">
        <v>0</v>
      </c>
    </row>
    <row r="1062" spans="1:11" x14ac:dyDescent="0.2">
      <c r="A1062">
        <v>-13.14995</v>
      </c>
      <c r="B1062">
        <v>0</v>
      </c>
      <c r="C1062">
        <v>0</v>
      </c>
      <c r="D1062">
        <v>0</v>
      </c>
      <c r="H1062" s="19">
        <v>-12.373060000000001</v>
      </c>
      <c r="I1062" s="19">
        <v>0</v>
      </c>
      <c r="J1062" s="19">
        <v>0</v>
      </c>
      <c r="K1062" s="19">
        <v>0</v>
      </c>
    </row>
    <row r="1063" spans="1:11" x14ac:dyDescent="0.2">
      <c r="A1063">
        <v>-13.142950000000001</v>
      </c>
      <c r="B1063">
        <v>0</v>
      </c>
      <c r="C1063">
        <v>0</v>
      </c>
      <c r="D1063">
        <v>0</v>
      </c>
      <c r="H1063" s="19">
        <v>-12.366059999999999</v>
      </c>
      <c r="I1063" s="19">
        <v>0</v>
      </c>
      <c r="J1063" s="19">
        <v>0</v>
      </c>
      <c r="K1063" s="19">
        <v>0</v>
      </c>
    </row>
    <row r="1064" spans="1:11" x14ac:dyDescent="0.2">
      <c r="A1064">
        <v>-13.135949999999999</v>
      </c>
      <c r="B1064">
        <v>0</v>
      </c>
      <c r="C1064">
        <v>0</v>
      </c>
      <c r="D1064">
        <v>0</v>
      </c>
      <c r="H1064" s="19">
        <v>-12.35806</v>
      </c>
      <c r="I1064" s="19">
        <v>0</v>
      </c>
      <c r="J1064" s="19">
        <v>0</v>
      </c>
      <c r="K1064" s="19">
        <v>0</v>
      </c>
    </row>
    <row r="1065" spans="1:11" x14ac:dyDescent="0.2">
      <c r="A1065">
        <v>-13.12895</v>
      </c>
      <c r="B1065">
        <v>0</v>
      </c>
      <c r="C1065">
        <v>0</v>
      </c>
      <c r="D1065">
        <v>0</v>
      </c>
      <c r="H1065" s="19">
        <v>-12.35106</v>
      </c>
      <c r="I1065" s="19">
        <v>0</v>
      </c>
      <c r="J1065" s="19">
        <v>0</v>
      </c>
      <c r="K1065" s="19">
        <v>0</v>
      </c>
    </row>
    <row r="1066" spans="1:11" x14ac:dyDescent="0.2">
      <c r="A1066">
        <v>-13.12195</v>
      </c>
      <c r="B1066">
        <v>0</v>
      </c>
      <c r="C1066">
        <v>0</v>
      </c>
      <c r="D1066">
        <v>0</v>
      </c>
      <c r="H1066" s="19">
        <v>-12.344060000000001</v>
      </c>
      <c r="I1066" s="19">
        <v>0</v>
      </c>
      <c r="J1066" s="19">
        <v>0</v>
      </c>
      <c r="K1066" s="19">
        <v>0</v>
      </c>
    </row>
    <row r="1067" spans="1:11" x14ac:dyDescent="0.2">
      <c r="A1067">
        <v>-13.11495</v>
      </c>
      <c r="B1067">
        <v>0</v>
      </c>
      <c r="C1067">
        <v>0</v>
      </c>
      <c r="D1067">
        <v>0</v>
      </c>
      <c r="H1067" s="19">
        <v>-12.33606</v>
      </c>
      <c r="I1067" s="19">
        <v>0</v>
      </c>
      <c r="J1067" s="19">
        <v>0</v>
      </c>
      <c r="K1067" s="19">
        <v>0</v>
      </c>
    </row>
    <row r="1068" spans="1:11" x14ac:dyDescent="0.2">
      <c r="A1068">
        <v>-13.107950000000001</v>
      </c>
      <c r="B1068">
        <v>0</v>
      </c>
      <c r="C1068">
        <v>0</v>
      </c>
      <c r="D1068">
        <v>0</v>
      </c>
      <c r="H1068" s="19">
        <v>-12.32906</v>
      </c>
      <c r="I1068" s="19">
        <v>0</v>
      </c>
      <c r="J1068" s="19">
        <v>0</v>
      </c>
      <c r="K1068" s="19">
        <v>0</v>
      </c>
    </row>
    <row r="1069" spans="1:11" x14ac:dyDescent="0.2">
      <c r="A1069">
        <v>-13.09995</v>
      </c>
      <c r="B1069">
        <v>0</v>
      </c>
      <c r="C1069">
        <v>0</v>
      </c>
      <c r="D1069">
        <v>0</v>
      </c>
      <c r="H1069" s="19">
        <v>-12.32206</v>
      </c>
      <c r="I1069" s="19">
        <v>0</v>
      </c>
      <c r="J1069" s="19">
        <v>0</v>
      </c>
      <c r="K1069" s="19">
        <v>0</v>
      </c>
    </row>
    <row r="1070" spans="1:11" x14ac:dyDescent="0.2">
      <c r="A1070">
        <v>-13.09295</v>
      </c>
      <c r="B1070">
        <v>0</v>
      </c>
      <c r="C1070">
        <v>0</v>
      </c>
      <c r="D1070">
        <v>0</v>
      </c>
      <c r="H1070" s="19">
        <v>-12.31406</v>
      </c>
      <c r="I1070" s="19">
        <v>0</v>
      </c>
      <c r="J1070" s="19">
        <v>0</v>
      </c>
      <c r="K1070" s="19">
        <v>0</v>
      </c>
    </row>
    <row r="1071" spans="1:11" x14ac:dyDescent="0.2">
      <c r="A1071">
        <v>-13.08595</v>
      </c>
      <c r="B1071">
        <v>0</v>
      </c>
      <c r="C1071">
        <v>0</v>
      </c>
      <c r="D1071">
        <v>0</v>
      </c>
      <c r="H1071" s="19">
        <v>-12.30706</v>
      </c>
      <c r="I1071" s="19">
        <v>0</v>
      </c>
      <c r="J1071" s="19">
        <v>0</v>
      </c>
      <c r="K1071" s="19">
        <v>0</v>
      </c>
    </row>
    <row r="1072" spans="1:11" x14ac:dyDescent="0.2">
      <c r="A1072">
        <v>-13.078950000000001</v>
      </c>
      <c r="B1072">
        <v>0</v>
      </c>
      <c r="C1072">
        <v>0</v>
      </c>
      <c r="D1072">
        <v>0</v>
      </c>
      <c r="H1072" s="19">
        <v>-12.30006</v>
      </c>
      <c r="I1072" s="19">
        <v>0</v>
      </c>
      <c r="J1072" s="19">
        <v>0</v>
      </c>
      <c r="K1072" s="19">
        <v>0</v>
      </c>
    </row>
    <row r="1073" spans="1:11" x14ac:dyDescent="0.2">
      <c r="A1073">
        <v>-13.071949999999999</v>
      </c>
      <c r="B1073">
        <v>0</v>
      </c>
      <c r="C1073">
        <v>0</v>
      </c>
      <c r="D1073">
        <v>0</v>
      </c>
      <c r="H1073" s="19">
        <v>-12.292059999999999</v>
      </c>
      <c r="I1073" s="19">
        <v>0</v>
      </c>
      <c r="J1073" s="19">
        <v>0</v>
      </c>
      <c r="K1073" s="19">
        <v>0</v>
      </c>
    </row>
    <row r="1074" spans="1:11" x14ac:dyDescent="0.2">
      <c r="A1074">
        <v>-13.06495</v>
      </c>
      <c r="B1074">
        <v>0</v>
      </c>
      <c r="C1074">
        <v>0</v>
      </c>
      <c r="D1074">
        <v>0</v>
      </c>
      <c r="H1074" s="19">
        <v>-12.28506</v>
      </c>
      <c r="I1074" s="19">
        <v>0</v>
      </c>
      <c r="J1074" s="19">
        <v>0</v>
      </c>
      <c r="K1074" s="19">
        <v>0</v>
      </c>
    </row>
    <row r="1075" spans="1:11" x14ac:dyDescent="0.2">
      <c r="A1075">
        <v>-13.05795</v>
      </c>
      <c r="B1075">
        <v>0</v>
      </c>
      <c r="C1075">
        <v>0</v>
      </c>
      <c r="D1075">
        <v>0</v>
      </c>
      <c r="H1075" s="19">
        <v>-12.27806</v>
      </c>
      <c r="I1075" s="19">
        <v>0</v>
      </c>
      <c r="J1075" s="19">
        <v>0</v>
      </c>
      <c r="K1075" s="19">
        <v>0</v>
      </c>
    </row>
    <row r="1076" spans="1:11" x14ac:dyDescent="0.2">
      <c r="A1076">
        <v>-13.049950000000001</v>
      </c>
      <c r="B1076">
        <v>0</v>
      </c>
      <c r="C1076">
        <v>0</v>
      </c>
      <c r="D1076">
        <v>0</v>
      </c>
      <c r="H1076" s="19">
        <v>-12.270060000000001</v>
      </c>
      <c r="I1076" s="19">
        <v>0</v>
      </c>
      <c r="J1076" s="19">
        <v>0</v>
      </c>
      <c r="K1076" s="19">
        <v>0</v>
      </c>
    </row>
    <row r="1077" spans="1:11" x14ac:dyDescent="0.2">
      <c r="A1077">
        <v>-13.042949999999999</v>
      </c>
      <c r="B1077">
        <v>1E-4</v>
      </c>
      <c r="C1077">
        <v>0</v>
      </c>
      <c r="D1077">
        <v>3.0000000000000001E-5</v>
      </c>
      <c r="H1077" s="19">
        <v>-12.263059999999999</v>
      </c>
      <c r="I1077" s="19">
        <v>0</v>
      </c>
      <c r="J1077" s="19">
        <v>0</v>
      </c>
      <c r="K1077" s="19">
        <v>0</v>
      </c>
    </row>
    <row r="1078" spans="1:11" x14ac:dyDescent="0.2">
      <c r="A1078">
        <v>-13.03595</v>
      </c>
      <c r="B1078">
        <v>0</v>
      </c>
      <c r="C1078">
        <v>0</v>
      </c>
      <c r="D1078">
        <v>0</v>
      </c>
      <c r="H1078" s="19">
        <v>-12.25606</v>
      </c>
      <c r="I1078" s="19">
        <v>0</v>
      </c>
      <c r="J1078" s="19">
        <v>0</v>
      </c>
      <c r="K1078" s="19">
        <v>0</v>
      </c>
    </row>
    <row r="1079" spans="1:11" x14ac:dyDescent="0.2">
      <c r="A1079">
        <v>-13.02895</v>
      </c>
      <c r="B1079">
        <v>0</v>
      </c>
      <c r="C1079">
        <v>0</v>
      </c>
      <c r="D1079">
        <v>0</v>
      </c>
      <c r="H1079" s="19">
        <v>-12.248060000000001</v>
      </c>
      <c r="I1079" s="19">
        <v>0</v>
      </c>
      <c r="J1079" s="19">
        <v>0</v>
      </c>
      <c r="K1079" s="19">
        <v>0</v>
      </c>
    </row>
    <row r="1080" spans="1:11" x14ac:dyDescent="0.2">
      <c r="A1080">
        <v>-13.02195</v>
      </c>
      <c r="B1080">
        <v>0</v>
      </c>
      <c r="C1080">
        <v>0</v>
      </c>
      <c r="D1080">
        <v>0</v>
      </c>
      <c r="H1080" s="19">
        <v>-12.241059999999999</v>
      </c>
      <c r="I1080" s="19">
        <v>0</v>
      </c>
      <c r="J1080" s="19">
        <v>0</v>
      </c>
      <c r="K1080" s="19">
        <v>0</v>
      </c>
    </row>
    <row r="1081" spans="1:11" x14ac:dyDescent="0.2">
      <c r="A1081">
        <v>-13.014950000000001</v>
      </c>
      <c r="B1081">
        <v>0</v>
      </c>
      <c r="C1081">
        <v>0</v>
      </c>
      <c r="D1081">
        <v>0</v>
      </c>
      <c r="H1081" s="19">
        <v>-12.234059999999999</v>
      </c>
      <c r="I1081" s="19">
        <v>0</v>
      </c>
      <c r="J1081" s="19">
        <v>0</v>
      </c>
      <c r="K1081" s="19">
        <v>0</v>
      </c>
    </row>
    <row r="1082" spans="1:11" x14ac:dyDescent="0.2">
      <c r="A1082">
        <v>-13.00695</v>
      </c>
      <c r="B1082">
        <v>0</v>
      </c>
      <c r="C1082">
        <v>0</v>
      </c>
      <c r="D1082">
        <v>0</v>
      </c>
      <c r="H1082" s="19">
        <v>-12.22606</v>
      </c>
      <c r="I1082" s="19">
        <v>0</v>
      </c>
      <c r="J1082" s="19">
        <v>0</v>
      </c>
      <c r="K1082" s="19">
        <v>0</v>
      </c>
    </row>
    <row r="1083" spans="1:11" x14ac:dyDescent="0.2">
      <c r="A1083">
        <v>-12.99995</v>
      </c>
      <c r="B1083">
        <v>0</v>
      </c>
      <c r="C1083">
        <v>0</v>
      </c>
      <c r="D1083">
        <v>0</v>
      </c>
      <c r="H1083" s="19">
        <v>-12.219060000000001</v>
      </c>
      <c r="I1083" s="19">
        <v>0</v>
      </c>
      <c r="J1083" s="19">
        <v>0</v>
      </c>
      <c r="K1083" s="19">
        <v>0</v>
      </c>
    </row>
    <row r="1084" spans="1:11" x14ac:dyDescent="0.2">
      <c r="A1084">
        <v>-12.99295</v>
      </c>
      <c r="B1084">
        <v>0</v>
      </c>
      <c r="C1084">
        <v>0</v>
      </c>
      <c r="D1084">
        <v>0</v>
      </c>
      <c r="H1084" s="19">
        <v>-12.212059999999999</v>
      </c>
      <c r="I1084" s="19">
        <v>0</v>
      </c>
      <c r="J1084" s="19">
        <v>0</v>
      </c>
      <c r="K1084" s="19">
        <v>0</v>
      </c>
    </row>
    <row r="1085" spans="1:11" x14ac:dyDescent="0.2">
      <c r="A1085">
        <v>-12.985950000000001</v>
      </c>
      <c r="B1085">
        <v>0</v>
      </c>
      <c r="C1085">
        <v>0</v>
      </c>
      <c r="D1085">
        <v>0</v>
      </c>
      <c r="H1085" s="19">
        <v>-12.20506</v>
      </c>
      <c r="I1085" s="19">
        <v>0</v>
      </c>
      <c r="J1085" s="19">
        <v>0</v>
      </c>
      <c r="K1085" s="19">
        <v>0</v>
      </c>
    </row>
    <row r="1086" spans="1:11" x14ac:dyDescent="0.2">
      <c r="A1086">
        <v>-12.978949999999999</v>
      </c>
      <c r="B1086">
        <v>0</v>
      </c>
      <c r="C1086">
        <v>0</v>
      </c>
      <c r="D1086">
        <v>0</v>
      </c>
      <c r="H1086" s="19">
        <v>-12.19706</v>
      </c>
      <c r="I1086" s="19">
        <v>0</v>
      </c>
      <c r="J1086" s="19">
        <v>0</v>
      </c>
      <c r="K1086" s="19">
        <v>0</v>
      </c>
    </row>
    <row r="1087" spans="1:11" x14ac:dyDescent="0.2">
      <c r="A1087">
        <v>-12.97195</v>
      </c>
      <c r="B1087">
        <v>0</v>
      </c>
      <c r="C1087">
        <v>0</v>
      </c>
      <c r="D1087">
        <v>0</v>
      </c>
      <c r="H1087" s="19">
        <v>-12.190060000000001</v>
      </c>
      <c r="I1087" s="19">
        <v>0</v>
      </c>
      <c r="J1087" s="19">
        <v>0</v>
      </c>
      <c r="K1087" s="19">
        <v>0</v>
      </c>
    </row>
    <row r="1088" spans="1:11" x14ac:dyDescent="0.2">
      <c r="A1088">
        <v>-12.96495</v>
      </c>
      <c r="B1088">
        <v>0</v>
      </c>
      <c r="C1088">
        <v>0</v>
      </c>
      <c r="D1088">
        <v>0</v>
      </c>
      <c r="H1088" s="19">
        <v>-12.183059999999999</v>
      </c>
      <c r="I1088" s="19">
        <v>0</v>
      </c>
      <c r="J1088" s="19">
        <v>0</v>
      </c>
      <c r="K1088" s="19">
        <v>0</v>
      </c>
    </row>
    <row r="1089" spans="1:11" x14ac:dyDescent="0.2">
      <c r="A1089">
        <v>-12.956950000000001</v>
      </c>
      <c r="B1089">
        <v>0</v>
      </c>
      <c r="C1089">
        <v>0</v>
      </c>
      <c r="D1089">
        <v>0</v>
      </c>
      <c r="H1089" s="19">
        <v>-12.17506</v>
      </c>
      <c r="I1089" s="19">
        <v>0</v>
      </c>
      <c r="J1089" s="19">
        <v>0</v>
      </c>
      <c r="K1089" s="19">
        <v>0</v>
      </c>
    </row>
    <row r="1090" spans="1:11" x14ac:dyDescent="0.2">
      <c r="A1090">
        <v>-12.949949999999999</v>
      </c>
      <c r="B1090">
        <v>0</v>
      </c>
      <c r="C1090">
        <v>0</v>
      </c>
      <c r="D1090">
        <v>0</v>
      </c>
      <c r="H1090" s="19">
        <v>-12.168060000000001</v>
      </c>
      <c r="I1090" s="19">
        <v>0</v>
      </c>
      <c r="J1090" s="19">
        <v>0</v>
      </c>
      <c r="K1090" s="19">
        <v>0</v>
      </c>
    </row>
    <row r="1091" spans="1:11" x14ac:dyDescent="0.2">
      <c r="A1091">
        <v>-12.94295</v>
      </c>
      <c r="B1091">
        <v>8.5029999999999994E-2</v>
      </c>
      <c r="C1091">
        <v>0</v>
      </c>
      <c r="D1091">
        <v>2.504E-2</v>
      </c>
      <c r="H1091" s="19">
        <v>-12.161060000000001</v>
      </c>
      <c r="I1091" s="19">
        <v>0</v>
      </c>
      <c r="J1091" s="19">
        <v>0</v>
      </c>
      <c r="K1091" s="19">
        <v>0</v>
      </c>
    </row>
    <row r="1092" spans="1:11" x14ac:dyDescent="0.2">
      <c r="A1092">
        <v>-12.93595</v>
      </c>
      <c r="B1092">
        <v>0</v>
      </c>
      <c r="C1092">
        <v>0</v>
      </c>
      <c r="D1092">
        <v>0</v>
      </c>
      <c r="H1092" s="19">
        <v>-12.15306</v>
      </c>
      <c r="I1092" s="19">
        <v>0</v>
      </c>
      <c r="J1092" s="19">
        <v>0</v>
      </c>
      <c r="K1092" s="19">
        <v>0</v>
      </c>
    </row>
    <row r="1093" spans="1:11" x14ac:dyDescent="0.2">
      <c r="A1093">
        <v>-12.92895</v>
      </c>
      <c r="B1093">
        <v>0</v>
      </c>
      <c r="C1093">
        <v>0</v>
      </c>
      <c r="D1093">
        <v>0</v>
      </c>
      <c r="H1093" s="19">
        <v>-12.14606</v>
      </c>
      <c r="I1093" s="19">
        <v>0</v>
      </c>
      <c r="J1093" s="19">
        <v>0</v>
      </c>
      <c r="K1093" s="19">
        <v>0</v>
      </c>
    </row>
    <row r="1094" spans="1:11" x14ac:dyDescent="0.2">
      <c r="A1094">
        <v>-12.921950000000001</v>
      </c>
      <c r="B1094">
        <v>0</v>
      </c>
      <c r="C1094">
        <v>0</v>
      </c>
      <c r="D1094">
        <v>0</v>
      </c>
      <c r="H1094" s="19">
        <v>-12.139060000000001</v>
      </c>
      <c r="I1094" s="19">
        <v>0</v>
      </c>
      <c r="J1094" s="19">
        <v>0</v>
      </c>
      <c r="K1094" s="19">
        <v>0</v>
      </c>
    </row>
    <row r="1095" spans="1:11" x14ac:dyDescent="0.2">
      <c r="A1095">
        <v>-12.914949999999999</v>
      </c>
      <c r="B1095">
        <v>0</v>
      </c>
      <c r="C1095">
        <v>0</v>
      </c>
      <c r="D1095">
        <v>0</v>
      </c>
      <c r="H1095" s="19">
        <v>-12.13106</v>
      </c>
      <c r="I1095" s="19">
        <v>0</v>
      </c>
      <c r="J1095" s="19">
        <v>0</v>
      </c>
      <c r="K1095" s="19">
        <v>0</v>
      </c>
    </row>
    <row r="1096" spans="1:11" x14ac:dyDescent="0.2">
      <c r="A1096">
        <v>-12.90695</v>
      </c>
      <c r="B1096">
        <v>0</v>
      </c>
      <c r="C1096">
        <v>0</v>
      </c>
      <c r="D1096">
        <v>0</v>
      </c>
      <c r="H1096" s="19">
        <v>-12.12406</v>
      </c>
      <c r="I1096" s="19">
        <v>0</v>
      </c>
      <c r="J1096" s="19">
        <v>0</v>
      </c>
      <c r="K1096" s="19">
        <v>0</v>
      </c>
    </row>
    <row r="1097" spans="1:11" x14ac:dyDescent="0.2">
      <c r="A1097">
        <v>-12.89995</v>
      </c>
      <c r="B1097">
        <v>0</v>
      </c>
      <c r="C1097">
        <v>0</v>
      </c>
      <c r="D1097">
        <v>0</v>
      </c>
      <c r="H1097" s="19">
        <v>-12.11706</v>
      </c>
      <c r="I1097" s="19">
        <v>0</v>
      </c>
      <c r="J1097" s="19">
        <v>0</v>
      </c>
      <c r="K1097" s="19">
        <v>0</v>
      </c>
    </row>
    <row r="1098" spans="1:11" x14ac:dyDescent="0.2">
      <c r="A1098">
        <v>-12.892950000000001</v>
      </c>
      <c r="B1098">
        <v>0</v>
      </c>
      <c r="C1098">
        <v>0</v>
      </c>
      <c r="D1098">
        <v>0</v>
      </c>
      <c r="H1098" s="19">
        <v>-12.109059999999999</v>
      </c>
      <c r="I1098" s="19">
        <v>0</v>
      </c>
      <c r="J1098" s="19">
        <v>0</v>
      </c>
      <c r="K1098" s="19">
        <v>0</v>
      </c>
    </row>
    <row r="1099" spans="1:11" x14ac:dyDescent="0.2">
      <c r="A1099">
        <v>-12.885949999999999</v>
      </c>
      <c r="B1099">
        <v>0</v>
      </c>
      <c r="C1099">
        <v>0</v>
      </c>
      <c r="D1099">
        <v>0</v>
      </c>
      <c r="H1099" s="19">
        <v>-12.10206</v>
      </c>
      <c r="I1099" s="19">
        <v>0</v>
      </c>
      <c r="J1099" s="19">
        <v>0</v>
      </c>
      <c r="K1099" s="19">
        <v>0</v>
      </c>
    </row>
    <row r="1100" spans="1:11" x14ac:dyDescent="0.2">
      <c r="A1100">
        <v>-12.87895</v>
      </c>
      <c r="B1100">
        <v>0</v>
      </c>
      <c r="C1100">
        <v>0</v>
      </c>
      <c r="D1100">
        <v>0</v>
      </c>
      <c r="H1100" s="19">
        <v>-12.09506</v>
      </c>
      <c r="I1100" s="19">
        <v>0</v>
      </c>
      <c r="J1100" s="19">
        <v>0</v>
      </c>
      <c r="K1100" s="19">
        <v>0</v>
      </c>
    </row>
    <row r="1101" spans="1:11" x14ac:dyDescent="0.2">
      <c r="A1101">
        <v>-12.87195</v>
      </c>
      <c r="B1101">
        <v>0</v>
      </c>
      <c r="C1101">
        <v>0</v>
      </c>
      <c r="D1101">
        <v>0</v>
      </c>
      <c r="H1101" s="19">
        <v>-12.087059999999999</v>
      </c>
      <c r="I1101" s="19">
        <v>0</v>
      </c>
      <c r="J1101" s="19">
        <v>0</v>
      </c>
      <c r="K1101" s="19">
        <v>0</v>
      </c>
    </row>
    <row r="1102" spans="1:11" x14ac:dyDescent="0.2">
      <c r="A1102">
        <v>-12.86495</v>
      </c>
      <c r="B1102">
        <v>0</v>
      </c>
      <c r="C1102">
        <v>0</v>
      </c>
      <c r="D1102">
        <v>0</v>
      </c>
      <c r="H1102" s="19">
        <v>-12.08006</v>
      </c>
      <c r="I1102" s="19">
        <v>0</v>
      </c>
      <c r="J1102" s="19">
        <v>0</v>
      </c>
      <c r="K1102" s="19">
        <v>0</v>
      </c>
    </row>
    <row r="1103" spans="1:11" x14ac:dyDescent="0.2">
      <c r="A1103">
        <v>-12.856949999999999</v>
      </c>
      <c r="B1103">
        <v>0</v>
      </c>
      <c r="C1103">
        <v>0</v>
      </c>
      <c r="D1103">
        <v>0</v>
      </c>
      <c r="H1103" s="19">
        <v>-12.07306</v>
      </c>
      <c r="I1103" s="19">
        <v>0</v>
      </c>
      <c r="J1103" s="19">
        <v>0</v>
      </c>
      <c r="K1103" s="19">
        <v>0</v>
      </c>
    </row>
    <row r="1104" spans="1:11" x14ac:dyDescent="0.2">
      <c r="A1104">
        <v>-12.84995</v>
      </c>
      <c r="B1104">
        <v>0</v>
      </c>
      <c r="C1104">
        <v>0</v>
      </c>
      <c r="D1104">
        <v>0</v>
      </c>
      <c r="H1104" s="19">
        <v>-12.065060000000001</v>
      </c>
      <c r="I1104" s="19">
        <v>0</v>
      </c>
      <c r="J1104" s="19">
        <v>0</v>
      </c>
      <c r="K1104" s="19">
        <v>0</v>
      </c>
    </row>
    <row r="1105" spans="1:11" x14ac:dyDescent="0.2">
      <c r="A1105">
        <v>-12.84295</v>
      </c>
      <c r="B1105">
        <v>0</v>
      </c>
      <c r="C1105">
        <v>0</v>
      </c>
      <c r="D1105">
        <v>0</v>
      </c>
      <c r="H1105" s="19">
        <v>-12.058059999999999</v>
      </c>
      <c r="I1105" s="19">
        <v>0</v>
      </c>
      <c r="J1105" s="19">
        <v>0</v>
      </c>
      <c r="K1105" s="19">
        <v>0</v>
      </c>
    </row>
    <row r="1106" spans="1:11" x14ac:dyDescent="0.2">
      <c r="A1106">
        <v>-12.83595</v>
      </c>
      <c r="B1106">
        <v>0</v>
      </c>
      <c r="C1106">
        <v>0</v>
      </c>
      <c r="D1106">
        <v>0</v>
      </c>
      <c r="H1106" s="19">
        <v>-12.05106</v>
      </c>
      <c r="I1106" s="19">
        <v>0</v>
      </c>
      <c r="J1106" s="19">
        <v>0</v>
      </c>
      <c r="K1106" s="19">
        <v>0</v>
      </c>
    </row>
    <row r="1107" spans="1:11" x14ac:dyDescent="0.2">
      <c r="A1107">
        <v>-12.828950000000001</v>
      </c>
      <c r="B1107">
        <v>0</v>
      </c>
      <c r="C1107">
        <v>0</v>
      </c>
      <c r="D1107">
        <v>0</v>
      </c>
      <c r="H1107" s="19">
        <v>-12.04406</v>
      </c>
      <c r="I1107" s="19">
        <v>0</v>
      </c>
      <c r="J1107" s="19">
        <v>0</v>
      </c>
      <c r="K1107" s="19">
        <v>0</v>
      </c>
    </row>
    <row r="1108" spans="1:11" x14ac:dyDescent="0.2">
      <c r="A1108">
        <v>-12.821949999999999</v>
      </c>
      <c r="B1108">
        <v>0</v>
      </c>
      <c r="C1108">
        <v>0</v>
      </c>
      <c r="D1108">
        <v>0</v>
      </c>
      <c r="H1108" s="19">
        <v>-12.036060000000001</v>
      </c>
      <c r="I1108" s="19">
        <v>0</v>
      </c>
      <c r="J1108" s="19">
        <v>0</v>
      </c>
      <c r="K1108" s="19">
        <v>0</v>
      </c>
    </row>
    <row r="1109" spans="1:11" x14ac:dyDescent="0.2">
      <c r="A1109">
        <v>-12.81395</v>
      </c>
      <c r="B1109">
        <v>0</v>
      </c>
      <c r="C1109">
        <v>0</v>
      </c>
      <c r="D1109">
        <v>0</v>
      </c>
      <c r="H1109" s="19">
        <v>-12.029059999999999</v>
      </c>
      <c r="I1109" s="19">
        <v>0</v>
      </c>
      <c r="J1109" s="19">
        <v>0</v>
      </c>
      <c r="K1109" s="19">
        <v>0</v>
      </c>
    </row>
    <row r="1110" spans="1:11" x14ac:dyDescent="0.2">
      <c r="A1110">
        <v>-12.806950000000001</v>
      </c>
      <c r="B1110">
        <v>0</v>
      </c>
      <c r="C1110">
        <v>0</v>
      </c>
      <c r="D1110">
        <v>0</v>
      </c>
      <c r="H1110" s="19">
        <v>-12.02206</v>
      </c>
      <c r="I1110" s="19">
        <v>0</v>
      </c>
      <c r="J1110" s="19">
        <v>0</v>
      </c>
      <c r="K1110" s="19">
        <v>0</v>
      </c>
    </row>
    <row r="1111" spans="1:11" x14ac:dyDescent="0.2">
      <c r="A1111">
        <v>-12.799950000000001</v>
      </c>
      <c r="B1111">
        <v>0</v>
      </c>
      <c r="C1111">
        <v>0</v>
      </c>
      <c r="D1111">
        <v>0</v>
      </c>
      <c r="H1111" s="19">
        <v>-12.014060000000001</v>
      </c>
      <c r="I1111" s="19">
        <v>0</v>
      </c>
      <c r="J1111" s="19">
        <v>0</v>
      </c>
      <c r="K1111" s="19">
        <v>0</v>
      </c>
    </row>
    <row r="1112" spans="1:11" x14ac:dyDescent="0.2">
      <c r="A1112">
        <v>-12.792949999999999</v>
      </c>
      <c r="B1112">
        <v>0</v>
      </c>
      <c r="C1112">
        <v>0</v>
      </c>
      <c r="D1112">
        <v>0</v>
      </c>
      <c r="H1112" s="19">
        <v>-12.007059999999999</v>
      </c>
      <c r="I1112" s="19">
        <v>0</v>
      </c>
      <c r="J1112" s="19">
        <v>0</v>
      </c>
      <c r="K1112" s="19">
        <v>0</v>
      </c>
    </row>
    <row r="1113" spans="1:11" x14ac:dyDescent="0.2">
      <c r="A1113">
        <v>-12.78595</v>
      </c>
      <c r="B1113">
        <v>0</v>
      </c>
      <c r="C1113">
        <v>0</v>
      </c>
      <c r="D1113">
        <v>0</v>
      </c>
      <c r="H1113" s="19">
        <v>-12.00006</v>
      </c>
      <c r="I1113" s="19">
        <v>0</v>
      </c>
      <c r="J1113" s="19">
        <v>0</v>
      </c>
      <c r="K1113" s="19">
        <v>0</v>
      </c>
    </row>
    <row r="1114" spans="1:11" x14ac:dyDescent="0.2">
      <c r="A1114">
        <v>-12.77895</v>
      </c>
      <c r="B1114">
        <v>0</v>
      </c>
      <c r="C1114">
        <v>0</v>
      </c>
      <c r="D1114">
        <v>0</v>
      </c>
      <c r="H1114" s="19">
        <v>-11.99206</v>
      </c>
      <c r="I1114" s="19">
        <v>0</v>
      </c>
      <c r="J1114" s="19">
        <v>0</v>
      </c>
      <c r="K1114" s="19">
        <v>0</v>
      </c>
    </row>
    <row r="1115" spans="1:11" x14ac:dyDescent="0.2">
      <c r="A1115">
        <v>-12.77195</v>
      </c>
      <c r="B1115">
        <v>0</v>
      </c>
      <c r="C1115">
        <v>0</v>
      </c>
      <c r="D1115">
        <v>0</v>
      </c>
      <c r="H1115" s="19">
        <v>-11.985060000000001</v>
      </c>
      <c r="I1115" s="19">
        <v>0</v>
      </c>
      <c r="J1115" s="19">
        <v>0</v>
      </c>
      <c r="K1115" s="19">
        <v>0</v>
      </c>
    </row>
    <row r="1116" spans="1:11" x14ac:dyDescent="0.2">
      <c r="A1116">
        <v>-12.763949999999999</v>
      </c>
      <c r="B1116">
        <v>0</v>
      </c>
      <c r="C1116">
        <v>0</v>
      </c>
      <c r="D1116">
        <v>0</v>
      </c>
      <c r="H1116" s="19">
        <v>-11.978059999999999</v>
      </c>
      <c r="I1116" s="19">
        <v>0</v>
      </c>
      <c r="J1116" s="19">
        <v>0</v>
      </c>
      <c r="K1116" s="19">
        <v>0</v>
      </c>
    </row>
    <row r="1117" spans="1:11" x14ac:dyDescent="0.2">
      <c r="A1117">
        <v>-12.75695</v>
      </c>
      <c r="B1117">
        <v>0</v>
      </c>
      <c r="C1117">
        <v>0</v>
      </c>
      <c r="D1117">
        <v>0</v>
      </c>
      <c r="H1117" s="19">
        <v>-11.97006</v>
      </c>
      <c r="I1117" s="19">
        <v>0</v>
      </c>
      <c r="J1117" s="19">
        <v>0</v>
      </c>
      <c r="K1117" s="19">
        <v>0</v>
      </c>
    </row>
    <row r="1118" spans="1:11" x14ac:dyDescent="0.2">
      <c r="A1118">
        <v>-12.74995</v>
      </c>
      <c r="B1118">
        <v>0</v>
      </c>
      <c r="C1118">
        <v>0</v>
      </c>
      <c r="D1118">
        <v>0</v>
      </c>
      <c r="H1118" s="19">
        <v>-11.96306</v>
      </c>
      <c r="I1118" s="19">
        <v>0</v>
      </c>
      <c r="J1118" s="19">
        <v>0</v>
      </c>
      <c r="K1118" s="19">
        <v>0</v>
      </c>
    </row>
    <row r="1119" spans="1:11" x14ac:dyDescent="0.2">
      <c r="A1119">
        <v>-12.74295</v>
      </c>
      <c r="B1119">
        <v>0</v>
      </c>
      <c r="C1119">
        <v>0</v>
      </c>
      <c r="D1119">
        <v>0</v>
      </c>
      <c r="H1119" s="19">
        <v>-11.956060000000001</v>
      </c>
      <c r="I1119" s="19">
        <v>0</v>
      </c>
      <c r="J1119" s="19">
        <v>0</v>
      </c>
      <c r="K1119" s="19">
        <v>0</v>
      </c>
    </row>
    <row r="1120" spans="1:11" x14ac:dyDescent="0.2">
      <c r="A1120">
        <v>-12.735950000000001</v>
      </c>
      <c r="B1120">
        <v>0</v>
      </c>
      <c r="C1120">
        <v>0</v>
      </c>
      <c r="D1120">
        <v>0</v>
      </c>
      <c r="H1120" s="19">
        <v>-11.94806</v>
      </c>
      <c r="I1120" s="19">
        <v>0</v>
      </c>
      <c r="J1120" s="19">
        <v>0</v>
      </c>
      <c r="K1120" s="19">
        <v>0</v>
      </c>
    </row>
    <row r="1121" spans="1:11" x14ac:dyDescent="0.2">
      <c r="A1121">
        <v>-12.728949999999999</v>
      </c>
      <c r="B1121">
        <v>0</v>
      </c>
      <c r="C1121">
        <v>0</v>
      </c>
      <c r="D1121">
        <v>0</v>
      </c>
      <c r="H1121" s="19">
        <v>-11.94106</v>
      </c>
      <c r="I1121" s="19">
        <v>0</v>
      </c>
      <c r="J1121" s="19">
        <v>0</v>
      </c>
      <c r="K1121" s="19">
        <v>0</v>
      </c>
    </row>
    <row r="1122" spans="1:11" x14ac:dyDescent="0.2">
      <c r="A1122">
        <v>-12.72195</v>
      </c>
      <c r="B1122">
        <v>0</v>
      </c>
      <c r="C1122">
        <v>0</v>
      </c>
      <c r="D1122">
        <v>0</v>
      </c>
      <c r="H1122" s="19">
        <v>-11.934060000000001</v>
      </c>
      <c r="I1122" s="19">
        <v>0</v>
      </c>
      <c r="J1122" s="19">
        <v>0</v>
      </c>
      <c r="K1122" s="19">
        <v>0</v>
      </c>
    </row>
    <row r="1123" spans="1:11" x14ac:dyDescent="0.2">
      <c r="A1123">
        <v>-12.713950000000001</v>
      </c>
      <c r="B1123">
        <v>0</v>
      </c>
      <c r="C1123">
        <v>0</v>
      </c>
      <c r="D1123">
        <v>0</v>
      </c>
      <c r="H1123" s="19">
        <v>-11.92606</v>
      </c>
      <c r="I1123" s="19">
        <v>0</v>
      </c>
      <c r="J1123" s="19">
        <v>0</v>
      </c>
      <c r="K1123" s="19">
        <v>0</v>
      </c>
    </row>
    <row r="1124" spans="1:11" x14ac:dyDescent="0.2">
      <c r="A1124">
        <v>-12.706950000000001</v>
      </c>
      <c r="B1124">
        <v>0</v>
      </c>
      <c r="C1124">
        <v>0</v>
      </c>
      <c r="D1124">
        <v>0</v>
      </c>
      <c r="H1124" s="19">
        <v>-11.91906</v>
      </c>
      <c r="I1124" s="19">
        <v>0</v>
      </c>
      <c r="J1124" s="19">
        <v>0</v>
      </c>
      <c r="K1124" s="19">
        <v>0</v>
      </c>
    </row>
    <row r="1125" spans="1:11" x14ac:dyDescent="0.2">
      <c r="A1125">
        <v>-12.699949999999999</v>
      </c>
      <c r="B1125">
        <v>0</v>
      </c>
      <c r="C1125">
        <v>0</v>
      </c>
      <c r="D1125">
        <v>0</v>
      </c>
      <c r="H1125" s="19">
        <v>-11.91206</v>
      </c>
      <c r="I1125" s="19">
        <v>0</v>
      </c>
      <c r="J1125" s="19">
        <v>0</v>
      </c>
      <c r="K1125" s="19">
        <v>0</v>
      </c>
    </row>
    <row r="1126" spans="1:11" x14ac:dyDescent="0.2">
      <c r="A1126">
        <v>-12.69295</v>
      </c>
      <c r="B1126">
        <v>0</v>
      </c>
      <c r="C1126">
        <v>0</v>
      </c>
      <c r="D1126">
        <v>0</v>
      </c>
      <c r="H1126" s="19">
        <v>-11.904059999999999</v>
      </c>
      <c r="I1126" s="19">
        <v>0</v>
      </c>
      <c r="J1126" s="19">
        <v>0</v>
      </c>
      <c r="K1126" s="19">
        <v>0</v>
      </c>
    </row>
    <row r="1127" spans="1:11" x14ac:dyDescent="0.2">
      <c r="A1127">
        <v>-12.68595</v>
      </c>
      <c r="B1127">
        <v>0</v>
      </c>
      <c r="C1127">
        <v>0</v>
      </c>
      <c r="D1127">
        <v>0</v>
      </c>
      <c r="H1127" s="19">
        <v>-11.89706</v>
      </c>
      <c r="I1127" s="19">
        <v>0</v>
      </c>
      <c r="J1127" s="19">
        <v>0</v>
      </c>
      <c r="K1127" s="19">
        <v>0</v>
      </c>
    </row>
    <row r="1128" spans="1:11" x14ac:dyDescent="0.2">
      <c r="A1128">
        <v>-12.67895</v>
      </c>
      <c r="B1128">
        <v>0</v>
      </c>
      <c r="C1128">
        <v>0</v>
      </c>
      <c r="D1128">
        <v>0</v>
      </c>
      <c r="H1128" s="19">
        <v>-11.89006</v>
      </c>
      <c r="I1128" s="19">
        <v>0</v>
      </c>
      <c r="J1128" s="19">
        <v>0</v>
      </c>
      <c r="K1128" s="19">
        <v>0</v>
      </c>
    </row>
    <row r="1129" spans="1:11" x14ac:dyDescent="0.2">
      <c r="A1129">
        <v>-12.671950000000001</v>
      </c>
      <c r="B1129">
        <v>0</v>
      </c>
      <c r="C1129">
        <v>0</v>
      </c>
      <c r="D1129">
        <v>0</v>
      </c>
      <c r="H1129" s="19">
        <v>-11.882059999999999</v>
      </c>
      <c r="I1129" s="19">
        <v>0</v>
      </c>
      <c r="J1129" s="19">
        <v>0</v>
      </c>
      <c r="K1129" s="19">
        <v>0</v>
      </c>
    </row>
    <row r="1130" spans="1:11" x14ac:dyDescent="0.2">
      <c r="A1130">
        <v>-12.66395</v>
      </c>
      <c r="B1130">
        <v>0</v>
      </c>
      <c r="C1130">
        <v>0</v>
      </c>
      <c r="D1130">
        <v>0</v>
      </c>
      <c r="H1130" s="19">
        <v>-11.87506</v>
      </c>
      <c r="I1130" s="19">
        <v>0</v>
      </c>
      <c r="J1130" s="19">
        <v>0</v>
      </c>
      <c r="K1130" s="19">
        <v>0</v>
      </c>
    </row>
    <row r="1131" spans="1:11" x14ac:dyDescent="0.2">
      <c r="A1131">
        <v>-12.65695</v>
      </c>
      <c r="B1131">
        <v>0</v>
      </c>
      <c r="C1131">
        <v>0</v>
      </c>
      <c r="D1131">
        <v>0</v>
      </c>
      <c r="H1131" s="19">
        <v>-11.86806</v>
      </c>
      <c r="I1131" s="19">
        <v>0</v>
      </c>
      <c r="J1131" s="19">
        <v>0</v>
      </c>
      <c r="K1131" s="19">
        <v>0</v>
      </c>
    </row>
    <row r="1132" spans="1:11" x14ac:dyDescent="0.2">
      <c r="A1132">
        <v>-12.64995</v>
      </c>
      <c r="B1132">
        <v>0</v>
      </c>
      <c r="C1132">
        <v>0</v>
      </c>
      <c r="D1132">
        <v>0</v>
      </c>
      <c r="H1132" s="19">
        <v>-11.86106</v>
      </c>
      <c r="I1132" s="19">
        <v>0</v>
      </c>
      <c r="J1132" s="19">
        <v>0</v>
      </c>
      <c r="K1132" s="19">
        <v>0</v>
      </c>
    </row>
    <row r="1133" spans="1:11" x14ac:dyDescent="0.2">
      <c r="A1133">
        <v>-12.642950000000001</v>
      </c>
      <c r="B1133">
        <v>0</v>
      </c>
      <c r="C1133">
        <v>0</v>
      </c>
      <c r="D1133">
        <v>0</v>
      </c>
      <c r="H1133" s="19">
        <v>-11.853059999999999</v>
      </c>
      <c r="I1133" s="19">
        <v>0</v>
      </c>
      <c r="J1133" s="19">
        <v>0</v>
      </c>
      <c r="K1133" s="19">
        <v>0</v>
      </c>
    </row>
    <row r="1134" spans="1:11" x14ac:dyDescent="0.2">
      <c r="A1134">
        <v>-12.635949999999999</v>
      </c>
      <c r="B1134">
        <v>0</v>
      </c>
      <c r="C1134">
        <v>0</v>
      </c>
      <c r="D1134">
        <v>0</v>
      </c>
      <c r="H1134" s="19">
        <v>-11.84606</v>
      </c>
      <c r="I1134" s="19">
        <v>0</v>
      </c>
      <c r="J1134" s="19">
        <v>0</v>
      </c>
      <c r="K1134" s="19">
        <v>0</v>
      </c>
    </row>
    <row r="1135" spans="1:11" x14ac:dyDescent="0.2">
      <c r="A1135">
        <v>-12.62895</v>
      </c>
      <c r="B1135">
        <v>0</v>
      </c>
      <c r="C1135">
        <v>0</v>
      </c>
      <c r="D1135">
        <v>0</v>
      </c>
      <c r="H1135" s="19">
        <v>-11.83906</v>
      </c>
      <c r="I1135" s="19">
        <v>0</v>
      </c>
      <c r="J1135" s="19">
        <v>0</v>
      </c>
      <c r="K1135" s="19">
        <v>0</v>
      </c>
    </row>
    <row r="1136" spans="1:11" x14ac:dyDescent="0.2">
      <c r="A1136">
        <v>-12.620950000000001</v>
      </c>
      <c r="B1136">
        <v>0</v>
      </c>
      <c r="C1136">
        <v>0</v>
      </c>
      <c r="D1136">
        <v>0</v>
      </c>
      <c r="H1136" s="19">
        <v>-11.831060000000001</v>
      </c>
      <c r="I1136" s="19">
        <v>0</v>
      </c>
      <c r="J1136" s="19">
        <v>0</v>
      </c>
      <c r="K1136" s="19">
        <v>0</v>
      </c>
    </row>
    <row r="1137" spans="1:11" x14ac:dyDescent="0.2">
      <c r="A1137">
        <v>-12.613950000000001</v>
      </c>
      <c r="B1137">
        <v>0</v>
      </c>
      <c r="C1137">
        <v>0</v>
      </c>
      <c r="D1137">
        <v>0</v>
      </c>
      <c r="H1137" s="19">
        <v>-11.824059999999999</v>
      </c>
      <c r="I1137" s="19">
        <v>0</v>
      </c>
      <c r="J1137" s="19">
        <v>0</v>
      </c>
      <c r="K1137" s="19">
        <v>0</v>
      </c>
    </row>
    <row r="1138" spans="1:11" x14ac:dyDescent="0.2">
      <c r="A1138">
        <v>-12.606949999999999</v>
      </c>
      <c r="B1138">
        <v>0</v>
      </c>
      <c r="C1138">
        <v>0</v>
      </c>
      <c r="D1138">
        <v>0</v>
      </c>
      <c r="H1138" s="19">
        <v>-11.81706</v>
      </c>
      <c r="I1138" s="19">
        <v>0</v>
      </c>
      <c r="J1138" s="19">
        <v>0</v>
      </c>
      <c r="K1138" s="19">
        <v>0</v>
      </c>
    </row>
    <row r="1139" spans="1:11" x14ac:dyDescent="0.2">
      <c r="A1139">
        <v>-12.59995</v>
      </c>
      <c r="B1139">
        <v>0</v>
      </c>
      <c r="C1139">
        <v>0</v>
      </c>
      <c r="D1139">
        <v>0</v>
      </c>
      <c r="H1139" s="19">
        <v>-11.809060000000001</v>
      </c>
      <c r="I1139" s="19">
        <v>0</v>
      </c>
      <c r="J1139" s="19">
        <v>0</v>
      </c>
      <c r="K1139" s="19">
        <v>0</v>
      </c>
    </row>
    <row r="1140" spans="1:11" x14ac:dyDescent="0.2">
      <c r="A1140">
        <v>-12.59295</v>
      </c>
      <c r="B1140">
        <v>0</v>
      </c>
      <c r="C1140">
        <v>0</v>
      </c>
      <c r="D1140">
        <v>0</v>
      </c>
      <c r="H1140" s="19">
        <v>-11.802060000000001</v>
      </c>
      <c r="I1140" s="19">
        <v>0</v>
      </c>
      <c r="J1140" s="19">
        <v>0</v>
      </c>
      <c r="K1140" s="19">
        <v>0</v>
      </c>
    </row>
    <row r="1141" spans="1:11" x14ac:dyDescent="0.2">
      <c r="A1141">
        <v>-12.58595</v>
      </c>
      <c r="B1141">
        <v>0</v>
      </c>
      <c r="C1141">
        <v>0</v>
      </c>
      <c r="D1141">
        <v>0</v>
      </c>
      <c r="H1141" s="19">
        <v>-11.795059999999999</v>
      </c>
      <c r="I1141" s="19">
        <v>0</v>
      </c>
      <c r="J1141" s="19">
        <v>0</v>
      </c>
      <c r="K1141" s="19">
        <v>0</v>
      </c>
    </row>
    <row r="1142" spans="1:11" x14ac:dyDescent="0.2">
      <c r="A1142">
        <v>-12.578950000000001</v>
      </c>
      <c r="B1142">
        <v>0</v>
      </c>
      <c r="C1142">
        <v>0</v>
      </c>
      <c r="D1142">
        <v>0</v>
      </c>
      <c r="H1142" s="19">
        <v>-11.78706</v>
      </c>
      <c r="I1142" s="19">
        <v>0</v>
      </c>
      <c r="J1142" s="19">
        <v>0</v>
      </c>
      <c r="K1142" s="19">
        <v>0</v>
      </c>
    </row>
    <row r="1143" spans="1:11" x14ac:dyDescent="0.2">
      <c r="A1143">
        <v>-12.57095</v>
      </c>
      <c r="B1143">
        <v>0</v>
      </c>
      <c r="C1143">
        <v>0</v>
      </c>
      <c r="D1143">
        <v>0</v>
      </c>
      <c r="H1143" s="19">
        <v>-11.780060000000001</v>
      </c>
      <c r="I1143" s="19">
        <v>0</v>
      </c>
      <c r="J1143" s="19">
        <v>0</v>
      </c>
      <c r="K1143" s="19">
        <v>0</v>
      </c>
    </row>
    <row r="1144" spans="1:11" x14ac:dyDescent="0.2">
      <c r="A1144">
        <v>-12.56395</v>
      </c>
      <c r="B1144">
        <v>0</v>
      </c>
      <c r="C1144">
        <v>0</v>
      </c>
      <c r="D1144">
        <v>0</v>
      </c>
      <c r="H1144" s="19">
        <v>-11.773059999999999</v>
      </c>
      <c r="I1144" s="19">
        <v>0</v>
      </c>
      <c r="J1144" s="19">
        <v>0</v>
      </c>
      <c r="K1144" s="19">
        <v>0</v>
      </c>
    </row>
    <row r="1145" spans="1:11" x14ac:dyDescent="0.2">
      <c r="A1145">
        <v>-12.556950000000001</v>
      </c>
      <c r="B1145">
        <v>0</v>
      </c>
      <c r="C1145">
        <v>0</v>
      </c>
      <c r="D1145">
        <v>0</v>
      </c>
      <c r="H1145" s="19">
        <v>-11.76506</v>
      </c>
      <c r="I1145" s="19">
        <v>0</v>
      </c>
      <c r="J1145" s="19">
        <v>0</v>
      </c>
      <c r="K1145" s="19">
        <v>0</v>
      </c>
    </row>
    <row r="1146" spans="1:11" x14ac:dyDescent="0.2">
      <c r="A1146">
        <v>-12.549950000000001</v>
      </c>
      <c r="B1146">
        <v>0</v>
      </c>
      <c r="C1146">
        <v>0</v>
      </c>
      <c r="D1146">
        <v>0</v>
      </c>
      <c r="H1146" s="19">
        <v>-11.75806</v>
      </c>
      <c r="I1146" s="19">
        <v>0</v>
      </c>
      <c r="J1146" s="19">
        <v>0</v>
      </c>
      <c r="K1146" s="19">
        <v>0</v>
      </c>
    </row>
    <row r="1147" spans="1:11" x14ac:dyDescent="0.2">
      <c r="A1147">
        <v>-12.542949999999999</v>
      </c>
      <c r="B1147">
        <v>0</v>
      </c>
      <c r="C1147">
        <v>0</v>
      </c>
      <c r="D1147">
        <v>0</v>
      </c>
      <c r="H1147" s="19">
        <v>-11.751060000000001</v>
      </c>
      <c r="I1147" s="19">
        <v>0</v>
      </c>
      <c r="J1147" s="19">
        <v>0</v>
      </c>
      <c r="K1147" s="19">
        <v>0</v>
      </c>
    </row>
    <row r="1148" spans="1:11" x14ac:dyDescent="0.2">
      <c r="A1148">
        <v>-12.53595</v>
      </c>
      <c r="B1148">
        <v>0</v>
      </c>
      <c r="C1148">
        <v>0</v>
      </c>
      <c r="D1148">
        <v>0</v>
      </c>
      <c r="H1148" s="19">
        <v>-11.74306</v>
      </c>
      <c r="I1148" s="19">
        <v>0</v>
      </c>
      <c r="J1148" s="19">
        <v>0</v>
      </c>
      <c r="K1148" s="19">
        <v>0</v>
      </c>
    </row>
    <row r="1149" spans="1:11" x14ac:dyDescent="0.2">
      <c r="A1149">
        <v>-12.52895</v>
      </c>
      <c r="B1149">
        <v>0</v>
      </c>
      <c r="C1149">
        <v>0</v>
      </c>
      <c r="D1149">
        <v>0</v>
      </c>
      <c r="H1149" s="19">
        <v>-11.73606</v>
      </c>
      <c r="I1149" s="19">
        <v>0</v>
      </c>
      <c r="J1149" s="19">
        <v>0</v>
      </c>
      <c r="K1149" s="19">
        <v>0</v>
      </c>
    </row>
    <row r="1150" spans="1:11" x14ac:dyDescent="0.2">
      <c r="A1150">
        <v>-12.520949999999999</v>
      </c>
      <c r="B1150">
        <v>0</v>
      </c>
      <c r="C1150">
        <v>0</v>
      </c>
      <c r="D1150">
        <v>0</v>
      </c>
      <c r="H1150" s="19">
        <v>-11.72906</v>
      </c>
      <c r="I1150" s="19">
        <v>0</v>
      </c>
      <c r="J1150" s="19">
        <v>0</v>
      </c>
      <c r="K1150" s="19">
        <v>0</v>
      </c>
    </row>
    <row r="1151" spans="1:11" x14ac:dyDescent="0.2">
      <c r="A1151">
        <v>-12.513949999999999</v>
      </c>
      <c r="B1151">
        <v>0</v>
      </c>
      <c r="C1151">
        <v>0</v>
      </c>
      <c r="D1151">
        <v>0</v>
      </c>
      <c r="H1151" s="19">
        <v>-11.72106</v>
      </c>
      <c r="I1151" s="19">
        <v>0</v>
      </c>
      <c r="J1151" s="19">
        <v>0</v>
      </c>
      <c r="K1151" s="19">
        <v>0</v>
      </c>
    </row>
    <row r="1152" spans="1:11" x14ac:dyDescent="0.2">
      <c r="A1152">
        <v>-12.50695</v>
      </c>
      <c r="B1152">
        <v>0</v>
      </c>
      <c r="C1152">
        <v>0</v>
      </c>
      <c r="D1152">
        <v>0</v>
      </c>
      <c r="H1152" s="19">
        <v>-11.71406</v>
      </c>
      <c r="I1152" s="19">
        <v>0</v>
      </c>
      <c r="J1152" s="19">
        <v>0</v>
      </c>
      <c r="K1152" s="19">
        <v>0</v>
      </c>
    </row>
    <row r="1153" spans="1:11" x14ac:dyDescent="0.2">
      <c r="A1153">
        <v>-12.49995</v>
      </c>
      <c r="B1153">
        <v>0</v>
      </c>
      <c r="C1153">
        <v>0</v>
      </c>
      <c r="D1153">
        <v>0</v>
      </c>
      <c r="H1153" s="19">
        <v>-11.70706</v>
      </c>
      <c r="I1153" s="19">
        <v>0</v>
      </c>
      <c r="J1153" s="19">
        <v>0</v>
      </c>
      <c r="K1153" s="19">
        <v>0</v>
      </c>
    </row>
    <row r="1154" spans="1:11" x14ac:dyDescent="0.2">
      <c r="A1154">
        <v>-12.49295</v>
      </c>
      <c r="B1154">
        <v>0</v>
      </c>
      <c r="C1154">
        <v>0</v>
      </c>
      <c r="D1154">
        <v>0</v>
      </c>
      <c r="H1154" s="19">
        <v>-11.700060000000001</v>
      </c>
      <c r="I1154" s="19">
        <v>0</v>
      </c>
      <c r="J1154" s="19">
        <v>0</v>
      </c>
      <c r="K1154" s="19">
        <v>0</v>
      </c>
    </row>
    <row r="1155" spans="1:11" x14ac:dyDescent="0.2">
      <c r="A1155">
        <v>-12.485950000000001</v>
      </c>
      <c r="B1155">
        <v>0</v>
      </c>
      <c r="C1155">
        <v>0</v>
      </c>
      <c r="D1155">
        <v>0</v>
      </c>
      <c r="H1155" s="19">
        <v>-11.69206</v>
      </c>
      <c r="I1155" s="19">
        <v>0</v>
      </c>
      <c r="J1155" s="19">
        <v>0</v>
      </c>
      <c r="K1155" s="19">
        <v>0</v>
      </c>
    </row>
    <row r="1156" spans="1:11" x14ac:dyDescent="0.2">
      <c r="A1156">
        <v>-12.478949999999999</v>
      </c>
      <c r="B1156">
        <v>0</v>
      </c>
      <c r="C1156">
        <v>0</v>
      </c>
      <c r="D1156">
        <v>0</v>
      </c>
      <c r="H1156" s="19">
        <v>-11.68506</v>
      </c>
      <c r="I1156" s="19">
        <v>0</v>
      </c>
      <c r="J1156" s="19">
        <v>0</v>
      </c>
      <c r="K1156" s="19">
        <v>0</v>
      </c>
    </row>
    <row r="1157" spans="1:11" x14ac:dyDescent="0.2">
      <c r="A1157">
        <v>-12.47095</v>
      </c>
      <c r="B1157">
        <v>0</v>
      </c>
      <c r="C1157">
        <v>0</v>
      </c>
      <c r="D1157">
        <v>0</v>
      </c>
      <c r="H1157" s="19">
        <v>-11.67806</v>
      </c>
      <c r="I1157" s="19">
        <v>0</v>
      </c>
      <c r="J1157" s="19">
        <v>0</v>
      </c>
      <c r="K1157" s="19">
        <v>0</v>
      </c>
    </row>
    <row r="1158" spans="1:11" x14ac:dyDescent="0.2">
      <c r="A1158">
        <v>-12.463950000000001</v>
      </c>
      <c r="B1158">
        <v>0</v>
      </c>
      <c r="C1158">
        <v>0</v>
      </c>
      <c r="D1158">
        <v>0</v>
      </c>
      <c r="H1158" s="19">
        <v>-11.670059999999999</v>
      </c>
      <c r="I1158" s="19">
        <v>0</v>
      </c>
      <c r="J1158" s="19">
        <v>0</v>
      </c>
      <c r="K1158" s="19">
        <v>0</v>
      </c>
    </row>
    <row r="1159" spans="1:11" x14ac:dyDescent="0.2">
      <c r="A1159">
        <v>-12.456950000000001</v>
      </c>
      <c r="B1159">
        <v>0</v>
      </c>
      <c r="C1159">
        <v>0</v>
      </c>
      <c r="D1159">
        <v>0</v>
      </c>
      <c r="H1159" s="19">
        <v>-11.66306</v>
      </c>
      <c r="I1159" s="19">
        <v>0</v>
      </c>
      <c r="J1159" s="19">
        <v>0</v>
      </c>
      <c r="K1159" s="19">
        <v>0</v>
      </c>
    </row>
    <row r="1160" spans="1:11" x14ac:dyDescent="0.2">
      <c r="A1160">
        <v>-12.449949999999999</v>
      </c>
      <c r="B1160">
        <v>0</v>
      </c>
      <c r="C1160">
        <v>0</v>
      </c>
      <c r="D1160">
        <v>0</v>
      </c>
      <c r="H1160" s="19">
        <v>-11.65606</v>
      </c>
      <c r="I1160" s="19">
        <v>0</v>
      </c>
      <c r="J1160" s="19">
        <v>0</v>
      </c>
      <c r="K1160" s="19">
        <v>0</v>
      </c>
    </row>
    <row r="1161" spans="1:11" x14ac:dyDescent="0.2">
      <c r="A1161">
        <v>-12.44295</v>
      </c>
      <c r="B1161">
        <v>0</v>
      </c>
      <c r="C1161">
        <v>0</v>
      </c>
      <c r="D1161">
        <v>0</v>
      </c>
      <c r="H1161" s="19">
        <v>-11.648059999999999</v>
      </c>
      <c r="I1161" s="19">
        <v>0</v>
      </c>
      <c r="J1161" s="19">
        <v>0</v>
      </c>
      <c r="K1161" s="19">
        <v>0</v>
      </c>
    </row>
    <row r="1162" spans="1:11" x14ac:dyDescent="0.2">
      <c r="A1162">
        <v>-12.43595</v>
      </c>
      <c r="B1162">
        <v>0</v>
      </c>
      <c r="C1162">
        <v>0</v>
      </c>
      <c r="D1162">
        <v>0</v>
      </c>
      <c r="H1162" s="19">
        <v>-11.64106</v>
      </c>
      <c r="I1162" s="19">
        <v>0</v>
      </c>
      <c r="J1162" s="19">
        <v>0</v>
      </c>
      <c r="K1162" s="19">
        <v>0</v>
      </c>
    </row>
    <row r="1163" spans="1:11" x14ac:dyDescent="0.2">
      <c r="A1163">
        <v>-12.427949999999999</v>
      </c>
      <c r="B1163">
        <v>0</v>
      </c>
      <c r="C1163">
        <v>0</v>
      </c>
      <c r="D1163">
        <v>0</v>
      </c>
      <c r="H1163" s="19">
        <v>-11.63406</v>
      </c>
      <c r="I1163" s="19">
        <v>0</v>
      </c>
      <c r="J1163" s="19">
        <v>0</v>
      </c>
      <c r="K1163" s="19">
        <v>0</v>
      </c>
    </row>
    <row r="1164" spans="1:11" x14ac:dyDescent="0.2">
      <c r="A1164">
        <v>-12.420949999999999</v>
      </c>
      <c r="B1164">
        <v>0</v>
      </c>
      <c r="C1164">
        <v>0</v>
      </c>
      <c r="D1164">
        <v>0</v>
      </c>
      <c r="H1164" s="19">
        <v>-11.626060000000001</v>
      </c>
      <c r="I1164" s="19">
        <v>0</v>
      </c>
      <c r="J1164" s="19">
        <v>0</v>
      </c>
      <c r="K1164" s="19">
        <v>0</v>
      </c>
    </row>
    <row r="1165" spans="1:11" x14ac:dyDescent="0.2">
      <c r="A1165">
        <v>-12.41395</v>
      </c>
      <c r="B1165">
        <v>0</v>
      </c>
      <c r="C1165">
        <v>0</v>
      </c>
      <c r="D1165">
        <v>0</v>
      </c>
      <c r="H1165" s="19">
        <v>-11.619059999999999</v>
      </c>
      <c r="I1165" s="19">
        <v>0</v>
      </c>
      <c r="J1165" s="19">
        <v>0</v>
      </c>
      <c r="K1165" s="19">
        <v>0</v>
      </c>
    </row>
    <row r="1166" spans="1:11" x14ac:dyDescent="0.2">
      <c r="A1166">
        <v>-12.40695</v>
      </c>
      <c r="B1166">
        <v>0</v>
      </c>
      <c r="C1166">
        <v>0</v>
      </c>
      <c r="D1166">
        <v>0</v>
      </c>
      <c r="H1166" s="19">
        <v>-11.61206</v>
      </c>
      <c r="I1166" s="19">
        <v>0</v>
      </c>
      <c r="J1166" s="19">
        <v>0</v>
      </c>
      <c r="K1166" s="19">
        <v>0</v>
      </c>
    </row>
    <row r="1167" spans="1:11" x14ac:dyDescent="0.2">
      <c r="A1167">
        <v>-12.39995</v>
      </c>
      <c r="B1167">
        <v>0</v>
      </c>
      <c r="C1167">
        <v>0</v>
      </c>
      <c r="D1167">
        <v>0</v>
      </c>
      <c r="H1167" s="19">
        <v>-11.60406</v>
      </c>
      <c r="I1167" s="19">
        <v>0</v>
      </c>
      <c r="J1167" s="19">
        <v>0</v>
      </c>
      <c r="K1167" s="19">
        <v>0</v>
      </c>
    </row>
    <row r="1168" spans="1:11" x14ac:dyDescent="0.2">
      <c r="A1168">
        <v>-12.392950000000001</v>
      </c>
      <c r="B1168">
        <v>0</v>
      </c>
      <c r="C1168">
        <v>0</v>
      </c>
      <c r="D1168">
        <v>0</v>
      </c>
      <c r="H1168" s="19">
        <v>-11.597060000000001</v>
      </c>
      <c r="I1168" s="19">
        <v>0</v>
      </c>
      <c r="J1168" s="19">
        <v>0</v>
      </c>
      <c r="K1168" s="19">
        <v>0</v>
      </c>
    </row>
    <row r="1169" spans="1:11" x14ac:dyDescent="0.2">
      <c r="A1169">
        <v>-12.385949999999999</v>
      </c>
      <c r="B1169">
        <v>0</v>
      </c>
      <c r="C1169">
        <v>0</v>
      </c>
      <c r="D1169">
        <v>0</v>
      </c>
      <c r="H1169" s="19">
        <v>-11.590059999999999</v>
      </c>
      <c r="I1169" s="19">
        <v>0</v>
      </c>
      <c r="J1169" s="19">
        <v>0</v>
      </c>
      <c r="K1169" s="19">
        <v>0</v>
      </c>
    </row>
    <row r="1170" spans="1:11" x14ac:dyDescent="0.2">
      <c r="A1170">
        <v>-12.37795</v>
      </c>
      <c r="B1170">
        <v>0</v>
      </c>
      <c r="C1170">
        <v>0</v>
      </c>
      <c r="D1170">
        <v>0</v>
      </c>
      <c r="H1170" s="19">
        <v>-11.58206</v>
      </c>
      <c r="I1170" s="19">
        <v>0</v>
      </c>
      <c r="J1170" s="19">
        <v>0</v>
      </c>
      <c r="K1170" s="19">
        <v>0</v>
      </c>
    </row>
    <row r="1171" spans="1:11" x14ac:dyDescent="0.2">
      <c r="A1171">
        <v>-12.370950000000001</v>
      </c>
      <c r="B1171">
        <v>0</v>
      </c>
      <c r="C1171">
        <v>0</v>
      </c>
      <c r="D1171">
        <v>0</v>
      </c>
      <c r="H1171" s="19">
        <v>-11.575060000000001</v>
      </c>
      <c r="I1171" s="19">
        <v>0</v>
      </c>
      <c r="J1171" s="19">
        <v>0</v>
      </c>
      <c r="K1171" s="19">
        <v>0</v>
      </c>
    </row>
    <row r="1172" spans="1:11" x14ac:dyDescent="0.2">
      <c r="A1172">
        <v>-12.363950000000001</v>
      </c>
      <c r="B1172">
        <v>0</v>
      </c>
      <c r="C1172">
        <v>0</v>
      </c>
      <c r="D1172">
        <v>0</v>
      </c>
      <c r="H1172" s="19">
        <v>-11.568059999999999</v>
      </c>
      <c r="I1172" s="19">
        <v>0</v>
      </c>
      <c r="J1172" s="19">
        <v>0</v>
      </c>
      <c r="K1172" s="19">
        <v>0</v>
      </c>
    </row>
    <row r="1173" spans="1:11" x14ac:dyDescent="0.2">
      <c r="A1173">
        <v>-12.356949999999999</v>
      </c>
      <c r="B1173">
        <v>0</v>
      </c>
      <c r="C1173">
        <v>0</v>
      </c>
      <c r="D1173">
        <v>0</v>
      </c>
      <c r="H1173" s="19">
        <v>-11.56006</v>
      </c>
      <c r="I1173" s="19">
        <v>0</v>
      </c>
      <c r="J1173" s="19">
        <v>0</v>
      </c>
      <c r="K1173" s="19">
        <v>0</v>
      </c>
    </row>
    <row r="1174" spans="1:11" x14ac:dyDescent="0.2">
      <c r="A1174">
        <v>-12.34995</v>
      </c>
      <c r="B1174">
        <v>0</v>
      </c>
      <c r="C1174">
        <v>0</v>
      </c>
      <c r="D1174">
        <v>0</v>
      </c>
      <c r="H1174" s="19">
        <v>-11.55306</v>
      </c>
      <c r="I1174" s="19">
        <v>0</v>
      </c>
      <c r="J1174" s="19">
        <v>0</v>
      </c>
      <c r="K1174" s="19">
        <v>0</v>
      </c>
    </row>
    <row r="1175" spans="1:11" x14ac:dyDescent="0.2">
      <c r="A1175">
        <v>-12.34295</v>
      </c>
      <c r="B1175">
        <v>0</v>
      </c>
      <c r="C1175">
        <v>0</v>
      </c>
      <c r="D1175">
        <v>0</v>
      </c>
      <c r="H1175" s="19">
        <v>-11.546060000000001</v>
      </c>
      <c r="I1175" s="19">
        <v>0</v>
      </c>
      <c r="J1175" s="19">
        <v>0</v>
      </c>
      <c r="K1175" s="19">
        <v>0</v>
      </c>
    </row>
    <row r="1176" spans="1:11" x14ac:dyDescent="0.2">
      <c r="A1176">
        <v>-12.33595</v>
      </c>
      <c r="B1176">
        <v>0</v>
      </c>
      <c r="C1176">
        <v>0</v>
      </c>
      <c r="D1176">
        <v>0</v>
      </c>
      <c r="H1176" s="19">
        <v>-11.539059999999999</v>
      </c>
      <c r="I1176" s="19">
        <v>0</v>
      </c>
      <c r="J1176" s="19">
        <v>0</v>
      </c>
      <c r="K1176" s="19">
        <v>0</v>
      </c>
    </row>
    <row r="1177" spans="1:11" x14ac:dyDescent="0.2">
      <c r="A1177">
        <v>-12.32795</v>
      </c>
      <c r="B1177">
        <v>0</v>
      </c>
      <c r="C1177">
        <v>0</v>
      </c>
      <c r="D1177">
        <v>0</v>
      </c>
      <c r="H1177" s="19">
        <v>-11.53106</v>
      </c>
      <c r="I1177" s="19">
        <v>0</v>
      </c>
      <c r="J1177" s="19">
        <v>0</v>
      </c>
      <c r="K1177" s="19">
        <v>0</v>
      </c>
    </row>
    <row r="1178" spans="1:11" x14ac:dyDescent="0.2">
      <c r="A1178">
        <v>-12.32095</v>
      </c>
      <c r="B1178">
        <v>0</v>
      </c>
      <c r="C1178">
        <v>0</v>
      </c>
      <c r="D1178">
        <v>0</v>
      </c>
      <c r="H1178" s="19">
        <v>-11.52406</v>
      </c>
      <c r="I1178" s="19">
        <v>0</v>
      </c>
      <c r="J1178" s="19">
        <v>0</v>
      </c>
      <c r="K1178" s="19">
        <v>0</v>
      </c>
    </row>
    <row r="1179" spans="1:11" x14ac:dyDescent="0.2">
      <c r="A1179">
        <v>-12.31395</v>
      </c>
      <c r="B1179">
        <v>0</v>
      </c>
      <c r="C1179">
        <v>0</v>
      </c>
      <c r="D1179">
        <v>0</v>
      </c>
      <c r="H1179" s="19">
        <v>-11.517060000000001</v>
      </c>
      <c r="I1179" s="19">
        <v>0</v>
      </c>
      <c r="J1179" s="19">
        <v>0</v>
      </c>
      <c r="K1179" s="19">
        <v>0</v>
      </c>
    </row>
    <row r="1180" spans="1:11" x14ac:dyDescent="0.2">
      <c r="A1180">
        <v>-12.306950000000001</v>
      </c>
      <c r="B1180">
        <v>0</v>
      </c>
      <c r="C1180">
        <v>0</v>
      </c>
      <c r="D1180">
        <v>0</v>
      </c>
      <c r="H1180" s="19">
        <v>-11.50906</v>
      </c>
      <c r="I1180" s="19">
        <v>0</v>
      </c>
      <c r="J1180" s="19">
        <v>0</v>
      </c>
      <c r="K1180" s="19">
        <v>0</v>
      </c>
    </row>
    <row r="1181" spans="1:11" x14ac:dyDescent="0.2">
      <c r="A1181">
        <v>-12.299950000000001</v>
      </c>
      <c r="B1181">
        <v>0</v>
      </c>
      <c r="C1181">
        <v>0</v>
      </c>
      <c r="D1181">
        <v>0</v>
      </c>
      <c r="H1181" s="19">
        <v>-11.50206</v>
      </c>
      <c r="I1181" s="19">
        <v>0</v>
      </c>
      <c r="J1181" s="19">
        <v>0</v>
      </c>
      <c r="K1181" s="19">
        <v>0</v>
      </c>
    </row>
    <row r="1182" spans="1:11" x14ac:dyDescent="0.2">
      <c r="A1182">
        <v>-12.292949999999999</v>
      </c>
      <c r="B1182">
        <v>0</v>
      </c>
      <c r="C1182">
        <v>0</v>
      </c>
      <c r="D1182">
        <v>0</v>
      </c>
      <c r="H1182" s="19">
        <v>-11.49506</v>
      </c>
      <c r="I1182" s="19">
        <v>0</v>
      </c>
      <c r="J1182" s="19">
        <v>0</v>
      </c>
      <c r="K1182" s="19">
        <v>0</v>
      </c>
    </row>
    <row r="1183" spans="1:11" x14ac:dyDescent="0.2">
      <c r="A1183">
        <v>-12.28595</v>
      </c>
      <c r="B1183">
        <v>0</v>
      </c>
      <c r="C1183">
        <v>0</v>
      </c>
      <c r="D1183">
        <v>0</v>
      </c>
      <c r="H1183" s="19">
        <v>-11.48706</v>
      </c>
      <c r="I1183" s="19">
        <v>0</v>
      </c>
      <c r="J1183" s="19">
        <v>0</v>
      </c>
      <c r="K1183" s="19">
        <v>0</v>
      </c>
    </row>
    <row r="1184" spans="1:11" x14ac:dyDescent="0.2">
      <c r="A1184">
        <v>-12.277950000000001</v>
      </c>
      <c r="B1184">
        <v>0</v>
      </c>
      <c r="C1184">
        <v>0</v>
      </c>
      <c r="D1184">
        <v>0</v>
      </c>
      <c r="H1184" s="19">
        <v>-11.48006</v>
      </c>
      <c r="I1184" s="19">
        <v>0</v>
      </c>
      <c r="J1184" s="19">
        <v>0</v>
      </c>
      <c r="K1184" s="19">
        <v>0</v>
      </c>
    </row>
    <row r="1185" spans="1:11" x14ac:dyDescent="0.2">
      <c r="A1185">
        <v>-12.270949999999999</v>
      </c>
      <c r="B1185">
        <v>0</v>
      </c>
      <c r="C1185">
        <v>0</v>
      </c>
      <c r="D1185">
        <v>0</v>
      </c>
      <c r="H1185" s="19">
        <v>-11.47306</v>
      </c>
      <c r="I1185" s="19">
        <v>0</v>
      </c>
      <c r="J1185" s="19">
        <v>0</v>
      </c>
      <c r="K1185" s="19">
        <v>0</v>
      </c>
    </row>
    <row r="1186" spans="1:11" x14ac:dyDescent="0.2">
      <c r="A1186">
        <v>-12.263949999999999</v>
      </c>
      <c r="B1186">
        <v>0</v>
      </c>
      <c r="C1186">
        <v>0</v>
      </c>
      <c r="D1186">
        <v>0</v>
      </c>
      <c r="H1186" s="19">
        <v>-11.465059999999999</v>
      </c>
      <c r="I1186" s="19">
        <v>0</v>
      </c>
      <c r="J1186" s="19">
        <v>0</v>
      </c>
      <c r="K1186" s="19">
        <v>0</v>
      </c>
    </row>
    <row r="1187" spans="1:11" x14ac:dyDescent="0.2">
      <c r="A1187">
        <v>-12.25695</v>
      </c>
      <c r="B1187">
        <v>0</v>
      </c>
      <c r="C1187">
        <v>0</v>
      </c>
      <c r="D1187">
        <v>0</v>
      </c>
      <c r="H1187" s="19">
        <v>-11.45806</v>
      </c>
      <c r="I1187" s="19">
        <v>0</v>
      </c>
      <c r="J1187" s="19">
        <v>0</v>
      </c>
      <c r="K1187" s="19">
        <v>0</v>
      </c>
    </row>
    <row r="1188" spans="1:11" x14ac:dyDescent="0.2">
      <c r="A1188">
        <v>-12.24995</v>
      </c>
      <c r="B1188">
        <v>0</v>
      </c>
      <c r="C1188">
        <v>0</v>
      </c>
      <c r="D1188">
        <v>0</v>
      </c>
      <c r="H1188" s="19">
        <v>-11.45106</v>
      </c>
      <c r="I1188" s="19">
        <v>0</v>
      </c>
      <c r="J1188" s="19">
        <v>0</v>
      </c>
      <c r="K1188" s="19">
        <v>0</v>
      </c>
    </row>
    <row r="1189" spans="1:11" x14ac:dyDescent="0.2">
      <c r="A1189">
        <v>-12.24295</v>
      </c>
      <c r="B1189">
        <v>0</v>
      </c>
      <c r="C1189">
        <v>0</v>
      </c>
      <c r="D1189">
        <v>0</v>
      </c>
      <c r="H1189" s="19">
        <v>-11.443059999999999</v>
      </c>
      <c r="I1189" s="19">
        <v>0</v>
      </c>
      <c r="J1189" s="19">
        <v>0</v>
      </c>
      <c r="K1189" s="19">
        <v>0</v>
      </c>
    </row>
    <row r="1190" spans="1:11" x14ac:dyDescent="0.2">
      <c r="A1190">
        <v>-12.23495</v>
      </c>
      <c r="B1190">
        <v>0</v>
      </c>
      <c r="C1190">
        <v>0</v>
      </c>
      <c r="D1190">
        <v>0</v>
      </c>
      <c r="H1190" s="19">
        <v>-11.436059999999999</v>
      </c>
      <c r="I1190" s="19">
        <v>0</v>
      </c>
      <c r="J1190" s="19">
        <v>0</v>
      </c>
      <c r="K1190" s="19">
        <v>0</v>
      </c>
    </row>
    <row r="1191" spans="1:11" x14ac:dyDescent="0.2">
      <c r="A1191">
        <v>-12.22795</v>
      </c>
      <c r="B1191">
        <v>0</v>
      </c>
      <c r="C1191">
        <v>0</v>
      </c>
      <c r="D1191">
        <v>0</v>
      </c>
      <c r="H1191" s="19">
        <v>-11.42906</v>
      </c>
      <c r="I1191" s="19">
        <v>0</v>
      </c>
      <c r="J1191" s="19">
        <v>0</v>
      </c>
      <c r="K1191" s="19">
        <v>0</v>
      </c>
    </row>
    <row r="1192" spans="1:11" x14ac:dyDescent="0.2">
      <c r="A1192">
        <v>-12.22095</v>
      </c>
      <c r="B1192">
        <v>0</v>
      </c>
      <c r="C1192">
        <v>0</v>
      </c>
      <c r="D1192">
        <v>0</v>
      </c>
      <c r="H1192" s="19">
        <v>-11.421060000000001</v>
      </c>
      <c r="I1192" s="19">
        <v>0</v>
      </c>
      <c r="J1192" s="19">
        <v>0</v>
      </c>
      <c r="K1192" s="19">
        <v>0</v>
      </c>
    </row>
    <row r="1193" spans="1:11" x14ac:dyDescent="0.2">
      <c r="A1193">
        <v>-12.213950000000001</v>
      </c>
      <c r="B1193">
        <v>0</v>
      </c>
      <c r="C1193">
        <v>0</v>
      </c>
      <c r="D1193">
        <v>0</v>
      </c>
      <c r="H1193" s="19">
        <v>-11.414059999999999</v>
      </c>
      <c r="I1193" s="19">
        <v>0</v>
      </c>
      <c r="J1193" s="19">
        <v>0</v>
      </c>
      <c r="K1193" s="19">
        <v>0</v>
      </c>
    </row>
    <row r="1194" spans="1:11" x14ac:dyDescent="0.2">
      <c r="A1194">
        <v>-12.206950000000001</v>
      </c>
      <c r="B1194">
        <v>0</v>
      </c>
      <c r="C1194">
        <v>0</v>
      </c>
      <c r="D1194">
        <v>0</v>
      </c>
      <c r="H1194" s="19">
        <v>-11.40706</v>
      </c>
      <c r="I1194" s="19">
        <v>0</v>
      </c>
      <c r="J1194" s="19">
        <v>0</v>
      </c>
      <c r="K1194" s="19">
        <v>0</v>
      </c>
    </row>
    <row r="1195" spans="1:11" x14ac:dyDescent="0.2">
      <c r="A1195">
        <v>-12.199949999999999</v>
      </c>
      <c r="B1195">
        <v>0</v>
      </c>
      <c r="C1195">
        <v>0</v>
      </c>
      <c r="D1195">
        <v>0</v>
      </c>
      <c r="H1195" s="19">
        <v>-11.39906</v>
      </c>
      <c r="I1195" s="19">
        <v>0</v>
      </c>
      <c r="J1195" s="19">
        <v>0</v>
      </c>
      <c r="K1195" s="19">
        <v>0</v>
      </c>
    </row>
    <row r="1196" spans="1:11" x14ac:dyDescent="0.2">
      <c r="A1196">
        <v>-12.19295</v>
      </c>
      <c r="B1196">
        <v>0</v>
      </c>
      <c r="C1196">
        <v>0</v>
      </c>
      <c r="D1196">
        <v>0</v>
      </c>
      <c r="H1196" s="19">
        <v>-11.392060000000001</v>
      </c>
      <c r="I1196" s="19">
        <v>0</v>
      </c>
      <c r="J1196" s="19">
        <v>0</v>
      </c>
      <c r="K1196" s="19">
        <v>0</v>
      </c>
    </row>
    <row r="1197" spans="1:11" x14ac:dyDescent="0.2">
      <c r="A1197">
        <v>-12.184950000000001</v>
      </c>
      <c r="B1197">
        <v>0</v>
      </c>
      <c r="C1197">
        <v>0</v>
      </c>
      <c r="D1197">
        <v>0</v>
      </c>
      <c r="H1197" s="19">
        <v>-11.385059999999999</v>
      </c>
      <c r="I1197" s="19">
        <v>0</v>
      </c>
      <c r="J1197" s="19">
        <v>0</v>
      </c>
      <c r="K1197" s="19">
        <v>0</v>
      </c>
    </row>
    <row r="1198" spans="1:11" x14ac:dyDescent="0.2">
      <c r="A1198">
        <v>-12.177949999999999</v>
      </c>
      <c r="B1198">
        <v>0</v>
      </c>
      <c r="C1198">
        <v>0</v>
      </c>
      <c r="D1198">
        <v>0</v>
      </c>
      <c r="H1198" s="19">
        <v>-11.37706</v>
      </c>
      <c r="I1198" s="19">
        <v>0</v>
      </c>
      <c r="J1198" s="19">
        <v>0</v>
      </c>
      <c r="K1198" s="19">
        <v>0</v>
      </c>
    </row>
    <row r="1199" spans="1:11" x14ac:dyDescent="0.2">
      <c r="A1199">
        <v>-12.170949999999999</v>
      </c>
      <c r="B1199">
        <v>0</v>
      </c>
      <c r="C1199">
        <v>0</v>
      </c>
      <c r="D1199">
        <v>0</v>
      </c>
      <c r="H1199" s="19">
        <v>-11.37006</v>
      </c>
      <c r="I1199" s="19">
        <v>0</v>
      </c>
      <c r="J1199" s="19">
        <v>0</v>
      </c>
      <c r="K1199" s="19">
        <v>0</v>
      </c>
    </row>
    <row r="1200" spans="1:11" x14ac:dyDescent="0.2">
      <c r="A1200">
        <v>-12.16395</v>
      </c>
      <c r="B1200">
        <v>0</v>
      </c>
      <c r="C1200">
        <v>0</v>
      </c>
      <c r="D1200">
        <v>0</v>
      </c>
      <c r="H1200" s="19">
        <v>-11.363060000000001</v>
      </c>
      <c r="I1200" s="19">
        <v>0</v>
      </c>
      <c r="J1200" s="19">
        <v>0</v>
      </c>
      <c r="K1200" s="19">
        <v>0</v>
      </c>
    </row>
    <row r="1201" spans="1:11" x14ac:dyDescent="0.2">
      <c r="A1201">
        <v>-12.15695</v>
      </c>
      <c r="B1201">
        <v>0</v>
      </c>
      <c r="C1201">
        <v>0</v>
      </c>
      <c r="D1201">
        <v>0</v>
      </c>
      <c r="H1201" s="19">
        <v>-11.356059999999999</v>
      </c>
      <c r="I1201" s="19">
        <v>0</v>
      </c>
      <c r="J1201" s="19">
        <v>0</v>
      </c>
      <c r="K1201" s="19">
        <v>0</v>
      </c>
    </row>
    <row r="1202" spans="1:11" x14ac:dyDescent="0.2">
      <c r="A1202">
        <v>-12.14995</v>
      </c>
      <c r="B1202">
        <v>0</v>
      </c>
      <c r="C1202">
        <v>0</v>
      </c>
      <c r="D1202">
        <v>0</v>
      </c>
      <c r="H1202" s="19">
        <v>-11.34806</v>
      </c>
      <c r="I1202" s="19">
        <v>0</v>
      </c>
      <c r="J1202" s="19">
        <v>0</v>
      </c>
      <c r="K1202" s="19">
        <v>0</v>
      </c>
    </row>
    <row r="1203" spans="1:11" x14ac:dyDescent="0.2">
      <c r="A1203">
        <v>-12.142950000000001</v>
      </c>
      <c r="B1203">
        <v>0</v>
      </c>
      <c r="C1203">
        <v>0</v>
      </c>
      <c r="D1203">
        <v>0</v>
      </c>
      <c r="H1203" s="19">
        <v>-11.341060000000001</v>
      </c>
      <c r="I1203" s="19">
        <v>0</v>
      </c>
      <c r="J1203" s="19">
        <v>0</v>
      </c>
      <c r="K1203" s="19">
        <v>0</v>
      </c>
    </row>
    <row r="1204" spans="1:11" x14ac:dyDescent="0.2">
      <c r="A1204">
        <v>-12.13495</v>
      </c>
      <c r="B1204">
        <v>0</v>
      </c>
      <c r="C1204">
        <v>0</v>
      </c>
      <c r="D1204">
        <v>0</v>
      </c>
      <c r="H1204" s="19">
        <v>-11.334059999999999</v>
      </c>
      <c r="I1204" s="19">
        <v>0</v>
      </c>
      <c r="J1204" s="19">
        <v>0</v>
      </c>
      <c r="K1204" s="19">
        <v>0</v>
      </c>
    </row>
    <row r="1205" spans="1:11" x14ac:dyDescent="0.2">
      <c r="A1205">
        <v>-12.12795</v>
      </c>
      <c r="B1205">
        <v>0</v>
      </c>
      <c r="C1205">
        <v>0</v>
      </c>
      <c r="D1205">
        <v>0</v>
      </c>
      <c r="H1205" s="19">
        <v>-11.32606</v>
      </c>
      <c r="I1205" s="19">
        <v>0</v>
      </c>
      <c r="J1205" s="19">
        <v>0</v>
      </c>
      <c r="K1205" s="19">
        <v>0</v>
      </c>
    </row>
    <row r="1206" spans="1:11" x14ac:dyDescent="0.2">
      <c r="A1206">
        <v>-12.120950000000001</v>
      </c>
      <c r="B1206">
        <v>0</v>
      </c>
      <c r="C1206">
        <v>0</v>
      </c>
      <c r="D1206">
        <v>0</v>
      </c>
      <c r="H1206" s="19">
        <v>-11.31906</v>
      </c>
      <c r="I1206" s="19">
        <v>0</v>
      </c>
      <c r="J1206" s="19">
        <v>0</v>
      </c>
      <c r="K1206" s="19">
        <v>0</v>
      </c>
    </row>
    <row r="1207" spans="1:11" x14ac:dyDescent="0.2">
      <c r="A1207">
        <v>-12.113950000000001</v>
      </c>
      <c r="B1207">
        <v>0</v>
      </c>
      <c r="C1207">
        <v>0</v>
      </c>
      <c r="D1207">
        <v>0</v>
      </c>
      <c r="H1207" s="19">
        <v>-11.312060000000001</v>
      </c>
      <c r="I1207" s="19">
        <v>0</v>
      </c>
      <c r="J1207" s="19">
        <v>0</v>
      </c>
      <c r="K1207" s="19">
        <v>0</v>
      </c>
    </row>
    <row r="1208" spans="1:11" x14ac:dyDescent="0.2">
      <c r="A1208">
        <v>-12.106949999999999</v>
      </c>
      <c r="B1208">
        <v>0</v>
      </c>
      <c r="C1208">
        <v>0</v>
      </c>
      <c r="D1208">
        <v>0</v>
      </c>
      <c r="H1208" s="19">
        <v>-11.30406</v>
      </c>
      <c r="I1208" s="19">
        <v>0</v>
      </c>
      <c r="J1208" s="19">
        <v>0</v>
      </c>
      <c r="K1208" s="19">
        <v>0</v>
      </c>
    </row>
    <row r="1209" spans="1:11" x14ac:dyDescent="0.2">
      <c r="A1209">
        <v>-12.09995</v>
      </c>
      <c r="B1209">
        <v>0</v>
      </c>
      <c r="C1209">
        <v>0</v>
      </c>
      <c r="D1209">
        <v>0</v>
      </c>
      <c r="H1209" s="19">
        <v>-11.29706</v>
      </c>
      <c r="I1209" s="19">
        <v>0</v>
      </c>
      <c r="J1209" s="19">
        <v>0</v>
      </c>
      <c r="K1209" s="19">
        <v>0</v>
      </c>
    </row>
    <row r="1210" spans="1:11" x14ac:dyDescent="0.2">
      <c r="A1210">
        <v>-12.09295</v>
      </c>
      <c r="B1210">
        <v>0</v>
      </c>
      <c r="C1210">
        <v>0</v>
      </c>
      <c r="D1210">
        <v>0</v>
      </c>
      <c r="H1210" s="19">
        <v>-11.29006</v>
      </c>
      <c r="I1210" s="19">
        <v>0</v>
      </c>
      <c r="J1210" s="19">
        <v>0</v>
      </c>
      <c r="K1210" s="19">
        <v>0</v>
      </c>
    </row>
    <row r="1211" spans="1:11" x14ac:dyDescent="0.2">
      <c r="A1211">
        <v>-12.084949999999999</v>
      </c>
      <c r="B1211">
        <v>0</v>
      </c>
      <c r="C1211">
        <v>0</v>
      </c>
      <c r="D1211">
        <v>0</v>
      </c>
      <c r="H1211" s="19">
        <v>-11.28206</v>
      </c>
      <c r="I1211" s="19">
        <v>0</v>
      </c>
      <c r="J1211" s="19">
        <v>0</v>
      </c>
      <c r="K1211" s="19">
        <v>0</v>
      </c>
    </row>
    <row r="1212" spans="1:11" x14ac:dyDescent="0.2">
      <c r="A1212">
        <v>-12.07795</v>
      </c>
      <c r="B1212">
        <v>0</v>
      </c>
      <c r="C1212">
        <v>0</v>
      </c>
      <c r="D1212">
        <v>0</v>
      </c>
      <c r="H1212" s="19">
        <v>-11.27506</v>
      </c>
      <c r="I1212" s="19">
        <v>0</v>
      </c>
      <c r="J1212" s="19">
        <v>0</v>
      </c>
      <c r="K1212" s="19">
        <v>0</v>
      </c>
    </row>
    <row r="1213" spans="1:11" x14ac:dyDescent="0.2">
      <c r="A1213">
        <v>-12.07095</v>
      </c>
      <c r="B1213">
        <v>0</v>
      </c>
      <c r="C1213">
        <v>0</v>
      </c>
      <c r="D1213">
        <v>0</v>
      </c>
      <c r="H1213" s="19">
        <v>-11.26806</v>
      </c>
      <c r="I1213" s="19">
        <v>0</v>
      </c>
      <c r="J1213" s="19">
        <v>0</v>
      </c>
      <c r="K1213" s="19">
        <v>0</v>
      </c>
    </row>
    <row r="1214" spans="1:11" x14ac:dyDescent="0.2">
      <c r="A1214">
        <v>-12.06395</v>
      </c>
      <c r="B1214">
        <v>0</v>
      </c>
      <c r="C1214">
        <v>0</v>
      </c>
      <c r="D1214">
        <v>0</v>
      </c>
      <c r="H1214" s="19">
        <v>-11.260059999999999</v>
      </c>
      <c r="I1214" s="19">
        <v>0</v>
      </c>
      <c r="J1214" s="19">
        <v>0</v>
      </c>
      <c r="K1214" s="19">
        <v>0</v>
      </c>
    </row>
    <row r="1215" spans="1:11" x14ac:dyDescent="0.2">
      <c r="A1215">
        <v>-12.056950000000001</v>
      </c>
      <c r="B1215">
        <v>0</v>
      </c>
      <c r="C1215">
        <v>0</v>
      </c>
      <c r="D1215">
        <v>0</v>
      </c>
      <c r="H1215" s="19">
        <v>-11.25306</v>
      </c>
      <c r="I1215" s="19">
        <v>0</v>
      </c>
      <c r="J1215" s="19">
        <v>0</v>
      </c>
      <c r="K1215" s="19">
        <v>0</v>
      </c>
    </row>
    <row r="1216" spans="1:11" x14ac:dyDescent="0.2">
      <c r="A1216">
        <v>-12.049950000000001</v>
      </c>
      <c r="B1216">
        <v>0</v>
      </c>
      <c r="C1216">
        <v>0</v>
      </c>
      <c r="D1216">
        <v>0</v>
      </c>
      <c r="H1216" s="19">
        <v>-11.24606</v>
      </c>
      <c r="I1216" s="19">
        <v>0</v>
      </c>
      <c r="J1216" s="19">
        <v>0</v>
      </c>
      <c r="K1216" s="19">
        <v>0</v>
      </c>
    </row>
    <row r="1217" spans="1:11" x14ac:dyDescent="0.2">
      <c r="A1217">
        <v>-12.042949999999999</v>
      </c>
      <c r="B1217">
        <v>0</v>
      </c>
      <c r="C1217">
        <v>0</v>
      </c>
      <c r="D1217">
        <v>0</v>
      </c>
      <c r="H1217" s="19">
        <v>-11.238060000000001</v>
      </c>
      <c r="I1217" s="19">
        <v>0</v>
      </c>
      <c r="J1217" s="19">
        <v>0</v>
      </c>
      <c r="K1217" s="19">
        <v>0</v>
      </c>
    </row>
    <row r="1218" spans="1:11" x14ac:dyDescent="0.2">
      <c r="A1218">
        <v>-12.03495</v>
      </c>
      <c r="B1218">
        <v>0</v>
      </c>
      <c r="C1218">
        <v>0</v>
      </c>
      <c r="D1218">
        <v>0</v>
      </c>
      <c r="H1218" s="19">
        <v>-11.231059999999999</v>
      </c>
      <c r="I1218" s="19">
        <v>0</v>
      </c>
      <c r="J1218" s="19">
        <v>0</v>
      </c>
      <c r="K1218" s="19">
        <v>0</v>
      </c>
    </row>
    <row r="1219" spans="1:11" x14ac:dyDescent="0.2">
      <c r="A1219">
        <v>-12.027950000000001</v>
      </c>
      <c r="B1219">
        <v>0</v>
      </c>
      <c r="C1219">
        <v>0</v>
      </c>
      <c r="D1219">
        <v>0</v>
      </c>
      <c r="H1219" s="19">
        <v>-11.22406</v>
      </c>
      <c r="I1219" s="19">
        <v>0</v>
      </c>
      <c r="J1219" s="19">
        <v>0</v>
      </c>
      <c r="K1219" s="19">
        <v>0</v>
      </c>
    </row>
    <row r="1220" spans="1:11" x14ac:dyDescent="0.2">
      <c r="A1220">
        <v>-12.020949999999999</v>
      </c>
      <c r="B1220">
        <v>0</v>
      </c>
      <c r="C1220">
        <v>0</v>
      </c>
      <c r="D1220">
        <v>0</v>
      </c>
      <c r="H1220" s="19">
        <v>-11.216060000000001</v>
      </c>
      <c r="I1220" s="19">
        <v>0</v>
      </c>
      <c r="J1220" s="19">
        <v>0</v>
      </c>
      <c r="K1220" s="19">
        <v>0</v>
      </c>
    </row>
    <row r="1221" spans="1:11" x14ac:dyDescent="0.2">
      <c r="A1221">
        <v>-12.013949999999999</v>
      </c>
      <c r="B1221">
        <v>0</v>
      </c>
      <c r="C1221">
        <v>0</v>
      </c>
      <c r="D1221">
        <v>0</v>
      </c>
      <c r="H1221" s="19">
        <v>-11.209059999999999</v>
      </c>
      <c r="I1221" s="19">
        <v>0</v>
      </c>
      <c r="J1221" s="19">
        <v>0</v>
      </c>
      <c r="K1221" s="19">
        <v>0</v>
      </c>
    </row>
    <row r="1222" spans="1:11" x14ac:dyDescent="0.2">
      <c r="A1222">
        <v>-12.00695</v>
      </c>
      <c r="B1222">
        <v>0</v>
      </c>
      <c r="C1222">
        <v>0</v>
      </c>
      <c r="D1222">
        <v>0</v>
      </c>
      <c r="H1222" s="19">
        <v>-11.202059999999999</v>
      </c>
      <c r="I1222" s="19">
        <v>0</v>
      </c>
      <c r="J1222" s="19">
        <v>0</v>
      </c>
      <c r="K1222" s="19">
        <v>0</v>
      </c>
    </row>
    <row r="1223" spans="1:11" x14ac:dyDescent="0.2">
      <c r="A1223">
        <v>-11.99995</v>
      </c>
      <c r="B1223">
        <v>0</v>
      </c>
      <c r="C1223">
        <v>0</v>
      </c>
      <c r="D1223">
        <v>0</v>
      </c>
      <c r="H1223" s="19">
        <v>-11.19506</v>
      </c>
      <c r="I1223" s="19">
        <v>0</v>
      </c>
      <c r="J1223" s="19">
        <v>0</v>
      </c>
      <c r="K1223" s="19">
        <v>0</v>
      </c>
    </row>
    <row r="1224" spans="1:11" x14ac:dyDescent="0.2">
      <c r="A1224">
        <v>-11.991949999999999</v>
      </c>
      <c r="B1224">
        <v>0</v>
      </c>
      <c r="C1224">
        <v>0</v>
      </c>
      <c r="D1224">
        <v>0</v>
      </c>
      <c r="H1224" s="19">
        <v>-11.187060000000001</v>
      </c>
      <c r="I1224" s="19">
        <v>0</v>
      </c>
      <c r="J1224" s="19">
        <v>0</v>
      </c>
      <c r="K1224" s="19">
        <v>0</v>
      </c>
    </row>
    <row r="1225" spans="1:11" x14ac:dyDescent="0.2">
      <c r="A1225">
        <v>-11.98495</v>
      </c>
      <c r="B1225">
        <v>0</v>
      </c>
      <c r="C1225">
        <v>0</v>
      </c>
      <c r="D1225">
        <v>0</v>
      </c>
      <c r="H1225" s="19">
        <v>-11.180059999999999</v>
      </c>
      <c r="I1225" s="19">
        <v>0</v>
      </c>
      <c r="J1225" s="19">
        <v>0</v>
      </c>
      <c r="K1225" s="19">
        <v>0</v>
      </c>
    </row>
    <row r="1226" spans="1:11" x14ac:dyDescent="0.2">
      <c r="A1226">
        <v>-11.97795</v>
      </c>
      <c r="B1226">
        <v>0</v>
      </c>
      <c r="C1226">
        <v>0</v>
      </c>
      <c r="D1226">
        <v>0</v>
      </c>
      <c r="H1226" s="19">
        <v>-11.17306</v>
      </c>
      <c r="I1226" s="19">
        <v>0</v>
      </c>
      <c r="J1226" s="19">
        <v>0</v>
      </c>
      <c r="K1226" s="19">
        <v>0</v>
      </c>
    </row>
    <row r="1227" spans="1:11" x14ac:dyDescent="0.2">
      <c r="A1227">
        <v>-11.97095</v>
      </c>
      <c r="B1227">
        <v>0</v>
      </c>
      <c r="C1227">
        <v>0</v>
      </c>
      <c r="D1227">
        <v>0</v>
      </c>
      <c r="H1227" s="19">
        <v>-11.16506</v>
      </c>
      <c r="I1227" s="19">
        <v>0</v>
      </c>
      <c r="J1227" s="19">
        <v>0</v>
      </c>
      <c r="K1227" s="19">
        <v>0</v>
      </c>
    </row>
    <row r="1228" spans="1:11" x14ac:dyDescent="0.2">
      <c r="A1228">
        <v>-11.963950000000001</v>
      </c>
      <c r="B1228">
        <v>0</v>
      </c>
      <c r="C1228">
        <v>0</v>
      </c>
      <c r="D1228">
        <v>0</v>
      </c>
      <c r="H1228" s="19">
        <v>-11.158060000000001</v>
      </c>
      <c r="I1228" s="19">
        <v>0</v>
      </c>
      <c r="J1228" s="19">
        <v>0</v>
      </c>
      <c r="K1228" s="19">
        <v>0</v>
      </c>
    </row>
    <row r="1229" spans="1:11" x14ac:dyDescent="0.2">
      <c r="A1229">
        <v>-11.956950000000001</v>
      </c>
      <c r="B1229">
        <v>0</v>
      </c>
      <c r="C1229">
        <v>0</v>
      </c>
      <c r="D1229">
        <v>0</v>
      </c>
      <c r="H1229" s="19">
        <v>-11.151059999999999</v>
      </c>
      <c r="I1229" s="19">
        <v>0</v>
      </c>
      <c r="J1229" s="19">
        <v>0</v>
      </c>
      <c r="K1229" s="19">
        <v>0</v>
      </c>
    </row>
    <row r="1230" spans="1:11" x14ac:dyDescent="0.2">
      <c r="A1230">
        <v>-11.949949999999999</v>
      </c>
      <c r="B1230">
        <v>0</v>
      </c>
      <c r="C1230">
        <v>0</v>
      </c>
      <c r="D1230">
        <v>0</v>
      </c>
      <c r="H1230" s="19">
        <v>-11.14306</v>
      </c>
      <c r="I1230" s="19">
        <v>0</v>
      </c>
      <c r="J1230" s="19">
        <v>0</v>
      </c>
      <c r="K1230" s="19">
        <v>0</v>
      </c>
    </row>
    <row r="1231" spans="1:11" x14ac:dyDescent="0.2">
      <c r="A1231">
        <v>-11.94195</v>
      </c>
      <c r="B1231">
        <v>0</v>
      </c>
      <c r="C1231">
        <v>0</v>
      </c>
      <c r="D1231">
        <v>0</v>
      </c>
      <c r="H1231" s="19">
        <v>-11.136060000000001</v>
      </c>
      <c r="I1231" s="19">
        <v>0</v>
      </c>
      <c r="J1231" s="19">
        <v>0</v>
      </c>
      <c r="K1231" s="19">
        <v>0</v>
      </c>
    </row>
    <row r="1232" spans="1:11" x14ac:dyDescent="0.2">
      <c r="A1232">
        <v>-11.934950000000001</v>
      </c>
      <c r="B1232">
        <v>0</v>
      </c>
      <c r="C1232">
        <v>0</v>
      </c>
      <c r="D1232">
        <v>0</v>
      </c>
      <c r="H1232" s="19">
        <v>-11.129060000000001</v>
      </c>
      <c r="I1232" s="19">
        <v>0</v>
      </c>
      <c r="J1232" s="19">
        <v>0</v>
      </c>
      <c r="K1232" s="19">
        <v>0</v>
      </c>
    </row>
    <row r="1233" spans="1:11" x14ac:dyDescent="0.2">
      <c r="A1233">
        <v>-11.927949999999999</v>
      </c>
      <c r="B1233">
        <v>0</v>
      </c>
      <c r="C1233">
        <v>0</v>
      </c>
      <c r="D1233">
        <v>0</v>
      </c>
      <c r="H1233" s="19">
        <v>-11.12106</v>
      </c>
      <c r="I1233" s="19">
        <v>0</v>
      </c>
      <c r="J1233" s="19">
        <v>0</v>
      </c>
      <c r="K1233" s="19">
        <v>0</v>
      </c>
    </row>
    <row r="1234" spans="1:11" x14ac:dyDescent="0.2">
      <c r="A1234">
        <v>-11.920949999999999</v>
      </c>
      <c r="B1234">
        <v>0</v>
      </c>
      <c r="C1234">
        <v>0</v>
      </c>
      <c r="D1234">
        <v>0</v>
      </c>
      <c r="H1234" s="19">
        <v>-11.11406</v>
      </c>
      <c r="I1234" s="19">
        <v>0</v>
      </c>
      <c r="J1234" s="19">
        <v>0</v>
      </c>
      <c r="K1234" s="19">
        <v>0</v>
      </c>
    </row>
    <row r="1235" spans="1:11" x14ac:dyDescent="0.2">
      <c r="A1235">
        <v>-11.91395</v>
      </c>
      <c r="B1235">
        <v>0</v>
      </c>
      <c r="C1235">
        <v>0</v>
      </c>
      <c r="D1235">
        <v>0</v>
      </c>
      <c r="H1235" s="19">
        <v>-11.107060000000001</v>
      </c>
      <c r="I1235" s="19">
        <v>0</v>
      </c>
      <c r="J1235" s="19">
        <v>0</v>
      </c>
      <c r="K1235" s="19">
        <v>0</v>
      </c>
    </row>
    <row r="1236" spans="1:11" x14ac:dyDescent="0.2">
      <c r="A1236">
        <v>-11.90695</v>
      </c>
      <c r="B1236">
        <v>0</v>
      </c>
      <c r="C1236">
        <v>0</v>
      </c>
      <c r="D1236">
        <v>0</v>
      </c>
      <c r="H1236" s="19">
        <v>-11.09906</v>
      </c>
      <c r="I1236" s="19">
        <v>0</v>
      </c>
      <c r="J1236" s="19">
        <v>0</v>
      </c>
      <c r="K1236" s="19">
        <v>0</v>
      </c>
    </row>
    <row r="1237" spans="1:11" x14ac:dyDescent="0.2">
      <c r="A1237">
        <v>-11.89995</v>
      </c>
      <c r="B1237">
        <v>0</v>
      </c>
      <c r="C1237">
        <v>0</v>
      </c>
      <c r="D1237">
        <v>0</v>
      </c>
      <c r="H1237" s="19">
        <v>-11.09206</v>
      </c>
      <c r="I1237" s="19">
        <v>0</v>
      </c>
      <c r="J1237" s="19">
        <v>0</v>
      </c>
      <c r="K1237" s="19">
        <v>0</v>
      </c>
    </row>
    <row r="1238" spans="1:11" x14ac:dyDescent="0.2">
      <c r="A1238">
        <v>-11.89195</v>
      </c>
      <c r="B1238">
        <v>0</v>
      </c>
      <c r="C1238">
        <v>0</v>
      </c>
      <c r="D1238">
        <v>0</v>
      </c>
      <c r="H1238" s="19">
        <v>-11.08506</v>
      </c>
      <c r="I1238" s="19">
        <v>0</v>
      </c>
      <c r="J1238" s="19">
        <v>0</v>
      </c>
      <c r="K1238" s="19">
        <v>0</v>
      </c>
    </row>
    <row r="1239" spans="1:11" x14ac:dyDescent="0.2">
      <c r="A1239">
        <v>-11.88495</v>
      </c>
      <c r="B1239">
        <v>0</v>
      </c>
      <c r="C1239">
        <v>0</v>
      </c>
      <c r="D1239">
        <v>0</v>
      </c>
      <c r="H1239" s="19">
        <v>-11.077059999999999</v>
      </c>
      <c r="I1239" s="19">
        <v>0</v>
      </c>
      <c r="J1239" s="19">
        <v>0</v>
      </c>
      <c r="K1239" s="19">
        <v>0</v>
      </c>
    </row>
    <row r="1240" spans="1:11" x14ac:dyDescent="0.2">
      <c r="A1240">
        <v>-11.87795</v>
      </c>
      <c r="B1240">
        <v>0</v>
      </c>
      <c r="C1240">
        <v>0</v>
      </c>
      <c r="D1240">
        <v>0</v>
      </c>
      <c r="H1240" s="19">
        <v>-11.07006</v>
      </c>
      <c r="I1240" s="19">
        <v>0</v>
      </c>
      <c r="J1240" s="19">
        <v>0</v>
      </c>
      <c r="K1240" s="19">
        <v>0</v>
      </c>
    </row>
    <row r="1241" spans="1:11" x14ac:dyDescent="0.2">
      <c r="A1241">
        <v>-11.870950000000001</v>
      </c>
      <c r="B1241">
        <v>0</v>
      </c>
      <c r="C1241">
        <v>0</v>
      </c>
      <c r="D1241">
        <v>0</v>
      </c>
      <c r="H1241" s="19">
        <v>-11.06306</v>
      </c>
      <c r="I1241" s="19">
        <v>0</v>
      </c>
      <c r="J1241" s="19">
        <v>0</v>
      </c>
      <c r="K1241" s="19">
        <v>0</v>
      </c>
    </row>
    <row r="1242" spans="1:11" x14ac:dyDescent="0.2">
      <c r="A1242">
        <v>-11.863950000000001</v>
      </c>
      <c r="B1242">
        <v>0</v>
      </c>
      <c r="C1242">
        <v>0</v>
      </c>
      <c r="D1242">
        <v>0</v>
      </c>
      <c r="H1242" s="19">
        <v>-11.055059999999999</v>
      </c>
      <c r="I1242" s="19">
        <v>0</v>
      </c>
      <c r="J1242" s="19">
        <v>0</v>
      </c>
      <c r="K1242" s="19">
        <v>0</v>
      </c>
    </row>
    <row r="1243" spans="1:11" x14ac:dyDescent="0.2">
      <c r="A1243">
        <v>-11.856949999999999</v>
      </c>
      <c r="B1243">
        <v>0</v>
      </c>
      <c r="C1243">
        <v>0</v>
      </c>
      <c r="D1243">
        <v>0</v>
      </c>
      <c r="H1243" s="19">
        <v>-11.04806</v>
      </c>
      <c r="I1243" s="19">
        <v>0</v>
      </c>
      <c r="J1243" s="19">
        <v>0</v>
      </c>
      <c r="K1243" s="19">
        <v>0</v>
      </c>
    </row>
    <row r="1244" spans="1:11" x14ac:dyDescent="0.2">
      <c r="A1244">
        <v>-11.84995</v>
      </c>
      <c r="B1244">
        <v>0</v>
      </c>
      <c r="C1244">
        <v>0</v>
      </c>
      <c r="D1244">
        <v>0</v>
      </c>
      <c r="H1244" s="19">
        <v>-11.04106</v>
      </c>
      <c r="I1244" s="19">
        <v>0</v>
      </c>
      <c r="J1244" s="19">
        <v>0</v>
      </c>
      <c r="K1244" s="19">
        <v>0</v>
      </c>
    </row>
    <row r="1245" spans="1:11" x14ac:dyDescent="0.2">
      <c r="A1245">
        <v>-11.841950000000001</v>
      </c>
      <c r="B1245">
        <v>0</v>
      </c>
      <c r="C1245">
        <v>0</v>
      </c>
      <c r="D1245">
        <v>0</v>
      </c>
      <c r="H1245" s="19">
        <v>-11.03406</v>
      </c>
      <c r="I1245" s="19">
        <v>0</v>
      </c>
      <c r="J1245" s="19">
        <v>0</v>
      </c>
      <c r="K1245" s="19">
        <v>0</v>
      </c>
    </row>
    <row r="1246" spans="1:11" x14ac:dyDescent="0.2">
      <c r="A1246">
        <v>-11.834949999999999</v>
      </c>
      <c r="B1246">
        <v>0</v>
      </c>
      <c r="C1246">
        <v>0</v>
      </c>
      <c r="D1246">
        <v>0</v>
      </c>
      <c r="H1246" s="19">
        <v>-11.026059999999999</v>
      </c>
      <c r="I1246" s="19">
        <v>0</v>
      </c>
      <c r="J1246" s="19">
        <v>0</v>
      </c>
      <c r="K1246" s="19">
        <v>0</v>
      </c>
    </row>
    <row r="1247" spans="1:11" x14ac:dyDescent="0.2">
      <c r="A1247">
        <v>-11.82795</v>
      </c>
      <c r="B1247">
        <v>0</v>
      </c>
      <c r="C1247">
        <v>0</v>
      </c>
      <c r="D1247">
        <v>0</v>
      </c>
      <c r="H1247" s="19">
        <v>-11.01906</v>
      </c>
      <c r="I1247" s="19">
        <v>0</v>
      </c>
      <c r="J1247" s="19">
        <v>0</v>
      </c>
      <c r="K1247" s="19">
        <v>0</v>
      </c>
    </row>
    <row r="1248" spans="1:11" x14ac:dyDescent="0.2">
      <c r="A1248">
        <v>-11.82095</v>
      </c>
      <c r="B1248">
        <v>0</v>
      </c>
      <c r="C1248">
        <v>0</v>
      </c>
      <c r="D1248">
        <v>0</v>
      </c>
      <c r="H1248" s="19">
        <v>-11.01206</v>
      </c>
      <c r="I1248" s="19">
        <v>0</v>
      </c>
      <c r="J1248" s="19">
        <v>0</v>
      </c>
      <c r="K1248" s="19">
        <v>0</v>
      </c>
    </row>
    <row r="1249" spans="1:11" x14ac:dyDescent="0.2">
      <c r="A1249">
        <v>-11.81395</v>
      </c>
      <c r="B1249">
        <v>0</v>
      </c>
      <c r="C1249">
        <v>0</v>
      </c>
      <c r="D1249">
        <v>0</v>
      </c>
      <c r="H1249" s="19">
        <v>-11.004060000000001</v>
      </c>
      <c r="I1249" s="19">
        <v>0</v>
      </c>
      <c r="J1249" s="19">
        <v>0</v>
      </c>
      <c r="K1249" s="19">
        <v>0</v>
      </c>
    </row>
    <row r="1250" spans="1:11" x14ac:dyDescent="0.2">
      <c r="A1250">
        <v>-11.806950000000001</v>
      </c>
      <c r="B1250">
        <v>0</v>
      </c>
      <c r="C1250">
        <v>0</v>
      </c>
      <c r="D1250">
        <v>0</v>
      </c>
      <c r="H1250" s="19">
        <v>-10.997059999999999</v>
      </c>
      <c r="I1250" s="19">
        <v>0</v>
      </c>
      <c r="J1250" s="19">
        <v>0</v>
      </c>
      <c r="K1250" s="19">
        <v>0</v>
      </c>
    </row>
    <row r="1251" spans="1:11" x14ac:dyDescent="0.2">
      <c r="A1251">
        <v>-11.79895</v>
      </c>
      <c r="B1251">
        <v>0</v>
      </c>
      <c r="C1251">
        <v>0</v>
      </c>
      <c r="D1251">
        <v>0</v>
      </c>
      <c r="H1251" s="19">
        <v>-10.99006</v>
      </c>
      <c r="I1251" s="19">
        <v>0</v>
      </c>
      <c r="J1251" s="19">
        <v>0</v>
      </c>
      <c r="K1251" s="19">
        <v>0</v>
      </c>
    </row>
    <row r="1252" spans="1:11" x14ac:dyDescent="0.2">
      <c r="A1252">
        <v>-11.79195</v>
      </c>
      <c r="B1252">
        <v>0</v>
      </c>
      <c r="C1252">
        <v>0</v>
      </c>
      <c r="D1252">
        <v>0</v>
      </c>
      <c r="H1252" s="19">
        <v>-10.982060000000001</v>
      </c>
      <c r="I1252" s="19">
        <v>0</v>
      </c>
      <c r="J1252" s="19">
        <v>0</v>
      </c>
      <c r="K1252" s="19">
        <v>0</v>
      </c>
    </row>
    <row r="1253" spans="1:11" x14ac:dyDescent="0.2">
      <c r="A1253">
        <v>-11.78495</v>
      </c>
      <c r="B1253">
        <v>0</v>
      </c>
      <c r="C1253">
        <v>0</v>
      </c>
      <c r="D1253">
        <v>0</v>
      </c>
      <c r="H1253" s="19">
        <v>-10.975059999999999</v>
      </c>
      <c r="I1253" s="19">
        <v>0</v>
      </c>
      <c r="J1253" s="19">
        <v>0</v>
      </c>
      <c r="K1253" s="19">
        <v>0</v>
      </c>
    </row>
    <row r="1254" spans="1:11" x14ac:dyDescent="0.2">
      <c r="A1254">
        <v>-11.777950000000001</v>
      </c>
      <c r="B1254">
        <v>0</v>
      </c>
      <c r="C1254">
        <v>0</v>
      </c>
      <c r="D1254">
        <v>0</v>
      </c>
      <c r="H1254" s="19">
        <v>-10.968059999999999</v>
      </c>
      <c r="I1254" s="19">
        <v>0</v>
      </c>
      <c r="J1254" s="19">
        <v>0</v>
      </c>
      <c r="K1254" s="19">
        <v>0</v>
      </c>
    </row>
    <row r="1255" spans="1:11" x14ac:dyDescent="0.2">
      <c r="A1255">
        <v>-11.770949999999999</v>
      </c>
      <c r="B1255">
        <v>0</v>
      </c>
      <c r="C1255">
        <v>0</v>
      </c>
      <c r="D1255">
        <v>0</v>
      </c>
      <c r="H1255" s="19">
        <v>-10.96006</v>
      </c>
      <c r="I1255" s="19">
        <v>0</v>
      </c>
      <c r="J1255" s="19">
        <v>0</v>
      </c>
      <c r="K1255" s="19">
        <v>0</v>
      </c>
    </row>
    <row r="1256" spans="1:11" x14ac:dyDescent="0.2">
      <c r="A1256">
        <v>-11.763949999999999</v>
      </c>
      <c r="B1256">
        <v>0</v>
      </c>
      <c r="C1256">
        <v>0</v>
      </c>
      <c r="D1256">
        <v>0</v>
      </c>
      <c r="H1256" s="19">
        <v>-10.953060000000001</v>
      </c>
      <c r="I1256" s="19">
        <v>0</v>
      </c>
      <c r="J1256" s="19">
        <v>0</v>
      </c>
      <c r="K1256" s="19">
        <v>0</v>
      </c>
    </row>
    <row r="1257" spans="1:11" x14ac:dyDescent="0.2">
      <c r="A1257">
        <v>-11.75695</v>
      </c>
      <c r="B1257">
        <v>0</v>
      </c>
      <c r="C1257">
        <v>0</v>
      </c>
      <c r="D1257">
        <v>0</v>
      </c>
      <c r="H1257" s="19">
        <v>-10.946059999999999</v>
      </c>
      <c r="I1257" s="19">
        <v>0</v>
      </c>
      <c r="J1257" s="19">
        <v>0</v>
      </c>
      <c r="K1257" s="19">
        <v>0</v>
      </c>
    </row>
    <row r="1258" spans="1:11" x14ac:dyDescent="0.2">
      <c r="A1258">
        <v>-11.748950000000001</v>
      </c>
      <c r="B1258">
        <v>0</v>
      </c>
      <c r="C1258">
        <v>0</v>
      </c>
      <c r="D1258">
        <v>0</v>
      </c>
      <c r="H1258" s="19">
        <v>-10.93806</v>
      </c>
      <c r="I1258" s="19">
        <v>0</v>
      </c>
      <c r="J1258" s="19">
        <v>0</v>
      </c>
      <c r="K1258" s="19">
        <v>0</v>
      </c>
    </row>
    <row r="1259" spans="1:11" x14ac:dyDescent="0.2">
      <c r="A1259">
        <v>-11.741949999999999</v>
      </c>
      <c r="B1259">
        <v>0</v>
      </c>
      <c r="C1259">
        <v>0</v>
      </c>
      <c r="D1259">
        <v>0</v>
      </c>
      <c r="H1259" s="19">
        <v>-10.93106</v>
      </c>
      <c r="I1259" s="19">
        <v>0</v>
      </c>
      <c r="J1259" s="19">
        <v>0</v>
      </c>
      <c r="K1259" s="19">
        <v>0</v>
      </c>
    </row>
    <row r="1260" spans="1:11" x14ac:dyDescent="0.2">
      <c r="A1260">
        <v>-11.73495</v>
      </c>
      <c r="B1260">
        <v>0</v>
      </c>
      <c r="C1260">
        <v>0</v>
      </c>
      <c r="D1260">
        <v>0</v>
      </c>
      <c r="H1260" s="19">
        <v>-10.924060000000001</v>
      </c>
      <c r="I1260" s="19">
        <v>0</v>
      </c>
      <c r="J1260" s="19">
        <v>0</v>
      </c>
      <c r="K1260" s="19">
        <v>0</v>
      </c>
    </row>
    <row r="1261" spans="1:11" x14ac:dyDescent="0.2">
      <c r="A1261">
        <v>-11.72795</v>
      </c>
      <c r="B1261">
        <v>0</v>
      </c>
      <c r="C1261">
        <v>0</v>
      </c>
      <c r="D1261">
        <v>0</v>
      </c>
      <c r="H1261" s="19">
        <v>-10.91606</v>
      </c>
      <c r="I1261" s="19">
        <v>0</v>
      </c>
      <c r="J1261" s="19">
        <v>0</v>
      </c>
      <c r="K1261" s="19">
        <v>0</v>
      </c>
    </row>
    <row r="1262" spans="1:11" x14ac:dyDescent="0.2">
      <c r="A1262">
        <v>-11.72095</v>
      </c>
      <c r="B1262">
        <v>0</v>
      </c>
      <c r="C1262">
        <v>0</v>
      </c>
      <c r="D1262">
        <v>0</v>
      </c>
      <c r="H1262" s="19">
        <v>-10.90906</v>
      </c>
      <c r="I1262" s="19">
        <v>0</v>
      </c>
      <c r="J1262" s="19">
        <v>0</v>
      </c>
      <c r="K1262" s="19">
        <v>0</v>
      </c>
    </row>
    <row r="1263" spans="1:11" x14ac:dyDescent="0.2">
      <c r="A1263">
        <v>-11.713950000000001</v>
      </c>
      <c r="B1263">
        <v>0</v>
      </c>
      <c r="C1263">
        <v>0</v>
      </c>
      <c r="D1263">
        <v>0</v>
      </c>
      <c r="H1263" s="19">
        <v>-10.902060000000001</v>
      </c>
      <c r="I1263" s="19">
        <v>0</v>
      </c>
      <c r="J1263" s="19">
        <v>0</v>
      </c>
      <c r="K1263" s="19">
        <v>0</v>
      </c>
    </row>
    <row r="1264" spans="1:11" x14ac:dyDescent="0.2">
      <c r="A1264">
        <v>-11.706950000000001</v>
      </c>
      <c r="B1264">
        <v>0</v>
      </c>
      <c r="C1264">
        <v>0</v>
      </c>
      <c r="D1264">
        <v>0</v>
      </c>
      <c r="H1264" s="19">
        <v>-10.89406</v>
      </c>
      <c r="I1264" s="19">
        <v>0</v>
      </c>
      <c r="J1264" s="19">
        <v>0</v>
      </c>
      <c r="K1264" s="19">
        <v>0</v>
      </c>
    </row>
    <row r="1265" spans="1:11" x14ac:dyDescent="0.2">
      <c r="A1265">
        <v>-11.69895</v>
      </c>
      <c r="B1265">
        <v>0</v>
      </c>
      <c r="C1265">
        <v>0</v>
      </c>
      <c r="D1265">
        <v>0</v>
      </c>
      <c r="H1265" s="19">
        <v>-10.88706</v>
      </c>
      <c r="I1265" s="19">
        <v>0</v>
      </c>
      <c r="J1265" s="19">
        <v>0</v>
      </c>
      <c r="K1265" s="19">
        <v>0</v>
      </c>
    </row>
    <row r="1266" spans="1:11" x14ac:dyDescent="0.2">
      <c r="A1266">
        <v>-11.69195</v>
      </c>
      <c r="B1266">
        <v>0</v>
      </c>
      <c r="C1266">
        <v>0</v>
      </c>
      <c r="D1266">
        <v>0</v>
      </c>
      <c r="H1266" s="19">
        <v>-10.88006</v>
      </c>
      <c r="I1266" s="19">
        <v>0</v>
      </c>
      <c r="J1266" s="19">
        <v>0</v>
      </c>
      <c r="K1266" s="19">
        <v>0</v>
      </c>
    </row>
    <row r="1267" spans="1:11" x14ac:dyDescent="0.2">
      <c r="A1267">
        <v>-11.684950000000001</v>
      </c>
      <c r="B1267">
        <v>0</v>
      </c>
      <c r="C1267">
        <v>0</v>
      </c>
      <c r="D1267">
        <v>0</v>
      </c>
      <c r="H1267" s="19">
        <v>-10.873060000000001</v>
      </c>
      <c r="I1267" s="19">
        <v>0</v>
      </c>
      <c r="J1267" s="19">
        <v>0.12903999999999999</v>
      </c>
      <c r="K1267" s="19">
        <v>2.0000000000000002E-5</v>
      </c>
    </row>
    <row r="1268" spans="1:11" x14ac:dyDescent="0.2">
      <c r="A1268">
        <v>-11.677949999999999</v>
      </c>
      <c r="B1268">
        <v>0</v>
      </c>
      <c r="C1268">
        <v>0</v>
      </c>
      <c r="D1268">
        <v>0</v>
      </c>
      <c r="H1268" s="19">
        <v>-10.86506</v>
      </c>
      <c r="I1268" s="19">
        <v>0</v>
      </c>
      <c r="J1268" s="19">
        <v>0</v>
      </c>
      <c r="K1268" s="19">
        <v>0</v>
      </c>
    </row>
    <row r="1269" spans="1:11" x14ac:dyDescent="0.2">
      <c r="A1269">
        <v>-11.670949999999999</v>
      </c>
      <c r="B1269">
        <v>0</v>
      </c>
      <c r="C1269">
        <v>0</v>
      </c>
      <c r="D1269">
        <v>0</v>
      </c>
      <c r="H1269" s="19">
        <v>-10.85806</v>
      </c>
      <c r="I1269" s="19">
        <v>0</v>
      </c>
      <c r="J1269" s="19">
        <v>0</v>
      </c>
      <c r="K1269" s="19">
        <v>0</v>
      </c>
    </row>
    <row r="1270" spans="1:11" x14ac:dyDescent="0.2">
      <c r="A1270">
        <v>-11.66395</v>
      </c>
      <c r="B1270">
        <v>0</v>
      </c>
      <c r="C1270">
        <v>0</v>
      </c>
      <c r="D1270">
        <v>0</v>
      </c>
      <c r="H1270" s="19">
        <v>-10.85106</v>
      </c>
      <c r="I1270" s="19">
        <v>0</v>
      </c>
      <c r="J1270" s="19">
        <v>0</v>
      </c>
      <c r="K1270" s="19">
        <v>0</v>
      </c>
    </row>
    <row r="1271" spans="1:11" x14ac:dyDescent="0.2">
      <c r="A1271">
        <v>-11.65695</v>
      </c>
      <c r="B1271">
        <v>0</v>
      </c>
      <c r="C1271">
        <v>0</v>
      </c>
      <c r="D1271">
        <v>0</v>
      </c>
      <c r="H1271" s="19">
        <v>-10.843059999999999</v>
      </c>
      <c r="I1271" s="19">
        <v>0</v>
      </c>
      <c r="J1271" s="19">
        <v>0</v>
      </c>
      <c r="K1271" s="19">
        <v>0</v>
      </c>
    </row>
    <row r="1272" spans="1:11" x14ac:dyDescent="0.2">
      <c r="A1272">
        <v>-11.648949999999999</v>
      </c>
      <c r="B1272">
        <v>0</v>
      </c>
      <c r="C1272">
        <v>0</v>
      </c>
      <c r="D1272">
        <v>0</v>
      </c>
      <c r="H1272" s="19">
        <v>-10.83606</v>
      </c>
      <c r="I1272" s="19">
        <v>0</v>
      </c>
      <c r="J1272" s="19">
        <v>0</v>
      </c>
      <c r="K1272" s="19">
        <v>0</v>
      </c>
    </row>
    <row r="1273" spans="1:11" x14ac:dyDescent="0.2">
      <c r="A1273">
        <v>-11.64195</v>
      </c>
      <c r="B1273">
        <v>0</v>
      </c>
      <c r="C1273">
        <v>0</v>
      </c>
      <c r="D1273">
        <v>0</v>
      </c>
      <c r="H1273" s="19">
        <v>-10.82906</v>
      </c>
      <c r="I1273" s="19">
        <v>0</v>
      </c>
      <c r="J1273" s="19">
        <v>0</v>
      </c>
      <c r="K1273" s="19">
        <v>0</v>
      </c>
    </row>
    <row r="1274" spans="1:11" x14ac:dyDescent="0.2">
      <c r="A1274">
        <v>-11.63495</v>
      </c>
      <c r="B1274">
        <v>0</v>
      </c>
      <c r="C1274">
        <v>0</v>
      </c>
      <c r="D1274">
        <v>0</v>
      </c>
      <c r="H1274" s="19">
        <v>-10.821059999999999</v>
      </c>
      <c r="I1274" s="19">
        <v>0</v>
      </c>
      <c r="J1274" s="19">
        <v>0</v>
      </c>
      <c r="K1274" s="19">
        <v>0</v>
      </c>
    </row>
    <row r="1275" spans="1:11" x14ac:dyDescent="0.2">
      <c r="A1275">
        <v>-11.62795</v>
      </c>
      <c r="B1275">
        <v>0</v>
      </c>
      <c r="C1275">
        <v>0</v>
      </c>
      <c r="D1275">
        <v>0</v>
      </c>
      <c r="H1275" s="19">
        <v>-10.81406</v>
      </c>
      <c r="I1275" s="19">
        <v>0</v>
      </c>
      <c r="J1275" s="19">
        <v>0</v>
      </c>
      <c r="K1275" s="19">
        <v>0</v>
      </c>
    </row>
    <row r="1276" spans="1:11" x14ac:dyDescent="0.2">
      <c r="A1276">
        <v>-11.620950000000001</v>
      </c>
      <c r="B1276">
        <v>0</v>
      </c>
      <c r="C1276">
        <v>0</v>
      </c>
      <c r="D1276">
        <v>0</v>
      </c>
      <c r="H1276" s="19">
        <v>-10.80706</v>
      </c>
      <c r="I1276" s="19">
        <v>0</v>
      </c>
      <c r="J1276" s="19">
        <v>0</v>
      </c>
      <c r="K1276" s="19">
        <v>0</v>
      </c>
    </row>
    <row r="1277" spans="1:11" x14ac:dyDescent="0.2">
      <c r="A1277">
        <v>-11.613950000000001</v>
      </c>
      <c r="B1277">
        <v>0</v>
      </c>
      <c r="C1277">
        <v>0</v>
      </c>
      <c r="D1277">
        <v>0</v>
      </c>
      <c r="H1277" s="19">
        <v>-10.799060000000001</v>
      </c>
      <c r="I1277" s="19">
        <v>0</v>
      </c>
      <c r="J1277" s="19">
        <v>0</v>
      </c>
      <c r="K1277" s="19">
        <v>0</v>
      </c>
    </row>
    <row r="1278" spans="1:11" x14ac:dyDescent="0.2">
      <c r="A1278">
        <v>-11.60595</v>
      </c>
      <c r="B1278">
        <v>0</v>
      </c>
      <c r="C1278">
        <v>0</v>
      </c>
      <c r="D1278">
        <v>0</v>
      </c>
      <c r="H1278" s="19">
        <v>-10.792059999999999</v>
      </c>
      <c r="I1278" s="19">
        <v>0</v>
      </c>
      <c r="J1278" s="19">
        <v>0</v>
      </c>
      <c r="K1278" s="19">
        <v>0</v>
      </c>
    </row>
    <row r="1279" spans="1:11" x14ac:dyDescent="0.2">
      <c r="A1279">
        <v>-11.59895</v>
      </c>
      <c r="B1279">
        <v>0</v>
      </c>
      <c r="C1279">
        <v>0</v>
      </c>
      <c r="D1279">
        <v>0</v>
      </c>
      <c r="H1279" s="19">
        <v>-10.78506</v>
      </c>
      <c r="I1279" s="19">
        <v>0</v>
      </c>
      <c r="J1279" s="19">
        <v>0</v>
      </c>
      <c r="K1279" s="19">
        <v>0</v>
      </c>
    </row>
    <row r="1280" spans="1:11" x14ac:dyDescent="0.2">
      <c r="A1280">
        <v>-11.591950000000001</v>
      </c>
      <c r="B1280">
        <v>0</v>
      </c>
      <c r="C1280">
        <v>6.6360000000000002E-2</v>
      </c>
      <c r="D1280">
        <v>0</v>
      </c>
      <c r="H1280" s="19">
        <v>-10.777060000000001</v>
      </c>
      <c r="I1280" s="19">
        <v>0</v>
      </c>
      <c r="J1280" s="19">
        <v>0</v>
      </c>
      <c r="K1280" s="19">
        <v>0</v>
      </c>
    </row>
    <row r="1281" spans="1:11" x14ac:dyDescent="0.2">
      <c r="A1281">
        <v>-11.584949999999999</v>
      </c>
      <c r="B1281">
        <v>0</v>
      </c>
      <c r="C1281">
        <v>0</v>
      </c>
      <c r="D1281">
        <v>0</v>
      </c>
      <c r="H1281" s="19">
        <v>-10.770060000000001</v>
      </c>
      <c r="I1281" s="19">
        <v>0</v>
      </c>
      <c r="J1281" s="19">
        <v>0</v>
      </c>
      <c r="K1281" s="19">
        <v>0</v>
      </c>
    </row>
    <row r="1282" spans="1:11" x14ac:dyDescent="0.2">
      <c r="A1282">
        <v>-11.57795</v>
      </c>
      <c r="B1282">
        <v>0</v>
      </c>
      <c r="C1282">
        <v>0</v>
      </c>
      <c r="D1282">
        <v>0</v>
      </c>
      <c r="H1282" s="19">
        <v>-10.763059999999999</v>
      </c>
      <c r="I1282" s="19">
        <v>0</v>
      </c>
      <c r="J1282" s="19">
        <v>0</v>
      </c>
      <c r="K1282" s="19">
        <v>0</v>
      </c>
    </row>
    <row r="1283" spans="1:11" x14ac:dyDescent="0.2">
      <c r="A1283">
        <v>-11.57095</v>
      </c>
      <c r="B1283">
        <v>0</v>
      </c>
      <c r="C1283">
        <v>0</v>
      </c>
      <c r="D1283">
        <v>0</v>
      </c>
      <c r="H1283" s="19">
        <v>-10.75506</v>
      </c>
      <c r="I1283" s="19">
        <v>0</v>
      </c>
      <c r="J1283" s="19">
        <v>0</v>
      </c>
      <c r="K1283" s="19">
        <v>0</v>
      </c>
    </row>
    <row r="1284" spans="1:11" x14ac:dyDescent="0.2">
      <c r="A1284">
        <v>-11.56395</v>
      </c>
      <c r="B1284">
        <v>0</v>
      </c>
      <c r="C1284">
        <v>0</v>
      </c>
      <c r="D1284">
        <v>0</v>
      </c>
      <c r="H1284" s="19">
        <v>-10.748060000000001</v>
      </c>
      <c r="I1284" s="19">
        <v>0</v>
      </c>
      <c r="J1284" s="19">
        <v>0</v>
      </c>
      <c r="K1284" s="19">
        <v>0</v>
      </c>
    </row>
    <row r="1285" spans="1:11" x14ac:dyDescent="0.2">
      <c r="A1285">
        <v>-11.555949999999999</v>
      </c>
      <c r="B1285">
        <v>0</v>
      </c>
      <c r="C1285">
        <v>0</v>
      </c>
      <c r="D1285">
        <v>0</v>
      </c>
      <c r="H1285" s="19">
        <v>-10.741059999999999</v>
      </c>
      <c r="I1285" s="19">
        <v>0</v>
      </c>
      <c r="J1285" s="19">
        <v>0</v>
      </c>
      <c r="K1285" s="19">
        <v>0</v>
      </c>
    </row>
    <row r="1286" spans="1:11" x14ac:dyDescent="0.2">
      <c r="A1286">
        <v>-11.54895</v>
      </c>
      <c r="B1286">
        <v>0</v>
      </c>
      <c r="C1286">
        <v>0</v>
      </c>
      <c r="D1286">
        <v>0</v>
      </c>
      <c r="H1286" s="19">
        <v>-10.73306</v>
      </c>
      <c r="I1286" s="19">
        <v>0</v>
      </c>
      <c r="J1286" s="19">
        <v>0</v>
      </c>
      <c r="K1286" s="19">
        <v>0</v>
      </c>
    </row>
    <row r="1287" spans="1:11" x14ac:dyDescent="0.2">
      <c r="A1287">
        <v>-11.54195</v>
      </c>
      <c r="B1287">
        <v>0</v>
      </c>
      <c r="C1287">
        <v>0</v>
      </c>
      <c r="D1287">
        <v>0</v>
      </c>
      <c r="H1287" s="19">
        <v>-10.72606</v>
      </c>
      <c r="I1287" s="19">
        <v>0</v>
      </c>
      <c r="J1287" s="19">
        <v>0</v>
      </c>
      <c r="K1287" s="19">
        <v>0</v>
      </c>
    </row>
    <row r="1288" spans="1:11" x14ac:dyDescent="0.2">
      <c r="A1288">
        <v>-11.53495</v>
      </c>
      <c r="B1288">
        <v>0</v>
      </c>
      <c r="C1288">
        <v>0</v>
      </c>
      <c r="D1288">
        <v>0</v>
      </c>
      <c r="H1288" s="19">
        <v>-10.719060000000001</v>
      </c>
      <c r="I1288" s="19">
        <v>0</v>
      </c>
      <c r="J1288" s="19">
        <v>0</v>
      </c>
      <c r="K1288" s="19">
        <v>0</v>
      </c>
    </row>
    <row r="1289" spans="1:11" x14ac:dyDescent="0.2">
      <c r="A1289">
        <v>-11.527950000000001</v>
      </c>
      <c r="B1289">
        <v>0</v>
      </c>
      <c r="C1289">
        <v>0</v>
      </c>
      <c r="D1289">
        <v>0</v>
      </c>
      <c r="H1289" s="19">
        <v>-10.71106</v>
      </c>
      <c r="I1289" s="19">
        <v>0</v>
      </c>
      <c r="J1289" s="19">
        <v>0</v>
      </c>
      <c r="K1289" s="19">
        <v>0</v>
      </c>
    </row>
    <row r="1290" spans="1:11" x14ac:dyDescent="0.2">
      <c r="A1290">
        <v>-11.520949999999999</v>
      </c>
      <c r="B1290">
        <v>0</v>
      </c>
      <c r="C1290">
        <v>0</v>
      </c>
      <c r="D1290">
        <v>0</v>
      </c>
      <c r="H1290" s="19">
        <v>-10.70406</v>
      </c>
      <c r="I1290" s="19">
        <v>0</v>
      </c>
      <c r="J1290" s="19">
        <v>0</v>
      </c>
      <c r="K1290" s="19">
        <v>0</v>
      </c>
    </row>
    <row r="1291" spans="1:11" x14ac:dyDescent="0.2">
      <c r="A1291">
        <v>-11.513949999999999</v>
      </c>
      <c r="B1291">
        <v>0</v>
      </c>
      <c r="C1291">
        <v>0</v>
      </c>
      <c r="D1291">
        <v>0</v>
      </c>
      <c r="H1291" s="19">
        <v>-10.69706</v>
      </c>
      <c r="I1291" s="19">
        <v>0</v>
      </c>
      <c r="J1291" s="19">
        <v>0</v>
      </c>
      <c r="K1291" s="19">
        <v>0</v>
      </c>
    </row>
    <row r="1292" spans="1:11" x14ac:dyDescent="0.2">
      <c r="A1292">
        <v>-11.50595</v>
      </c>
      <c r="B1292">
        <v>0</v>
      </c>
      <c r="C1292">
        <v>0</v>
      </c>
      <c r="D1292">
        <v>0</v>
      </c>
      <c r="H1292" s="19">
        <v>-10.690060000000001</v>
      </c>
      <c r="I1292" s="19">
        <v>0</v>
      </c>
      <c r="J1292" s="19">
        <v>0</v>
      </c>
      <c r="K1292" s="19">
        <v>0</v>
      </c>
    </row>
    <row r="1293" spans="1:11" x14ac:dyDescent="0.2">
      <c r="A1293">
        <v>-11.498950000000001</v>
      </c>
      <c r="B1293">
        <v>0</v>
      </c>
      <c r="C1293">
        <v>0</v>
      </c>
      <c r="D1293">
        <v>0</v>
      </c>
      <c r="H1293" s="19">
        <v>-10.68206</v>
      </c>
      <c r="I1293" s="19">
        <v>0</v>
      </c>
      <c r="J1293" s="19">
        <v>0</v>
      </c>
      <c r="K1293" s="19">
        <v>0</v>
      </c>
    </row>
    <row r="1294" spans="1:11" x14ac:dyDescent="0.2">
      <c r="A1294">
        <v>-11.491949999999999</v>
      </c>
      <c r="B1294">
        <v>0</v>
      </c>
      <c r="C1294">
        <v>0</v>
      </c>
      <c r="D1294">
        <v>0</v>
      </c>
      <c r="H1294" s="19">
        <v>-10.67506</v>
      </c>
      <c r="I1294" s="19">
        <v>0</v>
      </c>
      <c r="J1294" s="19">
        <v>0</v>
      </c>
      <c r="K1294" s="19">
        <v>0</v>
      </c>
    </row>
    <row r="1295" spans="1:11" x14ac:dyDescent="0.2">
      <c r="A1295">
        <v>-11.48495</v>
      </c>
      <c r="B1295">
        <v>0</v>
      </c>
      <c r="C1295">
        <v>0</v>
      </c>
      <c r="D1295">
        <v>0</v>
      </c>
      <c r="H1295" s="19">
        <v>-10.668060000000001</v>
      </c>
      <c r="I1295" s="19">
        <v>0</v>
      </c>
      <c r="J1295" s="19">
        <v>0</v>
      </c>
      <c r="K1295" s="19">
        <v>0</v>
      </c>
    </row>
    <row r="1296" spans="1:11" x14ac:dyDescent="0.2">
      <c r="A1296">
        <v>-11.47795</v>
      </c>
      <c r="B1296">
        <v>0</v>
      </c>
      <c r="C1296">
        <v>0</v>
      </c>
      <c r="D1296">
        <v>0</v>
      </c>
      <c r="H1296" s="19">
        <v>-10.66006</v>
      </c>
      <c r="I1296" s="19">
        <v>0</v>
      </c>
      <c r="J1296" s="19">
        <v>0</v>
      </c>
      <c r="K1296" s="19">
        <v>0</v>
      </c>
    </row>
    <row r="1297" spans="1:11" x14ac:dyDescent="0.2">
      <c r="A1297">
        <v>-11.47095</v>
      </c>
      <c r="B1297">
        <v>0</v>
      </c>
      <c r="C1297">
        <v>0</v>
      </c>
      <c r="D1297">
        <v>0</v>
      </c>
      <c r="H1297" s="19">
        <v>-10.65306</v>
      </c>
      <c r="I1297" s="19">
        <v>0</v>
      </c>
      <c r="J1297" s="19">
        <v>0</v>
      </c>
      <c r="K1297" s="19">
        <v>0</v>
      </c>
    </row>
    <row r="1298" spans="1:11" x14ac:dyDescent="0.2">
      <c r="A1298">
        <v>-11.463950000000001</v>
      </c>
      <c r="B1298">
        <v>0</v>
      </c>
      <c r="C1298">
        <v>0</v>
      </c>
      <c r="D1298">
        <v>0</v>
      </c>
      <c r="H1298" s="19">
        <v>-10.64606</v>
      </c>
      <c r="I1298" s="19">
        <v>0</v>
      </c>
      <c r="J1298" s="19">
        <v>0</v>
      </c>
      <c r="K1298" s="19">
        <v>0</v>
      </c>
    </row>
    <row r="1299" spans="1:11" x14ac:dyDescent="0.2">
      <c r="A1299">
        <v>-11.45595</v>
      </c>
      <c r="B1299">
        <v>0</v>
      </c>
      <c r="C1299">
        <v>0</v>
      </c>
      <c r="D1299">
        <v>0</v>
      </c>
      <c r="H1299" s="19">
        <v>-10.638059999999999</v>
      </c>
      <c r="I1299" s="19">
        <v>0</v>
      </c>
      <c r="J1299" s="19">
        <v>0</v>
      </c>
      <c r="K1299" s="19">
        <v>0</v>
      </c>
    </row>
    <row r="1300" spans="1:11" x14ac:dyDescent="0.2">
      <c r="A1300">
        <v>-11.44895</v>
      </c>
      <c r="B1300">
        <v>0</v>
      </c>
      <c r="C1300">
        <v>0</v>
      </c>
      <c r="D1300">
        <v>0</v>
      </c>
      <c r="H1300" s="19">
        <v>-10.63106</v>
      </c>
      <c r="I1300" s="19">
        <v>0</v>
      </c>
      <c r="J1300" s="19">
        <v>0</v>
      </c>
      <c r="K1300" s="19">
        <v>0</v>
      </c>
    </row>
    <row r="1301" spans="1:11" x14ac:dyDescent="0.2">
      <c r="A1301">
        <v>-11.44195</v>
      </c>
      <c r="B1301">
        <v>0</v>
      </c>
      <c r="C1301">
        <v>0</v>
      </c>
      <c r="D1301">
        <v>0</v>
      </c>
      <c r="H1301" s="19">
        <v>-10.62406</v>
      </c>
      <c r="I1301" s="19">
        <v>0</v>
      </c>
      <c r="J1301" s="19">
        <v>0</v>
      </c>
      <c r="K1301" s="19">
        <v>0</v>
      </c>
    </row>
    <row r="1302" spans="1:11" x14ac:dyDescent="0.2">
      <c r="A1302">
        <v>-11.434950000000001</v>
      </c>
      <c r="B1302">
        <v>0</v>
      </c>
      <c r="C1302">
        <v>0</v>
      </c>
      <c r="D1302">
        <v>0</v>
      </c>
      <c r="H1302" s="19">
        <v>-10.616059999999999</v>
      </c>
      <c r="I1302" s="19">
        <v>0</v>
      </c>
      <c r="J1302" s="19">
        <v>0</v>
      </c>
      <c r="K1302" s="19">
        <v>0</v>
      </c>
    </row>
    <row r="1303" spans="1:11" x14ac:dyDescent="0.2">
      <c r="A1303">
        <v>-11.427949999999999</v>
      </c>
      <c r="B1303">
        <v>0</v>
      </c>
      <c r="C1303">
        <v>0</v>
      </c>
      <c r="D1303">
        <v>0</v>
      </c>
      <c r="H1303" s="19">
        <v>-10.609059999999999</v>
      </c>
      <c r="I1303" s="19">
        <v>0</v>
      </c>
      <c r="J1303" s="19">
        <v>0</v>
      </c>
      <c r="K1303" s="19">
        <v>0</v>
      </c>
    </row>
    <row r="1304" spans="1:11" x14ac:dyDescent="0.2">
      <c r="A1304">
        <v>-11.420949999999999</v>
      </c>
      <c r="B1304">
        <v>0</v>
      </c>
      <c r="C1304">
        <v>0</v>
      </c>
      <c r="D1304">
        <v>0</v>
      </c>
      <c r="H1304" s="19">
        <v>-10.60206</v>
      </c>
      <c r="I1304" s="19">
        <v>0</v>
      </c>
      <c r="J1304" s="19">
        <v>0</v>
      </c>
      <c r="K1304" s="19">
        <v>0</v>
      </c>
    </row>
    <row r="1305" spans="1:11" x14ac:dyDescent="0.2">
      <c r="A1305">
        <v>-11.41295</v>
      </c>
      <c r="B1305">
        <v>0</v>
      </c>
      <c r="C1305">
        <v>0</v>
      </c>
      <c r="D1305">
        <v>0</v>
      </c>
      <c r="H1305" s="19">
        <v>-10.594060000000001</v>
      </c>
      <c r="I1305" s="19">
        <v>0</v>
      </c>
      <c r="J1305" s="19">
        <v>0</v>
      </c>
      <c r="K1305" s="19">
        <v>0</v>
      </c>
    </row>
    <row r="1306" spans="1:11" x14ac:dyDescent="0.2">
      <c r="A1306">
        <v>-11.405950000000001</v>
      </c>
      <c r="B1306">
        <v>0</v>
      </c>
      <c r="C1306">
        <v>0</v>
      </c>
      <c r="D1306">
        <v>0</v>
      </c>
      <c r="H1306" s="19">
        <v>-10.587059999999999</v>
      </c>
      <c r="I1306" s="19">
        <v>0</v>
      </c>
      <c r="J1306" s="19">
        <v>0</v>
      </c>
      <c r="K1306" s="19">
        <v>0</v>
      </c>
    </row>
    <row r="1307" spans="1:11" x14ac:dyDescent="0.2">
      <c r="A1307">
        <v>-11.398949999999999</v>
      </c>
      <c r="B1307">
        <v>0</v>
      </c>
      <c r="C1307">
        <v>0</v>
      </c>
      <c r="D1307">
        <v>0</v>
      </c>
      <c r="H1307" s="19">
        <v>-10.58006</v>
      </c>
      <c r="I1307" s="19">
        <v>0</v>
      </c>
      <c r="J1307" s="19">
        <v>0</v>
      </c>
      <c r="K1307" s="19">
        <v>0</v>
      </c>
    </row>
    <row r="1308" spans="1:11" x14ac:dyDescent="0.2">
      <c r="A1308">
        <v>-11.39195</v>
      </c>
      <c r="B1308">
        <v>0</v>
      </c>
      <c r="C1308">
        <v>0</v>
      </c>
      <c r="D1308">
        <v>0</v>
      </c>
      <c r="H1308" s="19">
        <v>-10.57206</v>
      </c>
      <c r="I1308" s="19">
        <v>0</v>
      </c>
      <c r="J1308" s="19">
        <v>0</v>
      </c>
      <c r="K1308" s="19">
        <v>0</v>
      </c>
    </row>
    <row r="1309" spans="1:11" x14ac:dyDescent="0.2">
      <c r="A1309">
        <v>-11.38495</v>
      </c>
      <c r="B1309">
        <v>0</v>
      </c>
      <c r="C1309">
        <v>0</v>
      </c>
      <c r="D1309">
        <v>0</v>
      </c>
      <c r="H1309" s="19">
        <v>-10.565060000000001</v>
      </c>
      <c r="I1309" s="19">
        <v>0</v>
      </c>
      <c r="J1309" s="19">
        <v>0</v>
      </c>
      <c r="K1309" s="19">
        <v>0</v>
      </c>
    </row>
    <row r="1310" spans="1:11" x14ac:dyDescent="0.2">
      <c r="A1310">
        <v>-11.37795</v>
      </c>
      <c r="B1310">
        <v>0</v>
      </c>
      <c r="C1310">
        <v>0</v>
      </c>
      <c r="D1310">
        <v>0</v>
      </c>
      <c r="H1310" s="19">
        <v>-10.558059999999999</v>
      </c>
      <c r="I1310" s="19">
        <v>0</v>
      </c>
      <c r="J1310" s="19">
        <v>0</v>
      </c>
      <c r="K1310" s="19">
        <v>0</v>
      </c>
    </row>
    <row r="1311" spans="1:11" x14ac:dyDescent="0.2">
      <c r="A1311">
        <v>-11.370950000000001</v>
      </c>
      <c r="B1311">
        <v>0</v>
      </c>
      <c r="C1311">
        <v>0</v>
      </c>
      <c r="D1311">
        <v>0</v>
      </c>
      <c r="H1311" s="19">
        <v>-10.55006</v>
      </c>
      <c r="I1311" s="19">
        <v>0</v>
      </c>
      <c r="J1311" s="19">
        <v>0</v>
      </c>
      <c r="K1311" s="19">
        <v>0</v>
      </c>
    </row>
    <row r="1312" spans="1:11" x14ac:dyDescent="0.2">
      <c r="A1312">
        <v>-11.36295</v>
      </c>
      <c r="B1312">
        <v>0</v>
      </c>
      <c r="C1312">
        <v>0</v>
      </c>
      <c r="D1312">
        <v>0</v>
      </c>
      <c r="H1312" s="19">
        <v>-10.543060000000001</v>
      </c>
      <c r="I1312" s="19">
        <v>0</v>
      </c>
      <c r="J1312" s="19">
        <v>0</v>
      </c>
      <c r="K1312" s="19">
        <v>0</v>
      </c>
    </row>
    <row r="1313" spans="1:11" x14ac:dyDescent="0.2">
      <c r="A1313">
        <v>-11.35595</v>
      </c>
      <c r="B1313">
        <v>0</v>
      </c>
      <c r="C1313">
        <v>0</v>
      </c>
      <c r="D1313">
        <v>0</v>
      </c>
      <c r="H1313" s="19">
        <v>-10.536060000000001</v>
      </c>
      <c r="I1313" s="19">
        <v>0</v>
      </c>
      <c r="J1313" s="19">
        <v>0</v>
      </c>
      <c r="K1313" s="19">
        <v>0</v>
      </c>
    </row>
    <row r="1314" spans="1:11" x14ac:dyDescent="0.2">
      <c r="A1314">
        <v>-11.34895</v>
      </c>
      <c r="B1314">
        <v>0</v>
      </c>
      <c r="C1314">
        <v>0</v>
      </c>
      <c r="D1314">
        <v>0</v>
      </c>
      <c r="H1314" s="19">
        <v>-10.529059999999999</v>
      </c>
      <c r="I1314" s="19">
        <v>0</v>
      </c>
      <c r="J1314" s="19">
        <v>0</v>
      </c>
      <c r="K1314" s="19">
        <v>0</v>
      </c>
    </row>
    <row r="1315" spans="1:11" x14ac:dyDescent="0.2">
      <c r="A1315">
        <v>-11.341950000000001</v>
      </c>
      <c r="B1315">
        <v>0</v>
      </c>
      <c r="C1315">
        <v>0</v>
      </c>
      <c r="D1315">
        <v>0</v>
      </c>
      <c r="H1315" s="19">
        <v>-10.52106</v>
      </c>
      <c r="I1315" s="19">
        <v>0</v>
      </c>
      <c r="J1315" s="19">
        <v>0</v>
      </c>
      <c r="K1315" s="19">
        <v>0</v>
      </c>
    </row>
    <row r="1316" spans="1:11" x14ac:dyDescent="0.2">
      <c r="A1316">
        <v>-11.334949999999999</v>
      </c>
      <c r="B1316">
        <v>0</v>
      </c>
      <c r="C1316">
        <v>0</v>
      </c>
      <c r="D1316">
        <v>0</v>
      </c>
      <c r="H1316" s="19">
        <v>-10.514060000000001</v>
      </c>
      <c r="I1316" s="19">
        <v>0</v>
      </c>
      <c r="J1316" s="19">
        <v>0</v>
      </c>
      <c r="K1316" s="19">
        <v>0</v>
      </c>
    </row>
    <row r="1317" spans="1:11" x14ac:dyDescent="0.2">
      <c r="A1317">
        <v>-11.32795</v>
      </c>
      <c r="B1317">
        <v>0</v>
      </c>
      <c r="C1317">
        <v>0</v>
      </c>
      <c r="D1317">
        <v>0</v>
      </c>
      <c r="H1317" s="19">
        <v>-10.507059999999999</v>
      </c>
      <c r="I1317" s="19">
        <v>0</v>
      </c>
      <c r="J1317" s="19">
        <v>0</v>
      </c>
      <c r="K1317" s="19">
        <v>0</v>
      </c>
    </row>
    <row r="1318" spans="1:11" x14ac:dyDescent="0.2">
      <c r="A1318">
        <v>-11.32095</v>
      </c>
      <c r="B1318">
        <v>0</v>
      </c>
      <c r="C1318">
        <v>0</v>
      </c>
      <c r="D1318">
        <v>0</v>
      </c>
      <c r="H1318" s="19">
        <v>-10.49906</v>
      </c>
      <c r="I1318" s="19">
        <v>0</v>
      </c>
      <c r="J1318" s="19">
        <v>0</v>
      </c>
      <c r="K1318" s="19">
        <v>0</v>
      </c>
    </row>
    <row r="1319" spans="1:11" x14ac:dyDescent="0.2">
      <c r="A1319">
        <v>-11.312950000000001</v>
      </c>
      <c r="B1319">
        <v>0</v>
      </c>
      <c r="C1319">
        <v>0</v>
      </c>
      <c r="D1319">
        <v>0</v>
      </c>
      <c r="H1319" s="19">
        <v>-10.49206</v>
      </c>
      <c r="I1319" s="19">
        <v>0</v>
      </c>
      <c r="J1319" s="19">
        <v>0</v>
      </c>
      <c r="K1319" s="19">
        <v>0</v>
      </c>
    </row>
    <row r="1320" spans="1:11" x14ac:dyDescent="0.2">
      <c r="A1320">
        <v>-11.305949999999999</v>
      </c>
      <c r="B1320">
        <v>0</v>
      </c>
      <c r="C1320">
        <v>0</v>
      </c>
      <c r="D1320">
        <v>0</v>
      </c>
      <c r="H1320" s="19">
        <v>-10.485060000000001</v>
      </c>
      <c r="I1320" s="19">
        <v>0</v>
      </c>
      <c r="J1320" s="19">
        <v>0</v>
      </c>
      <c r="K1320" s="19">
        <v>0</v>
      </c>
    </row>
    <row r="1321" spans="1:11" x14ac:dyDescent="0.2">
      <c r="A1321">
        <v>-11.29895</v>
      </c>
      <c r="B1321">
        <v>0</v>
      </c>
      <c r="C1321">
        <v>0</v>
      </c>
      <c r="D1321">
        <v>0</v>
      </c>
      <c r="H1321" s="19">
        <v>-10.47706</v>
      </c>
      <c r="I1321" s="19">
        <v>0</v>
      </c>
      <c r="J1321" s="19">
        <v>0</v>
      </c>
      <c r="K1321" s="19">
        <v>0</v>
      </c>
    </row>
    <row r="1322" spans="1:11" x14ac:dyDescent="0.2">
      <c r="A1322">
        <v>-11.29195</v>
      </c>
      <c r="B1322">
        <v>0</v>
      </c>
      <c r="C1322">
        <v>0</v>
      </c>
      <c r="D1322">
        <v>0</v>
      </c>
      <c r="H1322" s="19">
        <v>-10.47006</v>
      </c>
      <c r="I1322" s="19">
        <v>0</v>
      </c>
      <c r="J1322" s="19">
        <v>0</v>
      </c>
      <c r="K1322" s="19">
        <v>0</v>
      </c>
    </row>
    <row r="1323" spans="1:11" x14ac:dyDescent="0.2">
      <c r="A1323">
        <v>-11.28495</v>
      </c>
      <c r="B1323">
        <v>0</v>
      </c>
      <c r="C1323">
        <v>0</v>
      </c>
      <c r="D1323">
        <v>0</v>
      </c>
      <c r="H1323" s="19">
        <v>-10.46306</v>
      </c>
      <c r="I1323" s="19">
        <v>0</v>
      </c>
      <c r="J1323" s="19">
        <v>0</v>
      </c>
      <c r="K1323" s="19">
        <v>0</v>
      </c>
    </row>
    <row r="1324" spans="1:11" x14ac:dyDescent="0.2">
      <c r="A1324">
        <v>-11.277950000000001</v>
      </c>
      <c r="B1324">
        <v>0</v>
      </c>
      <c r="C1324">
        <v>0</v>
      </c>
      <c r="D1324">
        <v>0</v>
      </c>
      <c r="H1324" s="19">
        <v>-10.45506</v>
      </c>
      <c r="I1324" s="19">
        <v>0</v>
      </c>
      <c r="J1324" s="19">
        <v>0</v>
      </c>
      <c r="K1324" s="19">
        <v>0</v>
      </c>
    </row>
    <row r="1325" spans="1:11" x14ac:dyDescent="0.2">
      <c r="A1325">
        <v>-11.270949999999999</v>
      </c>
      <c r="B1325">
        <v>0</v>
      </c>
      <c r="C1325">
        <v>0</v>
      </c>
      <c r="D1325">
        <v>0</v>
      </c>
      <c r="H1325" s="19">
        <v>-10.44806</v>
      </c>
      <c r="I1325" s="19">
        <v>0</v>
      </c>
      <c r="J1325" s="19">
        <v>0</v>
      </c>
      <c r="K1325" s="19">
        <v>0</v>
      </c>
    </row>
    <row r="1326" spans="1:11" x14ac:dyDescent="0.2">
      <c r="A1326">
        <v>-11.26295</v>
      </c>
      <c r="B1326">
        <v>0</v>
      </c>
      <c r="C1326">
        <v>0</v>
      </c>
      <c r="D1326">
        <v>0</v>
      </c>
      <c r="H1326" s="19">
        <v>-10.44106</v>
      </c>
      <c r="I1326" s="19">
        <v>0</v>
      </c>
      <c r="J1326" s="19">
        <v>0</v>
      </c>
      <c r="K1326" s="19">
        <v>0</v>
      </c>
    </row>
    <row r="1327" spans="1:11" x14ac:dyDescent="0.2">
      <c r="A1327">
        <v>-11.25595</v>
      </c>
      <c r="B1327">
        <v>0</v>
      </c>
      <c r="C1327">
        <v>0</v>
      </c>
      <c r="D1327">
        <v>0</v>
      </c>
      <c r="H1327" s="19">
        <v>-10.433059999999999</v>
      </c>
      <c r="I1327" s="19">
        <v>0</v>
      </c>
      <c r="J1327" s="19">
        <v>0</v>
      </c>
      <c r="K1327" s="19">
        <v>0</v>
      </c>
    </row>
    <row r="1328" spans="1:11" x14ac:dyDescent="0.2">
      <c r="A1328">
        <v>-11.248950000000001</v>
      </c>
      <c r="B1328">
        <v>0</v>
      </c>
      <c r="C1328">
        <v>0</v>
      </c>
      <c r="D1328">
        <v>0</v>
      </c>
      <c r="H1328" s="19">
        <v>-10.42606</v>
      </c>
      <c r="I1328" s="19">
        <v>0</v>
      </c>
      <c r="J1328" s="19">
        <v>0</v>
      </c>
      <c r="K1328" s="19">
        <v>0</v>
      </c>
    </row>
    <row r="1329" spans="1:11" x14ac:dyDescent="0.2">
      <c r="A1329">
        <v>-11.241949999999999</v>
      </c>
      <c r="B1329">
        <v>0</v>
      </c>
      <c r="C1329">
        <v>0</v>
      </c>
      <c r="D1329">
        <v>0</v>
      </c>
      <c r="H1329" s="19">
        <v>-10.41906</v>
      </c>
      <c r="I1329" s="19">
        <v>0</v>
      </c>
      <c r="J1329" s="19">
        <v>0</v>
      </c>
      <c r="K1329" s="19">
        <v>0</v>
      </c>
    </row>
    <row r="1330" spans="1:11" x14ac:dyDescent="0.2">
      <c r="A1330">
        <v>-11.23495</v>
      </c>
      <c r="B1330">
        <v>0</v>
      </c>
      <c r="C1330">
        <v>0</v>
      </c>
      <c r="D1330">
        <v>0</v>
      </c>
      <c r="H1330" s="19">
        <v>-10.411060000000001</v>
      </c>
      <c r="I1330" s="19">
        <v>0</v>
      </c>
      <c r="J1330" s="19">
        <v>0</v>
      </c>
      <c r="K1330" s="19">
        <v>0</v>
      </c>
    </row>
    <row r="1331" spans="1:11" x14ac:dyDescent="0.2">
      <c r="A1331">
        <v>-11.22795</v>
      </c>
      <c r="B1331">
        <v>0</v>
      </c>
      <c r="C1331">
        <v>0</v>
      </c>
      <c r="D1331">
        <v>0</v>
      </c>
      <c r="H1331" s="19">
        <v>-10.404059999999999</v>
      </c>
      <c r="I1331" s="19">
        <v>0</v>
      </c>
      <c r="J1331" s="19">
        <v>0</v>
      </c>
      <c r="K1331" s="19">
        <v>0</v>
      </c>
    </row>
    <row r="1332" spans="1:11" x14ac:dyDescent="0.2">
      <c r="A1332">
        <v>-11.22095</v>
      </c>
      <c r="B1332">
        <v>0</v>
      </c>
      <c r="C1332">
        <v>0</v>
      </c>
      <c r="D1332">
        <v>0</v>
      </c>
      <c r="H1332" s="19">
        <v>-10.39706</v>
      </c>
      <c r="I1332" s="19">
        <v>0</v>
      </c>
      <c r="J1332" s="19">
        <v>0</v>
      </c>
      <c r="K1332" s="19">
        <v>0</v>
      </c>
    </row>
    <row r="1333" spans="1:11" x14ac:dyDescent="0.2">
      <c r="A1333">
        <v>-11.212949999999999</v>
      </c>
      <c r="B1333">
        <v>0</v>
      </c>
      <c r="C1333">
        <v>0</v>
      </c>
      <c r="D1333">
        <v>0</v>
      </c>
      <c r="H1333" s="19">
        <v>-10.389060000000001</v>
      </c>
      <c r="I1333" s="19">
        <v>0</v>
      </c>
      <c r="J1333" s="19">
        <v>0</v>
      </c>
      <c r="K1333" s="19">
        <v>0</v>
      </c>
    </row>
    <row r="1334" spans="1:11" x14ac:dyDescent="0.2">
      <c r="A1334">
        <v>-11.20595</v>
      </c>
      <c r="B1334">
        <v>0</v>
      </c>
      <c r="C1334">
        <v>0</v>
      </c>
      <c r="D1334">
        <v>0</v>
      </c>
      <c r="H1334" s="19">
        <v>-10.382059999999999</v>
      </c>
      <c r="I1334" s="19">
        <v>0</v>
      </c>
      <c r="J1334" s="19">
        <v>0</v>
      </c>
      <c r="K1334" s="19">
        <v>0</v>
      </c>
    </row>
    <row r="1335" spans="1:11" x14ac:dyDescent="0.2">
      <c r="A1335">
        <v>-11.19895</v>
      </c>
      <c r="B1335">
        <v>0</v>
      </c>
      <c r="C1335">
        <v>0</v>
      </c>
      <c r="D1335">
        <v>0</v>
      </c>
      <c r="H1335" s="19">
        <v>-10.37506</v>
      </c>
      <c r="I1335" s="19">
        <v>0</v>
      </c>
      <c r="J1335" s="19">
        <v>0</v>
      </c>
      <c r="K1335" s="19">
        <v>0</v>
      </c>
    </row>
    <row r="1336" spans="1:11" x14ac:dyDescent="0.2">
      <c r="A1336">
        <v>-11.19195</v>
      </c>
      <c r="B1336">
        <v>0</v>
      </c>
      <c r="C1336">
        <v>0</v>
      </c>
      <c r="D1336">
        <v>0</v>
      </c>
      <c r="H1336" s="19">
        <v>-10.36806</v>
      </c>
      <c r="I1336" s="19">
        <v>0</v>
      </c>
      <c r="J1336" s="19">
        <v>0</v>
      </c>
      <c r="K1336" s="19">
        <v>0</v>
      </c>
    </row>
    <row r="1337" spans="1:11" x14ac:dyDescent="0.2">
      <c r="A1337">
        <v>-11.184950000000001</v>
      </c>
      <c r="B1337">
        <v>0</v>
      </c>
      <c r="C1337">
        <v>0</v>
      </c>
      <c r="D1337">
        <v>0</v>
      </c>
      <c r="H1337" s="19">
        <v>-10.360060000000001</v>
      </c>
      <c r="I1337" s="19">
        <v>0</v>
      </c>
      <c r="J1337" s="19">
        <v>0</v>
      </c>
      <c r="K1337" s="19">
        <v>0</v>
      </c>
    </row>
    <row r="1338" spans="1:11" x14ac:dyDescent="0.2">
      <c r="A1338">
        <v>-11.177949999999999</v>
      </c>
      <c r="B1338">
        <v>0</v>
      </c>
      <c r="C1338">
        <v>0</v>
      </c>
      <c r="D1338">
        <v>0</v>
      </c>
      <c r="H1338" s="19">
        <v>-10.353059999999999</v>
      </c>
      <c r="I1338" s="19">
        <v>0</v>
      </c>
      <c r="J1338" s="19">
        <v>0</v>
      </c>
      <c r="K1338" s="19">
        <v>0</v>
      </c>
    </row>
    <row r="1339" spans="1:11" x14ac:dyDescent="0.2">
      <c r="A1339">
        <v>-11.16995</v>
      </c>
      <c r="B1339">
        <v>0</v>
      </c>
      <c r="C1339">
        <v>0</v>
      </c>
      <c r="D1339">
        <v>0</v>
      </c>
      <c r="H1339" s="19">
        <v>-10.34606</v>
      </c>
      <c r="I1339" s="19">
        <v>0</v>
      </c>
      <c r="J1339" s="19">
        <v>0</v>
      </c>
      <c r="K1339" s="19">
        <v>0</v>
      </c>
    </row>
    <row r="1340" spans="1:11" x14ac:dyDescent="0.2">
      <c r="A1340">
        <v>-11.16295</v>
      </c>
      <c r="B1340">
        <v>0</v>
      </c>
      <c r="C1340">
        <v>0</v>
      </c>
      <c r="D1340">
        <v>0</v>
      </c>
      <c r="H1340" s="19">
        <v>-10.33806</v>
      </c>
      <c r="I1340" s="19">
        <v>0</v>
      </c>
      <c r="J1340" s="19">
        <v>0</v>
      </c>
      <c r="K1340" s="19">
        <v>0</v>
      </c>
    </row>
    <row r="1341" spans="1:11" x14ac:dyDescent="0.2">
      <c r="A1341">
        <v>-11.155950000000001</v>
      </c>
      <c r="B1341">
        <v>0</v>
      </c>
      <c r="C1341">
        <v>0</v>
      </c>
      <c r="D1341">
        <v>0</v>
      </c>
      <c r="H1341" s="19">
        <v>-10.331060000000001</v>
      </c>
      <c r="I1341" s="19">
        <v>0</v>
      </c>
      <c r="J1341" s="19">
        <v>0</v>
      </c>
      <c r="K1341" s="19">
        <v>0</v>
      </c>
    </row>
    <row r="1342" spans="1:11" x14ac:dyDescent="0.2">
      <c r="A1342">
        <v>-11.148949999999999</v>
      </c>
      <c r="B1342">
        <v>0</v>
      </c>
      <c r="C1342">
        <v>0</v>
      </c>
      <c r="D1342">
        <v>0</v>
      </c>
      <c r="H1342" s="19">
        <v>-10.324059999999999</v>
      </c>
      <c r="I1342" s="19">
        <v>0</v>
      </c>
      <c r="J1342" s="19">
        <v>0</v>
      </c>
      <c r="K1342" s="19">
        <v>0</v>
      </c>
    </row>
    <row r="1343" spans="1:11" x14ac:dyDescent="0.2">
      <c r="A1343">
        <v>-11.14195</v>
      </c>
      <c r="B1343">
        <v>0</v>
      </c>
      <c r="C1343">
        <v>0</v>
      </c>
      <c r="D1343">
        <v>0</v>
      </c>
      <c r="H1343" s="19">
        <v>-10.31606</v>
      </c>
      <c r="I1343" s="19">
        <v>0</v>
      </c>
      <c r="J1343" s="19">
        <v>0</v>
      </c>
      <c r="K1343" s="19">
        <v>0</v>
      </c>
    </row>
    <row r="1344" spans="1:11" x14ac:dyDescent="0.2">
      <c r="A1344">
        <v>-11.13495</v>
      </c>
      <c r="B1344">
        <v>0</v>
      </c>
      <c r="C1344">
        <v>0</v>
      </c>
      <c r="D1344">
        <v>0</v>
      </c>
      <c r="H1344" s="19">
        <v>-10.309060000000001</v>
      </c>
      <c r="I1344" s="19">
        <v>0</v>
      </c>
      <c r="J1344" s="19">
        <v>0</v>
      </c>
      <c r="K1344" s="19">
        <v>0</v>
      </c>
    </row>
    <row r="1345" spans="1:11" x14ac:dyDescent="0.2">
      <c r="A1345">
        <v>-11.12795</v>
      </c>
      <c r="B1345">
        <v>0</v>
      </c>
      <c r="C1345">
        <v>0</v>
      </c>
      <c r="D1345">
        <v>0</v>
      </c>
      <c r="H1345" s="19">
        <v>-10.302060000000001</v>
      </c>
      <c r="I1345" s="19">
        <v>0</v>
      </c>
      <c r="J1345" s="19">
        <v>0</v>
      </c>
      <c r="K1345" s="19">
        <v>0</v>
      </c>
    </row>
    <row r="1346" spans="1:11" x14ac:dyDescent="0.2">
      <c r="A1346">
        <v>-11.119949999999999</v>
      </c>
      <c r="B1346">
        <v>0</v>
      </c>
      <c r="C1346">
        <v>0</v>
      </c>
      <c r="D1346">
        <v>0</v>
      </c>
      <c r="H1346" s="19">
        <v>-10.29406</v>
      </c>
      <c r="I1346" s="19">
        <v>0</v>
      </c>
      <c r="J1346" s="19">
        <v>0</v>
      </c>
      <c r="K1346" s="19">
        <v>0</v>
      </c>
    </row>
    <row r="1347" spans="1:11" x14ac:dyDescent="0.2">
      <c r="A1347">
        <v>-11.11295</v>
      </c>
      <c r="B1347">
        <v>0</v>
      </c>
      <c r="C1347">
        <v>0</v>
      </c>
      <c r="D1347">
        <v>0</v>
      </c>
      <c r="H1347" s="19">
        <v>-10.28706</v>
      </c>
      <c r="I1347" s="19">
        <v>0</v>
      </c>
      <c r="J1347" s="19">
        <v>0</v>
      </c>
      <c r="K1347" s="19">
        <v>0</v>
      </c>
    </row>
    <row r="1348" spans="1:11" x14ac:dyDescent="0.2">
      <c r="A1348">
        <v>-11.10595</v>
      </c>
      <c r="B1348">
        <v>0</v>
      </c>
      <c r="C1348">
        <v>0</v>
      </c>
      <c r="D1348">
        <v>0</v>
      </c>
      <c r="H1348" s="19">
        <v>-10.280060000000001</v>
      </c>
      <c r="I1348" s="19">
        <v>0</v>
      </c>
      <c r="J1348" s="19">
        <v>0</v>
      </c>
      <c r="K1348" s="19">
        <v>0</v>
      </c>
    </row>
    <row r="1349" spans="1:11" x14ac:dyDescent="0.2">
      <c r="A1349">
        <v>-11.09895</v>
      </c>
      <c r="B1349">
        <v>0</v>
      </c>
      <c r="C1349">
        <v>0</v>
      </c>
      <c r="D1349">
        <v>0</v>
      </c>
      <c r="H1349" s="19">
        <v>-10.27206</v>
      </c>
      <c r="I1349" s="19">
        <v>0</v>
      </c>
      <c r="J1349" s="19">
        <v>0</v>
      </c>
      <c r="K1349" s="19">
        <v>0</v>
      </c>
    </row>
    <row r="1350" spans="1:11" x14ac:dyDescent="0.2">
      <c r="A1350">
        <v>-11.091950000000001</v>
      </c>
      <c r="B1350">
        <v>0</v>
      </c>
      <c r="C1350">
        <v>0</v>
      </c>
      <c r="D1350">
        <v>0</v>
      </c>
      <c r="H1350" s="19">
        <v>-10.26506</v>
      </c>
      <c r="I1350" s="19">
        <v>0</v>
      </c>
      <c r="J1350" s="19">
        <v>0</v>
      </c>
      <c r="K1350" s="19">
        <v>0</v>
      </c>
    </row>
    <row r="1351" spans="1:11" x14ac:dyDescent="0.2">
      <c r="A1351">
        <v>-11.084949999999999</v>
      </c>
      <c r="B1351">
        <v>0</v>
      </c>
      <c r="C1351">
        <v>0</v>
      </c>
      <c r="D1351">
        <v>0</v>
      </c>
      <c r="H1351" s="19">
        <v>-10.25806</v>
      </c>
      <c r="I1351" s="19">
        <v>0</v>
      </c>
      <c r="J1351" s="19">
        <v>0</v>
      </c>
      <c r="K1351" s="19">
        <v>0</v>
      </c>
    </row>
    <row r="1352" spans="1:11" x14ac:dyDescent="0.2">
      <c r="A1352">
        <v>-11.07795</v>
      </c>
      <c r="B1352">
        <v>0</v>
      </c>
      <c r="C1352">
        <v>0</v>
      </c>
      <c r="D1352">
        <v>0</v>
      </c>
      <c r="H1352" s="19">
        <v>-10.25006</v>
      </c>
      <c r="I1352" s="19">
        <v>0</v>
      </c>
      <c r="J1352" s="19">
        <v>0</v>
      </c>
      <c r="K1352" s="19">
        <v>0</v>
      </c>
    </row>
    <row r="1353" spans="1:11" x14ac:dyDescent="0.2">
      <c r="A1353">
        <v>-11.06995</v>
      </c>
      <c r="B1353">
        <v>0</v>
      </c>
      <c r="C1353">
        <v>0</v>
      </c>
      <c r="D1353">
        <v>0</v>
      </c>
      <c r="H1353" s="19">
        <v>-10.24306</v>
      </c>
      <c r="I1353" s="19">
        <v>0</v>
      </c>
      <c r="J1353" s="19">
        <v>0</v>
      </c>
      <c r="K1353" s="19">
        <v>0</v>
      </c>
    </row>
    <row r="1354" spans="1:11" x14ac:dyDescent="0.2">
      <c r="A1354">
        <v>-11.062950000000001</v>
      </c>
      <c r="B1354">
        <v>0</v>
      </c>
      <c r="C1354">
        <v>0</v>
      </c>
      <c r="D1354">
        <v>0</v>
      </c>
      <c r="H1354" s="19">
        <v>-10.23606</v>
      </c>
      <c r="I1354" s="19">
        <v>0</v>
      </c>
      <c r="J1354" s="19">
        <v>0</v>
      </c>
      <c r="K1354" s="19">
        <v>0</v>
      </c>
    </row>
    <row r="1355" spans="1:11" x14ac:dyDescent="0.2">
      <c r="A1355">
        <v>-11.055949999999999</v>
      </c>
      <c r="B1355">
        <v>0</v>
      </c>
      <c r="C1355">
        <v>0</v>
      </c>
      <c r="D1355">
        <v>0</v>
      </c>
      <c r="H1355" s="19">
        <v>-10.228059999999999</v>
      </c>
      <c r="I1355" s="19">
        <v>0</v>
      </c>
      <c r="J1355" s="19">
        <v>0</v>
      </c>
      <c r="K1355" s="19">
        <v>0</v>
      </c>
    </row>
    <row r="1356" spans="1:11" x14ac:dyDescent="0.2">
      <c r="A1356">
        <v>-11.04895</v>
      </c>
      <c r="B1356">
        <v>0</v>
      </c>
      <c r="C1356">
        <v>0</v>
      </c>
      <c r="D1356">
        <v>0</v>
      </c>
      <c r="H1356" s="19">
        <v>-10.22106</v>
      </c>
      <c r="I1356" s="19">
        <v>0</v>
      </c>
      <c r="J1356" s="19">
        <v>0</v>
      </c>
      <c r="K1356" s="19">
        <v>0</v>
      </c>
    </row>
    <row r="1357" spans="1:11" x14ac:dyDescent="0.2">
      <c r="A1357">
        <v>-11.04195</v>
      </c>
      <c r="B1357">
        <v>0</v>
      </c>
      <c r="C1357">
        <v>0</v>
      </c>
      <c r="D1357">
        <v>0</v>
      </c>
      <c r="H1357" s="19">
        <v>-10.21406</v>
      </c>
      <c r="I1357" s="19">
        <v>0</v>
      </c>
      <c r="J1357" s="19">
        <v>0</v>
      </c>
      <c r="K1357" s="19">
        <v>0</v>
      </c>
    </row>
    <row r="1358" spans="1:11" x14ac:dyDescent="0.2">
      <c r="A1358">
        <v>-11.03495</v>
      </c>
      <c r="B1358">
        <v>0</v>
      </c>
      <c r="C1358">
        <v>0</v>
      </c>
      <c r="D1358">
        <v>0</v>
      </c>
      <c r="H1358" s="19">
        <v>-10.206060000000001</v>
      </c>
      <c r="I1358" s="19">
        <v>0</v>
      </c>
      <c r="J1358" s="19">
        <v>0</v>
      </c>
      <c r="K1358" s="19">
        <v>0</v>
      </c>
    </row>
    <row r="1359" spans="1:11" x14ac:dyDescent="0.2">
      <c r="A1359">
        <v>-11.027950000000001</v>
      </c>
      <c r="B1359">
        <v>0</v>
      </c>
      <c r="C1359">
        <v>0</v>
      </c>
      <c r="D1359">
        <v>0</v>
      </c>
      <c r="H1359" s="19">
        <v>-10.199059999999999</v>
      </c>
      <c r="I1359" s="19">
        <v>0</v>
      </c>
      <c r="J1359" s="19">
        <v>0</v>
      </c>
      <c r="K1359" s="19">
        <v>0</v>
      </c>
    </row>
    <row r="1360" spans="1:11" x14ac:dyDescent="0.2">
      <c r="A1360">
        <v>-11.01995</v>
      </c>
      <c r="B1360">
        <v>0</v>
      </c>
      <c r="C1360">
        <v>0</v>
      </c>
      <c r="D1360">
        <v>0</v>
      </c>
      <c r="H1360" s="19">
        <v>-10.19206</v>
      </c>
      <c r="I1360" s="19">
        <v>0</v>
      </c>
      <c r="J1360" s="19">
        <v>0</v>
      </c>
      <c r="K1360" s="19">
        <v>0</v>
      </c>
    </row>
    <row r="1361" spans="1:11" x14ac:dyDescent="0.2">
      <c r="A1361">
        <v>-11.01295</v>
      </c>
      <c r="B1361">
        <v>0</v>
      </c>
      <c r="C1361">
        <v>0</v>
      </c>
      <c r="D1361">
        <v>0</v>
      </c>
      <c r="H1361" s="19">
        <v>-10.18506</v>
      </c>
      <c r="I1361" s="19">
        <v>0</v>
      </c>
      <c r="J1361" s="19">
        <v>0</v>
      </c>
      <c r="K1361" s="19">
        <v>0</v>
      </c>
    </row>
    <row r="1362" spans="1:11" x14ac:dyDescent="0.2">
      <c r="A1362">
        <v>-11.00595</v>
      </c>
      <c r="B1362">
        <v>0</v>
      </c>
      <c r="C1362">
        <v>0</v>
      </c>
      <c r="D1362">
        <v>0</v>
      </c>
      <c r="H1362" s="19">
        <v>-10.177060000000001</v>
      </c>
      <c r="I1362" s="19">
        <v>0</v>
      </c>
      <c r="J1362" s="19">
        <v>0</v>
      </c>
      <c r="K1362" s="19">
        <v>0</v>
      </c>
    </row>
    <row r="1363" spans="1:11" x14ac:dyDescent="0.2">
      <c r="A1363">
        <v>-10.998950000000001</v>
      </c>
      <c r="B1363">
        <v>0</v>
      </c>
      <c r="C1363">
        <v>0</v>
      </c>
      <c r="D1363">
        <v>0</v>
      </c>
      <c r="H1363" s="19">
        <v>-10.170059999999999</v>
      </c>
      <c r="I1363" s="19">
        <v>0</v>
      </c>
      <c r="J1363" s="19">
        <v>0</v>
      </c>
      <c r="K1363" s="19">
        <v>0</v>
      </c>
    </row>
    <row r="1364" spans="1:11" x14ac:dyDescent="0.2">
      <c r="A1364">
        <v>-10.991949999999999</v>
      </c>
      <c r="B1364">
        <v>0</v>
      </c>
      <c r="C1364">
        <v>0</v>
      </c>
      <c r="D1364">
        <v>0</v>
      </c>
      <c r="H1364" s="19">
        <v>-10.16306</v>
      </c>
      <c r="I1364" s="19">
        <v>0</v>
      </c>
      <c r="J1364" s="19">
        <v>0</v>
      </c>
      <c r="K1364" s="19">
        <v>0</v>
      </c>
    </row>
    <row r="1365" spans="1:11" x14ac:dyDescent="0.2">
      <c r="A1365">
        <v>-10.98495</v>
      </c>
      <c r="B1365">
        <v>0</v>
      </c>
      <c r="C1365">
        <v>0</v>
      </c>
      <c r="D1365">
        <v>0</v>
      </c>
      <c r="H1365" s="19">
        <v>-10.155060000000001</v>
      </c>
      <c r="I1365" s="19">
        <v>0</v>
      </c>
      <c r="J1365" s="19">
        <v>0</v>
      </c>
      <c r="K1365" s="19">
        <v>0</v>
      </c>
    </row>
    <row r="1366" spans="1:11" x14ac:dyDescent="0.2">
      <c r="A1366">
        <v>-10.97695</v>
      </c>
      <c r="B1366">
        <v>0</v>
      </c>
      <c r="C1366">
        <v>0</v>
      </c>
      <c r="D1366">
        <v>0</v>
      </c>
      <c r="H1366" s="19">
        <v>-10.148059999999999</v>
      </c>
      <c r="I1366" s="19">
        <v>0</v>
      </c>
      <c r="J1366" s="19">
        <v>0</v>
      </c>
      <c r="K1366" s="19">
        <v>0</v>
      </c>
    </row>
    <row r="1367" spans="1:11" x14ac:dyDescent="0.2">
      <c r="A1367">
        <v>-10.969950000000001</v>
      </c>
      <c r="B1367">
        <v>0</v>
      </c>
      <c r="C1367">
        <v>0</v>
      </c>
      <c r="D1367">
        <v>0</v>
      </c>
      <c r="H1367" s="19">
        <v>-10.14106</v>
      </c>
      <c r="I1367" s="19">
        <v>0</v>
      </c>
      <c r="J1367" s="19">
        <v>0</v>
      </c>
      <c r="K1367" s="19">
        <v>0</v>
      </c>
    </row>
    <row r="1368" spans="1:11" x14ac:dyDescent="0.2">
      <c r="A1368">
        <v>-10.962949999999999</v>
      </c>
      <c r="B1368">
        <v>0</v>
      </c>
      <c r="C1368">
        <v>0</v>
      </c>
      <c r="D1368">
        <v>0</v>
      </c>
      <c r="H1368" s="19">
        <v>-10.13306</v>
      </c>
      <c r="I1368" s="19">
        <v>0</v>
      </c>
      <c r="J1368" s="19">
        <v>0</v>
      </c>
      <c r="K1368" s="19">
        <v>0</v>
      </c>
    </row>
    <row r="1369" spans="1:11" x14ac:dyDescent="0.2">
      <c r="A1369">
        <v>-10.95595</v>
      </c>
      <c r="B1369">
        <v>0</v>
      </c>
      <c r="C1369">
        <v>0</v>
      </c>
      <c r="D1369">
        <v>0</v>
      </c>
      <c r="H1369" s="19">
        <v>-10.126060000000001</v>
      </c>
      <c r="I1369" s="19">
        <v>0</v>
      </c>
      <c r="J1369" s="19">
        <v>0</v>
      </c>
      <c r="K1369" s="19">
        <v>0</v>
      </c>
    </row>
    <row r="1370" spans="1:11" x14ac:dyDescent="0.2">
      <c r="A1370">
        <v>-10.94895</v>
      </c>
      <c r="B1370">
        <v>0</v>
      </c>
      <c r="C1370">
        <v>0</v>
      </c>
      <c r="D1370">
        <v>0</v>
      </c>
      <c r="H1370" s="19">
        <v>-10.119059999999999</v>
      </c>
      <c r="I1370" s="19">
        <v>0</v>
      </c>
      <c r="J1370" s="19">
        <v>0</v>
      </c>
      <c r="K1370" s="19">
        <v>0</v>
      </c>
    </row>
    <row r="1371" spans="1:11" x14ac:dyDescent="0.2">
      <c r="A1371">
        <v>-10.94195</v>
      </c>
      <c r="B1371">
        <v>0</v>
      </c>
      <c r="C1371">
        <v>0</v>
      </c>
      <c r="D1371">
        <v>0</v>
      </c>
      <c r="H1371" s="19">
        <v>-10.11106</v>
      </c>
      <c r="I1371" s="19">
        <v>0</v>
      </c>
      <c r="J1371" s="19">
        <v>0</v>
      </c>
      <c r="K1371" s="19">
        <v>0</v>
      </c>
    </row>
    <row r="1372" spans="1:11" x14ac:dyDescent="0.2">
      <c r="A1372">
        <v>-10.934950000000001</v>
      </c>
      <c r="B1372">
        <v>0</v>
      </c>
      <c r="C1372">
        <v>0</v>
      </c>
      <c r="D1372">
        <v>0</v>
      </c>
      <c r="H1372" s="19">
        <v>-10.10406</v>
      </c>
      <c r="I1372" s="19">
        <v>0</v>
      </c>
      <c r="J1372" s="19">
        <v>0</v>
      </c>
      <c r="K1372" s="19">
        <v>0</v>
      </c>
    </row>
    <row r="1373" spans="1:11" x14ac:dyDescent="0.2">
      <c r="A1373">
        <v>-10.92695</v>
      </c>
      <c r="B1373">
        <v>0</v>
      </c>
      <c r="C1373">
        <v>0</v>
      </c>
      <c r="D1373">
        <v>0</v>
      </c>
      <c r="H1373" s="19">
        <v>-10.097060000000001</v>
      </c>
      <c r="I1373" s="19">
        <v>0</v>
      </c>
      <c r="J1373" s="19">
        <v>0</v>
      </c>
      <c r="K1373" s="19">
        <v>0</v>
      </c>
    </row>
    <row r="1374" spans="1:11" x14ac:dyDescent="0.2">
      <c r="A1374">
        <v>-10.91995</v>
      </c>
      <c r="B1374">
        <v>0</v>
      </c>
      <c r="C1374">
        <v>0</v>
      </c>
      <c r="D1374">
        <v>0</v>
      </c>
      <c r="H1374" s="19">
        <v>-10.08906</v>
      </c>
      <c r="I1374" s="19">
        <v>0</v>
      </c>
      <c r="J1374" s="19">
        <v>0</v>
      </c>
      <c r="K1374" s="19">
        <v>0</v>
      </c>
    </row>
    <row r="1375" spans="1:11" x14ac:dyDescent="0.2">
      <c r="A1375">
        <v>-10.91295</v>
      </c>
      <c r="B1375">
        <v>0</v>
      </c>
      <c r="C1375">
        <v>0</v>
      </c>
      <c r="D1375">
        <v>0</v>
      </c>
      <c r="H1375" s="19">
        <v>-10.08206</v>
      </c>
      <c r="I1375" s="19">
        <v>0</v>
      </c>
      <c r="J1375" s="19">
        <v>0</v>
      </c>
      <c r="K1375" s="19">
        <v>0</v>
      </c>
    </row>
    <row r="1376" spans="1:11" x14ac:dyDescent="0.2">
      <c r="A1376">
        <v>-10.905950000000001</v>
      </c>
      <c r="B1376">
        <v>0</v>
      </c>
      <c r="C1376">
        <v>0</v>
      </c>
      <c r="D1376">
        <v>0</v>
      </c>
      <c r="H1376" s="19">
        <v>-10.075060000000001</v>
      </c>
      <c r="I1376" s="19">
        <v>0</v>
      </c>
      <c r="J1376" s="19">
        <v>0</v>
      </c>
      <c r="K1376" s="19">
        <v>0</v>
      </c>
    </row>
    <row r="1377" spans="1:11" x14ac:dyDescent="0.2">
      <c r="A1377">
        <v>-10.898949999999999</v>
      </c>
      <c r="B1377">
        <v>0</v>
      </c>
      <c r="C1377">
        <v>0</v>
      </c>
      <c r="D1377">
        <v>0</v>
      </c>
      <c r="H1377" s="19">
        <v>-10.06706</v>
      </c>
      <c r="I1377" s="19">
        <v>0</v>
      </c>
      <c r="J1377" s="19">
        <v>0</v>
      </c>
      <c r="K1377" s="19">
        <v>0</v>
      </c>
    </row>
    <row r="1378" spans="1:11" x14ac:dyDescent="0.2">
      <c r="A1378">
        <v>-10.89195</v>
      </c>
      <c r="B1378">
        <v>0</v>
      </c>
      <c r="C1378">
        <v>0</v>
      </c>
      <c r="D1378">
        <v>0</v>
      </c>
      <c r="H1378" s="19">
        <v>-10.06006</v>
      </c>
      <c r="I1378" s="19">
        <v>0</v>
      </c>
      <c r="J1378" s="19">
        <v>0</v>
      </c>
      <c r="K1378" s="19">
        <v>0</v>
      </c>
    </row>
    <row r="1379" spans="1:11" x14ac:dyDescent="0.2">
      <c r="A1379">
        <v>-10.88495</v>
      </c>
      <c r="B1379">
        <v>0</v>
      </c>
      <c r="C1379">
        <v>0</v>
      </c>
      <c r="D1379">
        <v>0</v>
      </c>
      <c r="H1379" s="19">
        <v>-10.05306</v>
      </c>
      <c r="I1379" s="19">
        <v>0</v>
      </c>
      <c r="J1379" s="19">
        <v>0</v>
      </c>
      <c r="K1379" s="19">
        <v>0</v>
      </c>
    </row>
    <row r="1380" spans="1:11" x14ac:dyDescent="0.2">
      <c r="A1380">
        <v>-10.876950000000001</v>
      </c>
      <c r="B1380">
        <v>0</v>
      </c>
      <c r="C1380">
        <v>0</v>
      </c>
      <c r="D1380">
        <v>0</v>
      </c>
      <c r="H1380" s="19">
        <v>-10.045059999999999</v>
      </c>
      <c r="I1380" s="19">
        <v>0</v>
      </c>
      <c r="J1380" s="19">
        <v>0</v>
      </c>
      <c r="K1380" s="19">
        <v>0</v>
      </c>
    </row>
    <row r="1381" spans="1:11" x14ac:dyDescent="0.2">
      <c r="A1381">
        <v>-10.869949999999999</v>
      </c>
      <c r="B1381">
        <v>0</v>
      </c>
      <c r="C1381">
        <v>0</v>
      </c>
      <c r="D1381">
        <v>0</v>
      </c>
      <c r="H1381" s="19">
        <v>-10.03806</v>
      </c>
      <c r="I1381" s="19">
        <v>0</v>
      </c>
      <c r="J1381" s="19">
        <v>0</v>
      </c>
      <c r="K1381" s="19">
        <v>0</v>
      </c>
    </row>
    <row r="1382" spans="1:11" x14ac:dyDescent="0.2">
      <c r="A1382">
        <v>-10.86295</v>
      </c>
      <c r="B1382">
        <v>0</v>
      </c>
      <c r="C1382">
        <v>0</v>
      </c>
      <c r="D1382">
        <v>0</v>
      </c>
      <c r="H1382" s="19">
        <v>-10.03106</v>
      </c>
      <c r="I1382" s="19">
        <v>0</v>
      </c>
      <c r="J1382" s="19">
        <v>0</v>
      </c>
      <c r="K1382" s="19">
        <v>0</v>
      </c>
    </row>
    <row r="1383" spans="1:11" x14ac:dyDescent="0.2">
      <c r="A1383">
        <v>-10.85595</v>
      </c>
      <c r="B1383">
        <v>0</v>
      </c>
      <c r="C1383">
        <v>0</v>
      </c>
      <c r="D1383">
        <v>0</v>
      </c>
      <c r="H1383" s="19">
        <v>-10.02406</v>
      </c>
      <c r="I1383" s="19">
        <v>0</v>
      </c>
      <c r="J1383" s="19">
        <v>0</v>
      </c>
      <c r="K1383" s="19">
        <v>0</v>
      </c>
    </row>
    <row r="1384" spans="1:11" x14ac:dyDescent="0.2">
      <c r="A1384">
        <v>-10.84895</v>
      </c>
      <c r="B1384">
        <v>0</v>
      </c>
      <c r="C1384">
        <v>0</v>
      </c>
      <c r="D1384">
        <v>0</v>
      </c>
      <c r="H1384" s="19">
        <v>-10.01606</v>
      </c>
      <c r="I1384" s="19">
        <v>0</v>
      </c>
      <c r="J1384" s="19">
        <v>0</v>
      </c>
      <c r="K1384" s="19">
        <v>0</v>
      </c>
    </row>
    <row r="1385" spans="1:11" x14ac:dyDescent="0.2">
      <c r="A1385">
        <v>-10.841950000000001</v>
      </c>
      <c r="B1385">
        <v>0</v>
      </c>
      <c r="C1385">
        <v>0</v>
      </c>
      <c r="D1385">
        <v>0</v>
      </c>
      <c r="H1385" s="19">
        <v>-10.00906</v>
      </c>
      <c r="I1385" s="19">
        <v>0</v>
      </c>
      <c r="J1385" s="19">
        <v>0</v>
      </c>
      <c r="K1385" s="19">
        <v>0</v>
      </c>
    </row>
    <row r="1386" spans="1:11" x14ac:dyDescent="0.2">
      <c r="A1386">
        <v>-10.834949999999999</v>
      </c>
      <c r="B1386">
        <v>0</v>
      </c>
      <c r="C1386">
        <v>0</v>
      </c>
      <c r="D1386">
        <v>0</v>
      </c>
      <c r="H1386" s="19">
        <v>-10.00206</v>
      </c>
      <c r="I1386" s="19">
        <v>0</v>
      </c>
      <c r="J1386" s="19">
        <v>0</v>
      </c>
      <c r="K1386" s="19">
        <v>0</v>
      </c>
    </row>
    <row r="1387" spans="1:11" x14ac:dyDescent="0.2">
      <c r="A1387">
        <v>-10.82695</v>
      </c>
      <c r="B1387">
        <v>0</v>
      </c>
      <c r="C1387">
        <v>0</v>
      </c>
      <c r="D1387">
        <v>0</v>
      </c>
      <c r="H1387" s="19">
        <v>-9.9940599999999993</v>
      </c>
      <c r="I1387" s="19">
        <v>0</v>
      </c>
      <c r="J1387" s="19">
        <v>0</v>
      </c>
      <c r="K1387" s="19">
        <v>0</v>
      </c>
    </row>
    <row r="1388" spans="1:11" x14ac:dyDescent="0.2">
      <c r="A1388">
        <v>-10.81995</v>
      </c>
      <c r="B1388">
        <v>0</v>
      </c>
      <c r="C1388">
        <v>0</v>
      </c>
      <c r="D1388">
        <v>0</v>
      </c>
      <c r="H1388" s="19">
        <v>-9.9870599999999996</v>
      </c>
      <c r="I1388" s="19">
        <v>0</v>
      </c>
      <c r="J1388" s="19">
        <v>0</v>
      </c>
      <c r="K1388" s="19">
        <v>0</v>
      </c>
    </row>
    <row r="1389" spans="1:11" x14ac:dyDescent="0.2">
      <c r="A1389">
        <v>-10.812950000000001</v>
      </c>
      <c r="B1389">
        <v>0</v>
      </c>
      <c r="C1389">
        <v>0</v>
      </c>
      <c r="D1389">
        <v>0</v>
      </c>
      <c r="H1389" s="19">
        <v>-9.9800599999999999</v>
      </c>
      <c r="I1389" s="19">
        <v>0</v>
      </c>
      <c r="J1389" s="19">
        <v>0</v>
      </c>
      <c r="K1389" s="19">
        <v>0</v>
      </c>
    </row>
    <row r="1390" spans="1:11" x14ac:dyDescent="0.2">
      <c r="A1390">
        <v>-10.805949999999999</v>
      </c>
      <c r="B1390">
        <v>0</v>
      </c>
      <c r="C1390">
        <v>0</v>
      </c>
      <c r="D1390">
        <v>0</v>
      </c>
      <c r="H1390" s="19">
        <v>-9.9720600000000008</v>
      </c>
      <c r="I1390" s="19">
        <v>0</v>
      </c>
      <c r="J1390" s="19">
        <v>0</v>
      </c>
      <c r="K1390" s="19">
        <v>0</v>
      </c>
    </row>
    <row r="1391" spans="1:11" x14ac:dyDescent="0.2">
      <c r="A1391">
        <v>-10.79895</v>
      </c>
      <c r="B1391">
        <v>0</v>
      </c>
      <c r="C1391">
        <v>0</v>
      </c>
      <c r="D1391">
        <v>0</v>
      </c>
      <c r="H1391" s="19">
        <v>-9.9650599999999994</v>
      </c>
      <c r="I1391" s="19">
        <v>0</v>
      </c>
      <c r="J1391" s="19">
        <v>0</v>
      </c>
      <c r="K1391" s="19">
        <v>0</v>
      </c>
    </row>
    <row r="1392" spans="1:11" x14ac:dyDescent="0.2">
      <c r="A1392">
        <v>-10.79195</v>
      </c>
      <c r="B1392">
        <v>0</v>
      </c>
      <c r="C1392">
        <v>0</v>
      </c>
      <c r="D1392">
        <v>0</v>
      </c>
      <c r="H1392" s="19">
        <v>-9.9580599999999997</v>
      </c>
      <c r="I1392" s="19">
        <v>0</v>
      </c>
      <c r="J1392" s="19">
        <v>0</v>
      </c>
      <c r="K1392" s="19">
        <v>0</v>
      </c>
    </row>
    <row r="1393" spans="1:11" x14ac:dyDescent="0.2">
      <c r="A1393">
        <v>-10.783950000000001</v>
      </c>
      <c r="B1393">
        <v>0</v>
      </c>
      <c r="C1393">
        <v>0</v>
      </c>
      <c r="D1393">
        <v>0</v>
      </c>
      <c r="H1393" s="19">
        <v>-9.9500600000000006</v>
      </c>
      <c r="I1393" s="19">
        <v>0</v>
      </c>
      <c r="J1393" s="19">
        <v>0</v>
      </c>
      <c r="K1393" s="19">
        <v>0</v>
      </c>
    </row>
    <row r="1394" spans="1:11" x14ac:dyDescent="0.2">
      <c r="A1394">
        <v>-10.776949999999999</v>
      </c>
      <c r="B1394">
        <v>0</v>
      </c>
      <c r="C1394">
        <v>0</v>
      </c>
      <c r="D1394">
        <v>0</v>
      </c>
      <c r="H1394" s="19">
        <v>-9.9430599999999991</v>
      </c>
      <c r="I1394" s="19">
        <v>0</v>
      </c>
      <c r="J1394" s="19">
        <v>0</v>
      </c>
      <c r="K1394" s="19">
        <v>0</v>
      </c>
    </row>
    <row r="1395" spans="1:11" x14ac:dyDescent="0.2">
      <c r="A1395">
        <v>-10.76995</v>
      </c>
      <c r="B1395">
        <v>0</v>
      </c>
      <c r="C1395">
        <v>0</v>
      </c>
      <c r="D1395">
        <v>0</v>
      </c>
      <c r="H1395" s="19">
        <v>-9.9360599999999994</v>
      </c>
      <c r="I1395" s="19">
        <v>0</v>
      </c>
      <c r="J1395" s="19">
        <v>0</v>
      </c>
      <c r="K1395" s="19">
        <v>0</v>
      </c>
    </row>
    <row r="1396" spans="1:11" x14ac:dyDescent="0.2">
      <c r="A1396">
        <v>-10.76295</v>
      </c>
      <c r="B1396">
        <v>0</v>
      </c>
      <c r="C1396">
        <v>0</v>
      </c>
      <c r="D1396">
        <v>0</v>
      </c>
      <c r="H1396" s="19">
        <v>-9.9280600000000003</v>
      </c>
      <c r="I1396" s="19">
        <v>0</v>
      </c>
      <c r="J1396" s="19">
        <v>0</v>
      </c>
      <c r="K1396" s="19">
        <v>0</v>
      </c>
    </row>
    <row r="1397" spans="1:11" x14ac:dyDescent="0.2">
      <c r="A1397">
        <v>-10.75595</v>
      </c>
      <c r="B1397">
        <v>0</v>
      </c>
      <c r="C1397">
        <v>0</v>
      </c>
      <c r="D1397">
        <v>0</v>
      </c>
      <c r="H1397" s="19">
        <v>-9.9210600000000007</v>
      </c>
      <c r="I1397" s="19">
        <v>0</v>
      </c>
      <c r="J1397" s="19">
        <v>0</v>
      </c>
      <c r="K1397" s="19">
        <v>0</v>
      </c>
    </row>
    <row r="1398" spans="1:11" x14ac:dyDescent="0.2">
      <c r="A1398">
        <v>-10.748950000000001</v>
      </c>
      <c r="B1398">
        <v>0</v>
      </c>
      <c r="C1398">
        <v>0</v>
      </c>
      <c r="D1398">
        <v>0</v>
      </c>
      <c r="H1398" s="19">
        <v>-9.9140599999999992</v>
      </c>
      <c r="I1398" s="19">
        <v>0</v>
      </c>
      <c r="J1398" s="19">
        <v>0</v>
      </c>
      <c r="K1398" s="19">
        <v>0</v>
      </c>
    </row>
    <row r="1399" spans="1:11" x14ac:dyDescent="0.2">
      <c r="A1399">
        <v>-10.741949999999999</v>
      </c>
      <c r="B1399">
        <v>0</v>
      </c>
      <c r="C1399">
        <v>0</v>
      </c>
      <c r="D1399">
        <v>0</v>
      </c>
      <c r="H1399" s="19">
        <v>-9.9060600000000001</v>
      </c>
      <c r="I1399" s="19">
        <v>0</v>
      </c>
      <c r="J1399" s="19">
        <v>0</v>
      </c>
      <c r="K1399" s="19">
        <v>0</v>
      </c>
    </row>
    <row r="1400" spans="1:11" x14ac:dyDescent="0.2">
      <c r="A1400">
        <v>-10.73395</v>
      </c>
      <c r="B1400">
        <v>0</v>
      </c>
      <c r="C1400">
        <v>0</v>
      </c>
      <c r="D1400">
        <v>0</v>
      </c>
      <c r="H1400" s="19">
        <v>-9.8990600000000004</v>
      </c>
      <c r="I1400" s="19">
        <v>0</v>
      </c>
      <c r="J1400" s="19">
        <v>0</v>
      </c>
      <c r="K1400" s="19">
        <v>0</v>
      </c>
    </row>
    <row r="1401" spans="1:11" x14ac:dyDescent="0.2">
      <c r="A1401">
        <v>-10.72695</v>
      </c>
      <c r="B1401">
        <v>0</v>
      </c>
      <c r="C1401">
        <v>0</v>
      </c>
      <c r="D1401">
        <v>0</v>
      </c>
      <c r="H1401" s="19">
        <v>-9.8920600000000007</v>
      </c>
      <c r="I1401" s="19">
        <v>0</v>
      </c>
      <c r="J1401" s="19">
        <v>0</v>
      </c>
      <c r="K1401" s="19">
        <v>0</v>
      </c>
    </row>
    <row r="1402" spans="1:11" x14ac:dyDescent="0.2">
      <c r="A1402">
        <v>-10.719950000000001</v>
      </c>
      <c r="B1402">
        <v>0</v>
      </c>
      <c r="C1402">
        <v>0</v>
      </c>
      <c r="D1402">
        <v>0</v>
      </c>
      <c r="H1402" s="19">
        <v>-9.8840599999999998</v>
      </c>
      <c r="I1402" s="19">
        <v>0</v>
      </c>
      <c r="J1402" s="19">
        <v>0</v>
      </c>
      <c r="K1402" s="19">
        <v>0</v>
      </c>
    </row>
    <row r="1403" spans="1:11" x14ac:dyDescent="0.2">
      <c r="A1403">
        <v>-10.712949999999999</v>
      </c>
      <c r="B1403">
        <v>0</v>
      </c>
      <c r="C1403">
        <v>0</v>
      </c>
      <c r="D1403">
        <v>0</v>
      </c>
      <c r="H1403" s="19">
        <v>-9.8770600000000002</v>
      </c>
      <c r="I1403" s="19">
        <v>0</v>
      </c>
      <c r="J1403" s="19">
        <v>0</v>
      </c>
      <c r="K1403" s="19">
        <v>0</v>
      </c>
    </row>
    <row r="1404" spans="1:11" x14ac:dyDescent="0.2">
      <c r="A1404">
        <v>-10.70595</v>
      </c>
      <c r="B1404">
        <v>0</v>
      </c>
      <c r="C1404">
        <v>0</v>
      </c>
      <c r="D1404">
        <v>0</v>
      </c>
      <c r="H1404" s="19">
        <v>-9.8700600000000005</v>
      </c>
      <c r="I1404" s="19">
        <v>0</v>
      </c>
      <c r="J1404" s="19">
        <v>0</v>
      </c>
      <c r="K1404" s="19">
        <v>0</v>
      </c>
    </row>
    <row r="1405" spans="1:11" x14ac:dyDescent="0.2">
      <c r="A1405">
        <v>-10.69895</v>
      </c>
      <c r="B1405">
        <v>0</v>
      </c>
      <c r="C1405">
        <v>0</v>
      </c>
      <c r="D1405">
        <v>0</v>
      </c>
      <c r="H1405" s="19">
        <v>-9.8630600000000008</v>
      </c>
      <c r="I1405" s="19">
        <v>0</v>
      </c>
      <c r="J1405" s="19">
        <v>0</v>
      </c>
      <c r="K1405" s="19">
        <v>0</v>
      </c>
    </row>
    <row r="1406" spans="1:11" x14ac:dyDescent="0.2">
      <c r="A1406">
        <v>-10.69195</v>
      </c>
      <c r="B1406">
        <v>0</v>
      </c>
      <c r="C1406">
        <v>0</v>
      </c>
      <c r="D1406">
        <v>0</v>
      </c>
      <c r="H1406" s="19">
        <v>-9.8550599999999999</v>
      </c>
      <c r="I1406" s="19">
        <v>0</v>
      </c>
      <c r="J1406" s="19">
        <v>0</v>
      </c>
      <c r="K1406" s="19">
        <v>0</v>
      </c>
    </row>
    <row r="1407" spans="1:11" x14ac:dyDescent="0.2">
      <c r="A1407">
        <v>-10.683949999999999</v>
      </c>
      <c r="B1407">
        <v>0</v>
      </c>
      <c r="C1407">
        <v>0</v>
      </c>
      <c r="D1407">
        <v>0</v>
      </c>
      <c r="H1407" s="19">
        <v>-9.8480600000000003</v>
      </c>
      <c r="I1407" s="19">
        <v>0</v>
      </c>
      <c r="J1407" s="19">
        <v>0</v>
      </c>
      <c r="K1407" s="19">
        <v>0</v>
      </c>
    </row>
    <row r="1408" spans="1:11" x14ac:dyDescent="0.2">
      <c r="A1408">
        <v>-10.67695</v>
      </c>
      <c r="B1408">
        <v>0</v>
      </c>
      <c r="C1408">
        <v>0</v>
      </c>
      <c r="D1408">
        <v>0.23191999999999999</v>
      </c>
      <c r="H1408" s="19">
        <v>-9.8410600000000006</v>
      </c>
      <c r="I1408" s="19">
        <v>0</v>
      </c>
      <c r="J1408" s="19">
        <v>0</v>
      </c>
      <c r="K1408" s="19">
        <v>0</v>
      </c>
    </row>
    <row r="1409" spans="1:11" x14ac:dyDescent="0.2">
      <c r="A1409">
        <v>-10.66995</v>
      </c>
      <c r="B1409">
        <v>0</v>
      </c>
      <c r="C1409">
        <v>0</v>
      </c>
      <c r="D1409">
        <v>0</v>
      </c>
      <c r="H1409" s="19">
        <v>-9.8330599999999997</v>
      </c>
      <c r="I1409" s="19">
        <v>0</v>
      </c>
      <c r="J1409" s="19">
        <v>0</v>
      </c>
      <c r="K1409" s="19">
        <v>0</v>
      </c>
    </row>
    <row r="1410" spans="1:11" x14ac:dyDescent="0.2">
      <c r="A1410">
        <v>-10.66295</v>
      </c>
      <c r="B1410">
        <v>0</v>
      </c>
      <c r="C1410">
        <v>0</v>
      </c>
      <c r="D1410">
        <v>0</v>
      </c>
      <c r="H1410" s="19">
        <v>-9.82606</v>
      </c>
      <c r="I1410" s="19">
        <v>0</v>
      </c>
      <c r="J1410" s="19">
        <v>0</v>
      </c>
      <c r="K1410" s="19">
        <v>0</v>
      </c>
    </row>
    <row r="1411" spans="1:11" x14ac:dyDescent="0.2">
      <c r="A1411">
        <v>-10.655950000000001</v>
      </c>
      <c r="B1411">
        <v>0</v>
      </c>
      <c r="C1411">
        <v>0</v>
      </c>
      <c r="D1411">
        <v>0</v>
      </c>
      <c r="H1411" s="19">
        <v>-9.8190600000000003</v>
      </c>
      <c r="I1411" s="19">
        <v>0</v>
      </c>
      <c r="J1411" s="19">
        <v>0</v>
      </c>
      <c r="K1411" s="19">
        <v>0</v>
      </c>
    </row>
    <row r="1412" spans="1:11" x14ac:dyDescent="0.2">
      <c r="A1412">
        <v>-10.648949999999999</v>
      </c>
      <c r="B1412">
        <v>0</v>
      </c>
      <c r="C1412">
        <v>0</v>
      </c>
      <c r="D1412">
        <v>0</v>
      </c>
      <c r="H1412" s="19">
        <v>-9.8110599999999994</v>
      </c>
      <c r="I1412" s="19">
        <v>0</v>
      </c>
      <c r="J1412" s="19">
        <v>0</v>
      </c>
      <c r="K1412" s="19">
        <v>0</v>
      </c>
    </row>
    <row r="1413" spans="1:11" x14ac:dyDescent="0.2">
      <c r="A1413">
        <v>-10.64195</v>
      </c>
      <c r="B1413">
        <v>0</v>
      </c>
      <c r="C1413">
        <v>0</v>
      </c>
      <c r="D1413">
        <v>0</v>
      </c>
      <c r="H1413" s="19">
        <v>-9.8040599999999998</v>
      </c>
      <c r="I1413" s="19">
        <v>0</v>
      </c>
      <c r="J1413" s="19">
        <v>0</v>
      </c>
      <c r="K1413" s="19">
        <v>0</v>
      </c>
    </row>
    <row r="1414" spans="1:11" x14ac:dyDescent="0.2">
      <c r="A1414">
        <v>-10.63395</v>
      </c>
      <c r="B1414">
        <v>0</v>
      </c>
      <c r="C1414">
        <v>0</v>
      </c>
      <c r="D1414">
        <v>0</v>
      </c>
      <c r="H1414" s="19">
        <v>-9.7970600000000001</v>
      </c>
      <c r="I1414" s="19">
        <v>0</v>
      </c>
      <c r="J1414" s="19">
        <v>0</v>
      </c>
      <c r="K1414" s="19">
        <v>0</v>
      </c>
    </row>
    <row r="1415" spans="1:11" x14ac:dyDescent="0.2">
      <c r="A1415">
        <v>-10.626950000000001</v>
      </c>
      <c r="B1415">
        <v>0</v>
      </c>
      <c r="C1415">
        <v>0</v>
      </c>
      <c r="D1415">
        <v>0</v>
      </c>
      <c r="H1415" s="19">
        <v>-9.7890599999999992</v>
      </c>
      <c r="I1415" s="19">
        <v>0</v>
      </c>
      <c r="J1415" s="19">
        <v>0</v>
      </c>
      <c r="K1415" s="19">
        <v>0</v>
      </c>
    </row>
    <row r="1416" spans="1:11" x14ac:dyDescent="0.2">
      <c r="A1416">
        <v>-10.619949999999999</v>
      </c>
      <c r="B1416">
        <v>0</v>
      </c>
      <c r="C1416">
        <v>0</v>
      </c>
      <c r="D1416">
        <v>0</v>
      </c>
      <c r="H1416" s="19">
        <v>-9.7820599999999995</v>
      </c>
      <c r="I1416" s="19">
        <v>0</v>
      </c>
      <c r="J1416" s="19">
        <v>0</v>
      </c>
      <c r="K1416" s="19">
        <v>0</v>
      </c>
    </row>
    <row r="1417" spans="1:11" x14ac:dyDescent="0.2">
      <c r="A1417">
        <v>-10.61295</v>
      </c>
      <c r="B1417">
        <v>0</v>
      </c>
      <c r="C1417">
        <v>0</v>
      </c>
      <c r="D1417">
        <v>0</v>
      </c>
      <c r="H1417" s="19">
        <v>-9.7750599999999999</v>
      </c>
      <c r="I1417" s="19">
        <v>0</v>
      </c>
      <c r="J1417" s="19">
        <v>0</v>
      </c>
      <c r="K1417" s="19">
        <v>0</v>
      </c>
    </row>
    <row r="1418" spans="1:11" x14ac:dyDescent="0.2">
      <c r="A1418">
        <v>-10.60595</v>
      </c>
      <c r="B1418">
        <v>0</v>
      </c>
      <c r="C1418">
        <v>0</v>
      </c>
      <c r="D1418">
        <v>0</v>
      </c>
      <c r="H1418" s="19">
        <v>-9.7670600000000007</v>
      </c>
      <c r="I1418" s="19">
        <v>0</v>
      </c>
      <c r="J1418" s="19">
        <v>0</v>
      </c>
      <c r="K1418" s="19">
        <v>0</v>
      </c>
    </row>
    <row r="1419" spans="1:11" x14ac:dyDescent="0.2">
      <c r="A1419">
        <v>-10.59895</v>
      </c>
      <c r="B1419">
        <v>0</v>
      </c>
      <c r="C1419">
        <v>0</v>
      </c>
      <c r="D1419">
        <v>0</v>
      </c>
      <c r="H1419" s="19">
        <v>-9.7600599999999993</v>
      </c>
      <c r="I1419" s="19">
        <v>0</v>
      </c>
      <c r="J1419" s="19">
        <v>0</v>
      </c>
      <c r="K1419" s="19">
        <v>0</v>
      </c>
    </row>
    <row r="1420" spans="1:11" x14ac:dyDescent="0.2">
      <c r="A1420">
        <v>-10.590949999999999</v>
      </c>
      <c r="B1420">
        <v>0</v>
      </c>
      <c r="C1420">
        <v>0</v>
      </c>
      <c r="D1420">
        <v>0</v>
      </c>
      <c r="H1420" s="19">
        <v>-9.7530599999999996</v>
      </c>
      <c r="I1420" s="19">
        <v>0</v>
      </c>
      <c r="J1420" s="19">
        <v>0</v>
      </c>
      <c r="K1420" s="19">
        <v>0</v>
      </c>
    </row>
    <row r="1421" spans="1:11" x14ac:dyDescent="0.2">
      <c r="A1421">
        <v>-10.58395</v>
      </c>
      <c r="B1421">
        <v>0</v>
      </c>
      <c r="C1421">
        <v>0</v>
      </c>
      <c r="D1421">
        <v>0</v>
      </c>
      <c r="H1421" s="19">
        <v>-9.7450600000000005</v>
      </c>
      <c r="I1421" s="19">
        <v>0</v>
      </c>
      <c r="J1421" s="19">
        <v>0</v>
      </c>
      <c r="K1421" s="19">
        <v>0</v>
      </c>
    </row>
    <row r="1422" spans="1:11" x14ac:dyDescent="0.2">
      <c r="A1422">
        <v>-10.57695</v>
      </c>
      <c r="B1422">
        <v>0</v>
      </c>
      <c r="C1422">
        <v>0</v>
      </c>
      <c r="D1422">
        <v>0</v>
      </c>
      <c r="H1422" s="19">
        <v>-9.7380600000000008</v>
      </c>
      <c r="I1422" s="19">
        <v>0</v>
      </c>
      <c r="J1422" s="19">
        <v>0</v>
      </c>
      <c r="K1422" s="19">
        <v>0</v>
      </c>
    </row>
    <row r="1423" spans="1:11" x14ac:dyDescent="0.2">
      <c r="A1423">
        <v>-10.56995</v>
      </c>
      <c r="B1423">
        <v>0</v>
      </c>
      <c r="C1423">
        <v>0</v>
      </c>
      <c r="D1423">
        <v>0</v>
      </c>
      <c r="H1423" s="19">
        <v>-9.7310599999999994</v>
      </c>
      <c r="I1423" s="19">
        <v>0</v>
      </c>
      <c r="J1423" s="19">
        <v>0</v>
      </c>
      <c r="K1423" s="19">
        <v>0</v>
      </c>
    </row>
    <row r="1424" spans="1:11" x14ac:dyDescent="0.2">
      <c r="A1424">
        <v>-10.562950000000001</v>
      </c>
      <c r="B1424">
        <v>0</v>
      </c>
      <c r="C1424">
        <v>0</v>
      </c>
      <c r="D1424">
        <v>0</v>
      </c>
      <c r="H1424" s="19">
        <v>-9.7230600000000003</v>
      </c>
      <c r="I1424" s="19">
        <v>0</v>
      </c>
      <c r="J1424" s="19">
        <v>0</v>
      </c>
      <c r="K1424" s="19">
        <v>0</v>
      </c>
    </row>
    <row r="1425" spans="1:11" x14ac:dyDescent="0.2">
      <c r="A1425">
        <v>-10.555949999999999</v>
      </c>
      <c r="B1425">
        <v>0</v>
      </c>
      <c r="C1425">
        <v>0</v>
      </c>
      <c r="D1425">
        <v>0</v>
      </c>
      <c r="H1425" s="19">
        <v>-9.7160600000000006</v>
      </c>
      <c r="I1425" s="19">
        <v>0</v>
      </c>
      <c r="J1425" s="19">
        <v>0</v>
      </c>
      <c r="K1425" s="19">
        <v>0</v>
      </c>
    </row>
    <row r="1426" spans="1:11" x14ac:dyDescent="0.2">
      <c r="A1426">
        <v>-10.54895</v>
      </c>
      <c r="B1426">
        <v>0</v>
      </c>
      <c r="C1426">
        <v>0</v>
      </c>
      <c r="D1426">
        <v>0</v>
      </c>
      <c r="H1426" s="19">
        <v>-9.7090599999999991</v>
      </c>
      <c r="I1426" s="19">
        <v>0</v>
      </c>
      <c r="J1426" s="19">
        <v>0</v>
      </c>
      <c r="K1426" s="19">
        <v>0</v>
      </c>
    </row>
    <row r="1427" spans="1:11" x14ac:dyDescent="0.2">
      <c r="A1427">
        <v>-10.54095</v>
      </c>
      <c r="B1427">
        <v>0</v>
      </c>
      <c r="C1427">
        <v>0</v>
      </c>
      <c r="D1427">
        <v>0</v>
      </c>
      <c r="H1427" s="19">
        <v>-9.70106</v>
      </c>
      <c r="I1427" s="19">
        <v>0</v>
      </c>
      <c r="J1427" s="19">
        <v>0</v>
      </c>
      <c r="K1427" s="19">
        <v>0</v>
      </c>
    </row>
    <row r="1428" spans="1:11" x14ac:dyDescent="0.2">
      <c r="A1428">
        <v>-10.533950000000001</v>
      </c>
      <c r="B1428">
        <v>0</v>
      </c>
      <c r="C1428">
        <v>0</v>
      </c>
      <c r="D1428">
        <v>0</v>
      </c>
      <c r="H1428" s="19">
        <v>-9.6940600000000003</v>
      </c>
      <c r="I1428" s="19">
        <v>0</v>
      </c>
      <c r="J1428" s="19">
        <v>0</v>
      </c>
      <c r="K1428" s="19">
        <v>0</v>
      </c>
    </row>
    <row r="1429" spans="1:11" x14ac:dyDescent="0.2">
      <c r="A1429">
        <v>-10.526949999999999</v>
      </c>
      <c r="B1429">
        <v>0</v>
      </c>
      <c r="C1429">
        <v>0</v>
      </c>
      <c r="D1429">
        <v>0</v>
      </c>
      <c r="H1429" s="19">
        <v>-9.6870600000000007</v>
      </c>
      <c r="I1429" s="19">
        <v>0</v>
      </c>
      <c r="J1429" s="19">
        <v>0</v>
      </c>
      <c r="K1429" s="19">
        <v>0</v>
      </c>
    </row>
    <row r="1430" spans="1:11" x14ac:dyDescent="0.2">
      <c r="A1430">
        <v>-10.51995</v>
      </c>
      <c r="B1430">
        <v>0</v>
      </c>
      <c r="C1430">
        <v>0</v>
      </c>
      <c r="D1430">
        <v>0</v>
      </c>
      <c r="H1430" s="19">
        <v>-9.6800599999999992</v>
      </c>
      <c r="I1430" s="19">
        <v>0</v>
      </c>
      <c r="J1430" s="19">
        <v>0</v>
      </c>
      <c r="K1430" s="19">
        <v>0</v>
      </c>
    </row>
    <row r="1431" spans="1:11" x14ac:dyDescent="0.2">
      <c r="A1431">
        <v>-10.51295</v>
      </c>
      <c r="B1431">
        <v>0</v>
      </c>
      <c r="C1431">
        <v>0</v>
      </c>
      <c r="D1431">
        <v>0</v>
      </c>
      <c r="H1431" s="19">
        <v>-9.6720600000000001</v>
      </c>
      <c r="I1431" s="19">
        <v>0</v>
      </c>
      <c r="J1431" s="19">
        <v>0</v>
      </c>
      <c r="K1431" s="19">
        <v>0</v>
      </c>
    </row>
    <row r="1432" spans="1:11" x14ac:dyDescent="0.2">
      <c r="A1432">
        <v>-10.50595</v>
      </c>
      <c r="B1432">
        <v>0</v>
      </c>
      <c r="C1432">
        <v>0</v>
      </c>
      <c r="D1432">
        <v>0</v>
      </c>
      <c r="H1432" s="19">
        <v>-9.6650600000000004</v>
      </c>
      <c r="I1432" s="19">
        <v>0</v>
      </c>
      <c r="J1432" s="19">
        <v>0</v>
      </c>
      <c r="K1432" s="19">
        <v>0</v>
      </c>
    </row>
    <row r="1433" spans="1:11" x14ac:dyDescent="0.2">
      <c r="A1433">
        <v>-10.498950000000001</v>
      </c>
      <c r="B1433">
        <v>0</v>
      </c>
      <c r="C1433">
        <v>0</v>
      </c>
      <c r="D1433">
        <v>0</v>
      </c>
      <c r="H1433" s="19">
        <v>-9.6580600000000008</v>
      </c>
      <c r="I1433" s="19">
        <v>0</v>
      </c>
      <c r="J1433" s="19">
        <v>0</v>
      </c>
      <c r="K1433" s="19">
        <v>0</v>
      </c>
    </row>
    <row r="1434" spans="1:11" x14ac:dyDescent="0.2">
      <c r="A1434">
        <v>-10.49095</v>
      </c>
      <c r="B1434">
        <v>0</v>
      </c>
      <c r="C1434">
        <v>0</v>
      </c>
      <c r="D1434">
        <v>0</v>
      </c>
      <c r="H1434" s="19">
        <v>-9.6500599999999999</v>
      </c>
      <c r="I1434" s="19">
        <v>0</v>
      </c>
      <c r="J1434" s="19">
        <v>0</v>
      </c>
      <c r="K1434" s="19">
        <v>0</v>
      </c>
    </row>
    <row r="1435" spans="1:11" x14ac:dyDescent="0.2">
      <c r="A1435">
        <v>-10.48395</v>
      </c>
      <c r="B1435">
        <v>0</v>
      </c>
      <c r="C1435">
        <v>0</v>
      </c>
      <c r="D1435">
        <v>0</v>
      </c>
      <c r="H1435" s="19">
        <v>-9.6430600000000002</v>
      </c>
      <c r="I1435" s="19">
        <v>0</v>
      </c>
      <c r="J1435" s="19">
        <v>0</v>
      </c>
      <c r="K1435" s="19">
        <v>0</v>
      </c>
    </row>
    <row r="1436" spans="1:11" x14ac:dyDescent="0.2">
      <c r="A1436">
        <v>-10.47695</v>
      </c>
      <c r="B1436">
        <v>0</v>
      </c>
      <c r="C1436">
        <v>0</v>
      </c>
      <c r="D1436">
        <v>0</v>
      </c>
      <c r="H1436" s="19">
        <v>-9.6360600000000005</v>
      </c>
      <c r="I1436" s="19">
        <v>0</v>
      </c>
      <c r="J1436" s="19">
        <v>0</v>
      </c>
      <c r="K1436" s="19">
        <v>0</v>
      </c>
    </row>
    <row r="1437" spans="1:11" x14ac:dyDescent="0.2">
      <c r="A1437">
        <v>-10.469950000000001</v>
      </c>
      <c r="B1437">
        <v>0</v>
      </c>
      <c r="C1437">
        <v>0</v>
      </c>
      <c r="D1437">
        <v>0</v>
      </c>
      <c r="H1437" s="19">
        <v>-9.6280599999999996</v>
      </c>
      <c r="I1437" s="19">
        <v>0</v>
      </c>
      <c r="J1437" s="19">
        <v>0</v>
      </c>
      <c r="K1437" s="19">
        <v>0</v>
      </c>
    </row>
    <row r="1438" spans="1:11" x14ac:dyDescent="0.2">
      <c r="A1438">
        <v>-10.462949999999999</v>
      </c>
      <c r="B1438">
        <v>0</v>
      </c>
      <c r="C1438">
        <v>0</v>
      </c>
      <c r="D1438">
        <v>0</v>
      </c>
      <c r="H1438" s="19">
        <v>-9.6210599999999999</v>
      </c>
      <c r="I1438" s="19">
        <v>0</v>
      </c>
      <c r="J1438" s="19">
        <v>0</v>
      </c>
      <c r="K1438" s="19">
        <v>0</v>
      </c>
    </row>
    <row r="1439" spans="1:11" x14ac:dyDescent="0.2">
      <c r="A1439">
        <v>-10.45595</v>
      </c>
      <c r="B1439">
        <v>0</v>
      </c>
      <c r="C1439">
        <v>0</v>
      </c>
      <c r="D1439">
        <v>0</v>
      </c>
      <c r="H1439" s="19">
        <v>-9.6140600000000003</v>
      </c>
      <c r="I1439" s="19">
        <v>0</v>
      </c>
      <c r="J1439" s="19">
        <v>0</v>
      </c>
      <c r="K1439" s="19">
        <v>0</v>
      </c>
    </row>
    <row r="1440" spans="1:11" x14ac:dyDescent="0.2">
      <c r="A1440">
        <v>-10.44895</v>
      </c>
      <c r="B1440">
        <v>0</v>
      </c>
      <c r="C1440">
        <v>0</v>
      </c>
      <c r="D1440">
        <v>0</v>
      </c>
      <c r="H1440" s="19">
        <v>-9.6060599999999994</v>
      </c>
      <c r="I1440" s="19">
        <v>0</v>
      </c>
      <c r="J1440" s="19">
        <v>0</v>
      </c>
      <c r="K1440" s="19">
        <v>0</v>
      </c>
    </row>
    <row r="1441" spans="1:11" x14ac:dyDescent="0.2">
      <c r="A1441">
        <v>-10.440950000000001</v>
      </c>
      <c r="B1441">
        <v>0</v>
      </c>
      <c r="C1441">
        <v>0</v>
      </c>
      <c r="D1441">
        <v>0</v>
      </c>
      <c r="H1441" s="19">
        <v>-9.5990599999999997</v>
      </c>
      <c r="I1441" s="19">
        <v>0</v>
      </c>
      <c r="J1441" s="19">
        <v>0</v>
      </c>
      <c r="K1441" s="19">
        <v>0</v>
      </c>
    </row>
    <row r="1442" spans="1:11" x14ac:dyDescent="0.2">
      <c r="A1442">
        <v>-10.433949999999999</v>
      </c>
      <c r="B1442">
        <v>0</v>
      </c>
      <c r="C1442">
        <v>0</v>
      </c>
      <c r="D1442">
        <v>0</v>
      </c>
      <c r="H1442" s="19">
        <v>-9.59206</v>
      </c>
      <c r="I1442" s="19">
        <v>0</v>
      </c>
      <c r="J1442" s="19">
        <v>0</v>
      </c>
      <c r="K1442" s="19">
        <v>0</v>
      </c>
    </row>
    <row r="1443" spans="1:11" x14ac:dyDescent="0.2">
      <c r="A1443">
        <v>-10.42695</v>
      </c>
      <c r="B1443">
        <v>0</v>
      </c>
      <c r="C1443">
        <v>0</v>
      </c>
      <c r="D1443">
        <v>0</v>
      </c>
      <c r="H1443" s="19">
        <v>-9.5840599999999991</v>
      </c>
      <c r="I1443" s="19">
        <v>0</v>
      </c>
      <c r="J1443" s="19">
        <v>0</v>
      </c>
      <c r="K1443" s="19">
        <v>0</v>
      </c>
    </row>
    <row r="1444" spans="1:11" x14ac:dyDescent="0.2">
      <c r="A1444">
        <v>-10.41995</v>
      </c>
      <c r="B1444">
        <v>0</v>
      </c>
      <c r="C1444">
        <v>0</v>
      </c>
      <c r="D1444">
        <v>0</v>
      </c>
      <c r="H1444" s="19">
        <v>-9.5770599999999995</v>
      </c>
      <c r="I1444" s="19">
        <v>0</v>
      </c>
      <c r="J1444" s="19">
        <v>0</v>
      </c>
      <c r="K1444" s="19">
        <v>0</v>
      </c>
    </row>
    <row r="1445" spans="1:11" x14ac:dyDescent="0.2">
      <c r="A1445">
        <v>-10.41295</v>
      </c>
      <c r="B1445">
        <v>0</v>
      </c>
      <c r="C1445">
        <v>0</v>
      </c>
      <c r="D1445">
        <v>0</v>
      </c>
      <c r="H1445" s="19">
        <v>-9.5700599999999998</v>
      </c>
      <c r="I1445" s="19">
        <v>0</v>
      </c>
      <c r="J1445" s="19">
        <v>0</v>
      </c>
      <c r="K1445" s="19">
        <v>0</v>
      </c>
    </row>
    <row r="1446" spans="1:11" x14ac:dyDescent="0.2">
      <c r="A1446">
        <v>-10.405950000000001</v>
      </c>
      <c r="B1446">
        <v>0</v>
      </c>
      <c r="C1446">
        <v>0</v>
      </c>
      <c r="D1446">
        <v>0</v>
      </c>
      <c r="H1446" s="19">
        <v>-9.5620600000000007</v>
      </c>
      <c r="I1446" s="19">
        <v>0</v>
      </c>
      <c r="J1446" s="19">
        <v>0</v>
      </c>
      <c r="K1446" s="19">
        <v>0</v>
      </c>
    </row>
    <row r="1447" spans="1:11" x14ac:dyDescent="0.2">
      <c r="A1447">
        <v>-10.398949999999999</v>
      </c>
      <c r="B1447">
        <v>0</v>
      </c>
      <c r="C1447">
        <v>0</v>
      </c>
      <c r="D1447">
        <v>0</v>
      </c>
      <c r="H1447" s="19">
        <v>-9.5550599999999992</v>
      </c>
      <c r="I1447" s="19">
        <v>0</v>
      </c>
      <c r="J1447" s="19">
        <v>0</v>
      </c>
      <c r="K1447" s="19">
        <v>0</v>
      </c>
    </row>
    <row r="1448" spans="1:11" x14ac:dyDescent="0.2">
      <c r="A1448">
        <v>-10.39095</v>
      </c>
      <c r="B1448">
        <v>0</v>
      </c>
      <c r="C1448">
        <v>0</v>
      </c>
      <c r="D1448">
        <v>0</v>
      </c>
      <c r="H1448" s="19">
        <v>-9.5480599999999995</v>
      </c>
      <c r="I1448" s="19">
        <v>0</v>
      </c>
      <c r="J1448" s="19">
        <v>0</v>
      </c>
      <c r="K1448" s="19">
        <v>0</v>
      </c>
    </row>
    <row r="1449" spans="1:11" x14ac:dyDescent="0.2">
      <c r="A1449">
        <v>-10.38395</v>
      </c>
      <c r="B1449">
        <v>0</v>
      </c>
      <c r="C1449">
        <v>0</v>
      </c>
      <c r="D1449">
        <v>0</v>
      </c>
      <c r="H1449" s="19">
        <v>-9.5400600000000004</v>
      </c>
      <c r="I1449" s="19">
        <v>0</v>
      </c>
      <c r="J1449" s="19">
        <v>0</v>
      </c>
      <c r="K1449" s="19">
        <v>0.38492999999999999</v>
      </c>
    </row>
    <row r="1450" spans="1:11" x14ac:dyDescent="0.2">
      <c r="A1450">
        <v>-10.376950000000001</v>
      </c>
      <c r="B1450">
        <v>0</v>
      </c>
      <c r="C1450">
        <v>0</v>
      </c>
      <c r="D1450">
        <v>0</v>
      </c>
      <c r="H1450" s="19">
        <v>-9.5330600000000008</v>
      </c>
      <c r="I1450" s="19">
        <v>0</v>
      </c>
      <c r="J1450" s="19">
        <v>0</v>
      </c>
      <c r="K1450" s="19">
        <v>0</v>
      </c>
    </row>
    <row r="1451" spans="1:11" x14ac:dyDescent="0.2">
      <c r="A1451">
        <v>-10.369949999999999</v>
      </c>
      <c r="B1451">
        <v>0</v>
      </c>
      <c r="C1451">
        <v>0</v>
      </c>
      <c r="D1451">
        <v>0</v>
      </c>
      <c r="H1451" s="19">
        <v>-9.5260599999999993</v>
      </c>
      <c r="I1451" s="19">
        <v>0</v>
      </c>
      <c r="J1451" s="19">
        <v>0</v>
      </c>
      <c r="K1451" s="19">
        <v>0</v>
      </c>
    </row>
    <row r="1452" spans="1:11" x14ac:dyDescent="0.2">
      <c r="A1452">
        <v>-10.36295</v>
      </c>
      <c r="B1452">
        <v>0</v>
      </c>
      <c r="C1452">
        <v>5.0000000000000001E-4</v>
      </c>
      <c r="D1452">
        <v>4.1000000000000005E-4</v>
      </c>
      <c r="H1452" s="19">
        <v>-9.5190599999999996</v>
      </c>
      <c r="I1452" s="19">
        <v>0</v>
      </c>
      <c r="J1452" s="19">
        <v>0</v>
      </c>
      <c r="K1452" s="19">
        <v>0</v>
      </c>
    </row>
    <row r="1453" spans="1:11" x14ac:dyDescent="0.2">
      <c r="A1453">
        <v>-10.35595</v>
      </c>
      <c r="B1453">
        <v>0</v>
      </c>
      <c r="C1453">
        <v>0</v>
      </c>
      <c r="D1453">
        <v>0</v>
      </c>
      <c r="H1453" s="19">
        <v>-9.5110600000000005</v>
      </c>
      <c r="I1453" s="19">
        <v>0</v>
      </c>
      <c r="J1453" s="19">
        <v>0</v>
      </c>
      <c r="K1453" s="19">
        <v>0</v>
      </c>
    </row>
    <row r="1454" spans="1:11" x14ac:dyDescent="0.2">
      <c r="A1454">
        <v>-10.347950000000001</v>
      </c>
      <c r="B1454">
        <v>0</v>
      </c>
      <c r="C1454">
        <v>0</v>
      </c>
      <c r="D1454">
        <v>0</v>
      </c>
      <c r="H1454" s="19">
        <v>-9.5040600000000008</v>
      </c>
      <c r="I1454" s="19">
        <v>0</v>
      </c>
      <c r="J1454" s="19">
        <v>0</v>
      </c>
      <c r="K1454" s="19">
        <v>0</v>
      </c>
    </row>
    <row r="1455" spans="1:11" x14ac:dyDescent="0.2">
      <c r="A1455">
        <v>-10.340949999999999</v>
      </c>
      <c r="B1455">
        <v>0</v>
      </c>
      <c r="C1455">
        <v>0</v>
      </c>
      <c r="D1455">
        <v>0</v>
      </c>
      <c r="H1455" s="19">
        <v>-9.4970599999999994</v>
      </c>
      <c r="I1455" s="19">
        <v>0</v>
      </c>
      <c r="J1455" s="19">
        <v>0</v>
      </c>
      <c r="K1455" s="19">
        <v>0</v>
      </c>
    </row>
    <row r="1456" spans="1:11" x14ac:dyDescent="0.2">
      <c r="A1456">
        <v>-10.33395</v>
      </c>
      <c r="B1456">
        <v>0</v>
      </c>
      <c r="C1456">
        <v>0</v>
      </c>
      <c r="D1456">
        <v>0</v>
      </c>
      <c r="H1456" s="19">
        <v>-9.4890600000000003</v>
      </c>
      <c r="I1456" s="19">
        <v>0</v>
      </c>
      <c r="J1456" s="19">
        <v>0</v>
      </c>
      <c r="K1456" s="19">
        <v>0</v>
      </c>
    </row>
    <row r="1457" spans="1:11" x14ac:dyDescent="0.2">
      <c r="A1457">
        <v>-10.32695</v>
      </c>
      <c r="B1457">
        <v>0</v>
      </c>
      <c r="C1457">
        <v>0</v>
      </c>
      <c r="D1457">
        <v>0</v>
      </c>
      <c r="H1457" s="19">
        <v>-9.4820600000000006</v>
      </c>
      <c r="I1457" s="19">
        <v>0</v>
      </c>
      <c r="J1457" s="19">
        <v>0</v>
      </c>
      <c r="K1457" s="19">
        <v>0</v>
      </c>
    </row>
    <row r="1458" spans="1:11" x14ac:dyDescent="0.2">
      <c r="A1458">
        <v>-10.31995</v>
      </c>
      <c r="B1458">
        <v>0</v>
      </c>
      <c r="C1458">
        <v>0</v>
      </c>
      <c r="D1458">
        <v>0</v>
      </c>
      <c r="H1458" s="19">
        <v>-9.4750599999999991</v>
      </c>
      <c r="I1458" s="19">
        <v>0</v>
      </c>
      <c r="J1458" s="19">
        <v>0</v>
      </c>
      <c r="K1458" s="19">
        <v>0</v>
      </c>
    </row>
    <row r="1459" spans="1:11" x14ac:dyDescent="0.2">
      <c r="A1459">
        <v>-10.312950000000001</v>
      </c>
      <c r="B1459">
        <v>0</v>
      </c>
      <c r="C1459">
        <v>0</v>
      </c>
      <c r="D1459">
        <v>0</v>
      </c>
      <c r="H1459" s="19">
        <v>-9.46706</v>
      </c>
      <c r="I1459" s="19">
        <v>0</v>
      </c>
      <c r="J1459" s="19">
        <v>0</v>
      </c>
      <c r="K1459" s="19">
        <v>0</v>
      </c>
    </row>
    <row r="1460" spans="1:11" x14ac:dyDescent="0.2">
      <c r="A1460">
        <v>-10.305949999999999</v>
      </c>
      <c r="B1460">
        <v>0</v>
      </c>
      <c r="C1460">
        <v>0</v>
      </c>
      <c r="D1460">
        <v>0</v>
      </c>
      <c r="H1460" s="19">
        <v>-9.4600600000000004</v>
      </c>
      <c r="I1460" s="19">
        <v>0</v>
      </c>
      <c r="J1460" s="19">
        <v>0</v>
      </c>
      <c r="K1460" s="19">
        <v>0</v>
      </c>
    </row>
    <row r="1461" spans="1:11" x14ac:dyDescent="0.2">
      <c r="A1461">
        <v>-10.29795</v>
      </c>
      <c r="B1461">
        <v>0</v>
      </c>
      <c r="C1461">
        <v>0</v>
      </c>
      <c r="D1461">
        <v>0</v>
      </c>
      <c r="H1461" s="19">
        <v>-9.4530600000000007</v>
      </c>
      <c r="I1461" s="19">
        <v>0</v>
      </c>
      <c r="J1461" s="19">
        <v>0</v>
      </c>
      <c r="K1461" s="19">
        <v>0</v>
      </c>
    </row>
    <row r="1462" spans="1:11" x14ac:dyDescent="0.2">
      <c r="A1462">
        <v>-10.29095</v>
      </c>
      <c r="B1462">
        <v>0</v>
      </c>
      <c r="C1462">
        <v>0</v>
      </c>
      <c r="D1462">
        <v>0</v>
      </c>
      <c r="H1462" s="19">
        <v>-9.4450599999999998</v>
      </c>
      <c r="I1462" s="19">
        <v>0</v>
      </c>
      <c r="J1462" s="19">
        <v>0</v>
      </c>
      <c r="K1462" s="19">
        <v>0</v>
      </c>
    </row>
    <row r="1463" spans="1:11" x14ac:dyDescent="0.2">
      <c r="A1463">
        <v>-10.283950000000001</v>
      </c>
      <c r="B1463">
        <v>0</v>
      </c>
      <c r="C1463">
        <v>0</v>
      </c>
      <c r="D1463">
        <v>0</v>
      </c>
      <c r="H1463" s="19">
        <v>-9.4380600000000001</v>
      </c>
      <c r="I1463" s="19">
        <v>0</v>
      </c>
      <c r="J1463" s="19">
        <v>0</v>
      </c>
      <c r="K1463" s="19">
        <v>0</v>
      </c>
    </row>
    <row r="1464" spans="1:11" x14ac:dyDescent="0.2">
      <c r="A1464">
        <v>-10.276949999999999</v>
      </c>
      <c r="B1464">
        <v>0</v>
      </c>
      <c r="C1464">
        <v>0</v>
      </c>
      <c r="D1464">
        <v>0</v>
      </c>
      <c r="H1464" s="19">
        <v>-9.4310600000000004</v>
      </c>
      <c r="I1464" s="19">
        <v>0</v>
      </c>
      <c r="J1464" s="19">
        <v>0</v>
      </c>
      <c r="K1464" s="19">
        <v>0</v>
      </c>
    </row>
    <row r="1465" spans="1:11" x14ac:dyDescent="0.2">
      <c r="A1465">
        <v>-10.26995</v>
      </c>
      <c r="B1465">
        <v>0</v>
      </c>
      <c r="C1465">
        <v>0</v>
      </c>
      <c r="D1465">
        <v>0</v>
      </c>
      <c r="H1465" s="19">
        <v>-9.4230599999999995</v>
      </c>
      <c r="I1465" s="19">
        <v>0</v>
      </c>
      <c r="J1465" s="19">
        <v>0</v>
      </c>
      <c r="K1465" s="19">
        <v>0</v>
      </c>
    </row>
    <row r="1466" spans="1:11" x14ac:dyDescent="0.2">
      <c r="A1466">
        <v>-10.26295</v>
      </c>
      <c r="B1466">
        <v>0</v>
      </c>
      <c r="C1466">
        <v>0</v>
      </c>
      <c r="D1466">
        <v>0</v>
      </c>
      <c r="H1466" s="19">
        <v>-9.4160599999999999</v>
      </c>
      <c r="I1466" s="19">
        <v>0</v>
      </c>
      <c r="J1466" s="19">
        <v>0</v>
      </c>
      <c r="K1466" s="19">
        <v>0</v>
      </c>
    </row>
    <row r="1467" spans="1:11" x14ac:dyDescent="0.2">
      <c r="A1467">
        <v>-10.25595</v>
      </c>
      <c r="B1467">
        <v>0</v>
      </c>
      <c r="C1467">
        <v>0</v>
      </c>
      <c r="D1467">
        <v>0</v>
      </c>
      <c r="H1467" s="19">
        <v>-9.4090600000000002</v>
      </c>
      <c r="I1467" s="19">
        <v>0</v>
      </c>
      <c r="J1467" s="19">
        <v>0</v>
      </c>
      <c r="K1467" s="19">
        <v>0</v>
      </c>
    </row>
    <row r="1468" spans="1:11" x14ac:dyDescent="0.2">
      <c r="A1468">
        <v>-10.247949999999999</v>
      </c>
      <c r="B1468">
        <v>0</v>
      </c>
      <c r="C1468">
        <v>9.1800000000000007E-3</v>
      </c>
      <c r="D1468">
        <v>0</v>
      </c>
      <c r="H1468" s="19">
        <v>-9.4010599999999993</v>
      </c>
      <c r="I1468" s="19">
        <v>0</v>
      </c>
      <c r="J1468" s="19">
        <v>0</v>
      </c>
      <c r="K1468" s="19">
        <v>0</v>
      </c>
    </row>
    <row r="1469" spans="1:11" x14ac:dyDescent="0.2">
      <c r="A1469">
        <v>-10.24095</v>
      </c>
      <c r="B1469">
        <v>0</v>
      </c>
      <c r="C1469">
        <v>0</v>
      </c>
      <c r="D1469">
        <v>0</v>
      </c>
      <c r="H1469" s="19">
        <v>-9.3940599999999996</v>
      </c>
      <c r="I1469" s="19">
        <v>0</v>
      </c>
      <c r="J1469" s="19">
        <v>0</v>
      </c>
      <c r="K1469" s="19">
        <v>0</v>
      </c>
    </row>
    <row r="1470" spans="1:11" x14ac:dyDescent="0.2">
      <c r="A1470">
        <v>-10.23395</v>
      </c>
      <c r="B1470">
        <v>0</v>
      </c>
      <c r="C1470">
        <v>0</v>
      </c>
      <c r="D1470">
        <v>0</v>
      </c>
      <c r="H1470" s="19">
        <v>-9.38706</v>
      </c>
      <c r="I1470" s="19">
        <v>0</v>
      </c>
      <c r="J1470" s="19">
        <v>0</v>
      </c>
      <c r="K1470" s="19">
        <v>0</v>
      </c>
    </row>
    <row r="1471" spans="1:11" x14ac:dyDescent="0.2">
      <c r="A1471">
        <v>-10.22695</v>
      </c>
      <c r="B1471">
        <v>0</v>
      </c>
      <c r="C1471">
        <v>0</v>
      </c>
      <c r="D1471">
        <v>0</v>
      </c>
      <c r="H1471" s="19">
        <v>-9.3790600000000008</v>
      </c>
      <c r="I1471" s="19">
        <v>0</v>
      </c>
      <c r="J1471" s="19">
        <v>0</v>
      </c>
      <c r="K1471" s="19">
        <v>0</v>
      </c>
    </row>
    <row r="1472" spans="1:11" x14ac:dyDescent="0.2">
      <c r="A1472">
        <v>-10.219950000000001</v>
      </c>
      <c r="B1472">
        <v>0</v>
      </c>
      <c r="C1472">
        <v>0</v>
      </c>
      <c r="D1472">
        <v>0</v>
      </c>
      <c r="H1472" s="19">
        <v>-9.3720599999999994</v>
      </c>
      <c r="I1472" s="19">
        <v>0</v>
      </c>
      <c r="J1472" s="19">
        <v>0</v>
      </c>
      <c r="K1472" s="19">
        <v>0</v>
      </c>
    </row>
    <row r="1473" spans="1:11" x14ac:dyDescent="0.2">
      <c r="A1473">
        <v>-10.212949999999999</v>
      </c>
      <c r="B1473">
        <v>0</v>
      </c>
      <c r="C1473">
        <v>0</v>
      </c>
      <c r="D1473">
        <v>0</v>
      </c>
      <c r="H1473" s="19">
        <v>-9.3650599999999997</v>
      </c>
      <c r="I1473" s="19">
        <v>0</v>
      </c>
      <c r="J1473" s="19">
        <v>0</v>
      </c>
      <c r="K1473" s="19">
        <v>0</v>
      </c>
    </row>
    <row r="1474" spans="1:11" x14ac:dyDescent="0.2">
      <c r="A1474">
        <v>-10.20595</v>
      </c>
      <c r="B1474">
        <v>0</v>
      </c>
      <c r="C1474">
        <v>0</v>
      </c>
      <c r="D1474">
        <v>0</v>
      </c>
      <c r="H1474" s="19">
        <v>-9.35806</v>
      </c>
      <c r="I1474" s="19">
        <v>0</v>
      </c>
      <c r="J1474" s="19">
        <v>0</v>
      </c>
      <c r="K1474" s="19">
        <v>0</v>
      </c>
    </row>
    <row r="1475" spans="1:11" x14ac:dyDescent="0.2">
      <c r="A1475">
        <v>-10.197950000000001</v>
      </c>
      <c r="B1475">
        <v>0</v>
      </c>
      <c r="C1475">
        <v>0</v>
      </c>
      <c r="D1475">
        <v>0</v>
      </c>
      <c r="H1475" s="19">
        <v>-9.3500599999999991</v>
      </c>
      <c r="I1475" s="19">
        <v>0</v>
      </c>
      <c r="J1475" s="19">
        <v>0</v>
      </c>
      <c r="K1475" s="19">
        <v>0</v>
      </c>
    </row>
    <row r="1476" spans="1:11" x14ac:dyDescent="0.2">
      <c r="A1476">
        <v>-10.190950000000001</v>
      </c>
      <c r="B1476">
        <v>0</v>
      </c>
      <c r="C1476">
        <v>0</v>
      </c>
      <c r="D1476">
        <v>0</v>
      </c>
      <c r="H1476" s="19">
        <v>-9.3430599999999995</v>
      </c>
      <c r="I1476" s="19">
        <v>0</v>
      </c>
      <c r="J1476" s="19">
        <v>0</v>
      </c>
      <c r="K1476" s="19">
        <v>0</v>
      </c>
    </row>
    <row r="1477" spans="1:11" x14ac:dyDescent="0.2">
      <c r="A1477">
        <v>-10.183949999999999</v>
      </c>
      <c r="B1477">
        <v>0</v>
      </c>
      <c r="C1477">
        <v>0</v>
      </c>
      <c r="D1477">
        <v>0</v>
      </c>
      <c r="H1477" s="19">
        <v>-9.3360599999999998</v>
      </c>
      <c r="I1477" s="19">
        <v>0</v>
      </c>
      <c r="J1477" s="19">
        <v>0</v>
      </c>
      <c r="K1477" s="19">
        <v>0</v>
      </c>
    </row>
    <row r="1478" spans="1:11" x14ac:dyDescent="0.2">
      <c r="A1478">
        <v>-10.17695</v>
      </c>
      <c r="B1478">
        <v>0</v>
      </c>
      <c r="C1478">
        <v>0</v>
      </c>
      <c r="D1478">
        <v>0</v>
      </c>
      <c r="H1478" s="19">
        <v>-9.3280600000000007</v>
      </c>
      <c r="I1478" s="19">
        <v>0</v>
      </c>
      <c r="J1478" s="19">
        <v>0</v>
      </c>
      <c r="K1478" s="19">
        <v>0</v>
      </c>
    </row>
    <row r="1479" spans="1:11" x14ac:dyDescent="0.2">
      <c r="A1479">
        <v>-10.16995</v>
      </c>
      <c r="B1479">
        <v>0</v>
      </c>
      <c r="C1479">
        <v>0</v>
      </c>
      <c r="D1479">
        <v>0</v>
      </c>
      <c r="H1479" s="19">
        <v>-9.3210599999999992</v>
      </c>
      <c r="I1479" s="19">
        <v>0</v>
      </c>
      <c r="J1479" s="19">
        <v>0</v>
      </c>
      <c r="K1479" s="19">
        <v>0</v>
      </c>
    </row>
    <row r="1480" spans="1:11" x14ac:dyDescent="0.2">
      <c r="A1480">
        <v>-10.16295</v>
      </c>
      <c r="B1480">
        <v>0</v>
      </c>
      <c r="C1480">
        <v>0</v>
      </c>
      <c r="D1480">
        <v>0</v>
      </c>
      <c r="H1480" s="19">
        <v>-9.3140599999999996</v>
      </c>
      <c r="I1480" s="19">
        <v>0</v>
      </c>
      <c r="J1480" s="19">
        <v>0</v>
      </c>
      <c r="K1480" s="19">
        <v>0</v>
      </c>
    </row>
    <row r="1481" spans="1:11" x14ac:dyDescent="0.2">
      <c r="A1481">
        <v>-10.154949999999999</v>
      </c>
      <c r="B1481">
        <v>0</v>
      </c>
      <c r="C1481">
        <v>0</v>
      </c>
      <c r="D1481">
        <v>0</v>
      </c>
      <c r="H1481" s="19">
        <v>-9.3060600000000004</v>
      </c>
      <c r="I1481" s="19">
        <v>0</v>
      </c>
      <c r="J1481" s="19">
        <v>0</v>
      </c>
      <c r="K1481" s="19">
        <v>0</v>
      </c>
    </row>
    <row r="1482" spans="1:11" x14ac:dyDescent="0.2">
      <c r="A1482">
        <v>-10.14795</v>
      </c>
      <c r="B1482">
        <v>0</v>
      </c>
      <c r="C1482">
        <v>0</v>
      </c>
      <c r="D1482">
        <v>0</v>
      </c>
      <c r="H1482" s="19">
        <v>-9.2990600000000008</v>
      </c>
      <c r="I1482" s="19">
        <v>0</v>
      </c>
      <c r="J1482" s="19">
        <v>0</v>
      </c>
      <c r="K1482" s="19">
        <v>0</v>
      </c>
    </row>
    <row r="1483" spans="1:11" x14ac:dyDescent="0.2">
      <c r="A1483">
        <v>-10.14095</v>
      </c>
      <c r="B1483">
        <v>0</v>
      </c>
      <c r="C1483">
        <v>0</v>
      </c>
      <c r="D1483">
        <v>0</v>
      </c>
      <c r="H1483" s="19">
        <v>-9.2920599999999993</v>
      </c>
      <c r="I1483" s="19">
        <v>0</v>
      </c>
      <c r="J1483" s="19">
        <v>0</v>
      </c>
      <c r="K1483" s="19">
        <v>0</v>
      </c>
    </row>
    <row r="1484" spans="1:11" x14ac:dyDescent="0.2">
      <c r="A1484">
        <v>-10.13395</v>
      </c>
      <c r="B1484">
        <v>0</v>
      </c>
      <c r="C1484">
        <v>0</v>
      </c>
      <c r="D1484">
        <v>0</v>
      </c>
      <c r="H1484" s="19">
        <v>-9.2840600000000002</v>
      </c>
      <c r="I1484" s="19">
        <v>0</v>
      </c>
      <c r="J1484" s="19">
        <v>0</v>
      </c>
      <c r="K1484" s="19">
        <v>0</v>
      </c>
    </row>
    <row r="1485" spans="1:11" x14ac:dyDescent="0.2">
      <c r="A1485">
        <v>-10.126950000000001</v>
      </c>
      <c r="B1485">
        <v>0</v>
      </c>
      <c r="C1485">
        <v>0</v>
      </c>
      <c r="D1485">
        <v>0</v>
      </c>
      <c r="H1485" s="19">
        <v>-9.2770600000000005</v>
      </c>
      <c r="I1485" s="19">
        <v>0</v>
      </c>
      <c r="J1485" s="19">
        <v>0</v>
      </c>
      <c r="K1485" s="19">
        <v>0</v>
      </c>
    </row>
    <row r="1486" spans="1:11" x14ac:dyDescent="0.2">
      <c r="A1486">
        <v>-10.119949999999999</v>
      </c>
      <c r="B1486">
        <v>0</v>
      </c>
      <c r="C1486">
        <v>0</v>
      </c>
      <c r="D1486">
        <v>0</v>
      </c>
      <c r="H1486" s="19">
        <v>-9.2700600000000009</v>
      </c>
      <c r="I1486" s="19">
        <v>0</v>
      </c>
      <c r="J1486" s="19">
        <v>0</v>
      </c>
      <c r="K1486" s="19">
        <v>0</v>
      </c>
    </row>
    <row r="1487" spans="1:11" x14ac:dyDescent="0.2">
      <c r="A1487">
        <v>-10.11295</v>
      </c>
      <c r="B1487">
        <v>0</v>
      </c>
      <c r="C1487">
        <v>0</v>
      </c>
      <c r="D1487">
        <v>0</v>
      </c>
      <c r="H1487" s="19">
        <v>-9.26206</v>
      </c>
      <c r="I1487" s="19">
        <v>0</v>
      </c>
      <c r="J1487" s="19">
        <v>0</v>
      </c>
      <c r="K1487" s="19">
        <v>0</v>
      </c>
    </row>
    <row r="1488" spans="1:11" x14ac:dyDescent="0.2">
      <c r="A1488">
        <v>-10.104950000000001</v>
      </c>
      <c r="B1488">
        <v>0</v>
      </c>
      <c r="C1488">
        <v>0</v>
      </c>
      <c r="D1488">
        <v>0</v>
      </c>
      <c r="H1488" s="19">
        <v>-9.2550600000000003</v>
      </c>
      <c r="I1488" s="19">
        <v>0</v>
      </c>
      <c r="J1488" s="19">
        <v>0</v>
      </c>
      <c r="K1488" s="19">
        <v>0</v>
      </c>
    </row>
    <row r="1489" spans="1:11" x14ac:dyDescent="0.2">
      <c r="A1489">
        <v>-10.097950000000001</v>
      </c>
      <c r="B1489">
        <v>0</v>
      </c>
      <c r="C1489">
        <v>0</v>
      </c>
      <c r="D1489">
        <v>0</v>
      </c>
      <c r="H1489" s="19">
        <v>-9.2480600000000006</v>
      </c>
      <c r="I1489" s="19">
        <v>0</v>
      </c>
      <c r="J1489" s="19">
        <v>0</v>
      </c>
      <c r="K1489" s="19">
        <v>0</v>
      </c>
    </row>
    <row r="1490" spans="1:11" x14ac:dyDescent="0.2">
      <c r="A1490">
        <v>-10.090949999999999</v>
      </c>
      <c r="B1490">
        <v>0</v>
      </c>
      <c r="C1490">
        <v>0</v>
      </c>
      <c r="D1490">
        <v>0</v>
      </c>
      <c r="H1490" s="19">
        <v>-9.2400599999999997</v>
      </c>
      <c r="I1490" s="19">
        <v>0</v>
      </c>
      <c r="J1490" s="19">
        <v>0</v>
      </c>
      <c r="K1490" s="19">
        <v>0</v>
      </c>
    </row>
    <row r="1491" spans="1:11" x14ac:dyDescent="0.2">
      <c r="A1491">
        <v>-10.08395</v>
      </c>
      <c r="B1491">
        <v>0</v>
      </c>
      <c r="C1491">
        <v>0</v>
      </c>
      <c r="D1491">
        <v>0</v>
      </c>
      <c r="H1491" s="19">
        <v>-9.23306</v>
      </c>
      <c r="I1491" s="19">
        <v>0</v>
      </c>
      <c r="J1491" s="19">
        <v>0</v>
      </c>
      <c r="K1491" s="19">
        <v>0</v>
      </c>
    </row>
    <row r="1492" spans="1:11" x14ac:dyDescent="0.2">
      <c r="A1492">
        <v>-10.07695</v>
      </c>
      <c r="B1492">
        <v>0</v>
      </c>
      <c r="C1492">
        <v>0</v>
      </c>
      <c r="D1492">
        <v>0</v>
      </c>
      <c r="H1492" s="19">
        <v>-9.2260600000000004</v>
      </c>
      <c r="I1492" s="19">
        <v>0</v>
      </c>
      <c r="J1492" s="19">
        <v>0</v>
      </c>
      <c r="K1492" s="19">
        <v>0</v>
      </c>
    </row>
    <row r="1493" spans="1:11" x14ac:dyDescent="0.2">
      <c r="A1493">
        <v>-10.06995</v>
      </c>
      <c r="B1493">
        <v>4.3279999999999999E-2</v>
      </c>
      <c r="C1493">
        <v>0</v>
      </c>
      <c r="D1493">
        <v>1.43E-2</v>
      </c>
      <c r="H1493" s="19">
        <v>-9.2180599999999995</v>
      </c>
      <c r="I1493" s="19">
        <v>0</v>
      </c>
      <c r="J1493" s="19">
        <v>0</v>
      </c>
      <c r="K1493" s="19">
        <v>0</v>
      </c>
    </row>
    <row r="1494" spans="1:11" x14ac:dyDescent="0.2">
      <c r="A1494">
        <v>-10.062950000000001</v>
      </c>
      <c r="B1494">
        <v>0</v>
      </c>
      <c r="C1494">
        <v>0</v>
      </c>
      <c r="D1494">
        <v>0</v>
      </c>
      <c r="H1494" s="19">
        <v>-9.2110599999999998</v>
      </c>
      <c r="I1494" s="19">
        <v>0</v>
      </c>
      <c r="J1494" s="19">
        <v>0</v>
      </c>
      <c r="K1494" s="19">
        <v>0</v>
      </c>
    </row>
    <row r="1495" spans="1:11" x14ac:dyDescent="0.2">
      <c r="A1495">
        <v>-10.05495</v>
      </c>
      <c r="B1495">
        <v>0</v>
      </c>
      <c r="C1495">
        <v>0</v>
      </c>
      <c r="D1495">
        <v>0</v>
      </c>
      <c r="H1495" s="19">
        <v>-9.2040600000000001</v>
      </c>
      <c r="I1495" s="19">
        <v>0</v>
      </c>
      <c r="J1495" s="19">
        <v>0</v>
      </c>
      <c r="K1495" s="19">
        <v>0</v>
      </c>
    </row>
    <row r="1496" spans="1:11" x14ac:dyDescent="0.2">
      <c r="A1496">
        <v>-10.04795</v>
      </c>
      <c r="B1496">
        <v>0</v>
      </c>
      <c r="C1496">
        <v>0</v>
      </c>
      <c r="D1496">
        <v>0</v>
      </c>
      <c r="H1496" s="19">
        <v>-9.1970600000000005</v>
      </c>
      <c r="I1496" s="19">
        <v>0</v>
      </c>
      <c r="J1496" s="19">
        <v>0</v>
      </c>
      <c r="K1496" s="19">
        <v>0</v>
      </c>
    </row>
    <row r="1497" spans="1:11" x14ac:dyDescent="0.2">
      <c r="A1497">
        <v>-10.04095</v>
      </c>
      <c r="B1497">
        <v>0</v>
      </c>
      <c r="C1497">
        <v>0</v>
      </c>
      <c r="D1497">
        <v>0</v>
      </c>
      <c r="H1497" s="19">
        <v>-9.1890599999999996</v>
      </c>
      <c r="I1497" s="19">
        <v>0</v>
      </c>
      <c r="J1497" s="19">
        <v>0</v>
      </c>
      <c r="K1497" s="19">
        <v>0</v>
      </c>
    </row>
    <row r="1498" spans="1:11" x14ac:dyDescent="0.2">
      <c r="A1498">
        <v>-10.033950000000001</v>
      </c>
      <c r="B1498">
        <v>0</v>
      </c>
      <c r="C1498">
        <v>0</v>
      </c>
      <c r="D1498">
        <v>0</v>
      </c>
      <c r="H1498" s="19">
        <v>-9.1820599999999999</v>
      </c>
      <c r="I1498" s="19">
        <v>0</v>
      </c>
      <c r="J1498" s="19">
        <v>0</v>
      </c>
      <c r="K1498" s="19">
        <v>0</v>
      </c>
    </row>
    <row r="1499" spans="1:11" x14ac:dyDescent="0.2">
      <c r="A1499">
        <v>-10.026949999999999</v>
      </c>
      <c r="B1499">
        <v>0</v>
      </c>
      <c r="C1499">
        <v>0</v>
      </c>
      <c r="D1499">
        <v>0</v>
      </c>
      <c r="H1499" s="19">
        <v>-9.1750600000000002</v>
      </c>
      <c r="I1499" s="19">
        <v>0</v>
      </c>
      <c r="J1499" s="19">
        <v>0</v>
      </c>
      <c r="K1499" s="19">
        <v>0</v>
      </c>
    </row>
    <row r="1500" spans="1:11" x14ac:dyDescent="0.2">
      <c r="A1500">
        <v>-10.01995</v>
      </c>
      <c r="B1500">
        <v>0</v>
      </c>
      <c r="C1500">
        <v>0</v>
      </c>
      <c r="D1500">
        <v>0</v>
      </c>
      <c r="H1500" s="19">
        <v>-9.1670599999999993</v>
      </c>
      <c r="I1500" s="19">
        <v>0</v>
      </c>
      <c r="J1500" s="19">
        <v>0</v>
      </c>
      <c r="K1500" s="19">
        <v>0</v>
      </c>
    </row>
    <row r="1501" spans="1:11" x14ac:dyDescent="0.2">
      <c r="A1501">
        <v>-10.01295</v>
      </c>
      <c r="B1501">
        <v>0</v>
      </c>
      <c r="C1501">
        <v>0</v>
      </c>
      <c r="D1501">
        <v>0</v>
      </c>
      <c r="H1501" s="19">
        <v>-9.1600599999999996</v>
      </c>
      <c r="I1501" s="19">
        <v>0</v>
      </c>
      <c r="J1501" s="19">
        <v>0</v>
      </c>
      <c r="K1501" s="19">
        <v>0</v>
      </c>
    </row>
    <row r="1502" spans="1:11" x14ac:dyDescent="0.2">
      <c r="A1502">
        <v>-10.004949999999999</v>
      </c>
      <c r="B1502">
        <v>0</v>
      </c>
      <c r="C1502">
        <v>0</v>
      </c>
      <c r="D1502">
        <v>0</v>
      </c>
      <c r="H1502" s="19">
        <v>-9.15306</v>
      </c>
      <c r="I1502" s="19">
        <v>0</v>
      </c>
      <c r="J1502" s="19">
        <v>0</v>
      </c>
      <c r="K1502" s="19">
        <v>0</v>
      </c>
    </row>
    <row r="1503" spans="1:11" x14ac:dyDescent="0.2">
      <c r="A1503">
        <v>-9.9979499999999994</v>
      </c>
      <c r="B1503">
        <v>0</v>
      </c>
      <c r="C1503">
        <v>0</v>
      </c>
      <c r="D1503">
        <v>0</v>
      </c>
      <c r="H1503" s="19">
        <v>-9.1450600000000009</v>
      </c>
      <c r="I1503" s="19">
        <v>0</v>
      </c>
      <c r="J1503" s="19">
        <v>0</v>
      </c>
      <c r="K1503" s="19">
        <v>0</v>
      </c>
    </row>
    <row r="1504" spans="1:11" x14ac:dyDescent="0.2">
      <c r="A1504">
        <v>-9.9909499999999998</v>
      </c>
      <c r="B1504">
        <v>0</v>
      </c>
      <c r="C1504">
        <v>0</v>
      </c>
      <c r="D1504">
        <v>0</v>
      </c>
      <c r="H1504" s="19">
        <v>-9.1380599999999994</v>
      </c>
      <c r="I1504" s="19">
        <v>0</v>
      </c>
      <c r="J1504" s="19">
        <v>0</v>
      </c>
      <c r="K1504" s="19">
        <v>0</v>
      </c>
    </row>
    <row r="1505" spans="1:11" x14ac:dyDescent="0.2">
      <c r="A1505">
        <v>-9.9839500000000001</v>
      </c>
      <c r="B1505">
        <v>0</v>
      </c>
      <c r="C1505">
        <v>0</v>
      </c>
      <c r="D1505">
        <v>0</v>
      </c>
      <c r="H1505" s="19">
        <v>-9.1310599999999997</v>
      </c>
      <c r="I1505" s="19">
        <v>0</v>
      </c>
      <c r="J1505" s="19">
        <v>0</v>
      </c>
      <c r="K1505" s="19">
        <v>0</v>
      </c>
    </row>
    <row r="1506" spans="1:11" x14ac:dyDescent="0.2">
      <c r="A1506">
        <v>-9.9769500000000004</v>
      </c>
      <c r="B1506">
        <v>0</v>
      </c>
      <c r="C1506">
        <v>0</v>
      </c>
      <c r="D1506">
        <v>0</v>
      </c>
      <c r="H1506" s="19">
        <v>-9.1230600000000006</v>
      </c>
      <c r="I1506" s="19">
        <v>0</v>
      </c>
      <c r="J1506" s="19">
        <v>0</v>
      </c>
      <c r="K1506" s="19">
        <v>0</v>
      </c>
    </row>
    <row r="1507" spans="1:11" x14ac:dyDescent="0.2">
      <c r="A1507">
        <v>-9.9699500000000008</v>
      </c>
      <c r="B1507">
        <v>0</v>
      </c>
      <c r="C1507">
        <v>0</v>
      </c>
      <c r="D1507">
        <v>0</v>
      </c>
      <c r="H1507" s="19">
        <v>-9.1160599999999992</v>
      </c>
      <c r="I1507" s="19">
        <v>0</v>
      </c>
      <c r="J1507" s="19">
        <v>0</v>
      </c>
      <c r="K1507" s="19">
        <v>0</v>
      </c>
    </row>
    <row r="1508" spans="1:11" x14ac:dyDescent="0.2">
      <c r="A1508">
        <v>-9.9619499999999999</v>
      </c>
      <c r="B1508">
        <v>0</v>
      </c>
      <c r="C1508">
        <v>0</v>
      </c>
      <c r="D1508">
        <v>0</v>
      </c>
      <c r="H1508" s="19">
        <v>-9.1090599999999995</v>
      </c>
      <c r="I1508" s="19">
        <v>0</v>
      </c>
      <c r="J1508" s="19">
        <v>0</v>
      </c>
      <c r="K1508" s="19">
        <v>0</v>
      </c>
    </row>
    <row r="1509" spans="1:11" x14ac:dyDescent="0.2">
      <c r="A1509">
        <v>-9.9549500000000002</v>
      </c>
      <c r="B1509">
        <v>0</v>
      </c>
      <c r="C1509">
        <v>0</v>
      </c>
      <c r="D1509">
        <v>0</v>
      </c>
      <c r="H1509" s="19">
        <v>-9.1010600000000004</v>
      </c>
      <c r="I1509" s="19">
        <v>0</v>
      </c>
      <c r="J1509" s="19">
        <v>0</v>
      </c>
      <c r="K1509" s="19">
        <v>0</v>
      </c>
    </row>
    <row r="1510" spans="1:11" x14ac:dyDescent="0.2">
      <c r="A1510">
        <v>-9.9479500000000005</v>
      </c>
      <c r="B1510">
        <v>0</v>
      </c>
      <c r="C1510">
        <v>0</v>
      </c>
      <c r="D1510">
        <v>0</v>
      </c>
      <c r="H1510" s="19">
        <v>-9.0940600000000007</v>
      </c>
      <c r="I1510" s="19">
        <v>0</v>
      </c>
      <c r="J1510" s="19">
        <v>0</v>
      </c>
      <c r="K1510" s="19">
        <v>0</v>
      </c>
    </row>
    <row r="1511" spans="1:11" x14ac:dyDescent="0.2">
      <c r="A1511">
        <v>-9.9409500000000008</v>
      </c>
      <c r="B1511">
        <v>0</v>
      </c>
      <c r="C1511">
        <v>0</v>
      </c>
      <c r="D1511">
        <v>0.14995</v>
      </c>
      <c r="H1511" s="19">
        <v>-9.0870599999999992</v>
      </c>
      <c r="I1511" s="19">
        <v>0</v>
      </c>
      <c r="J1511" s="19">
        <v>0</v>
      </c>
      <c r="K1511" s="19">
        <v>0</v>
      </c>
    </row>
    <row r="1512" spans="1:11" x14ac:dyDescent="0.2">
      <c r="A1512">
        <v>-9.9339499999999994</v>
      </c>
      <c r="B1512">
        <v>0</v>
      </c>
      <c r="C1512">
        <v>0</v>
      </c>
      <c r="D1512">
        <v>0</v>
      </c>
      <c r="H1512" s="19">
        <v>-9.0790600000000001</v>
      </c>
      <c r="I1512" s="19">
        <v>0</v>
      </c>
      <c r="J1512" s="19">
        <v>0</v>
      </c>
      <c r="K1512" s="19">
        <v>0</v>
      </c>
    </row>
    <row r="1513" spans="1:11" x14ac:dyDescent="0.2">
      <c r="A1513">
        <v>-9.9269499999999997</v>
      </c>
      <c r="B1513">
        <v>0</v>
      </c>
      <c r="C1513">
        <v>0</v>
      </c>
      <c r="D1513">
        <v>0</v>
      </c>
      <c r="H1513" s="19">
        <v>-9.0720600000000005</v>
      </c>
      <c r="I1513" s="19">
        <v>0</v>
      </c>
      <c r="J1513" s="19">
        <v>0</v>
      </c>
      <c r="K1513" s="19">
        <v>0</v>
      </c>
    </row>
    <row r="1514" spans="1:11" x14ac:dyDescent="0.2">
      <c r="A1514">
        <v>-9.91995</v>
      </c>
      <c r="B1514">
        <v>0</v>
      </c>
      <c r="C1514">
        <v>0</v>
      </c>
      <c r="D1514">
        <v>0</v>
      </c>
      <c r="H1514" s="19">
        <v>-9.0650600000000008</v>
      </c>
      <c r="I1514" s="19">
        <v>0</v>
      </c>
      <c r="J1514" s="19">
        <v>0</v>
      </c>
      <c r="K1514" s="19">
        <v>0</v>
      </c>
    </row>
    <row r="1515" spans="1:11" x14ac:dyDescent="0.2">
      <c r="A1515">
        <v>-9.9119499999999992</v>
      </c>
      <c r="B1515">
        <v>0</v>
      </c>
      <c r="C1515">
        <v>0</v>
      </c>
      <c r="D1515">
        <v>0</v>
      </c>
      <c r="H1515" s="19">
        <v>-9.0570599999999999</v>
      </c>
      <c r="I1515" s="19">
        <v>0</v>
      </c>
      <c r="J1515" s="19">
        <v>0</v>
      </c>
      <c r="K1515" s="19">
        <v>0</v>
      </c>
    </row>
    <row r="1516" spans="1:11" x14ac:dyDescent="0.2">
      <c r="A1516">
        <v>-9.9049499999999995</v>
      </c>
      <c r="B1516">
        <v>0</v>
      </c>
      <c r="C1516">
        <v>0</v>
      </c>
      <c r="D1516">
        <v>0</v>
      </c>
      <c r="H1516" s="19">
        <v>-9.0500600000000002</v>
      </c>
      <c r="I1516" s="19">
        <v>0</v>
      </c>
      <c r="J1516" s="19">
        <v>0</v>
      </c>
      <c r="K1516" s="19">
        <v>0</v>
      </c>
    </row>
    <row r="1517" spans="1:11" x14ac:dyDescent="0.2">
      <c r="A1517">
        <v>-9.8979499999999998</v>
      </c>
      <c r="B1517">
        <v>0</v>
      </c>
      <c r="C1517">
        <v>0</v>
      </c>
      <c r="D1517">
        <v>0</v>
      </c>
      <c r="H1517" s="19">
        <v>-9.0430600000000005</v>
      </c>
      <c r="I1517" s="19">
        <v>0</v>
      </c>
      <c r="J1517" s="19">
        <v>0</v>
      </c>
      <c r="K1517" s="19">
        <v>0</v>
      </c>
    </row>
    <row r="1518" spans="1:11" x14ac:dyDescent="0.2">
      <c r="A1518">
        <v>-9.8909500000000001</v>
      </c>
      <c r="B1518">
        <v>0</v>
      </c>
      <c r="C1518">
        <v>0</v>
      </c>
      <c r="D1518">
        <v>0</v>
      </c>
      <c r="H1518" s="19">
        <v>-9.0350599999999996</v>
      </c>
      <c r="I1518" s="19">
        <v>0</v>
      </c>
      <c r="J1518" s="19">
        <v>0</v>
      </c>
      <c r="K1518" s="19">
        <v>0</v>
      </c>
    </row>
    <row r="1519" spans="1:11" x14ac:dyDescent="0.2">
      <c r="A1519">
        <v>-9.8839500000000005</v>
      </c>
      <c r="B1519">
        <v>0</v>
      </c>
      <c r="C1519">
        <v>0</v>
      </c>
      <c r="D1519">
        <v>0</v>
      </c>
      <c r="H1519" s="19">
        <v>-9.02806</v>
      </c>
      <c r="I1519" s="19">
        <v>0</v>
      </c>
      <c r="J1519" s="19">
        <v>0</v>
      </c>
      <c r="K1519" s="19">
        <v>0</v>
      </c>
    </row>
    <row r="1520" spans="1:11" x14ac:dyDescent="0.2">
      <c r="A1520">
        <v>-9.8769500000000008</v>
      </c>
      <c r="B1520">
        <v>0</v>
      </c>
      <c r="C1520">
        <v>0</v>
      </c>
      <c r="D1520">
        <v>0</v>
      </c>
      <c r="H1520" s="19">
        <v>-9.0210600000000003</v>
      </c>
      <c r="I1520" s="19">
        <v>0</v>
      </c>
      <c r="J1520" s="19">
        <v>0</v>
      </c>
      <c r="K1520" s="19">
        <v>0</v>
      </c>
    </row>
    <row r="1521" spans="1:11" x14ac:dyDescent="0.2">
      <c r="A1521">
        <v>-9.8699499999999993</v>
      </c>
      <c r="B1521">
        <v>0</v>
      </c>
      <c r="C1521">
        <v>0</v>
      </c>
      <c r="D1521">
        <v>0</v>
      </c>
      <c r="H1521" s="19">
        <v>-9.0140600000000006</v>
      </c>
      <c r="I1521" s="19">
        <v>0</v>
      </c>
      <c r="J1521" s="19">
        <v>0</v>
      </c>
      <c r="K1521" s="19">
        <v>0</v>
      </c>
    </row>
    <row r="1522" spans="1:11" x14ac:dyDescent="0.2">
      <c r="A1522">
        <v>-9.8619500000000002</v>
      </c>
      <c r="B1522">
        <v>0</v>
      </c>
      <c r="C1522">
        <v>0</v>
      </c>
      <c r="D1522">
        <v>0</v>
      </c>
      <c r="H1522" s="19">
        <v>-9.0060599999999997</v>
      </c>
      <c r="I1522" s="19">
        <v>0</v>
      </c>
      <c r="J1522" s="19">
        <v>0</v>
      </c>
      <c r="K1522" s="19">
        <v>0</v>
      </c>
    </row>
    <row r="1523" spans="1:11" x14ac:dyDescent="0.2">
      <c r="A1523">
        <v>-9.8549500000000005</v>
      </c>
      <c r="B1523">
        <v>0</v>
      </c>
      <c r="C1523">
        <v>0</v>
      </c>
      <c r="D1523">
        <v>0</v>
      </c>
      <c r="H1523" s="19">
        <v>-8.9990600000000001</v>
      </c>
      <c r="I1523" s="19">
        <v>0</v>
      </c>
      <c r="J1523" s="19">
        <v>0</v>
      </c>
      <c r="K1523" s="19">
        <v>0</v>
      </c>
    </row>
    <row r="1524" spans="1:11" x14ac:dyDescent="0.2">
      <c r="A1524">
        <v>-9.8479500000000009</v>
      </c>
      <c r="B1524">
        <v>0</v>
      </c>
      <c r="C1524">
        <v>0</v>
      </c>
      <c r="D1524">
        <v>0</v>
      </c>
      <c r="H1524" s="19">
        <v>-8.9920600000000004</v>
      </c>
      <c r="I1524" s="19">
        <v>0</v>
      </c>
      <c r="J1524" s="19">
        <v>0</v>
      </c>
      <c r="K1524" s="19">
        <v>0</v>
      </c>
    </row>
    <row r="1525" spans="1:11" x14ac:dyDescent="0.2">
      <c r="A1525">
        <v>-9.8409499999999994</v>
      </c>
      <c r="B1525">
        <v>0</v>
      </c>
      <c r="C1525">
        <v>0</v>
      </c>
      <c r="D1525">
        <v>0</v>
      </c>
      <c r="H1525" s="19">
        <v>-8.9840599999999995</v>
      </c>
      <c r="I1525" s="19">
        <v>0</v>
      </c>
      <c r="J1525" s="19">
        <v>0</v>
      </c>
      <c r="K1525" s="19">
        <v>0</v>
      </c>
    </row>
    <row r="1526" spans="1:11" x14ac:dyDescent="0.2">
      <c r="A1526">
        <v>-9.8339499999999997</v>
      </c>
      <c r="B1526">
        <v>0</v>
      </c>
      <c r="C1526">
        <v>0</v>
      </c>
      <c r="D1526">
        <v>0</v>
      </c>
      <c r="H1526" s="19">
        <v>-8.9770599999999998</v>
      </c>
      <c r="I1526" s="19">
        <v>0</v>
      </c>
      <c r="J1526" s="19">
        <v>0</v>
      </c>
      <c r="K1526" s="19">
        <v>0</v>
      </c>
    </row>
    <row r="1527" spans="1:11" x14ac:dyDescent="0.2">
      <c r="A1527">
        <v>-9.8269500000000001</v>
      </c>
      <c r="B1527">
        <v>0</v>
      </c>
      <c r="C1527">
        <v>0</v>
      </c>
      <c r="D1527">
        <v>0</v>
      </c>
      <c r="H1527" s="19">
        <v>-8.9700600000000001</v>
      </c>
      <c r="I1527" s="19">
        <v>0</v>
      </c>
      <c r="J1527" s="19">
        <v>0</v>
      </c>
      <c r="K1527" s="19">
        <v>0</v>
      </c>
    </row>
    <row r="1528" spans="1:11" x14ac:dyDescent="0.2">
      <c r="A1528">
        <v>-9.8199500000000004</v>
      </c>
      <c r="B1528">
        <v>0</v>
      </c>
      <c r="C1528">
        <v>0</v>
      </c>
      <c r="D1528">
        <v>0</v>
      </c>
      <c r="H1528" s="19">
        <v>-8.9620599999999992</v>
      </c>
      <c r="I1528" s="19">
        <v>0</v>
      </c>
      <c r="J1528" s="19">
        <v>0</v>
      </c>
      <c r="K1528" s="19">
        <v>0</v>
      </c>
    </row>
    <row r="1529" spans="1:11" x14ac:dyDescent="0.2">
      <c r="A1529">
        <v>-9.8119499999999995</v>
      </c>
      <c r="B1529">
        <v>0</v>
      </c>
      <c r="C1529">
        <v>0</v>
      </c>
      <c r="D1529">
        <v>0</v>
      </c>
      <c r="H1529" s="19">
        <v>-8.9550599999999996</v>
      </c>
      <c r="I1529" s="19">
        <v>0</v>
      </c>
      <c r="J1529" s="19">
        <v>0</v>
      </c>
      <c r="K1529" s="19">
        <v>1.5879000000000001</v>
      </c>
    </row>
    <row r="1530" spans="1:11" x14ac:dyDescent="0.2">
      <c r="A1530">
        <v>-9.8049499999999998</v>
      </c>
      <c r="B1530">
        <v>0</v>
      </c>
      <c r="C1530">
        <v>0</v>
      </c>
      <c r="D1530">
        <v>0</v>
      </c>
      <c r="H1530" s="19">
        <v>-8.9480599999999999</v>
      </c>
      <c r="I1530" s="19">
        <v>0</v>
      </c>
      <c r="J1530" s="19">
        <v>0</v>
      </c>
      <c r="K1530" s="19">
        <v>0</v>
      </c>
    </row>
    <row r="1531" spans="1:11" x14ac:dyDescent="0.2">
      <c r="A1531">
        <v>-9.7979500000000002</v>
      </c>
      <c r="B1531">
        <v>0</v>
      </c>
      <c r="C1531">
        <v>0</v>
      </c>
      <c r="D1531">
        <v>0</v>
      </c>
      <c r="H1531" s="19">
        <v>-8.9400600000000008</v>
      </c>
      <c r="I1531" s="19">
        <v>0</v>
      </c>
      <c r="J1531" s="19">
        <v>0</v>
      </c>
      <c r="K1531" s="19">
        <v>0</v>
      </c>
    </row>
    <row r="1532" spans="1:11" x14ac:dyDescent="0.2">
      <c r="A1532">
        <v>-9.7909500000000005</v>
      </c>
      <c r="B1532">
        <v>0</v>
      </c>
      <c r="C1532">
        <v>0</v>
      </c>
      <c r="D1532">
        <v>0</v>
      </c>
      <c r="H1532" s="19">
        <v>-8.9330599999999993</v>
      </c>
      <c r="I1532" s="19">
        <v>0</v>
      </c>
      <c r="J1532" s="19">
        <v>0</v>
      </c>
      <c r="K1532" s="19">
        <v>0</v>
      </c>
    </row>
    <row r="1533" spans="1:11" x14ac:dyDescent="0.2">
      <c r="A1533">
        <v>-9.7839500000000008</v>
      </c>
      <c r="B1533">
        <v>0</v>
      </c>
      <c r="C1533">
        <v>0</v>
      </c>
      <c r="D1533">
        <v>0</v>
      </c>
      <c r="H1533" s="19">
        <v>-8.9260599999999997</v>
      </c>
      <c r="I1533" s="19">
        <v>0</v>
      </c>
      <c r="J1533" s="19">
        <v>0</v>
      </c>
      <c r="K1533" s="19">
        <v>0</v>
      </c>
    </row>
    <row r="1534" spans="1:11" x14ac:dyDescent="0.2">
      <c r="A1534">
        <v>-9.7769499999999994</v>
      </c>
      <c r="B1534">
        <v>0</v>
      </c>
      <c r="C1534">
        <v>0</v>
      </c>
      <c r="D1534">
        <v>0</v>
      </c>
      <c r="H1534" s="19">
        <v>-8.9180600000000005</v>
      </c>
      <c r="I1534" s="19">
        <v>0</v>
      </c>
      <c r="J1534" s="19">
        <v>0</v>
      </c>
      <c r="K1534" s="19">
        <v>0</v>
      </c>
    </row>
    <row r="1535" spans="1:11" x14ac:dyDescent="0.2">
      <c r="A1535">
        <v>-9.7689500000000002</v>
      </c>
      <c r="B1535">
        <v>0</v>
      </c>
      <c r="C1535">
        <v>0</v>
      </c>
      <c r="D1535">
        <v>0</v>
      </c>
      <c r="H1535" s="19">
        <v>-8.9110600000000009</v>
      </c>
      <c r="I1535" s="19">
        <v>0</v>
      </c>
      <c r="J1535" s="19">
        <v>0</v>
      </c>
      <c r="K1535" s="19">
        <v>0</v>
      </c>
    </row>
    <row r="1536" spans="1:11" x14ac:dyDescent="0.2">
      <c r="A1536">
        <v>-9.7619500000000006</v>
      </c>
      <c r="B1536">
        <v>0</v>
      </c>
      <c r="C1536">
        <v>0</v>
      </c>
      <c r="D1536">
        <v>0</v>
      </c>
      <c r="H1536" s="19">
        <v>-8.9040599999999994</v>
      </c>
      <c r="I1536" s="19">
        <v>0</v>
      </c>
      <c r="J1536" s="19">
        <v>0</v>
      </c>
      <c r="K1536" s="19">
        <v>0</v>
      </c>
    </row>
    <row r="1537" spans="1:11" x14ac:dyDescent="0.2">
      <c r="A1537">
        <v>-9.7549499999999991</v>
      </c>
      <c r="B1537">
        <v>0</v>
      </c>
      <c r="C1537">
        <v>0</v>
      </c>
      <c r="D1537">
        <v>0</v>
      </c>
      <c r="H1537" s="19">
        <v>-8.8960600000000003</v>
      </c>
      <c r="I1537" s="19">
        <v>0</v>
      </c>
      <c r="J1537" s="19">
        <v>0</v>
      </c>
      <c r="K1537" s="19">
        <v>0</v>
      </c>
    </row>
    <row r="1538" spans="1:11" x14ac:dyDescent="0.2">
      <c r="A1538">
        <v>-9.7479499999999994</v>
      </c>
      <c r="B1538">
        <v>0</v>
      </c>
      <c r="C1538">
        <v>0</v>
      </c>
      <c r="D1538">
        <v>0</v>
      </c>
      <c r="H1538" s="19">
        <v>-8.8890600000000006</v>
      </c>
      <c r="I1538" s="19">
        <v>0</v>
      </c>
      <c r="J1538" s="19">
        <v>0</v>
      </c>
      <c r="K1538" s="19">
        <v>0</v>
      </c>
    </row>
    <row r="1539" spans="1:11" x14ac:dyDescent="0.2">
      <c r="A1539">
        <v>-9.7409499999999998</v>
      </c>
      <c r="B1539">
        <v>0</v>
      </c>
      <c r="C1539">
        <v>0</v>
      </c>
      <c r="D1539">
        <v>0</v>
      </c>
      <c r="H1539" s="19">
        <v>-8.8820599999999992</v>
      </c>
      <c r="I1539" s="19">
        <v>0</v>
      </c>
      <c r="J1539" s="19">
        <v>0</v>
      </c>
      <c r="K1539" s="19">
        <v>0</v>
      </c>
    </row>
    <row r="1540" spans="1:11" x14ac:dyDescent="0.2">
      <c r="A1540">
        <v>-9.7339500000000001</v>
      </c>
      <c r="B1540">
        <v>0</v>
      </c>
      <c r="C1540">
        <v>0</v>
      </c>
      <c r="D1540">
        <v>0</v>
      </c>
      <c r="H1540" s="19">
        <v>-8.8740600000000001</v>
      </c>
      <c r="I1540" s="19">
        <v>0</v>
      </c>
      <c r="J1540" s="19">
        <v>0</v>
      </c>
      <c r="K1540" s="19">
        <v>0</v>
      </c>
    </row>
    <row r="1541" spans="1:11" x14ac:dyDescent="0.2">
      <c r="A1541">
        <v>-9.7269500000000004</v>
      </c>
      <c r="B1541">
        <v>0</v>
      </c>
      <c r="C1541">
        <v>0</v>
      </c>
      <c r="D1541">
        <v>0</v>
      </c>
      <c r="H1541" s="19">
        <v>-8.8670600000000004</v>
      </c>
      <c r="I1541" s="19">
        <v>0</v>
      </c>
      <c r="J1541" s="19">
        <v>0</v>
      </c>
      <c r="K1541" s="19">
        <v>0</v>
      </c>
    </row>
    <row r="1542" spans="1:11" x14ac:dyDescent="0.2">
      <c r="A1542">
        <v>-9.7189499999999995</v>
      </c>
      <c r="B1542">
        <v>0</v>
      </c>
      <c r="C1542">
        <v>0</v>
      </c>
      <c r="D1542">
        <v>0</v>
      </c>
      <c r="H1542" s="19">
        <v>-8.8600600000000007</v>
      </c>
      <c r="I1542" s="19">
        <v>0</v>
      </c>
      <c r="J1542" s="19">
        <v>0</v>
      </c>
      <c r="K1542" s="19">
        <v>0</v>
      </c>
    </row>
    <row r="1543" spans="1:11" x14ac:dyDescent="0.2">
      <c r="A1543">
        <v>-9.7119499999999999</v>
      </c>
      <c r="B1543">
        <v>0</v>
      </c>
      <c r="C1543">
        <v>0</v>
      </c>
      <c r="D1543">
        <v>0</v>
      </c>
      <c r="H1543" s="19">
        <v>-8.8530599999999993</v>
      </c>
      <c r="I1543" s="19">
        <v>0</v>
      </c>
      <c r="J1543" s="19">
        <v>1.2572000000000001</v>
      </c>
      <c r="K1543" s="19">
        <v>5.1999999999999995E-4</v>
      </c>
    </row>
    <row r="1544" spans="1:11" x14ac:dyDescent="0.2">
      <c r="A1544">
        <v>-9.7049500000000002</v>
      </c>
      <c r="B1544">
        <v>0</v>
      </c>
      <c r="C1544">
        <v>0</v>
      </c>
      <c r="D1544">
        <v>0</v>
      </c>
      <c r="H1544" s="19">
        <v>-8.8450600000000001</v>
      </c>
      <c r="I1544" s="19">
        <v>0</v>
      </c>
      <c r="J1544" s="19">
        <v>0</v>
      </c>
      <c r="K1544" s="19">
        <v>0</v>
      </c>
    </row>
    <row r="1545" spans="1:11" x14ac:dyDescent="0.2">
      <c r="A1545">
        <v>-9.6979500000000005</v>
      </c>
      <c r="B1545">
        <v>0</v>
      </c>
      <c r="C1545">
        <v>0</v>
      </c>
      <c r="D1545">
        <v>0</v>
      </c>
      <c r="H1545" s="19">
        <v>-8.8380600000000005</v>
      </c>
      <c r="I1545" s="19">
        <v>0</v>
      </c>
      <c r="J1545" s="19">
        <v>0</v>
      </c>
      <c r="K1545" s="19">
        <v>0</v>
      </c>
    </row>
    <row r="1546" spans="1:11" x14ac:dyDescent="0.2">
      <c r="A1546">
        <v>-9.6909500000000008</v>
      </c>
      <c r="B1546">
        <v>0</v>
      </c>
      <c r="C1546">
        <v>0</v>
      </c>
      <c r="D1546">
        <v>0</v>
      </c>
      <c r="H1546" s="19">
        <v>-8.8310600000000008</v>
      </c>
      <c r="I1546" s="19">
        <v>0</v>
      </c>
      <c r="J1546" s="19">
        <v>0</v>
      </c>
      <c r="K1546" s="19">
        <v>0</v>
      </c>
    </row>
    <row r="1547" spans="1:11" x14ac:dyDescent="0.2">
      <c r="A1547">
        <v>-9.6839499999999994</v>
      </c>
      <c r="B1547">
        <v>0</v>
      </c>
      <c r="C1547">
        <v>0</v>
      </c>
      <c r="D1547">
        <v>0.36338999999999999</v>
      </c>
      <c r="H1547" s="19">
        <v>-8.8230599999999999</v>
      </c>
      <c r="I1547" s="19">
        <v>0</v>
      </c>
      <c r="J1547" s="19">
        <v>0</v>
      </c>
      <c r="K1547" s="19">
        <v>0</v>
      </c>
    </row>
    <row r="1548" spans="1:11" x14ac:dyDescent="0.2">
      <c r="A1548">
        <v>-9.6769499999999997</v>
      </c>
      <c r="B1548">
        <v>0</v>
      </c>
      <c r="C1548">
        <v>0</v>
      </c>
      <c r="D1548">
        <v>0</v>
      </c>
      <c r="H1548" s="19">
        <v>-8.8160600000000002</v>
      </c>
      <c r="I1548" s="19">
        <v>0</v>
      </c>
      <c r="J1548" s="19">
        <v>0</v>
      </c>
      <c r="K1548" s="19">
        <v>0</v>
      </c>
    </row>
    <row r="1549" spans="1:11" x14ac:dyDescent="0.2">
      <c r="A1549">
        <v>-9.6689500000000006</v>
      </c>
      <c r="B1549">
        <v>0</v>
      </c>
      <c r="C1549">
        <v>0</v>
      </c>
      <c r="D1549">
        <v>0</v>
      </c>
      <c r="H1549" s="19">
        <v>-8.8090600000000006</v>
      </c>
      <c r="I1549" s="19">
        <v>0</v>
      </c>
      <c r="J1549" s="19">
        <v>0</v>
      </c>
      <c r="K1549" s="19">
        <v>0</v>
      </c>
    </row>
    <row r="1550" spans="1:11" x14ac:dyDescent="0.2">
      <c r="A1550">
        <v>-9.6619499999999992</v>
      </c>
      <c r="B1550">
        <v>0</v>
      </c>
      <c r="C1550">
        <v>0</v>
      </c>
      <c r="D1550">
        <v>0</v>
      </c>
      <c r="H1550" s="19">
        <v>-8.8010599999999997</v>
      </c>
      <c r="I1550" s="19">
        <v>0</v>
      </c>
      <c r="J1550" s="19">
        <v>0</v>
      </c>
      <c r="K1550" s="19">
        <v>0</v>
      </c>
    </row>
    <row r="1551" spans="1:11" x14ac:dyDescent="0.2">
      <c r="A1551">
        <v>-9.6549499999999995</v>
      </c>
      <c r="B1551">
        <v>0</v>
      </c>
      <c r="C1551">
        <v>0</v>
      </c>
      <c r="D1551">
        <v>0</v>
      </c>
      <c r="H1551" s="19">
        <v>-8.79406</v>
      </c>
      <c r="I1551" s="19">
        <v>0</v>
      </c>
      <c r="J1551" s="19">
        <v>0</v>
      </c>
      <c r="K1551" s="19">
        <v>0</v>
      </c>
    </row>
    <row r="1552" spans="1:11" x14ac:dyDescent="0.2">
      <c r="A1552">
        <v>-9.6479499999999998</v>
      </c>
      <c r="B1552">
        <v>0</v>
      </c>
      <c r="C1552">
        <v>0</v>
      </c>
      <c r="D1552">
        <v>0</v>
      </c>
      <c r="H1552" s="19">
        <v>-8.7870600000000003</v>
      </c>
      <c r="I1552" s="19">
        <v>0</v>
      </c>
      <c r="J1552" s="19">
        <v>0</v>
      </c>
      <c r="K1552" s="19">
        <v>0</v>
      </c>
    </row>
    <row r="1553" spans="1:11" x14ac:dyDescent="0.2">
      <c r="A1553">
        <v>-9.6409500000000001</v>
      </c>
      <c r="B1553">
        <v>0</v>
      </c>
      <c r="C1553">
        <v>0</v>
      </c>
      <c r="D1553">
        <v>0</v>
      </c>
      <c r="H1553" s="19">
        <v>-8.7790599999999994</v>
      </c>
      <c r="I1553" s="19">
        <v>0</v>
      </c>
      <c r="J1553" s="19">
        <v>0</v>
      </c>
      <c r="K1553" s="19">
        <v>0</v>
      </c>
    </row>
    <row r="1554" spans="1:11" x14ac:dyDescent="0.2">
      <c r="A1554">
        <v>-9.6339500000000005</v>
      </c>
      <c r="B1554">
        <v>0</v>
      </c>
      <c r="C1554">
        <v>0</v>
      </c>
      <c r="D1554">
        <v>0</v>
      </c>
      <c r="H1554" s="19">
        <v>-8.7720599999999997</v>
      </c>
      <c r="I1554" s="19">
        <v>0</v>
      </c>
      <c r="J1554" s="19">
        <v>0</v>
      </c>
      <c r="K1554" s="19">
        <v>0</v>
      </c>
    </row>
    <row r="1555" spans="1:11" x14ac:dyDescent="0.2">
      <c r="A1555">
        <v>-9.6269500000000008</v>
      </c>
      <c r="B1555">
        <v>0</v>
      </c>
      <c r="C1555">
        <v>0</v>
      </c>
      <c r="D1555">
        <v>0</v>
      </c>
      <c r="H1555" s="19">
        <v>-8.7650600000000001</v>
      </c>
      <c r="I1555" s="19">
        <v>0</v>
      </c>
      <c r="J1555" s="19">
        <v>0</v>
      </c>
      <c r="K1555" s="19">
        <v>0</v>
      </c>
    </row>
    <row r="1556" spans="1:11" x14ac:dyDescent="0.2">
      <c r="A1556">
        <v>-9.6189499999999999</v>
      </c>
      <c r="B1556">
        <v>0</v>
      </c>
      <c r="C1556">
        <v>0</v>
      </c>
      <c r="D1556">
        <v>0</v>
      </c>
      <c r="H1556" s="19">
        <v>-8.7570599999999992</v>
      </c>
      <c r="I1556" s="19">
        <v>0</v>
      </c>
      <c r="J1556" s="19">
        <v>0</v>
      </c>
      <c r="K1556" s="19">
        <v>0</v>
      </c>
    </row>
    <row r="1557" spans="1:11" x14ac:dyDescent="0.2">
      <c r="A1557">
        <v>-9.6119500000000002</v>
      </c>
      <c r="B1557">
        <v>0</v>
      </c>
      <c r="C1557">
        <v>0</v>
      </c>
      <c r="D1557">
        <v>0</v>
      </c>
      <c r="H1557" s="19">
        <v>-8.7500599999999995</v>
      </c>
      <c r="I1557" s="19">
        <v>0</v>
      </c>
      <c r="J1557" s="19">
        <v>0</v>
      </c>
      <c r="K1557" s="19">
        <v>0</v>
      </c>
    </row>
    <row r="1558" spans="1:11" x14ac:dyDescent="0.2">
      <c r="A1558">
        <v>-9.6049500000000005</v>
      </c>
      <c r="B1558">
        <v>0</v>
      </c>
      <c r="C1558">
        <v>0</v>
      </c>
      <c r="D1558">
        <v>0</v>
      </c>
      <c r="H1558" s="19">
        <v>-8.7430599999999998</v>
      </c>
      <c r="I1558" s="19">
        <v>0</v>
      </c>
      <c r="J1558" s="19">
        <v>0</v>
      </c>
      <c r="K1558" s="19">
        <v>0</v>
      </c>
    </row>
    <row r="1559" spans="1:11" x14ac:dyDescent="0.2">
      <c r="A1559">
        <v>-9.5979500000000009</v>
      </c>
      <c r="B1559">
        <v>0</v>
      </c>
      <c r="C1559">
        <v>0</v>
      </c>
      <c r="D1559">
        <v>0</v>
      </c>
      <c r="H1559" s="19">
        <v>-8.7350600000000007</v>
      </c>
      <c r="I1559" s="19">
        <v>0</v>
      </c>
      <c r="J1559" s="19">
        <v>0</v>
      </c>
      <c r="K1559" s="19">
        <v>0</v>
      </c>
    </row>
    <row r="1560" spans="1:11" x14ac:dyDescent="0.2">
      <c r="A1560">
        <v>-9.5909499999999994</v>
      </c>
      <c r="B1560">
        <v>0</v>
      </c>
      <c r="C1560">
        <v>0</v>
      </c>
      <c r="D1560">
        <v>0</v>
      </c>
      <c r="H1560" s="19">
        <v>-8.7280599999999993</v>
      </c>
      <c r="I1560" s="19">
        <v>0</v>
      </c>
      <c r="J1560" s="19">
        <v>0</v>
      </c>
      <c r="K1560" s="19">
        <v>0</v>
      </c>
    </row>
    <row r="1561" spans="1:11" x14ac:dyDescent="0.2">
      <c r="A1561">
        <v>-9.5839499999999997</v>
      </c>
      <c r="B1561">
        <v>0</v>
      </c>
      <c r="C1561">
        <v>0</v>
      </c>
      <c r="D1561">
        <v>0</v>
      </c>
      <c r="H1561" s="19">
        <v>-8.7210599999999996</v>
      </c>
      <c r="I1561" s="19">
        <v>0</v>
      </c>
      <c r="J1561" s="19">
        <v>0</v>
      </c>
      <c r="K1561" s="19">
        <v>0</v>
      </c>
    </row>
    <row r="1562" spans="1:11" x14ac:dyDescent="0.2">
      <c r="A1562">
        <v>-9.5759500000000006</v>
      </c>
      <c r="B1562">
        <v>0</v>
      </c>
      <c r="C1562">
        <v>0</v>
      </c>
      <c r="D1562">
        <v>0</v>
      </c>
      <c r="H1562" s="19">
        <v>-8.7130600000000005</v>
      </c>
      <c r="I1562" s="19">
        <v>0</v>
      </c>
      <c r="J1562" s="19">
        <v>0</v>
      </c>
      <c r="K1562" s="19">
        <v>0</v>
      </c>
    </row>
    <row r="1563" spans="1:11" x14ac:dyDescent="0.2">
      <c r="A1563">
        <v>-9.5689499999999992</v>
      </c>
      <c r="B1563">
        <v>0</v>
      </c>
      <c r="C1563">
        <v>0</v>
      </c>
      <c r="D1563">
        <v>0</v>
      </c>
      <c r="H1563" s="19">
        <v>-8.7060600000000008</v>
      </c>
      <c r="I1563" s="19">
        <v>0</v>
      </c>
      <c r="J1563" s="19">
        <v>0</v>
      </c>
      <c r="K1563" s="19">
        <v>0</v>
      </c>
    </row>
    <row r="1564" spans="1:11" x14ac:dyDescent="0.2">
      <c r="A1564">
        <v>-9.5619499999999995</v>
      </c>
      <c r="B1564">
        <v>0</v>
      </c>
      <c r="C1564">
        <v>0</v>
      </c>
      <c r="D1564">
        <v>0</v>
      </c>
      <c r="H1564" s="19">
        <v>-8.6990599999999993</v>
      </c>
      <c r="I1564" s="19">
        <v>0</v>
      </c>
      <c r="J1564" s="19">
        <v>0</v>
      </c>
      <c r="K1564" s="19">
        <v>0</v>
      </c>
    </row>
    <row r="1565" spans="1:11" x14ac:dyDescent="0.2">
      <c r="A1565">
        <v>-9.5549499999999998</v>
      </c>
      <c r="B1565">
        <v>0</v>
      </c>
      <c r="C1565">
        <v>0</v>
      </c>
      <c r="D1565">
        <v>0</v>
      </c>
      <c r="H1565" s="19">
        <v>-8.6920599999999997</v>
      </c>
      <c r="I1565" s="19">
        <v>0</v>
      </c>
      <c r="J1565" s="19">
        <v>0</v>
      </c>
      <c r="K1565" s="19">
        <v>0</v>
      </c>
    </row>
    <row r="1566" spans="1:11" x14ac:dyDescent="0.2">
      <c r="A1566">
        <v>-9.5479500000000002</v>
      </c>
      <c r="B1566">
        <v>0</v>
      </c>
      <c r="C1566">
        <v>0</v>
      </c>
      <c r="D1566">
        <v>0</v>
      </c>
      <c r="H1566" s="19">
        <v>-8.6840600000000006</v>
      </c>
      <c r="I1566" s="19">
        <v>0</v>
      </c>
      <c r="J1566" s="19">
        <v>0</v>
      </c>
      <c r="K1566" s="19">
        <v>0</v>
      </c>
    </row>
    <row r="1567" spans="1:11" x14ac:dyDescent="0.2">
      <c r="A1567">
        <v>-9.5409500000000005</v>
      </c>
      <c r="B1567">
        <v>0</v>
      </c>
      <c r="C1567">
        <v>0</v>
      </c>
      <c r="D1567">
        <v>0</v>
      </c>
      <c r="H1567" s="19">
        <v>-8.6770600000000009</v>
      </c>
      <c r="I1567" s="19">
        <v>0</v>
      </c>
      <c r="J1567" s="19">
        <v>0</v>
      </c>
      <c r="K1567" s="19">
        <v>0</v>
      </c>
    </row>
    <row r="1568" spans="1:11" x14ac:dyDescent="0.2">
      <c r="A1568">
        <v>-9.5339500000000008</v>
      </c>
      <c r="B1568">
        <v>0</v>
      </c>
      <c r="C1568">
        <v>0</v>
      </c>
      <c r="D1568">
        <v>0</v>
      </c>
      <c r="H1568" s="19">
        <v>-8.6700599999999994</v>
      </c>
      <c r="I1568" s="19">
        <v>0</v>
      </c>
      <c r="J1568" s="19">
        <v>0</v>
      </c>
      <c r="K1568" s="19">
        <v>0</v>
      </c>
    </row>
    <row r="1569" spans="1:11" x14ac:dyDescent="0.2">
      <c r="A1569">
        <v>-9.5259499999999999</v>
      </c>
      <c r="B1569">
        <v>0</v>
      </c>
      <c r="C1569">
        <v>0</v>
      </c>
      <c r="D1569">
        <v>0</v>
      </c>
      <c r="H1569" s="19">
        <v>-8.6620600000000003</v>
      </c>
      <c r="I1569" s="19">
        <v>0</v>
      </c>
      <c r="J1569" s="19">
        <v>0</v>
      </c>
      <c r="K1569" s="19">
        <v>0</v>
      </c>
    </row>
    <row r="1570" spans="1:11" x14ac:dyDescent="0.2">
      <c r="A1570">
        <v>-9.5189500000000002</v>
      </c>
      <c r="B1570">
        <v>0</v>
      </c>
      <c r="C1570">
        <v>0</v>
      </c>
      <c r="D1570">
        <v>0</v>
      </c>
      <c r="H1570" s="19">
        <v>-8.6550600000000006</v>
      </c>
      <c r="I1570" s="19">
        <v>0</v>
      </c>
      <c r="J1570" s="19">
        <v>0</v>
      </c>
      <c r="K1570" s="19">
        <v>0</v>
      </c>
    </row>
    <row r="1571" spans="1:11" x14ac:dyDescent="0.2">
      <c r="A1571">
        <v>-9.5119500000000006</v>
      </c>
      <c r="B1571">
        <v>0</v>
      </c>
      <c r="C1571">
        <v>0</v>
      </c>
      <c r="D1571">
        <v>0</v>
      </c>
      <c r="H1571" s="19">
        <v>-8.6480599999999992</v>
      </c>
      <c r="I1571" s="19">
        <v>0</v>
      </c>
      <c r="J1571" s="19">
        <v>0</v>
      </c>
      <c r="K1571" s="19">
        <v>0</v>
      </c>
    </row>
    <row r="1572" spans="1:11" x14ac:dyDescent="0.2">
      <c r="A1572">
        <v>-9.5049499999999991</v>
      </c>
      <c r="B1572">
        <v>0</v>
      </c>
      <c r="C1572">
        <v>0</v>
      </c>
      <c r="D1572">
        <v>0</v>
      </c>
      <c r="H1572" s="19">
        <v>-8.6400600000000001</v>
      </c>
      <c r="I1572" s="19">
        <v>0</v>
      </c>
      <c r="J1572" s="19">
        <v>0</v>
      </c>
      <c r="K1572" s="19">
        <v>0</v>
      </c>
    </row>
    <row r="1573" spans="1:11" x14ac:dyDescent="0.2">
      <c r="A1573">
        <v>-9.4979499999999994</v>
      </c>
      <c r="B1573">
        <v>0</v>
      </c>
      <c r="C1573">
        <v>0</v>
      </c>
      <c r="D1573">
        <v>0</v>
      </c>
      <c r="H1573" s="19">
        <v>-8.6330600000000004</v>
      </c>
      <c r="I1573" s="19">
        <v>0</v>
      </c>
      <c r="J1573" s="19">
        <v>0</v>
      </c>
      <c r="K1573" s="19">
        <v>0</v>
      </c>
    </row>
    <row r="1574" spans="1:11" x14ac:dyDescent="0.2">
      <c r="A1574">
        <v>-9.4909499999999998</v>
      </c>
      <c r="B1574">
        <v>0</v>
      </c>
      <c r="C1574">
        <v>0</v>
      </c>
      <c r="D1574">
        <v>0</v>
      </c>
      <c r="H1574" s="19">
        <v>-8.6260600000000007</v>
      </c>
      <c r="I1574" s="19">
        <v>0</v>
      </c>
      <c r="J1574" s="19">
        <v>0</v>
      </c>
      <c r="K1574" s="19">
        <v>0</v>
      </c>
    </row>
    <row r="1575" spans="1:11" x14ac:dyDescent="0.2">
      <c r="A1575">
        <v>-9.4839500000000001</v>
      </c>
      <c r="B1575">
        <v>0</v>
      </c>
      <c r="C1575">
        <v>0</v>
      </c>
      <c r="D1575">
        <v>0</v>
      </c>
      <c r="H1575" s="19">
        <v>-8.6180599999999998</v>
      </c>
      <c r="I1575" s="19">
        <v>0</v>
      </c>
      <c r="J1575" s="19">
        <v>0</v>
      </c>
      <c r="K1575" s="19">
        <v>1.4166000000000001</v>
      </c>
    </row>
    <row r="1576" spans="1:11" x14ac:dyDescent="0.2">
      <c r="A1576">
        <v>-9.4759499999999992</v>
      </c>
      <c r="B1576">
        <v>0</v>
      </c>
      <c r="C1576">
        <v>0</v>
      </c>
      <c r="D1576">
        <v>0</v>
      </c>
      <c r="H1576" s="19">
        <v>-8.6110600000000002</v>
      </c>
      <c r="I1576" s="19">
        <v>0</v>
      </c>
      <c r="J1576" s="19">
        <v>0</v>
      </c>
      <c r="K1576" s="19">
        <v>0</v>
      </c>
    </row>
    <row r="1577" spans="1:11" x14ac:dyDescent="0.2">
      <c r="A1577">
        <v>-9.4689499999999995</v>
      </c>
      <c r="B1577">
        <v>0</v>
      </c>
      <c r="C1577">
        <v>0</v>
      </c>
      <c r="D1577">
        <v>0</v>
      </c>
      <c r="H1577" s="19">
        <v>-8.6040600000000005</v>
      </c>
      <c r="I1577" s="19">
        <v>0</v>
      </c>
      <c r="J1577" s="19">
        <v>0</v>
      </c>
      <c r="K1577" s="19">
        <v>0</v>
      </c>
    </row>
    <row r="1578" spans="1:11" x14ac:dyDescent="0.2">
      <c r="A1578">
        <v>-9.4619499999999999</v>
      </c>
      <c r="B1578">
        <v>0</v>
      </c>
      <c r="C1578">
        <v>0</v>
      </c>
      <c r="D1578">
        <v>0</v>
      </c>
      <c r="H1578" s="19">
        <v>-8.5960599999999996</v>
      </c>
      <c r="I1578" s="19">
        <v>0</v>
      </c>
      <c r="J1578" s="19">
        <v>0</v>
      </c>
      <c r="K1578" s="19">
        <v>0</v>
      </c>
    </row>
    <row r="1579" spans="1:11" x14ac:dyDescent="0.2">
      <c r="A1579">
        <v>-9.4549500000000002</v>
      </c>
      <c r="B1579">
        <v>0</v>
      </c>
      <c r="C1579">
        <v>0</v>
      </c>
      <c r="D1579">
        <v>0</v>
      </c>
      <c r="H1579" s="19">
        <v>-8.5890599999999999</v>
      </c>
      <c r="I1579" s="19">
        <v>0</v>
      </c>
      <c r="J1579" s="19">
        <v>0</v>
      </c>
      <c r="K1579" s="19">
        <v>0</v>
      </c>
    </row>
    <row r="1580" spans="1:11" x14ac:dyDescent="0.2">
      <c r="A1580">
        <v>-9.4479500000000005</v>
      </c>
      <c r="B1580">
        <v>0</v>
      </c>
      <c r="C1580">
        <v>0</v>
      </c>
      <c r="D1580">
        <v>0</v>
      </c>
      <c r="H1580" s="19">
        <v>-8.5820600000000002</v>
      </c>
      <c r="I1580" s="19">
        <v>0</v>
      </c>
      <c r="J1580" s="19">
        <v>0</v>
      </c>
      <c r="K1580" s="19">
        <v>0</v>
      </c>
    </row>
    <row r="1581" spans="1:11" x14ac:dyDescent="0.2">
      <c r="A1581">
        <v>-9.4409500000000008</v>
      </c>
      <c r="B1581">
        <v>0</v>
      </c>
      <c r="C1581">
        <v>0</v>
      </c>
      <c r="D1581">
        <v>0</v>
      </c>
      <c r="H1581" s="19">
        <v>-8.5740599999999993</v>
      </c>
      <c r="I1581" s="19">
        <v>0</v>
      </c>
      <c r="J1581" s="19">
        <v>0</v>
      </c>
      <c r="K1581" s="19">
        <v>0</v>
      </c>
    </row>
    <row r="1582" spans="1:11" x14ac:dyDescent="0.2">
      <c r="A1582">
        <v>-9.4339499999999994</v>
      </c>
      <c r="B1582">
        <v>0</v>
      </c>
      <c r="C1582">
        <v>0</v>
      </c>
      <c r="D1582">
        <v>0</v>
      </c>
      <c r="H1582" s="19">
        <v>-8.5670599999999997</v>
      </c>
      <c r="I1582" s="19">
        <v>0</v>
      </c>
      <c r="J1582" s="19">
        <v>0</v>
      </c>
      <c r="K1582" s="19">
        <v>0</v>
      </c>
    </row>
    <row r="1583" spans="1:11" x14ac:dyDescent="0.2">
      <c r="A1583">
        <v>-9.4259500000000003</v>
      </c>
      <c r="B1583">
        <v>0</v>
      </c>
      <c r="C1583">
        <v>0</v>
      </c>
      <c r="D1583">
        <v>0</v>
      </c>
      <c r="H1583" s="19">
        <v>-8.56006</v>
      </c>
      <c r="I1583" s="19">
        <v>0</v>
      </c>
      <c r="J1583" s="19">
        <v>0</v>
      </c>
      <c r="K1583" s="19">
        <v>0</v>
      </c>
    </row>
    <row r="1584" spans="1:11" x14ac:dyDescent="0.2">
      <c r="A1584">
        <v>-9.4189500000000006</v>
      </c>
      <c r="B1584">
        <v>0</v>
      </c>
      <c r="C1584">
        <v>0</v>
      </c>
      <c r="D1584">
        <v>0</v>
      </c>
      <c r="H1584" s="19">
        <v>-8.5520600000000009</v>
      </c>
      <c r="I1584" s="19">
        <v>0</v>
      </c>
      <c r="J1584" s="19">
        <v>0</v>
      </c>
      <c r="K1584" s="19">
        <v>0</v>
      </c>
    </row>
    <row r="1585" spans="1:11" x14ac:dyDescent="0.2">
      <c r="A1585">
        <v>-9.4119499999999992</v>
      </c>
      <c r="B1585">
        <v>0</v>
      </c>
      <c r="C1585">
        <v>0</v>
      </c>
      <c r="D1585">
        <v>0</v>
      </c>
      <c r="H1585" s="19">
        <v>-8.5450599999999994</v>
      </c>
      <c r="I1585" s="19">
        <v>0</v>
      </c>
      <c r="J1585" s="19">
        <v>0</v>
      </c>
      <c r="K1585" s="19">
        <v>0</v>
      </c>
    </row>
    <row r="1586" spans="1:11" x14ac:dyDescent="0.2">
      <c r="A1586">
        <v>-9.4049499999999995</v>
      </c>
      <c r="B1586">
        <v>0</v>
      </c>
      <c r="C1586">
        <v>0</v>
      </c>
      <c r="D1586">
        <v>0</v>
      </c>
      <c r="H1586" s="19">
        <v>-8.5380599999999998</v>
      </c>
      <c r="I1586" s="19">
        <v>0</v>
      </c>
      <c r="J1586" s="19">
        <v>0</v>
      </c>
      <c r="K1586" s="19">
        <v>0</v>
      </c>
    </row>
    <row r="1587" spans="1:11" x14ac:dyDescent="0.2">
      <c r="A1587">
        <v>-9.3979499999999998</v>
      </c>
      <c r="B1587">
        <v>0</v>
      </c>
      <c r="C1587">
        <v>0</v>
      </c>
      <c r="D1587">
        <v>0</v>
      </c>
      <c r="H1587" s="19">
        <v>-8.5300600000000006</v>
      </c>
      <c r="I1587" s="19">
        <v>0</v>
      </c>
      <c r="J1587" s="19">
        <v>0</v>
      </c>
      <c r="K1587" s="19">
        <v>0</v>
      </c>
    </row>
    <row r="1588" spans="1:11" x14ac:dyDescent="0.2">
      <c r="A1588">
        <v>-9.3909500000000001</v>
      </c>
      <c r="B1588">
        <v>0</v>
      </c>
      <c r="C1588">
        <v>0</v>
      </c>
      <c r="D1588">
        <v>0</v>
      </c>
      <c r="H1588" s="19">
        <v>-8.5230599999999992</v>
      </c>
      <c r="I1588" s="19">
        <v>0</v>
      </c>
      <c r="J1588" s="19">
        <v>0</v>
      </c>
      <c r="K1588" s="19">
        <v>0</v>
      </c>
    </row>
    <row r="1589" spans="1:11" x14ac:dyDescent="0.2">
      <c r="A1589">
        <v>-9.3839500000000005</v>
      </c>
      <c r="B1589">
        <v>0</v>
      </c>
      <c r="C1589">
        <v>0</v>
      </c>
      <c r="D1589">
        <v>0</v>
      </c>
      <c r="H1589" s="19">
        <v>-8.5160599999999995</v>
      </c>
      <c r="I1589" s="19">
        <v>0</v>
      </c>
      <c r="J1589" s="19">
        <v>0</v>
      </c>
      <c r="K1589" s="19">
        <v>0</v>
      </c>
    </row>
    <row r="1590" spans="1:11" x14ac:dyDescent="0.2">
      <c r="A1590">
        <v>-9.3759499999999996</v>
      </c>
      <c r="B1590">
        <v>0</v>
      </c>
      <c r="C1590">
        <v>0</v>
      </c>
      <c r="D1590">
        <v>0</v>
      </c>
      <c r="H1590" s="19">
        <v>-8.5090599999999998</v>
      </c>
      <c r="I1590" s="19">
        <v>0</v>
      </c>
      <c r="J1590" s="19">
        <v>0</v>
      </c>
      <c r="K1590" s="19">
        <v>0</v>
      </c>
    </row>
    <row r="1591" spans="1:11" x14ac:dyDescent="0.2">
      <c r="A1591">
        <v>-9.3689499999999999</v>
      </c>
      <c r="B1591">
        <v>0</v>
      </c>
      <c r="C1591">
        <v>0</v>
      </c>
      <c r="D1591">
        <v>0</v>
      </c>
      <c r="H1591" s="19">
        <v>-8.5010600000000007</v>
      </c>
      <c r="I1591" s="19">
        <v>0</v>
      </c>
      <c r="J1591" s="19">
        <v>0</v>
      </c>
      <c r="K1591" s="19">
        <v>0</v>
      </c>
    </row>
    <row r="1592" spans="1:11" x14ac:dyDescent="0.2">
      <c r="A1592">
        <v>-9.3619500000000002</v>
      </c>
      <c r="B1592">
        <v>0</v>
      </c>
      <c r="C1592">
        <v>0</v>
      </c>
      <c r="D1592">
        <v>0</v>
      </c>
      <c r="H1592" s="19">
        <v>-8.4940599999999993</v>
      </c>
      <c r="I1592" s="19">
        <v>0</v>
      </c>
      <c r="J1592" s="19">
        <v>0</v>
      </c>
      <c r="K1592" s="19">
        <v>0</v>
      </c>
    </row>
    <row r="1593" spans="1:11" x14ac:dyDescent="0.2">
      <c r="A1593">
        <v>-9.3549500000000005</v>
      </c>
      <c r="B1593">
        <v>0</v>
      </c>
      <c r="C1593">
        <v>0</v>
      </c>
      <c r="D1593">
        <v>0</v>
      </c>
      <c r="H1593" s="19">
        <v>-8.4870599999999996</v>
      </c>
      <c r="I1593" s="19">
        <v>0</v>
      </c>
      <c r="J1593" s="19">
        <v>0</v>
      </c>
      <c r="K1593" s="19">
        <v>0</v>
      </c>
    </row>
    <row r="1594" spans="1:11" x14ac:dyDescent="0.2">
      <c r="A1594">
        <v>-9.3479500000000009</v>
      </c>
      <c r="B1594">
        <v>0</v>
      </c>
      <c r="C1594">
        <v>0</v>
      </c>
      <c r="D1594">
        <v>0</v>
      </c>
      <c r="H1594" s="19">
        <v>-8.4790600000000005</v>
      </c>
      <c r="I1594" s="19">
        <v>0</v>
      </c>
      <c r="J1594" s="19">
        <v>0</v>
      </c>
      <c r="K1594" s="19">
        <v>0</v>
      </c>
    </row>
    <row r="1595" spans="1:11" x14ac:dyDescent="0.2">
      <c r="A1595">
        <v>-9.3409499999999994</v>
      </c>
      <c r="B1595">
        <v>0</v>
      </c>
      <c r="C1595">
        <v>0</v>
      </c>
      <c r="D1595">
        <v>0</v>
      </c>
      <c r="H1595" s="19">
        <v>-8.4720600000000008</v>
      </c>
      <c r="I1595" s="19">
        <v>0</v>
      </c>
      <c r="J1595" s="19">
        <v>0</v>
      </c>
      <c r="K1595" s="19">
        <v>0</v>
      </c>
    </row>
    <row r="1596" spans="1:11" x14ac:dyDescent="0.2">
      <c r="A1596">
        <v>-9.3329500000000003</v>
      </c>
      <c r="B1596">
        <v>0</v>
      </c>
      <c r="C1596">
        <v>0</v>
      </c>
      <c r="D1596">
        <v>0</v>
      </c>
      <c r="H1596" s="19">
        <v>-8.4650599999999994</v>
      </c>
      <c r="I1596" s="19">
        <v>0</v>
      </c>
      <c r="J1596" s="19">
        <v>0</v>
      </c>
      <c r="K1596" s="19">
        <v>0</v>
      </c>
    </row>
    <row r="1597" spans="1:11" x14ac:dyDescent="0.2">
      <c r="A1597">
        <v>-9.3259500000000006</v>
      </c>
      <c r="B1597">
        <v>0</v>
      </c>
      <c r="C1597">
        <v>0</v>
      </c>
      <c r="D1597">
        <v>0</v>
      </c>
      <c r="H1597" s="19">
        <v>-8.4570600000000002</v>
      </c>
      <c r="I1597" s="19">
        <v>0</v>
      </c>
      <c r="J1597" s="19">
        <v>0</v>
      </c>
      <c r="K1597" s="19">
        <v>0</v>
      </c>
    </row>
    <row r="1598" spans="1:11" x14ac:dyDescent="0.2">
      <c r="A1598">
        <v>-9.3189499999999992</v>
      </c>
      <c r="B1598">
        <v>0</v>
      </c>
      <c r="C1598">
        <v>0</v>
      </c>
      <c r="D1598">
        <v>0</v>
      </c>
      <c r="H1598" s="19">
        <v>-8.4500600000000006</v>
      </c>
      <c r="I1598" s="19">
        <v>0</v>
      </c>
      <c r="J1598" s="19">
        <v>0</v>
      </c>
      <c r="K1598" s="19">
        <v>0</v>
      </c>
    </row>
    <row r="1599" spans="1:11" x14ac:dyDescent="0.2">
      <c r="A1599">
        <v>-9.3119499999999995</v>
      </c>
      <c r="B1599">
        <v>0</v>
      </c>
      <c r="C1599">
        <v>0</v>
      </c>
      <c r="D1599">
        <v>0</v>
      </c>
      <c r="H1599" s="19">
        <v>-8.4430599999999991</v>
      </c>
      <c r="I1599" s="19">
        <v>0</v>
      </c>
      <c r="J1599" s="19">
        <v>0</v>
      </c>
      <c r="K1599" s="19">
        <v>0</v>
      </c>
    </row>
    <row r="1600" spans="1:11" x14ac:dyDescent="0.2">
      <c r="A1600">
        <v>-9.3049499999999998</v>
      </c>
      <c r="B1600">
        <v>0</v>
      </c>
      <c r="C1600">
        <v>0</v>
      </c>
      <c r="D1600">
        <v>0</v>
      </c>
      <c r="H1600" s="19">
        <v>-8.43506</v>
      </c>
      <c r="I1600" s="19">
        <v>0</v>
      </c>
      <c r="J1600" s="19">
        <v>0</v>
      </c>
      <c r="K1600" s="19">
        <v>0</v>
      </c>
    </row>
    <row r="1601" spans="1:11" x14ac:dyDescent="0.2">
      <c r="A1601">
        <v>-9.2979500000000002</v>
      </c>
      <c r="B1601">
        <v>0</v>
      </c>
      <c r="C1601">
        <v>0</v>
      </c>
      <c r="D1601">
        <v>0</v>
      </c>
      <c r="H1601" s="19">
        <v>-8.4280600000000003</v>
      </c>
      <c r="I1601" s="19">
        <v>0</v>
      </c>
      <c r="J1601" s="19">
        <v>0</v>
      </c>
      <c r="K1601" s="19">
        <v>0</v>
      </c>
    </row>
    <row r="1602" spans="1:11" x14ac:dyDescent="0.2">
      <c r="A1602">
        <v>-9.2909500000000005</v>
      </c>
      <c r="B1602">
        <v>0</v>
      </c>
      <c r="C1602">
        <v>0</v>
      </c>
      <c r="D1602">
        <v>0</v>
      </c>
      <c r="H1602" s="19">
        <v>-8.4210600000000007</v>
      </c>
      <c r="I1602" s="19">
        <v>6.8650000000000002</v>
      </c>
      <c r="J1602" s="19">
        <v>3.6000000000000002E-4</v>
      </c>
      <c r="K1602" s="19">
        <v>5.9720000000000004</v>
      </c>
    </row>
    <row r="1603" spans="1:11" x14ac:dyDescent="0.2">
      <c r="A1603">
        <v>-9.2829499999999996</v>
      </c>
      <c r="B1603">
        <v>0</v>
      </c>
      <c r="C1603">
        <v>0</v>
      </c>
      <c r="D1603">
        <v>0</v>
      </c>
      <c r="H1603" s="19">
        <v>-8.4130599999999998</v>
      </c>
      <c r="I1603" s="19">
        <v>0</v>
      </c>
      <c r="J1603" s="19">
        <v>0</v>
      </c>
      <c r="K1603" s="19">
        <v>0</v>
      </c>
    </row>
    <row r="1604" spans="1:11" x14ac:dyDescent="0.2">
      <c r="A1604">
        <v>-9.2759499999999999</v>
      </c>
      <c r="B1604">
        <v>0</v>
      </c>
      <c r="C1604">
        <v>0</v>
      </c>
      <c r="D1604">
        <v>0</v>
      </c>
      <c r="H1604" s="19">
        <v>-8.4060600000000001</v>
      </c>
      <c r="I1604" s="19">
        <v>0</v>
      </c>
      <c r="J1604" s="19">
        <v>0</v>
      </c>
      <c r="K1604" s="19">
        <v>0</v>
      </c>
    </row>
    <row r="1605" spans="1:11" x14ac:dyDescent="0.2">
      <c r="A1605">
        <v>-9.2689500000000002</v>
      </c>
      <c r="B1605">
        <v>0</v>
      </c>
      <c r="C1605">
        <v>0</v>
      </c>
      <c r="D1605">
        <v>0</v>
      </c>
      <c r="H1605" s="19">
        <v>-8.3990600000000004</v>
      </c>
      <c r="I1605" s="19">
        <v>0</v>
      </c>
      <c r="J1605" s="19">
        <v>0</v>
      </c>
      <c r="K1605" s="19">
        <v>0</v>
      </c>
    </row>
    <row r="1606" spans="1:11" x14ac:dyDescent="0.2">
      <c r="A1606">
        <v>-9.2619500000000006</v>
      </c>
      <c r="B1606">
        <v>0</v>
      </c>
      <c r="C1606">
        <v>0</v>
      </c>
      <c r="D1606">
        <v>0</v>
      </c>
      <c r="H1606" s="19">
        <v>-8.3910599999999995</v>
      </c>
      <c r="I1606" s="19">
        <v>0</v>
      </c>
      <c r="J1606" s="19">
        <v>0</v>
      </c>
      <c r="K1606" s="19">
        <v>0</v>
      </c>
    </row>
    <row r="1607" spans="1:11" x14ac:dyDescent="0.2">
      <c r="A1607">
        <v>-9.2549499999999991</v>
      </c>
      <c r="B1607">
        <v>0</v>
      </c>
      <c r="C1607">
        <v>0</v>
      </c>
      <c r="D1607">
        <v>0</v>
      </c>
      <c r="H1607" s="19">
        <v>-8.3840599999999998</v>
      </c>
      <c r="I1607" s="19">
        <v>0</v>
      </c>
      <c r="J1607" s="19">
        <v>0</v>
      </c>
      <c r="K1607" s="19">
        <v>0</v>
      </c>
    </row>
    <row r="1608" spans="1:11" x14ac:dyDescent="0.2">
      <c r="A1608">
        <v>-9.2479499999999994</v>
      </c>
      <c r="B1608">
        <v>0</v>
      </c>
      <c r="C1608">
        <v>0</v>
      </c>
      <c r="D1608">
        <v>0</v>
      </c>
      <c r="H1608" s="19">
        <v>-8.3770600000000002</v>
      </c>
      <c r="I1608" s="19">
        <v>0</v>
      </c>
      <c r="J1608" s="19">
        <v>0</v>
      </c>
      <c r="K1608" s="19">
        <v>0</v>
      </c>
    </row>
    <row r="1609" spans="1:11" x14ac:dyDescent="0.2">
      <c r="A1609">
        <v>-9.2409499999999998</v>
      </c>
      <c r="B1609">
        <v>0</v>
      </c>
      <c r="C1609">
        <v>0</v>
      </c>
      <c r="D1609">
        <v>0</v>
      </c>
      <c r="H1609" s="19">
        <v>-8.3690599999999993</v>
      </c>
      <c r="I1609" s="19">
        <v>0</v>
      </c>
      <c r="J1609" s="19">
        <v>0</v>
      </c>
      <c r="K1609" s="19">
        <v>0</v>
      </c>
    </row>
    <row r="1610" spans="1:11" x14ac:dyDescent="0.2">
      <c r="A1610">
        <v>-9.2329500000000007</v>
      </c>
      <c r="B1610">
        <v>0</v>
      </c>
      <c r="C1610">
        <v>0</v>
      </c>
      <c r="D1610">
        <v>0</v>
      </c>
      <c r="H1610" s="19">
        <v>-8.3620599999999996</v>
      </c>
      <c r="I1610" s="19">
        <v>0</v>
      </c>
      <c r="J1610" s="19">
        <v>0</v>
      </c>
      <c r="K1610" s="19">
        <v>0</v>
      </c>
    </row>
    <row r="1611" spans="1:11" x14ac:dyDescent="0.2">
      <c r="A1611">
        <v>-9.2259499999999992</v>
      </c>
      <c r="B1611">
        <v>0</v>
      </c>
      <c r="C1611">
        <v>0</v>
      </c>
      <c r="D1611">
        <v>0</v>
      </c>
      <c r="H1611" s="19">
        <v>-8.3550599999999999</v>
      </c>
      <c r="I1611" s="19">
        <v>0</v>
      </c>
      <c r="J1611" s="19">
        <v>0</v>
      </c>
      <c r="K1611" s="19">
        <v>0</v>
      </c>
    </row>
    <row r="1612" spans="1:11" x14ac:dyDescent="0.2">
      <c r="A1612">
        <v>-9.2189499999999995</v>
      </c>
      <c r="B1612">
        <v>0</v>
      </c>
      <c r="C1612">
        <v>0</v>
      </c>
      <c r="D1612">
        <v>0</v>
      </c>
      <c r="H1612" s="19">
        <v>-8.3480600000000003</v>
      </c>
      <c r="I1612" s="19">
        <v>0</v>
      </c>
      <c r="J1612" s="19">
        <v>0</v>
      </c>
      <c r="K1612" s="19">
        <v>0</v>
      </c>
    </row>
    <row r="1613" spans="1:11" x14ac:dyDescent="0.2">
      <c r="A1613">
        <v>-9.2119499999999999</v>
      </c>
      <c r="B1613">
        <v>0</v>
      </c>
      <c r="C1613">
        <v>0</v>
      </c>
      <c r="D1613">
        <v>0</v>
      </c>
      <c r="H1613" s="19">
        <v>-8.3400599999999994</v>
      </c>
      <c r="I1613" s="19">
        <v>0</v>
      </c>
      <c r="J1613" s="19">
        <v>0</v>
      </c>
      <c r="K1613" s="19">
        <v>0</v>
      </c>
    </row>
    <row r="1614" spans="1:11" x14ac:dyDescent="0.2">
      <c r="A1614">
        <v>-9.2049500000000002</v>
      </c>
      <c r="B1614">
        <v>0</v>
      </c>
      <c r="C1614">
        <v>0</v>
      </c>
      <c r="D1614">
        <v>0</v>
      </c>
      <c r="H1614" s="19">
        <v>-8.3330599999999997</v>
      </c>
      <c r="I1614" s="19">
        <v>0</v>
      </c>
      <c r="J1614" s="19">
        <v>0</v>
      </c>
      <c r="K1614" s="19">
        <v>0</v>
      </c>
    </row>
    <row r="1615" spans="1:11" x14ac:dyDescent="0.2">
      <c r="A1615">
        <v>-9.1979500000000005</v>
      </c>
      <c r="B1615">
        <v>0</v>
      </c>
      <c r="C1615">
        <v>0</v>
      </c>
      <c r="D1615">
        <v>0</v>
      </c>
      <c r="H1615" s="19">
        <v>-8.32606</v>
      </c>
      <c r="I1615" s="19">
        <v>0</v>
      </c>
      <c r="J1615" s="19">
        <v>0</v>
      </c>
      <c r="K1615" s="19">
        <v>0</v>
      </c>
    </row>
    <row r="1616" spans="1:11" x14ac:dyDescent="0.2">
      <c r="A1616">
        <v>-9.1909500000000008</v>
      </c>
      <c r="B1616">
        <v>0</v>
      </c>
      <c r="C1616">
        <v>0</v>
      </c>
      <c r="D1616">
        <v>0</v>
      </c>
      <c r="H1616" s="19">
        <v>-8.3180599999999991</v>
      </c>
      <c r="I1616" s="19">
        <v>0</v>
      </c>
      <c r="J1616" s="19">
        <v>0</v>
      </c>
      <c r="K1616" s="19">
        <v>0</v>
      </c>
    </row>
    <row r="1617" spans="1:11" x14ac:dyDescent="0.2">
      <c r="A1617">
        <v>-9.1829499999999999</v>
      </c>
      <c r="B1617">
        <v>0</v>
      </c>
      <c r="C1617">
        <v>0</v>
      </c>
      <c r="D1617">
        <v>0</v>
      </c>
      <c r="H1617" s="19">
        <v>-8.3110599999999994</v>
      </c>
      <c r="I1617" s="19">
        <v>0</v>
      </c>
      <c r="J1617" s="19">
        <v>0</v>
      </c>
      <c r="K1617" s="19">
        <v>0</v>
      </c>
    </row>
    <row r="1618" spans="1:11" x14ac:dyDescent="0.2">
      <c r="A1618">
        <v>-9.1759500000000003</v>
      </c>
      <c r="B1618">
        <v>0</v>
      </c>
      <c r="C1618">
        <v>0</v>
      </c>
      <c r="D1618">
        <v>0</v>
      </c>
      <c r="H1618" s="19">
        <v>-8.3040599999999998</v>
      </c>
      <c r="I1618" s="19">
        <v>0</v>
      </c>
      <c r="J1618" s="19">
        <v>0</v>
      </c>
      <c r="K1618" s="19">
        <v>0</v>
      </c>
    </row>
    <row r="1619" spans="1:11" x14ac:dyDescent="0.2">
      <c r="A1619">
        <v>-9.1689500000000006</v>
      </c>
      <c r="B1619">
        <v>0</v>
      </c>
      <c r="C1619">
        <v>1.0138</v>
      </c>
      <c r="D1619">
        <v>2.0000000000000002E-5</v>
      </c>
      <c r="H1619" s="19">
        <v>-8.2960600000000007</v>
      </c>
      <c r="I1619" s="19">
        <v>0</v>
      </c>
      <c r="J1619" s="19">
        <v>0</v>
      </c>
      <c r="K1619" s="19">
        <v>0</v>
      </c>
    </row>
    <row r="1620" spans="1:11" x14ac:dyDescent="0.2">
      <c r="A1620">
        <v>-9.1619499999999992</v>
      </c>
      <c r="B1620">
        <v>0</v>
      </c>
      <c r="C1620">
        <v>0</v>
      </c>
      <c r="D1620">
        <v>0</v>
      </c>
      <c r="H1620" s="19">
        <v>-8.2890599999999992</v>
      </c>
      <c r="I1620" s="19">
        <v>0</v>
      </c>
      <c r="J1620" s="19">
        <v>0</v>
      </c>
      <c r="K1620" s="19">
        <v>0</v>
      </c>
    </row>
    <row r="1621" spans="1:11" x14ac:dyDescent="0.2">
      <c r="A1621">
        <v>-9.1549499999999995</v>
      </c>
      <c r="B1621">
        <v>0</v>
      </c>
      <c r="C1621">
        <v>0</v>
      </c>
      <c r="D1621">
        <v>0</v>
      </c>
      <c r="H1621" s="19">
        <v>-8.2820599999999995</v>
      </c>
      <c r="I1621" s="19">
        <v>0</v>
      </c>
      <c r="J1621" s="19">
        <v>0</v>
      </c>
      <c r="K1621" s="19">
        <v>0</v>
      </c>
    </row>
    <row r="1622" spans="1:11" x14ac:dyDescent="0.2">
      <c r="A1622">
        <v>-9.1479499999999998</v>
      </c>
      <c r="B1622">
        <v>0</v>
      </c>
      <c r="C1622">
        <v>0</v>
      </c>
      <c r="D1622">
        <v>0</v>
      </c>
      <c r="H1622" s="19">
        <v>-8.2740600000000004</v>
      </c>
      <c r="I1622" s="19">
        <v>0</v>
      </c>
      <c r="J1622" s="19">
        <v>0</v>
      </c>
      <c r="K1622" s="19">
        <v>0</v>
      </c>
    </row>
    <row r="1623" spans="1:11" x14ac:dyDescent="0.2">
      <c r="A1623">
        <v>-9.1399500000000007</v>
      </c>
      <c r="B1623">
        <v>0</v>
      </c>
      <c r="C1623">
        <v>0</v>
      </c>
      <c r="D1623">
        <v>0</v>
      </c>
      <c r="H1623" s="19">
        <v>-8.2670600000000007</v>
      </c>
      <c r="I1623" s="19">
        <v>0</v>
      </c>
      <c r="J1623" s="19">
        <v>0</v>
      </c>
      <c r="K1623" s="19">
        <v>0</v>
      </c>
    </row>
    <row r="1624" spans="1:11" x14ac:dyDescent="0.2">
      <c r="A1624">
        <v>-9.1329499999999992</v>
      </c>
      <c r="B1624">
        <v>0</v>
      </c>
      <c r="C1624">
        <v>0</v>
      </c>
      <c r="D1624">
        <v>0</v>
      </c>
      <c r="H1624" s="19">
        <v>-8.2600599999999993</v>
      </c>
      <c r="I1624" s="19">
        <v>0</v>
      </c>
      <c r="J1624" s="19">
        <v>0</v>
      </c>
      <c r="K1624" s="19">
        <v>0</v>
      </c>
    </row>
    <row r="1625" spans="1:11" x14ac:dyDescent="0.2">
      <c r="A1625">
        <v>-9.1259499999999996</v>
      </c>
      <c r="B1625">
        <v>0</v>
      </c>
      <c r="C1625">
        <v>0</v>
      </c>
      <c r="D1625">
        <v>0</v>
      </c>
      <c r="H1625" s="19">
        <v>-8.2520600000000002</v>
      </c>
      <c r="I1625" s="19">
        <v>0</v>
      </c>
      <c r="J1625" s="19">
        <v>0</v>
      </c>
      <c r="K1625" s="19">
        <v>0</v>
      </c>
    </row>
    <row r="1626" spans="1:11" x14ac:dyDescent="0.2">
      <c r="A1626">
        <v>-9.1189499999999999</v>
      </c>
      <c r="B1626">
        <v>0</v>
      </c>
      <c r="C1626">
        <v>0</v>
      </c>
      <c r="D1626">
        <v>0</v>
      </c>
      <c r="H1626" s="19">
        <v>-8.2450600000000005</v>
      </c>
      <c r="I1626" s="19">
        <v>0</v>
      </c>
      <c r="J1626" s="19">
        <v>0</v>
      </c>
      <c r="K1626" s="19">
        <v>0</v>
      </c>
    </row>
    <row r="1627" spans="1:11" x14ac:dyDescent="0.2">
      <c r="A1627">
        <v>-9.1119500000000002</v>
      </c>
      <c r="B1627">
        <v>0</v>
      </c>
      <c r="C1627">
        <v>0</v>
      </c>
      <c r="D1627">
        <v>0</v>
      </c>
      <c r="H1627" s="19">
        <v>-8.2380600000000008</v>
      </c>
      <c r="I1627" s="19">
        <v>0</v>
      </c>
      <c r="J1627" s="19">
        <v>0</v>
      </c>
      <c r="K1627" s="19">
        <v>0</v>
      </c>
    </row>
    <row r="1628" spans="1:11" x14ac:dyDescent="0.2">
      <c r="A1628">
        <v>-9.1049500000000005</v>
      </c>
      <c r="B1628">
        <v>0</v>
      </c>
      <c r="C1628">
        <v>0</v>
      </c>
      <c r="D1628">
        <v>0</v>
      </c>
      <c r="H1628" s="19">
        <v>-8.2300599999999999</v>
      </c>
      <c r="I1628" s="19">
        <v>0</v>
      </c>
      <c r="J1628" s="19">
        <v>0</v>
      </c>
      <c r="K1628" s="19">
        <v>0</v>
      </c>
    </row>
    <row r="1629" spans="1:11" x14ac:dyDescent="0.2">
      <c r="A1629">
        <v>-9.0979500000000009</v>
      </c>
      <c r="B1629">
        <v>0</v>
      </c>
      <c r="C1629">
        <v>0</v>
      </c>
      <c r="D1629">
        <v>0</v>
      </c>
      <c r="H1629" s="19">
        <v>-8.2230600000000003</v>
      </c>
      <c r="I1629" s="19">
        <v>0</v>
      </c>
      <c r="J1629" s="19">
        <v>0</v>
      </c>
      <c r="K1629" s="19">
        <v>0</v>
      </c>
    </row>
    <row r="1630" spans="1:11" x14ac:dyDescent="0.2">
      <c r="A1630">
        <v>-9.08995</v>
      </c>
      <c r="B1630">
        <v>0</v>
      </c>
      <c r="C1630">
        <v>0</v>
      </c>
      <c r="D1630">
        <v>0</v>
      </c>
      <c r="H1630" s="19">
        <v>-8.2160600000000006</v>
      </c>
      <c r="I1630" s="19">
        <v>0</v>
      </c>
      <c r="J1630" s="19">
        <v>0</v>
      </c>
      <c r="K1630" s="19">
        <v>0</v>
      </c>
    </row>
    <row r="1631" spans="1:11" x14ac:dyDescent="0.2">
      <c r="A1631">
        <v>-9.0829500000000003</v>
      </c>
      <c r="B1631">
        <v>0</v>
      </c>
      <c r="C1631">
        <v>0</v>
      </c>
      <c r="D1631">
        <v>0</v>
      </c>
      <c r="H1631" s="19">
        <v>-8.2080599999999997</v>
      </c>
      <c r="I1631" s="19">
        <v>0</v>
      </c>
      <c r="J1631" s="19">
        <v>0</v>
      </c>
      <c r="K1631" s="19">
        <v>0</v>
      </c>
    </row>
    <row r="1632" spans="1:11" x14ac:dyDescent="0.2">
      <c r="A1632">
        <v>-9.0759500000000006</v>
      </c>
      <c r="B1632">
        <v>0</v>
      </c>
      <c r="C1632">
        <v>0</v>
      </c>
      <c r="D1632">
        <v>0</v>
      </c>
      <c r="H1632" s="19">
        <v>-8.20106</v>
      </c>
      <c r="I1632" s="19">
        <v>0</v>
      </c>
      <c r="J1632" s="19">
        <v>0</v>
      </c>
      <c r="K1632" s="19">
        <v>0</v>
      </c>
    </row>
    <row r="1633" spans="1:11" x14ac:dyDescent="0.2">
      <c r="A1633">
        <v>-9.0689499999999992</v>
      </c>
      <c r="B1633">
        <v>0</v>
      </c>
      <c r="C1633">
        <v>0</v>
      </c>
      <c r="D1633">
        <v>0</v>
      </c>
      <c r="H1633" s="19">
        <v>-8.1940600000000003</v>
      </c>
      <c r="I1633" s="19">
        <v>0</v>
      </c>
      <c r="J1633" s="19">
        <v>0</v>
      </c>
      <c r="K1633" s="19">
        <v>0</v>
      </c>
    </row>
    <row r="1634" spans="1:11" x14ac:dyDescent="0.2">
      <c r="A1634">
        <v>-9.0619499999999995</v>
      </c>
      <c r="B1634">
        <v>0</v>
      </c>
      <c r="C1634">
        <v>0</v>
      </c>
      <c r="D1634">
        <v>0</v>
      </c>
      <c r="H1634" s="19">
        <v>-8.1870600000000007</v>
      </c>
      <c r="I1634" s="19">
        <v>0</v>
      </c>
      <c r="J1634" s="19">
        <v>0</v>
      </c>
      <c r="K1634" s="19">
        <v>0</v>
      </c>
    </row>
    <row r="1635" spans="1:11" x14ac:dyDescent="0.2">
      <c r="A1635">
        <v>-9.0549499999999998</v>
      </c>
      <c r="B1635">
        <v>0</v>
      </c>
      <c r="C1635">
        <v>0</v>
      </c>
      <c r="D1635">
        <v>0</v>
      </c>
      <c r="H1635" s="19">
        <v>-8.1790599999999998</v>
      </c>
      <c r="I1635" s="19">
        <v>0</v>
      </c>
      <c r="J1635" s="19">
        <v>0</v>
      </c>
      <c r="K1635" s="19">
        <v>0</v>
      </c>
    </row>
    <row r="1636" spans="1:11" x14ac:dyDescent="0.2">
      <c r="A1636">
        <v>-9.0479500000000002</v>
      </c>
      <c r="B1636">
        <v>0</v>
      </c>
      <c r="C1636">
        <v>0</v>
      </c>
      <c r="D1636">
        <v>0</v>
      </c>
      <c r="H1636" s="19">
        <v>-8.1720600000000001</v>
      </c>
      <c r="I1636" s="19">
        <v>0</v>
      </c>
      <c r="J1636" s="19">
        <v>0</v>
      </c>
      <c r="K1636" s="19">
        <v>0</v>
      </c>
    </row>
    <row r="1637" spans="1:11" x14ac:dyDescent="0.2">
      <c r="A1637">
        <v>-9.0399499999999993</v>
      </c>
      <c r="B1637">
        <v>0</v>
      </c>
      <c r="C1637">
        <v>0</v>
      </c>
      <c r="D1637">
        <v>0</v>
      </c>
      <c r="H1637" s="19">
        <v>-8.1650600000000004</v>
      </c>
      <c r="I1637" s="19">
        <v>0</v>
      </c>
      <c r="J1637" s="19">
        <v>0</v>
      </c>
      <c r="K1637" s="19">
        <v>0</v>
      </c>
    </row>
    <row r="1638" spans="1:11" x14ac:dyDescent="0.2">
      <c r="A1638">
        <v>-9.0329499999999996</v>
      </c>
      <c r="B1638">
        <v>0</v>
      </c>
      <c r="C1638">
        <v>0</v>
      </c>
      <c r="D1638">
        <v>0</v>
      </c>
      <c r="H1638" s="19">
        <v>-8.1570599999999995</v>
      </c>
      <c r="I1638" s="19">
        <v>0</v>
      </c>
      <c r="J1638" s="19">
        <v>0</v>
      </c>
      <c r="K1638" s="19">
        <v>0</v>
      </c>
    </row>
    <row r="1639" spans="1:11" x14ac:dyDescent="0.2">
      <c r="A1639">
        <v>-9.0259499999999999</v>
      </c>
      <c r="B1639">
        <v>0</v>
      </c>
      <c r="C1639">
        <v>0</v>
      </c>
      <c r="D1639">
        <v>0</v>
      </c>
      <c r="H1639" s="19">
        <v>-8.1500599999999999</v>
      </c>
      <c r="I1639" s="19">
        <v>0</v>
      </c>
      <c r="J1639" s="19">
        <v>0</v>
      </c>
      <c r="K1639" s="19">
        <v>0</v>
      </c>
    </row>
    <row r="1640" spans="1:11" x14ac:dyDescent="0.2">
      <c r="A1640">
        <v>-9.0189500000000002</v>
      </c>
      <c r="B1640">
        <v>0</v>
      </c>
      <c r="C1640">
        <v>0</v>
      </c>
      <c r="D1640">
        <v>0</v>
      </c>
      <c r="H1640" s="19">
        <v>-8.1430600000000002</v>
      </c>
      <c r="I1640" s="19">
        <v>2.7999999999999998E-4</v>
      </c>
      <c r="J1640" s="19">
        <v>0</v>
      </c>
      <c r="K1640" s="19">
        <v>2.5999999999999998E-4</v>
      </c>
    </row>
    <row r="1641" spans="1:11" x14ac:dyDescent="0.2">
      <c r="A1641">
        <v>-9.0119500000000006</v>
      </c>
      <c r="B1641">
        <v>0</v>
      </c>
      <c r="C1641">
        <v>0</v>
      </c>
      <c r="D1641">
        <v>0</v>
      </c>
      <c r="H1641" s="19">
        <v>-8.1350599999999993</v>
      </c>
      <c r="I1641" s="19">
        <v>0</v>
      </c>
      <c r="J1641" s="19">
        <v>0</v>
      </c>
      <c r="K1641" s="19">
        <v>0</v>
      </c>
    </row>
    <row r="1642" spans="1:11" x14ac:dyDescent="0.2">
      <c r="A1642">
        <v>-9.0049499999999991</v>
      </c>
      <c r="B1642">
        <v>0</v>
      </c>
      <c r="C1642">
        <v>0</v>
      </c>
      <c r="D1642">
        <v>0</v>
      </c>
      <c r="H1642" s="19">
        <v>-8.1280599999999996</v>
      </c>
      <c r="I1642" s="19">
        <v>0</v>
      </c>
      <c r="J1642" s="19">
        <v>0</v>
      </c>
      <c r="K1642" s="19">
        <v>0</v>
      </c>
    </row>
    <row r="1643" spans="1:11" x14ac:dyDescent="0.2">
      <c r="A1643">
        <v>-8.9979499999999994</v>
      </c>
      <c r="B1643">
        <v>0</v>
      </c>
      <c r="C1643">
        <v>0</v>
      </c>
      <c r="D1643">
        <v>0</v>
      </c>
      <c r="H1643" s="19">
        <v>-8.1210599999999999</v>
      </c>
      <c r="I1643" s="19">
        <v>0</v>
      </c>
      <c r="J1643" s="19">
        <v>0</v>
      </c>
      <c r="K1643" s="19">
        <v>0</v>
      </c>
    </row>
    <row r="1644" spans="1:11" x14ac:dyDescent="0.2">
      <c r="A1644">
        <v>-8.9899500000000003</v>
      </c>
      <c r="B1644">
        <v>0</v>
      </c>
      <c r="C1644">
        <v>0</v>
      </c>
      <c r="D1644">
        <v>0</v>
      </c>
      <c r="H1644" s="19">
        <v>-8.1130600000000008</v>
      </c>
      <c r="I1644" s="19">
        <v>0</v>
      </c>
      <c r="J1644" s="19">
        <v>0</v>
      </c>
      <c r="K1644" s="19">
        <v>0</v>
      </c>
    </row>
    <row r="1645" spans="1:11" x14ac:dyDescent="0.2">
      <c r="A1645">
        <v>-8.9829500000000007</v>
      </c>
      <c r="B1645">
        <v>0</v>
      </c>
      <c r="C1645">
        <v>0</v>
      </c>
      <c r="D1645">
        <v>0</v>
      </c>
      <c r="H1645" s="19">
        <v>-8.1060599999999994</v>
      </c>
      <c r="I1645" s="19">
        <v>0</v>
      </c>
      <c r="J1645" s="19">
        <v>0</v>
      </c>
      <c r="K1645" s="19">
        <v>0</v>
      </c>
    </row>
    <row r="1646" spans="1:11" x14ac:dyDescent="0.2">
      <c r="A1646">
        <v>-8.9759499999999992</v>
      </c>
      <c r="B1646">
        <v>0</v>
      </c>
      <c r="C1646">
        <v>0</v>
      </c>
      <c r="D1646">
        <v>0</v>
      </c>
      <c r="H1646" s="19">
        <v>-8.0990599999999997</v>
      </c>
      <c r="I1646" s="19">
        <v>0</v>
      </c>
      <c r="J1646" s="19">
        <v>0</v>
      </c>
      <c r="K1646" s="19">
        <v>0</v>
      </c>
    </row>
    <row r="1647" spans="1:11" x14ac:dyDescent="0.2">
      <c r="A1647">
        <v>-8.9689499999999995</v>
      </c>
      <c r="B1647">
        <v>0</v>
      </c>
      <c r="C1647">
        <v>0</v>
      </c>
      <c r="D1647">
        <v>0.41034999999999999</v>
      </c>
      <c r="H1647" s="19">
        <v>-8.0910600000000006</v>
      </c>
      <c r="I1647" s="19">
        <v>0</v>
      </c>
      <c r="J1647" s="19">
        <v>0</v>
      </c>
      <c r="K1647" s="19">
        <v>0</v>
      </c>
    </row>
    <row r="1648" spans="1:11" x14ac:dyDescent="0.2">
      <c r="A1648">
        <v>-8.9619499999999999</v>
      </c>
      <c r="B1648">
        <v>0</v>
      </c>
      <c r="C1648">
        <v>0</v>
      </c>
      <c r="D1648">
        <v>0</v>
      </c>
      <c r="H1648" s="19">
        <v>-8.0840599999999991</v>
      </c>
      <c r="I1648" s="19">
        <v>0</v>
      </c>
      <c r="J1648" s="19">
        <v>0</v>
      </c>
      <c r="K1648" s="19">
        <v>0</v>
      </c>
    </row>
    <row r="1649" spans="1:11" x14ac:dyDescent="0.2">
      <c r="A1649">
        <v>-8.9549500000000002</v>
      </c>
      <c r="B1649">
        <v>0</v>
      </c>
      <c r="C1649">
        <v>0</v>
      </c>
      <c r="D1649">
        <v>0</v>
      </c>
      <c r="H1649" s="19">
        <v>-8.0770599999999995</v>
      </c>
      <c r="I1649" s="19">
        <v>0</v>
      </c>
      <c r="J1649" s="19">
        <v>0</v>
      </c>
      <c r="K1649" s="19">
        <v>0</v>
      </c>
    </row>
    <row r="1650" spans="1:11" x14ac:dyDescent="0.2">
      <c r="A1650">
        <v>-8.9469499999999993</v>
      </c>
      <c r="B1650">
        <v>0</v>
      </c>
      <c r="C1650">
        <v>0</v>
      </c>
      <c r="D1650">
        <v>0</v>
      </c>
      <c r="H1650" s="19">
        <v>-8.0690600000000003</v>
      </c>
      <c r="I1650" s="19">
        <v>0</v>
      </c>
      <c r="J1650" s="19">
        <v>0</v>
      </c>
      <c r="K1650" s="19">
        <v>0</v>
      </c>
    </row>
    <row r="1651" spans="1:11" x14ac:dyDescent="0.2">
      <c r="A1651">
        <v>-8.9399499999999996</v>
      </c>
      <c r="B1651">
        <v>0</v>
      </c>
      <c r="C1651">
        <v>0</v>
      </c>
      <c r="D1651">
        <v>0</v>
      </c>
      <c r="H1651" s="19">
        <v>-8.0620600000000007</v>
      </c>
      <c r="I1651" s="19">
        <v>0</v>
      </c>
      <c r="J1651" s="19">
        <v>0</v>
      </c>
      <c r="K1651" s="19">
        <v>0</v>
      </c>
    </row>
    <row r="1652" spans="1:11" x14ac:dyDescent="0.2">
      <c r="A1652">
        <v>-8.9329499999999999</v>
      </c>
      <c r="B1652">
        <v>0</v>
      </c>
      <c r="C1652">
        <v>0</v>
      </c>
      <c r="D1652">
        <v>0</v>
      </c>
      <c r="H1652" s="19">
        <v>-8.0550599999999992</v>
      </c>
      <c r="I1652" s="19">
        <v>0</v>
      </c>
      <c r="J1652" s="19">
        <v>0</v>
      </c>
      <c r="K1652" s="19">
        <v>0</v>
      </c>
    </row>
    <row r="1653" spans="1:11" x14ac:dyDescent="0.2">
      <c r="A1653">
        <v>-8.9259500000000003</v>
      </c>
      <c r="B1653">
        <v>0</v>
      </c>
      <c r="C1653">
        <v>0</v>
      </c>
      <c r="D1653">
        <v>0</v>
      </c>
      <c r="H1653" s="19">
        <v>-8.0470600000000001</v>
      </c>
      <c r="I1653" s="19">
        <v>0</v>
      </c>
      <c r="J1653" s="19">
        <v>0</v>
      </c>
      <c r="K1653" s="19">
        <v>0</v>
      </c>
    </row>
    <row r="1654" spans="1:11" x14ac:dyDescent="0.2">
      <c r="A1654">
        <v>-8.9189500000000006</v>
      </c>
      <c r="B1654">
        <v>0</v>
      </c>
      <c r="C1654">
        <v>0</v>
      </c>
      <c r="D1654">
        <v>0</v>
      </c>
      <c r="H1654" s="19">
        <v>-8.0400600000000004</v>
      </c>
      <c r="I1654" s="19">
        <v>0</v>
      </c>
      <c r="J1654" s="19">
        <v>0</v>
      </c>
      <c r="K1654" s="19">
        <v>0</v>
      </c>
    </row>
    <row r="1655" spans="1:11" x14ac:dyDescent="0.2">
      <c r="A1655">
        <v>-8.9119499999999992</v>
      </c>
      <c r="B1655">
        <v>0</v>
      </c>
      <c r="C1655">
        <v>0</v>
      </c>
      <c r="D1655">
        <v>0</v>
      </c>
      <c r="H1655" s="19">
        <v>-8.0330600000000008</v>
      </c>
      <c r="I1655" s="19">
        <v>0</v>
      </c>
      <c r="J1655" s="19">
        <v>0</v>
      </c>
      <c r="K1655" s="19">
        <v>0</v>
      </c>
    </row>
    <row r="1656" spans="1:11" x14ac:dyDescent="0.2">
      <c r="A1656">
        <v>-8.9049499999999995</v>
      </c>
      <c r="B1656">
        <v>0</v>
      </c>
      <c r="C1656">
        <v>0</v>
      </c>
      <c r="D1656">
        <v>0</v>
      </c>
      <c r="H1656" s="19">
        <v>-8.0260599999999993</v>
      </c>
      <c r="I1656" s="19">
        <v>0</v>
      </c>
      <c r="J1656" s="19">
        <v>0</v>
      </c>
      <c r="K1656" s="19">
        <v>0</v>
      </c>
    </row>
    <row r="1657" spans="1:11" x14ac:dyDescent="0.2">
      <c r="A1657">
        <v>-8.8969500000000004</v>
      </c>
      <c r="B1657">
        <v>0</v>
      </c>
      <c r="C1657">
        <v>0</v>
      </c>
      <c r="D1657">
        <v>0</v>
      </c>
      <c r="H1657" s="19">
        <v>-8.0180600000000002</v>
      </c>
      <c r="I1657" s="19">
        <v>0</v>
      </c>
      <c r="J1657" s="19">
        <v>0</v>
      </c>
      <c r="K1657" s="19">
        <v>0</v>
      </c>
    </row>
    <row r="1658" spans="1:11" x14ac:dyDescent="0.2">
      <c r="A1658">
        <v>-8.8899500000000007</v>
      </c>
      <c r="B1658">
        <v>0</v>
      </c>
      <c r="C1658">
        <v>0</v>
      </c>
      <c r="D1658">
        <v>0</v>
      </c>
      <c r="H1658" s="19">
        <v>-8.0110600000000005</v>
      </c>
      <c r="I1658" s="19">
        <v>0</v>
      </c>
      <c r="J1658" s="19">
        <v>0</v>
      </c>
      <c r="K1658" s="19">
        <v>0</v>
      </c>
    </row>
    <row r="1659" spans="1:11" x14ac:dyDescent="0.2">
      <c r="A1659">
        <v>-8.8829499999999992</v>
      </c>
      <c r="B1659">
        <v>0</v>
      </c>
      <c r="C1659">
        <v>0</v>
      </c>
      <c r="D1659">
        <v>0</v>
      </c>
      <c r="H1659" s="19">
        <v>-8.0040600000000008</v>
      </c>
      <c r="I1659" s="19">
        <v>0</v>
      </c>
      <c r="J1659" s="19">
        <v>0</v>
      </c>
      <c r="K1659" s="19">
        <v>0</v>
      </c>
    </row>
    <row r="1660" spans="1:11" x14ac:dyDescent="0.2">
      <c r="A1660">
        <v>-8.8759499999999996</v>
      </c>
      <c r="B1660">
        <v>0</v>
      </c>
      <c r="C1660">
        <v>0</v>
      </c>
      <c r="D1660">
        <v>0</v>
      </c>
      <c r="H1660" s="19">
        <v>-7.9960599999999999</v>
      </c>
      <c r="I1660" s="19">
        <v>0</v>
      </c>
      <c r="J1660" s="19">
        <v>0</v>
      </c>
      <c r="K1660" s="19">
        <v>0</v>
      </c>
    </row>
    <row r="1661" spans="1:11" x14ac:dyDescent="0.2">
      <c r="A1661">
        <v>-8.8689499999999999</v>
      </c>
      <c r="B1661">
        <v>0</v>
      </c>
      <c r="C1661">
        <v>0</v>
      </c>
      <c r="D1661">
        <v>0</v>
      </c>
      <c r="H1661" s="19">
        <v>-7.9890600000000003</v>
      </c>
      <c r="I1661" s="19">
        <v>0</v>
      </c>
      <c r="J1661" s="19">
        <v>0</v>
      </c>
      <c r="K1661" s="19">
        <v>0</v>
      </c>
    </row>
    <row r="1662" spans="1:11" x14ac:dyDescent="0.2">
      <c r="A1662">
        <v>-8.8619500000000002</v>
      </c>
      <c r="B1662">
        <v>0</v>
      </c>
      <c r="C1662">
        <v>0</v>
      </c>
      <c r="D1662">
        <v>0</v>
      </c>
      <c r="H1662" s="19">
        <v>-7.9820599999999997</v>
      </c>
      <c r="I1662" s="19">
        <v>0</v>
      </c>
      <c r="J1662" s="19">
        <v>0</v>
      </c>
      <c r="K1662" s="19">
        <v>0</v>
      </c>
    </row>
    <row r="1663" spans="1:11" x14ac:dyDescent="0.2">
      <c r="A1663">
        <v>-8.8549500000000005</v>
      </c>
      <c r="B1663">
        <v>0</v>
      </c>
      <c r="C1663">
        <v>0</v>
      </c>
      <c r="D1663">
        <v>0</v>
      </c>
      <c r="H1663" s="19">
        <v>-7.9740599999999997</v>
      </c>
      <c r="I1663" s="19">
        <v>0</v>
      </c>
      <c r="J1663" s="19">
        <v>0</v>
      </c>
      <c r="K1663" s="19">
        <v>0</v>
      </c>
    </row>
    <row r="1664" spans="1:11" x14ac:dyDescent="0.2">
      <c r="A1664">
        <v>-8.8469499999999996</v>
      </c>
      <c r="B1664">
        <v>0</v>
      </c>
      <c r="C1664">
        <v>0</v>
      </c>
      <c r="D1664">
        <v>0</v>
      </c>
      <c r="H1664" s="19">
        <v>-7.96706</v>
      </c>
      <c r="I1664" s="19">
        <v>0</v>
      </c>
      <c r="J1664" s="19">
        <v>0</v>
      </c>
      <c r="K1664" s="19">
        <v>0</v>
      </c>
    </row>
    <row r="1665" spans="1:11" x14ac:dyDescent="0.2">
      <c r="A1665">
        <v>-8.83995</v>
      </c>
      <c r="B1665">
        <v>0</v>
      </c>
      <c r="C1665">
        <v>0</v>
      </c>
      <c r="D1665">
        <v>0</v>
      </c>
      <c r="H1665" s="19">
        <v>-7.9600600000000004</v>
      </c>
      <c r="I1665" s="19">
        <v>0</v>
      </c>
      <c r="J1665" s="19">
        <v>0</v>
      </c>
      <c r="K1665" s="19">
        <v>0</v>
      </c>
    </row>
    <row r="1666" spans="1:11" x14ac:dyDescent="0.2">
      <c r="A1666">
        <v>-8.8329500000000003</v>
      </c>
      <c r="B1666">
        <v>0</v>
      </c>
      <c r="C1666">
        <v>0</v>
      </c>
      <c r="D1666">
        <v>0</v>
      </c>
      <c r="H1666" s="19">
        <v>-7.9520600000000004</v>
      </c>
      <c r="I1666" s="19">
        <v>0</v>
      </c>
      <c r="J1666" s="19">
        <v>0</v>
      </c>
      <c r="K1666" s="19">
        <v>0</v>
      </c>
    </row>
    <row r="1667" spans="1:11" x14ac:dyDescent="0.2">
      <c r="A1667">
        <v>-8.8259500000000006</v>
      </c>
      <c r="B1667">
        <v>0</v>
      </c>
      <c r="C1667">
        <v>0</v>
      </c>
      <c r="D1667">
        <v>0</v>
      </c>
      <c r="H1667" s="19">
        <v>-7.9450599999999998</v>
      </c>
      <c r="I1667" s="19">
        <v>0</v>
      </c>
      <c r="J1667" s="19">
        <v>0</v>
      </c>
      <c r="K1667" s="19">
        <v>0</v>
      </c>
    </row>
    <row r="1668" spans="1:11" x14ac:dyDescent="0.2">
      <c r="A1668">
        <v>-8.8189499999999992</v>
      </c>
      <c r="B1668">
        <v>0</v>
      </c>
      <c r="C1668">
        <v>0</v>
      </c>
      <c r="D1668">
        <v>0</v>
      </c>
      <c r="H1668" s="19">
        <v>-7.9380600000000001</v>
      </c>
      <c r="I1668" s="19">
        <v>0</v>
      </c>
      <c r="J1668" s="19">
        <v>0</v>
      </c>
      <c r="K1668" s="19">
        <v>0</v>
      </c>
    </row>
    <row r="1669" spans="1:11" x14ac:dyDescent="0.2">
      <c r="A1669">
        <v>-8.8119499999999995</v>
      </c>
      <c r="B1669">
        <v>0</v>
      </c>
      <c r="C1669">
        <v>0</v>
      </c>
      <c r="D1669">
        <v>0</v>
      </c>
      <c r="H1669" s="19">
        <v>-7.9300600000000001</v>
      </c>
      <c r="I1669" s="19">
        <v>0</v>
      </c>
      <c r="J1669" s="19">
        <v>0</v>
      </c>
      <c r="K1669" s="19">
        <v>0</v>
      </c>
    </row>
    <row r="1670" spans="1:11" x14ac:dyDescent="0.2">
      <c r="A1670">
        <v>-8.8049499999999998</v>
      </c>
      <c r="B1670">
        <v>0</v>
      </c>
      <c r="C1670">
        <v>0</v>
      </c>
      <c r="D1670">
        <v>0</v>
      </c>
      <c r="H1670" s="19">
        <v>-7.9230600000000004</v>
      </c>
      <c r="I1670" s="19">
        <v>0</v>
      </c>
      <c r="J1670" s="19">
        <v>0</v>
      </c>
      <c r="K1670" s="19">
        <v>0</v>
      </c>
    </row>
    <row r="1671" spans="1:11" x14ac:dyDescent="0.2">
      <c r="A1671">
        <v>-8.7969500000000007</v>
      </c>
      <c r="B1671">
        <v>0</v>
      </c>
      <c r="C1671">
        <v>0</v>
      </c>
      <c r="D1671">
        <v>0</v>
      </c>
      <c r="H1671" s="19">
        <v>-7.9160599999999999</v>
      </c>
      <c r="I1671" s="19">
        <v>0</v>
      </c>
      <c r="J1671" s="19">
        <v>0</v>
      </c>
      <c r="K1671" s="19">
        <v>0</v>
      </c>
    </row>
    <row r="1672" spans="1:11" x14ac:dyDescent="0.2">
      <c r="A1672">
        <v>-8.7899499999999993</v>
      </c>
      <c r="B1672">
        <v>0</v>
      </c>
      <c r="C1672">
        <v>0</v>
      </c>
      <c r="D1672">
        <v>0</v>
      </c>
      <c r="H1672" s="19">
        <v>-7.9080599999999999</v>
      </c>
      <c r="I1672" s="19">
        <v>0</v>
      </c>
      <c r="J1672" s="19">
        <v>0</v>
      </c>
      <c r="K1672" s="19">
        <v>0</v>
      </c>
    </row>
    <row r="1673" spans="1:11" x14ac:dyDescent="0.2">
      <c r="A1673">
        <v>-8.7829499999999996</v>
      </c>
      <c r="B1673">
        <v>0</v>
      </c>
      <c r="C1673">
        <v>0</v>
      </c>
      <c r="D1673">
        <v>0</v>
      </c>
      <c r="H1673" s="19">
        <v>-7.9010600000000002</v>
      </c>
      <c r="I1673" s="19">
        <v>0</v>
      </c>
      <c r="J1673" s="19">
        <v>0</v>
      </c>
      <c r="K1673" s="19">
        <v>0</v>
      </c>
    </row>
    <row r="1674" spans="1:11" x14ac:dyDescent="0.2">
      <c r="A1674">
        <v>-8.7759499999999999</v>
      </c>
      <c r="B1674">
        <v>0</v>
      </c>
      <c r="C1674">
        <v>0</v>
      </c>
      <c r="D1674">
        <v>0</v>
      </c>
      <c r="H1674" s="19">
        <v>-7.8940599999999996</v>
      </c>
      <c r="I1674" s="19">
        <v>0</v>
      </c>
      <c r="J1674" s="19">
        <v>0</v>
      </c>
      <c r="K1674" s="19">
        <v>0</v>
      </c>
    </row>
    <row r="1675" spans="1:11" x14ac:dyDescent="0.2">
      <c r="A1675">
        <v>-8.7689500000000002</v>
      </c>
      <c r="B1675">
        <v>0</v>
      </c>
      <c r="C1675">
        <v>0</v>
      </c>
      <c r="D1675">
        <v>0</v>
      </c>
      <c r="H1675" s="19">
        <v>-7.8860599999999996</v>
      </c>
      <c r="I1675" s="19">
        <v>0</v>
      </c>
      <c r="J1675" s="19">
        <v>0</v>
      </c>
      <c r="K1675" s="19">
        <v>0</v>
      </c>
    </row>
    <row r="1676" spans="1:11" x14ac:dyDescent="0.2">
      <c r="A1676">
        <v>-8.7619500000000006</v>
      </c>
      <c r="B1676">
        <v>0</v>
      </c>
      <c r="C1676">
        <v>0</v>
      </c>
      <c r="D1676">
        <v>0</v>
      </c>
      <c r="H1676" s="19">
        <v>-7.87906</v>
      </c>
      <c r="I1676" s="19">
        <v>0</v>
      </c>
      <c r="J1676" s="19">
        <v>0</v>
      </c>
      <c r="K1676" s="19">
        <v>0</v>
      </c>
    </row>
    <row r="1677" spans="1:11" x14ac:dyDescent="0.2">
      <c r="A1677">
        <v>-8.7539499999999997</v>
      </c>
      <c r="B1677">
        <v>0</v>
      </c>
      <c r="C1677">
        <v>0</v>
      </c>
      <c r="D1677">
        <v>0</v>
      </c>
      <c r="H1677" s="19">
        <v>-7.8720600000000003</v>
      </c>
      <c r="I1677" s="19">
        <v>0</v>
      </c>
      <c r="J1677" s="19">
        <v>0</v>
      </c>
      <c r="K1677" s="19">
        <v>0</v>
      </c>
    </row>
    <row r="1678" spans="1:11" x14ac:dyDescent="0.2">
      <c r="A1678">
        <v>-8.74695</v>
      </c>
      <c r="B1678">
        <v>0</v>
      </c>
      <c r="C1678">
        <v>0</v>
      </c>
      <c r="D1678">
        <v>0</v>
      </c>
      <c r="H1678" s="19">
        <v>-7.8640600000000003</v>
      </c>
      <c r="I1678" s="19">
        <v>0</v>
      </c>
      <c r="J1678" s="19">
        <v>0</v>
      </c>
      <c r="K1678" s="19">
        <v>0</v>
      </c>
    </row>
    <row r="1679" spans="1:11" x14ac:dyDescent="0.2">
      <c r="A1679">
        <v>-8.7399500000000003</v>
      </c>
      <c r="B1679">
        <v>0</v>
      </c>
      <c r="C1679">
        <v>0</v>
      </c>
      <c r="D1679">
        <v>0</v>
      </c>
      <c r="H1679" s="19">
        <v>-7.8570599999999997</v>
      </c>
      <c r="I1679" s="19">
        <v>0</v>
      </c>
      <c r="J1679" s="19">
        <v>0</v>
      </c>
      <c r="K1679" s="19">
        <v>0</v>
      </c>
    </row>
    <row r="1680" spans="1:11" x14ac:dyDescent="0.2">
      <c r="A1680">
        <v>-8.7329500000000007</v>
      </c>
      <c r="B1680">
        <v>0</v>
      </c>
      <c r="C1680">
        <v>0</v>
      </c>
      <c r="D1680">
        <v>0</v>
      </c>
      <c r="H1680" s="19">
        <v>-7.85006</v>
      </c>
      <c r="I1680" s="19">
        <v>0</v>
      </c>
      <c r="J1680" s="19">
        <v>0</v>
      </c>
      <c r="K1680" s="19">
        <v>0</v>
      </c>
    </row>
    <row r="1681" spans="1:11" x14ac:dyDescent="0.2">
      <c r="A1681">
        <v>-8.7259499999999992</v>
      </c>
      <c r="B1681">
        <v>0</v>
      </c>
      <c r="C1681">
        <v>0</v>
      </c>
      <c r="D1681">
        <v>0</v>
      </c>
      <c r="H1681" s="19">
        <v>-7.8430600000000004</v>
      </c>
      <c r="I1681" s="19">
        <v>0</v>
      </c>
      <c r="J1681" s="19">
        <v>0</v>
      </c>
      <c r="K1681" s="19">
        <v>0</v>
      </c>
    </row>
    <row r="1682" spans="1:11" x14ac:dyDescent="0.2">
      <c r="A1682">
        <v>-8.7189499999999995</v>
      </c>
      <c r="B1682">
        <v>0</v>
      </c>
      <c r="C1682">
        <v>0</v>
      </c>
      <c r="D1682">
        <v>0</v>
      </c>
      <c r="H1682" s="19">
        <v>-7.8350600000000004</v>
      </c>
      <c r="I1682" s="19">
        <v>0</v>
      </c>
      <c r="J1682" s="19">
        <v>0</v>
      </c>
      <c r="K1682" s="19">
        <v>0</v>
      </c>
    </row>
    <row r="1683" spans="1:11" x14ac:dyDescent="0.2">
      <c r="A1683">
        <v>-8.7119499999999999</v>
      </c>
      <c r="B1683">
        <v>0</v>
      </c>
      <c r="C1683">
        <v>0</v>
      </c>
      <c r="D1683">
        <v>0</v>
      </c>
      <c r="H1683" s="19">
        <v>-7.8280599999999998</v>
      </c>
      <c r="I1683" s="19">
        <v>0</v>
      </c>
      <c r="J1683" s="19">
        <v>0</v>
      </c>
      <c r="K1683" s="19">
        <v>0</v>
      </c>
    </row>
    <row r="1684" spans="1:11" x14ac:dyDescent="0.2">
      <c r="A1684">
        <v>-8.7039500000000007</v>
      </c>
      <c r="B1684">
        <v>0</v>
      </c>
      <c r="C1684">
        <v>0</v>
      </c>
      <c r="D1684">
        <v>0</v>
      </c>
      <c r="H1684" s="19">
        <v>-7.8210600000000001</v>
      </c>
      <c r="I1684" s="19">
        <v>0</v>
      </c>
      <c r="J1684" s="19">
        <v>0</v>
      </c>
      <c r="K1684" s="19">
        <v>0</v>
      </c>
    </row>
    <row r="1685" spans="1:11" x14ac:dyDescent="0.2">
      <c r="A1685">
        <v>-8.6969499999999993</v>
      </c>
      <c r="B1685">
        <v>0</v>
      </c>
      <c r="C1685">
        <v>0</v>
      </c>
      <c r="D1685">
        <v>0</v>
      </c>
      <c r="H1685" s="19">
        <v>-7.8130600000000001</v>
      </c>
      <c r="I1685" s="19">
        <v>0</v>
      </c>
      <c r="J1685" s="19">
        <v>0</v>
      </c>
      <c r="K1685" s="19">
        <v>0</v>
      </c>
    </row>
    <row r="1686" spans="1:11" x14ac:dyDescent="0.2">
      <c r="A1686">
        <v>-8.6899499999999996</v>
      </c>
      <c r="B1686">
        <v>0</v>
      </c>
      <c r="C1686">
        <v>0</v>
      </c>
      <c r="D1686">
        <v>0</v>
      </c>
      <c r="H1686" s="19">
        <v>-7.8060600000000004</v>
      </c>
      <c r="I1686" s="19">
        <v>0</v>
      </c>
      <c r="J1686" s="19">
        <v>0</v>
      </c>
      <c r="K1686" s="19">
        <v>0</v>
      </c>
    </row>
    <row r="1687" spans="1:11" x14ac:dyDescent="0.2">
      <c r="A1687">
        <v>-8.6829499999999999</v>
      </c>
      <c r="B1687">
        <v>0</v>
      </c>
      <c r="C1687">
        <v>0</v>
      </c>
      <c r="D1687">
        <v>0</v>
      </c>
      <c r="H1687" s="19">
        <v>-7.7990599999999999</v>
      </c>
      <c r="I1687" s="19">
        <v>0</v>
      </c>
      <c r="J1687" s="19">
        <v>0</v>
      </c>
      <c r="K1687" s="19">
        <v>0</v>
      </c>
    </row>
    <row r="1688" spans="1:11" x14ac:dyDescent="0.2">
      <c r="A1688">
        <v>-8.6759500000000003</v>
      </c>
      <c r="B1688">
        <v>0</v>
      </c>
      <c r="C1688">
        <v>0</v>
      </c>
      <c r="D1688">
        <v>0</v>
      </c>
      <c r="H1688" s="19">
        <v>-7.7910599999999999</v>
      </c>
      <c r="I1688" s="19">
        <v>0</v>
      </c>
      <c r="J1688" s="19">
        <v>0</v>
      </c>
      <c r="K1688" s="19">
        <v>0</v>
      </c>
    </row>
    <row r="1689" spans="1:11" x14ac:dyDescent="0.2">
      <c r="A1689">
        <v>-8.6689500000000006</v>
      </c>
      <c r="B1689">
        <v>0</v>
      </c>
      <c r="C1689">
        <v>0</v>
      </c>
      <c r="D1689">
        <v>0</v>
      </c>
      <c r="H1689" s="19">
        <v>-7.7840600000000002</v>
      </c>
      <c r="I1689" s="19">
        <v>0</v>
      </c>
      <c r="J1689" s="19">
        <v>0</v>
      </c>
      <c r="K1689" s="19">
        <v>0</v>
      </c>
    </row>
    <row r="1690" spans="1:11" x14ac:dyDescent="0.2">
      <c r="A1690">
        <v>-8.6619499999999992</v>
      </c>
      <c r="B1690">
        <v>5.1059999999999999</v>
      </c>
      <c r="C1690">
        <v>3.0000000000000001E-5</v>
      </c>
      <c r="D1690">
        <v>1.7170000000000001</v>
      </c>
      <c r="H1690" s="19">
        <v>-7.7770599999999996</v>
      </c>
      <c r="I1690" s="19">
        <v>0</v>
      </c>
      <c r="J1690" s="19">
        <v>0</v>
      </c>
      <c r="K1690" s="19">
        <v>0</v>
      </c>
    </row>
    <row r="1691" spans="1:11" x14ac:dyDescent="0.2">
      <c r="A1691">
        <v>-8.65395</v>
      </c>
      <c r="B1691">
        <v>0.2908</v>
      </c>
      <c r="C1691">
        <v>0</v>
      </c>
      <c r="D1691">
        <v>9.7869999999999999E-2</v>
      </c>
      <c r="H1691" s="19">
        <v>-7.7690599999999996</v>
      </c>
      <c r="I1691" s="19">
        <v>0</v>
      </c>
      <c r="J1691" s="19">
        <v>0</v>
      </c>
      <c r="K1691" s="19">
        <v>0</v>
      </c>
    </row>
    <row r="1692" spans="1:11" x14ac:dyDescent="0.2">
      <c r="A1692">
        <v>-8.6469500000000004</v>
      </c>
      <c r="B1692">
        <v>0</v>
      </c>
      <c r="C1692">
        <v>0</v>
      </c>
      <c r="D1692">
        <v>0</v>
      </c>
      <c r="H1692" s="19">
        <v>-7.76206</v>
      </c>
      <c r="I1692" s="19">
        <v>0</v>
      </c>
      <c r="J1692" s="19">
        <v>0</v>
      </c>
      <c r="K1692" s="19">
        <v>0</v>
      </c>
    </row>
    <row r="1693" spans="1:11" x14ac:dyDescent="0.2">
      <c r="A1693">
        <v>-8.6399500000000007</v>
      </c>
      <c r="B1693">
        <v>0</v>
      </c>
      <c r="C1693">
        <v>0</v>
      </c>
      <c r="D1693">
        <v>0</v>
      </c>
      <c r="H1693" s="19">
        <v>-7.7550600000000003</v>
      </c>
      <c r="I1693" s="19">
        <v>0</v>
      </c>
      <c r="J1693" s="19">
        <v>0</v>
      </c>
      <c r="K1693" s="19">
        <v>0</v>
      </c>
    </row>
    <row r="1694" spans="1:11" x14ac:dyDescent="0.2">
      <c r="A1694">
        <v>-8.6329499999999992</v>
      </c>
      <c r="B1694">
        <v>0</v>
      </c>
      <c r="C1694">
        <v>0</v>
      </c>
      <c r="D1694">
        <v>0</v>
      </c>
      <c r="H1694" s="19">
        <v>-7.7470600000000003</v>
      </c>
      <c r="I1694" s="19">
        <v>0</v>
      </c>
      <c r="J1694" s="19">
        <v>0</v>
      </c>
      <c r="K1694" s="19">
        <v>0</v>
      </c>
    </row>
    <row r="1695" spans="1:11" x14ac:dyDescent="0.2">
      <c r="A1695">
        <v>-8.6259499999999996</v>
      </c>
      <c r="B1695">
        <v>0</v>
      </c>
      <c r="C1695">
        <v>0</v>
      </c>
      <c r="D1695">
        <v>0</v>
      </c>
      <c r="H1695" s="19">
        <v>-7.7400599999999997</v>
      </c>
      <c r="I1695" s="19">
        <v>0</v>
      </c>
      <c r="J1695" s="19">
        <v>0</v>
      </c>
      <c r="K1695" s="19">
        <v>0</v>
      </c>
    </row>
    <row r="1696" spans="1:11" x14ac:dyDescent="0.2">
      <c r="A1696">
        <v>-8.6189499999999999</v>
      </c>
      <c r="B1696">
        <v>0</v>
      </c>
      <c r="C1696">
        <v>0</v>
      </c>
      <c r="D1696">
        <v>0</v>
      </c>
      <c r="H1696" s="19">
        <v>-7.73306</v>
      </c>
      <c r="I1696" s="19">
        <v>0</v>
      </c>
      <c r="J1696" s="19">
        <v>0</v>
      </c>
      <c r="K1696" s="19">
        <v>0</v>
      </c>
    </row>
    <row r="1697" spans="1:11" x14ac:dyDescent="0.2">
      <c r="A1697">
        <v>-8.6119500000000002</v>
      </c>
      <c r="B1697">
        <v>0</v>
      </c>
      <c r="C1697">
        <v>0</v>
      </c>
      <c r="D1697">
        <v>0</v>
      </c>
      <c r="H1697" s="19">
        <v>-7.72506</v>
      </c>
      <c r="I1697" s="19">
        <v>0</v>
      </c>
      <c r="J1697" s="19">
        <v>0</v>
      </c>
      <c r="K1697" s="19">
        <v>0</v>
      </c>
    </row>
    <row r="1698" spans="1:11" x14ac:dyDescent="0.2">
      <c r="A1698">
        <v>-8.6039499999999993</v>
      </c>
      <c r="B1698">
        <v>0</v>
      </c>
      <c r="C1698">
        <v>0</v>
      </c>
      <c r="D1698">
        <v>0</v>
      </c>
      <c r="H1698" s="19">
        <v>-7.7180600000000004</v>
      </c>
      <c r="I1698" s="19">
        <v>0</v>
      </c>
      <c r="J1698" s="19">
        <v>0</v>
      </c>
      <c r="K1698" s="19">
        <v>0</v>
      </c>
    </row>
    <row r="1699" spans="1:11" x14ac:dyDescent="0.2">
      <c r="A1699">
        <v>-8.5969499999999996</v>
      </c>
      <c r="B1699">
        <v>0</v>
      </c>
      <c r="C1699">
        <v>0</v>
      </c>
      <c r="D1699">
        <v>0</v>
      </c>
      <c r="H1699" s="19">
        <v>-7.7110599999999998</v>
      </c>
      <c r="I1699" s="19">
        <v>0</v>
      </c>
      <c r="J1699" s="19">
        <v>0</v>
      </c>
      <c r="K1699" s="19">
        <v>0</v>
      </c>
    </row>
    <row r="1700" spans="1:11" x14ac:dyDescent="0.2">
      <c r="A1700">
        <v>-8.58995</v>
      </c>
      <c r="B1700">
        <v>0</v>
      </c>
      <c r="C1700">
        <v>0</v>
      </c>
      <c r="D1700">
        <v>0</v>
      </c>
      <c r="H1700" s="19">
        <v>-7.7030599999999998</v>
      </c>
      <c r="I1700" s="19">
        <v>0</v>
      </c>
      <c r="J1700" s="19">
        <v>0</v>
      </c>
      <c r="K1700" s="19">
        <v>0</v>
      </c>
    </row>
    <row r="1701" spans="1:11" x14ac:dyDescent="0.2">
      <c r="A1701">
        <v>-8.5829500000000003</v>
      </c>
      <c r="B1701">
        <v>0</v>
      </c>
      <c r="C1701">
        <v>0</v>
      </c>
      <c r="D1701">
        <v>0</v>
      </c>
      <c r="H1701" s="19">
        <v>-7.6960600000000001</v>
      </c>
      <c r="I1701" s="19">
        <v>0</v>
      </c>
      <c r="J1701" s="19">
        <v>0</v>
      </c>
      <c r="K1701" s="19">
        <v>0</v>
      </c>
    </row>
    <row r="1702" spans="1:11" x14ac:dyDescent="0.2">
      <c r="A1702">
        <v>-8.5759500000000006</v>
      </c>
      <c r="B1702">
        <v>0</v>
      </c>
      <c r="C1702">
        <v>0</v>
      </c>
      <c r="D1702">
        <v>0</v>
      </c>
      <c r="H1702" s="19">
        <v>-7.6890599999999996</v>
      </c>
      <c r="I1702" s="19">
        <v>0</v>
      </c>
      <c r="J1702" s="19">
        <v>0</v>
      </c>
      <c r="K1702" s="19">
        <v>0</v>
      </c>
    </row>
    <row r="1703" spans="1:11" x14ac:dyDescent="0.2">
      <c r="A1703">
        <v>-8.5689499999999992</v>
      </c>
      <c r="B1703">
        <v>0</v>
      </c>
      <c r="C1703">
        <v>0</v>
      </c>
      <c r="D1703">
        <v>0</v>
      </c>
      <c r="H1703" s="19">
        <v>-7.6820599999999999</v>
      </c>
      <c r="I1703" s="19">
        <v>0</v>
      </c>
      <c r="J1703" s="19">
        <v>0</v>
      </c>
      <c r="K1703" s="19">
        <v>0</v>
      </c>
    </row>
    <row r="1704" spans="1:11" x14ac:dyDescent="0.2">
      <c r="A1704">
        <v>-8.5619499999999995</v>
      </c>
      <c r="B1704">
        <v>0</v>
      </c>
      <c r="C1704">
        <v>0</v>
      </c>
      <c r="D1704">
        <v>0</v>
      </c>
      <c r="H1704" s="19">
        <v>-7.6740599999999999</v>
      </c>
      <c r="I1704" s="19">
        <v>0</v>
      </c>
      <c r="J1704" s="19">
        <v>0</v>
      </c>
      <c r="K1704" s="19">
        <v>0</v>
      </c>
    </row>
    <row r="1705" spans="1:11" x14ac:dyDescent="0.2">
      <c r="A1705">
        <v>-8.5539500000000004</v>
      </c>
      <c r="B1705">
        <v>0</v>
      </c>
      <c r="C1705">
        <v>0</v>
      </c>
      <c r="D1705">
        <v>0</v>
      </c>
      <c r="H1705" s="19">
        <v>-7.6670600000000002</v>
      </c>
      <c r="I1705" s="19">
        <v>0</v>
      </c>
      <c r="J1705" s="19">
        <v>3.5219999999999998</v>
      </c>
      <c r="K1705" s="19">
        <v>7.4799999999999997E-3</v>
      </c>
    </row>
    <row r="1706" spans="1:11" x14ac:dyDescent="0.2">
      <c r="A1706">
        <v>-8.5469500000000007</v>
      </c>
      <c r="B1706">
        <v>0</v>
      </c>
      <c r="C1706">
        <v>0</v>
      </c>
      <c r="D1706">
        <v>0</v>
      </c>
      <c r="H1706" s="19">
        <v>-7.6600599999999996</v>
      </c>
      <c r="I1706" s="19">
        <v>0</v>
      </c>
      <c r="J1706" s="19">
        <v>0</v>
      </c>
      <c r="K1706" s="19">
        <v>0</v>
      </c>
    </row>
    <row r="1707" spans="1:11" x14ac:dyDescent="0.2">
      <c r="A1707">
        <v>-8.5399499999999993</v>
      </c>
      <c r="B1707">
        <v>0</v>
      </c>
      <c r="C1707">
        <v>0</v>
      </c>
      <c r="D1707">
        <v>0</v>
      </c>
      <c r="H1707" s="19">
        <v>-7.6520599999999996</v>
      </c>
      <c r="I1707" s="19">
        <v>0</v>
      </c>
      <c r="J1707" s="19">
        <v>0</v>
      </c>
      <c r="K1707" s="19">
        <v>0</v>
      </c>
    </row>
    <row r="1708" spans="1:11" x14ac:dyDescent="0.2">
      <c r="A1708">
        <v>-8.5329499999999996</v>
      </c>
      <c r="B1708">
        <v>0</v>
      </c>
      <c r="C1708">
        <v>0</v>
      </c>
      <c r="D1708">
        <v>0</v>
      </c>
      <c r="H1708" s="19">
        <v>-7.64506</v>
      </c>
      <c r="I1708" s="19">
        <v>0</v>
      </c>
      <c r="J1708" s="19">
        <v>0</v>
      </c>
      <c r="K1708" s="19">
        <v>0</v>
      </c>
    </row>
    <row r="1709" spans="1:11" x14ac:dyDescent="0.2">
      <c r="A1709">
        <v>-8.5259499999999999</v>
      </c>
      <c r="B1709">
        <v>0</v>
      </c>
      <c r="C1709">
        <v>0</v>
      </c>
      <c r="D1709">
        <v>0</v>
      </c>
      <c r="H1709" s="19">
        <v>-7.6380600000000003</v>
      </c>
      <c r="I1709" s="19">
        <v>0</v>
      </c>
      <c r="J1709" s="19">
        <v>0</v>
      </c>
      <c r="K1709" s="19">
        <v>0</v>
      </c>
    </row>
    <row r="1710" spans="1:11" x14ac:dyDescent="0.2">
      <c r="A1710">
        <v>-8.5189500000000002</v>
      </c>
      <c r="B1710">
        <v>0</v>
      </c>
      <c r="C1710">
        <v>0</v>
      </c>
      <c r="D1710">
        <v>0</v>
      </c>
      <c r="H1710" s="19">
        <v>-7.6300600000000003</v>
      </c>
      <c r="I1710" s="19">
        <v>0</v>
      </c>
      <c r="J1710" s="19">
        <v>0</v>
      </c>
      <c r="K1710" s="19">
        <v>0</v>
      </c>
    </row>
    <row r="1711" spans="1:11" x14ac:dyDescent="0.2">
      <c r="A1711">
        <v>-8.5109499999999993</v>
      </c>
      <c r="B1711">
        <v>0</v>
      </c>
      <c r="C1711">
        <v>0</v>
      </c>
      <c r="D1711">
        <v>0</v>
      </c>
      <c r="H1711" s="19">
        <v>-7.6230599999999997</v>
      </c>
      <c r="I1711" s="19">
        <v>0</v>
      </c>
      <c r="J1711" s="19">
        <v>0</v>
      </c>
      <c r="K1711" s="19">
        <v>0</v>
      </c>
    </row>
    <row r="1712" spans="1:11" x14ac:dyDescent="0.2">
      <c r="A1712">
        <v>-8.5039499999999997</v>
      </c>
      <c r="B1712">
        <v>0</v>
      </c>
      <c r="C1712">
        <v>0</v>
      </c>
      <c r="D1712">
        <v>0</v>
      </c>
      <c r="H1712" s="19">
        <v>-7.6160600000000001</v>
      </c>
      <c r="I1712" s="19">
        <v>0</v>
      </c>
      <c r="J1712" s="19">
        <v>0</v>
      </c>
      <c r="K1712" s="19">
        <v>0</v>
      </c>
    </row>
    <row r="1713" spans="1:11" x14ac:dyDescent="0.2">
      <c r="A1713">
        <v>-8.49695</v>
      </c>
      <c r="B1713">
        <v>0</v>
      </c>
      <c r="C1713">
        <v>0</v>
      </c>
      <c r="D1713">
        <v>0</v>
      </c>
      <c r="H1713" s="19">
        <v>-7.60806</v>
      </c>
      <c r="I1713" s="19">
        <v>0</v>
      </c>
      <c r="J1713" s="19">
        <v>0</v>
      </c>
      <c r="K1713" s="19">
        <v>0</v>
      </c>
    </row>
    <row r="1714" spans="1:11" x14ac:dyDescent="0.2">
      <c r="A1714">
        <v>-8.4899500000000003</v>
      </c>
      <c r="B1714">
        <v>0</v>
      </c>
      <c r="C1714">
        <v>0</v>
      </c>
      <c r="D1714">
        <v>0</v>
      </c>
      <c r="H1714" s="19">
        <v>-7.6010600000000004</v>
      </c>
      <c r="I1714" s="19">
        <v>0</v>
      </c>
      <c r="J1714" s="19">
        <v>0</v>
      </c>
      <c r="K1714" s="19">
        <v>0</v>
      </c>
    </row>
    <row r="1715" spans="1:11" x14ac:dyDescent="0.2">
      <c r="A1715">
        <v>-8.4829500000000007</v>
      </c>
      <c r="B1715">
        <v>0</v>
      </c>
      <c r="C1715">
        <v>0</v>
      </c>
      <c r="D1715">
        <v>0</v>
      </c>
      <c r="H1715" s="19">
        <v>-7.5940599999999998</v>
      </c>
      <c r="I1715" s="19">
        <v>0</v>
      </c>
      <c r="J1715" s="19">
        <v>0</v>
      </c>
      <c r="K1715" s="19">
        <v>0</v>
      </c>
    </row>
    <row r="1716" spans="1:11" x14ac:dyDescent="0.2">
      <c r="A1716">
        <v>-8.4759499999999992</v>
      </c>
      <c r="B1716">
        <v>0</v>
      </c>
      <c r="C1716">
        <v>0</v>
      </c>
      <c r="D1716">
        <v>0</v>
      </c>
      <c r="H1716" s="19">
        <v>-7.5860599999999998</v>
      </c>
      <c r="I1716" s="19">
        <v>0</v>
      </c>
      <c r="J1716" s="19">
        <v>0</v>
      </c>
      <c r="K1716" s="19">
        <v>0</v>
      </c>
    </row>
    <row r="1717" spans="1:11" x14ac:dyDescent="0.2">
      <c r="A1717">
        <v>-8.4689499999999995</v>
      </c>
      <c r="B1717">
        <v>0</v>
      </c>
      <c r="C1717">
        <v>0</v>
      </c>
      <c r="D1717">
        <v>0</v>
      </c>
      <c r="H1717" s="19">
        <v>-7.5790600000000001</v>
      </c>
      <c r="I1717" s="19">
        <v>0</v>
      </c>
      <c r="J1717" s="19">
        <v>0</v>
      </c>
      <c r="K1717" s="19">
        <v>0</v>
      </c>
    </row>
    <row r="1718" spans="1:11" x14ac:dyDescent="0.2">
      <c r="A1718">
        <v>-8.4609500000000004</v>
      </c>
      <c r="B1718">
        <v>0</v>
      </c>
      <c r="C1718">
        <v>0</v>
      </c>
      <c r="D1718">
        <v>0</v>
      </c>
      <c r="H1718" s="19">
        <v>-7.5720599999999996</v>
      </c>
      <c r="I1718" s="19">
        <v>0</v>
      </c>
      <c r="J1718" s="19">
        <v>0</v>
      </c>
      <c r="K1718" s="19">
        <v>10.041</v>
      </c>
    </row>
    <row r="1719" spans="1:11" x14ac:dyDescent="0.2">
      <c r="A1719">
        <v>-8.4539500000000007</v>
      </c>
      <c r="B1719">
        <v>0</v>
      </c>
      <c r="C1719">
        <v>0</v>
      </c>
      <c r="D1719">
        <v>0</v>
      </c>
      <c r="H1719" s="19">
        <v>-7.5640599999999996</v>
      </c>
      <c r="I1719" s="19">
        <v>0</v>
      </c>
      <c r="J1719" s="19">
        <v>0</v>
      </c>
      <c r="K1719" s="19">
        <v>0</v>
      </c>
    </row>
    <row r="1720" spans="1:11" x14ac:dyDescent="0.2">
      <c r="A1720">
        <v>-8.4469499999999993</v>
      </c>
      <c r="B1720">
        <v>0</v>
      </c>
      <c r="C1720">
        <v>0</v>
      </c>
      <c r="D1720">
        <v>0</v>
      </c>
      <c r="H1720" s="19">
        <v>-7.5570599999999999</v>
      </c>
      <c r="I1720" s="19">
        <v>0</v>
      </c>
      <c r="J1720" s="19">
        <v>0</v>
      </c>
      <c r="K1720" s="19">
        <v>0</v>
      </c>
    </row>
    <row r="1721" spans="1:11" x14ac:dyDescent="0.2">
      <c r="A1721">
        <v>-8.4399499999999996</v>
      </c>
      <c r="B1721">
        <v>0</v>
      </c>
      <c r="C1721">
        <v>0</v>
      </c>
      <c r="D1721">
        <v>0</v>
      </c>
      <c r="H1721" s="19">
        <v>-7.5500600000000002</v>
      </c>
      <c r="I1721" s="19">
        <v>0</v>
      </c>
      <c r="J1721" s="19">
        <v>0</v>
      </c>
      <c r="K1721" s="19">
        <v>0</v>
      </c>
    </row>
    <row r="1722" spans="1:11" x14ac:dyDescent="0.2">
      <c r="A1722">
        <v>-8.4329499999999999</v>
      </c>
      <c r="B1722">
        <v>0</v>
      </c>
      <c r="C1722">
        <v>0</v>
      </c>
      <c r="D1722">
        <v>0</v>
      </c>
      <c r="H1722" s="19">
        <v>-7.5420600000000002</v>
      </c>
      <c r="I1722" s="19">
        <v>0</v>
      </c>
      <c r="J1722" s="19">
        <v>0</v>
      </c>
      <c r="K1722" s="19">
        <v>0</v>
      </c>
    </row>
    <row r="1723" spans="1:11" x14ac:dyDescent="0.2">
      <c r="A1723">
        <v>-8.4259500000000003</v>
      </c>
      <c r="B1723">
        <v>0</v>
      </c>
      <c r="C1723">
        <v>0</v>
      </c>
      <c r="D1723">
        <v>0</v>
      </c>
      <c r="H1723" s="19">
        <v>-7.5350599999999996</v>
      </c>
      <c r="I1723" s="19">
        <v>0</v>
      </c>
      <c r="J1723" s="19">
        <v>0</v>
      </c>
      <c r="K1723" s="19">
        <v>0</v>
      </c>
    </row>
    <row r="1724" spans="1:11" x14ac:dyDescent="0.2">
      <c r="A1724">
        <v>-8.4189500000000006</v>
      </c>
      <c r="B1724">
        <v>0</v>
      </c>
      <c r="C1724">
        <v>0</v>
      </c>
      <c r="D1724">
        <v>0</v>
      </c>
      <c r="H1724" s="19">
        <v>-7.52806</v>
      </c>
      <c r="I1724" s="19">
        <v>0</v>
      </c>
      <c r="J1724" s="19">
        <v>0</v>
      </c>
      <c r="K1724" s="19">
        <v>0</v>
      </c>
    </row>
    <row r="1725" spans="1:11" x14ac:dyDescent="0.2">
      <c r="A1725">
        <v>-8.4109499999999997</v>
      </c>
      <c r="B1725">
        <v>0</v>
      </c>
      <c r="C1725">
        <v>0</v>
      </c>
      <c r="D1725">
        <v>0</v>
      </c>
      <c r="H1725" s="19">
        <v>-7.5210600000000003</v>
      </c>
      <c r="I1725" s="19">
        <v>0</v>
      </c>
      <c r="J1725" s="19">
        <v>0</v>
      </c>
      <c r="K1725" s="19">
        <v>0</v>
      </c>
    </row>
    <row r="1726" spans="1:11" x14ac:dyDescent="0.2">
      <c r="A1726">
        <v>-8.40395</v>
      </c>
      <c r="B1726">
        <v>0</v>
      </c>
      <c r="C1726">
        <v>0</v>
      </c>
      <c r="D1726">
        <v>0</v>
      </c>
      <c r="H1726" s="19">
        <v>-7.5130600000000003</v>
      </c>
      <c r="I1726" s="19">
        <v>0</v>
      </c>
      <c r="J1726" s="19">
        <v>0</v>
      </c>
      <c r="K1726" s="19">
        <v>0</v>
      </c>
    </row>
    <row r="1727" spans="1:11" x14ac:dyDescent="0.2">
      <c r="A1727">
        <v>-8.3969500000000004</v>
      </c>
      <c r="B1727">
        <v>0</v>
      </c>
      <c r="C1727">
        <v>0</v>
      </c>
      <c r="D1727">
        <v>0</v>
      </c>
      <c r="H1727" s="19">
        <v>-7.5060599999999997</v>
      </c>
      <c r="I1727" s="19">
        <v>0</v>
      </c>
      <c r="J1727" s="19">
        <v>0</v>
      </c>
      <c r="K1727" s="19">
        <v>0</v>
      </c>
    </row>
    <row r="1728" spans="1:11" x14ac:dyDescent="0.2">
      <c r="A1728">
        <v>-8.3899500000000007</v>
      </c>
      <c r="B1728">
        <v>0</v>
      </c>
      <c r="C1728">
        <v>0</v>
      </c>
      <c r="D1728">
        <v>0</v>
      </c>
      <c r="H1728" s="19">
        <v>-7.4990600000000001</v>
      </c>
      <c r="I1728" s="19">
        <v>0</v>
      </c>
      <c r="J1728" s="19">
        <v>0</v>
      </c>
      <c r="K1728" s="19">
        <v>0</v>
      </c>
    </row>
    <row r="1729" spans="1:11" x14ac:dyDescent="0.2">
      <c r="A1729">
        <v>-8.3829499999999992</v>
      </c>
      <c r="B1729">
        <v>0</v>
      </c>
      <c r="C1729">
        <v>0</v>
      </c>
      <c r="D1729">
        <v>0</v>
      </c>
      <c r="H1729" s="19">
        <v>-7.4910600000000001</v>
      </c>
      <c r="I1729" s="19">
        <v>0</v>
      </c>
      <c r="J1729" s="19">
        <v>0</v>
      </c>
      <c r="K1729" s="19">
        <v>0</v>
      </c>
    </row>
    <row r="1730" spans="1:11" x14ac:dyDescent="0.2">
      <c r="A1730">
        <v>-8.3759499999999996</v>
      </c>
      <c r="B1730">
        <v>0</v>
      </c>
      <c r="C1730">
        <v>0</v>
      </c>
      <c r="D1730">
        <v>0</v>
      </c>
      <c r="H1730" s="19">
        <v>-7.4840600000000004</v>
      </c>
      <c r="I1730" s="19">
        <v>0</v>
      </c>
      <c r="J1730" s="19">
        <v>0</v>
      </c>
      <c r="K1730" s="19">
        <v>0</v>
      </c>
    </row>
    <row r="1731" spans="1:11" x14ac:dyDescent="0.2">
      <c r="A1731">
        <v>-8.3689499999999999</v>
      </c>
      <c r="B1731">
        <v>0</v>
      </c>
      <c r="C1731">
        <v>0</v>
      </c>
      <c r="D1731">
        <v>0</v>
      </c>
      <c r="H1731" s="19">
        <v>-7.4770599999999998</v>
      </c>
      <c r="I1731" s="19">
        <v>0</v>
      </c>
      <c r="J1731" s="19">
        <v>0</v>
      </c>
      <c r="K1731" s="19">
        <v>0</v>
      </c>
    </row>
    <row r="1732" spans="1:11" x14ac:dyDescent="0.2">
      <c r="A1732">
        <v>-8.3609500000000008</v>
      </c>
      <c r="B1732">
        <v>0</v>
      </c>
      <c r="C1732">
        <v>0</v>
      </c>
      <c r="D1732">
        <v>0</v>
      </c>
      <c r="H1732" s="19">
        <v>-7.4690599999999998</v>
      </c>
      <c r="I1732" s="19">
        <v>0</v>
      </c>
      <c r="J1732" s="19">
        <v>0</v>
      </c>
      <c r="K1732" s="19">
        <v>0</v>
      </c>
    </row>
    <row r="1733" spans="1:11" x14ac:dyDescent="0.2">
      <c r="A1733">
        <v>-8.3539499999999993</v>
      </c>
      <c r="B1733">
        <v>0</v>
      </c>
      <c r="C1733">
        <v>0</v>
      </c>
      <c r="D1733">
        <v>0</v>
      </c>
      <c r="H1733" s="19">
        <v>-7.4620600000000001</v>
      </c>
      <c r="I1733" s="19">
        <v>0</v>
      </c>
      <c r="J1733" s="19">
        <v>0</v>
      </c>
      <c r="K1733" s="19">
        <v>0</v>
      </c>
    </row>
    <row r="1734" spans="1:11" x14ac:dyDescent="0.2">
      <c r="A1734">
        <v>-8.3469499999999996</v>
      </c>
      <c r="B1734">
        <v>0</v>
      </c>
      <c r="C1734">
        <v>0</v>
      </c>
      <c r="D1734">
        <v>0</v>
      </c>
      <c r="H1734" s="19">
        <v>-7.4550599999999996</v>
      </c>
      <c r="I1734" s="19">
        <v>0</v>
      </c>
      <c r="J1734" s="19">
        <v>0</v>
      </c>
      <c r="K1734" s="19">
        <v>0</v>
      </c>
    </row>
    <row r="1735" spans="1:11" x14ac:dyDescent="0.2">
      <c r="A1735">
        <v>-8.33995</v>
      </c>
      <c r="B1735">
        <v>0</v>
      </c>
      <c r="C1735">
        <v>0</v>
      </c>
      <c r="D1735">
        <v>0</v>
      </c>
      <c r="H1735" s="19">
        <v>-7.4470599999999996</v>
      </c>
      <c r="I1735" s="19">
        <v>0</v>
      </c>
      <c r="J1735" s="19">
        <v>0</v>
      </c>
      <c r="K1735" s="19">
        <v>0</v>
      </c>
    </row>
    <row r="1736" spans="1:11" x14ac:dyDescent="0.2">
      <c r="A1736">
        <v>-8.3329500000000003</v>
      </c>
      <c r="B1736">
        <v>0</v>
      </c>
      <c r="C1736">
        <v>1.0591999999999999</v>
      </c>
      <c r="D1736">
        <v>2.0000000000000002E-5</v>
      </c>
      <c r="H1736" s="19">
        <v>-7.4400599999999999</v>
      </c>
      <c r="I1736" s="19">
        <v>0</v>
      </c>
      <c r="J1736" s="19">
        <v>0</v>
      </c>
      <c r="K1736" s="19">
        <v>0</v>
      </c>
    </row>
    <row r="1737" spans="1:11" x14ac:dyDescent="0.2">
      <c r="A1737">
        <v>-8.3259500000000006</v>
      </c>
      <c r="B1737">
        <v>0</v>
      </c>
      <c r="C1737">
        <v>0</v>
      </c>
      <c r="D1737">
        <v>0</v>
      </c>
      <c r="H1737" s="19">
        <v>-7.4330600000000002</v>
      </c>
      <c r="I1737" s="19">
        <v>0</v>
      </c>
      <c r="J1737" s="19">
        <v>0</v>
      </c>
      <c r="K1737" s="19">
        <v>0</v>
      </c>
    </row>
    <row r="1738" spans="1:11" x14ac:dyDescent="0.2">
      <c r="A1738">
        <v>-8.3179499999999997</v>
      </c>
      <c r="B1738">
        <v>0</v>
      </c>
      <c r="C1738">
        <v>0</v>
      </c>
      <c r="D1738">
        <v>0</v>
      </c>
      <c r="H1738" s="19">
        <v>-7.4250600000000002</v>
      </c>
      <c r="I1738" s="19">
        <v>0</v>
      </c>
      <c r="J1738" s="19">
        <v>0</v>
      </c>
      <c r="K1738" s="19">
        <v>0</v>
      </c>
    </row>
    <row r="1739" spans="1:11" x14ac:dyDescent="0.2">
      <c r="A1739">
        <v>-8.3109500000000001</v>
      </c>
      <c r="B1739">
        <v>0</v>
      </c>
      <c r="C1739">
        <v>0</v>
      </c>
      <c r="D1739">
        <v>0</v>
      </c>
      <c r="H1739" s="19">
        <v>-7.4180599999999997</v>
      </c>
      <c r="I1739" s="19">
        <v>0</v>
      </c>
      <c r="J1739" s="19">
        <v>0</v>
      </c>
      <c r="K1739" s="19">
        <v>0</v>
      </c>
    </row>
    <row r="1740" spans="1:11" x14ac:dyDescent="0.2">
      <c r="A1740">
        <v>-8.3039500000000004</v>
      </c>
      <c r="B1740">
        <v>0</v>
      </c>
      <c r="C1740">
        <v>0</v>
      </c>
      <c r="D1740">
        <v>0</v>
      </c>
      <c r="H1740" s="19">
        <v>-7.41106</v>
      </c>
      <c r="I1740" s="19">
        <v>0</v>
      </c>
      <c r="J1740" s="19">
        <v>0</v>
      </c>
      <c r="K1740" s="19">
        <v>0</v>
      </c>
    </row>
    <row r="1741" spans="1:11" x14ac:dyDescent="0.2">
      <c r="A1741">
        <v>-8.2969500000000007</v>
      </c>
      <c r="B1741">
        <v>0</v>
      </c>
      <c r="C1741">
        <v>0</v>
      </c>
      <c r="D1741">
        <v>0</v>
      </c>
      <c r="H1741" s="19">
        <v>-7.40306</v>
      </c>
      <c r="I1741" s="19">
        <v>0</v>
      </c>
      <c r="J1741" s="19">
        <v>0</v>
      </c>
      <c r="K1741" s="19">
        <v>0</v>
      </c>
    </row>
    <row r="1742" spans="1:11" x14ac:dyDescent="0.2">
      <c r="A1742">
        <v>-8.2899499999999993</v>
      </c>
      <c r="B1742">
        <v>0</v>
      </c>
      <c r="C1742">
        <v>0</v>
      </c>
      <c r="D1742">
        <v>0</v>
      </c>
      <c r="H1742" s="19">
        <v>-7.3960600000000003</v>
      </c>
      <c r="I1742" s="19">
        <v>0</v>
      </c>
      <c r="J1742" s="19">
        <v>0</v>
      </c>
      <c r="K1742" s="19">
        <v>0</v>
      </c>
    </row>
    <row r="1743" spans="1:11" x14ac:dyDescent="0.2">
      <c r="A1743">
        <v>-8.2829499999999996</v>
      </c>
      <c r="B1743">
        <v>0</v>
      </c>
      <c r="C1743">
        <v>0</v>
      </c>
      <c r="D1743">
        <v>0</v>
      </c>
      <c r="H1743" s="19">
        <v>-7.3890599999999997</v>
      </c>
      <c r="I1743" s="19">
        <v>0</v>
      </c>
      <c r="J1743" s="19">
        <v>0</v>
      </c>
      <c r="K1743" s="19">
        <v>0</v>
      </c>
    </row>
    <row r="1744" spans="1:11" x14ac:dyDescent="0.2">
      <c r="A1744">
        <v>-8.2759499999999999</v>
      </c>
      <c r="B1744">
        <v>0</v>
      </c>
      <c r="C1744">
        <v>0</v>
      </c>
      <c r="D1744">
        <v>0</v>
      </c>
      <c r="H1744" s="19">
        <v>-7.3810599999999997</v>
      </c>
      <c r="I1744" s="19">
        <v>0</v>
      </c>
      <c r="J1744" s="19">
        <v>0</v>
      </c>
      <c r="K1744" s="19">
        <v>0</v>
      </c>
    </row>
    <row r="1745" spans="1:11" x14ac:dyDescent="0.2">
      <c r="A1745">
        <v>-8.2679500000000008</v>
      </c>
      <c r="B1745">
        <v>0</v>
      </c>
      <c r="C1745">
        <v>0</v>
      </c>
      <c r="D1745">
        <v>0</v>
      </c>
      <c r="H1745" s="19">
        <v>-7.3740600000000001</v>
      </c>
      <c r="I1745" s="19">
        <v>0</v>
      </c>
      <c r="J1745" s="19">
        <v>0</v>
      </c>
      <c r="K1745" s="19">
        <v>0</v>
      </c>
    </row>
    <row r="1746" spans="1:11" x14ac:dyDescent="0.2">
      <c r="A1746">
        <v>-8.2609499999999993</v>
      </c>
      <c r="B1746">
        <v>0</v>
      </c>
      <c r="C1746">
        <v>0</v>
      </c>
      <c r="D1746">
        <v>0</v>
      </c>
      <c r="H1746" s="19">
        <v>-7.3670600000000004</v>
      </c>
      <c r="I1746" s="19">
        <v>0</v>
      </c>
      <c r="J1746" s="19">
        <v>0</v>
      </c>
      <c r="K1746" s="19">
        <v>0</v>
      </c>
    </row>
    <row r="1747" spans="1:11" x14ac:dyDescent="0.2">
      <c r="A1747">
        <v>-8.2539499999999997</v>
      </c>
      <c r="B1747">
        <v>0</v>
      </c>
      <c r="C1747">
        <v>0</v>
      </c>
      <c r="D1747">
        <v>0</v>
      </c>
      <c r="H1747" s="19">
        <v>-7.3590600000000004</v>
      </c>
      <c r="I1747" s="19">
        <v>0</v>
      </c>
      <c r="J1747" s="19">
        <v>0</v>
      </c>
      <c r="K1747" s="19">
        <v>0</v>
      </c>
    </row>
    <row r="1748" spans="1:11" x14ac:dyDescent="0.2">
      <c r="A1748">
        <v>-8.24695</v>
      </c>
      <c r="B1748">
        <v>0</v>
      </c>
      <c r="C1748">
        <v>0</v>
      </c>
      <c r="D1748">
        <v>0</v>
      </c>
      <c r="H1748" s="19">
        <v>-7.3520599999999998</v>
      </c>
      <c r="I1748" s="19">
        <v>0</v>
      </c>
      <c r="J1748" s="19">
        <v>0</v>
      </c>
      <c r="K1748" s="19">
        <v>0</v>
      </c>
    </row>
    <row r="1749" spans="1:11" x14ac:dyDescent="0.2">
      <c r="A1749">
        <v>-8.2399500000000003</v>
      </c>
      <c r="B1749">
        <v>0</v>
      </c>
      <c r="C1749">
        <v>0</v>
      </c>
      <c r="D1749">
        <v>0</v>
      </c>
      <c r="H1749" s="19">
        <v>-7.3450600000000001</v>
      </c>
      <c r="I1749" s="19">
        <v>0</v>
      </c>
      <c r="J1749" s="19">
        <v>0</v>
      </c>
      <c r="K1749" s="19">
        <v>0</v>
      </c>
    </row>
    <row r="1750" spans="1:11" x14ac:dyDescent="0.2">
      <c r="A1750">
        <v>-8.2329500000000007</v>
      </c>
      <c r="B1750">
        <v>0.17419999999999999</v>
      </c>
      <c r="C1750">
        <v>0</v>
      </c>
      <c r="D1750">
        <v>6.2019999999999999E-2</v>
      </c>
      <c r="H1750" s="19">
        <v>-7.3380599999999996</v>
      </c>
      <c r="I1750" s="19">
        <v>0</v>
      </c>
      <c r="J1750" s="19">
        <v>0</v>
      </c>
      <c r="K1750" s="19">
        <v>0</v>
      </c>
    </row>
    <row r="1751" spans="1:11" x14ac:dyDescent="0.2">
      <c r="A1751">
        <v>-8.2259499999999992</v>
      </c>
      <c r="B1751">
        <v>0</v>
      </c>
      <c r="C1751">
        <v>0</v>
      </c>
      <c r="D1751">
        <v>0</v>
      </c>
      <c r="H1751" s="19">
        <v>-7.3300599999999996</v>
      </c>
      <c r="I1751" s="19">
        <v>0</v>
      </c>
      <c r="J1751" s="19">
        <v>0</v>
      </c>
      <c r="K1751" s="19">
        <v>0</v>
      </c>
    </row>
    <row r="1752" spans="1:11" x14ac:dyDescent="0.2">
      <c r="A1752">
        <v>-8.2179500000000001</v>
      </c>
      <c r="B1752">
        <v>0</v>
      </c>
      <c r="C1752">
        <v>0</v>
      </c>
      <c r="D1752">
        <v>0</v>
      </c>
      <c r="H1752" s="19">
        <v>-7.3230599999999999</v>
      </c>
      <c r="I1752" s="19">
        <v>0</v>
      </c>
      <c r="J1752" s="19">
        <v>0</v>
      </c>
      <c r="K1752" s="19">
        <v>0</v>
      </c>
    </row>
    <row r="1753" spans="1:11" x14ac:dyDescent="0.2">
      <c r="A1753">
        <v>-8.2109500000000004</v>
      </c>
      <c r="B1753">
        <v>0</v>
      </c>
      <c r="C1753">
        <v>0</v>
      </c>
      <c r="D1753">
        <v>0</v>
      </c>
      <c r="H1753" s="19">
        <v>-7.3160600000000002</v>
      </c>
      <c r="I1753" s="19">
        <v>0</v>
      </c>
      <c r="J1753" s="19">
        <v>0</v>
      </c>
      <c r="K1753" s="19">
        <v>0</v>
      </c>
    </row>
    <row r="1754" spans="1:11" x14ac:dyDescent="0.2">
      <c r="A1754">
        <v>-8.2039500000000007</v>
      </c>
      <c r="B1754">
        <v>0</v>
      </c>
      <c r="C1754">
        <v>0</v>
      </c>
      <c r="D1754">
        <v>0</v>
      </c>
      <c r="H1754" s="19">
        <v>-7.3080600000000002</v>
      </c>
      <c r="I1754" s="19">
        <v>0</v>
      </c>
      <c r="J1754" s="19">
        <v>0</v>
      </c>
      <c r="K1754" s="19">
        <v>0</v>
      </c>
    </row>
    <row r="1755" spans="1:11" x14ac:dyDescent="0.2">
      <c r="A1755">
        <v>-8.1969499999999993</v>
      </c>
      <c r="B1755">
        <v>0</v>
      </c>
      <c r="C1755">
        <v>0</v>
      </c>
      <c r="D1755">
        <v>0</v>
      </c>
      <c r="H1755" s="19">
        <v>-7.3010599999999997</v>
      </c>
      <c r="I1755" s="19">
        <v>0</v>
      </c>
      <c r="J1755" s="19">
        <v>0</v>
      </c>
      <c r="K1755" s="19">
        <v>0</v>
      </c>
    </row>
    <row r="1756" spans="1:11" x14ac:dyDescent="0.2">
      <c r="A1756">
        <v>-8.1899499999999996</v>
      </c>
      <c r="B1756">
        <v>0</v>
      </c>
      <c r="C1756">
        <v>0</v>
      </c>
      <c r="D1756">
        <v>0</v>
      </c>
      <c r="H1756" s="19">
        <v>-7.29406</v>
      </c>
      <c r="I1756" s="19">
        <v>0</v>
      </c>
      <c r="J1756" s="19">
        <v>0</v>
      </c>
      <c r="K1756" s="19">
        <v>0</v>
      </c>
    </row>
    <row r="1757" spans="1:11" x14ac:dyDescent="0.2">
      <c r="A1757">
        <v>-8.1829499999999999</v>
      </c>
      <c r="B1757">
        <v>0</v>
      </c>
      <c r="C1757">
        <v>0</v>
      </c>
      <c r="D1757">
        <v>0</v>
      </c>
      <c r="H1757" s="19">
        <v>-7.28606</v>
      </c>
      <c r="I1757" s="19">
        <v>0</v>
      </c>
      <c r="J1757" s="19">
        <v>0</v>
      </c>
      <c r="K1757" s="19">
        <v>0</v>
      </c>
    </row>
    <row r="1758" spans="1:11" x14ac:dyDescent="0.2">
      <c r="A1758">
        <v>-8.1759500000000003</v>
      </c>
      <c r="B1758">
        <v>0</v>
      </c>
      <c r="C1758">
        <v>0</v>
      </c>
      <c r="D1758">
        <v>0</v>
      </c>
      <c r="H1758" s="19">
        <v>-7.2790600000000003</v>
      </c>
      <c r="I1758" s="19">
        <v>0</v>
      </c>
      <c r="J1758" s="19">
        <v>0</v>
      </c>
      <c r="K1758" s="19">
        <v>0</v>
      </c>
    </row>
    <row r="1759" spans="1:11" x14ac:dyDescent="0.2">
      <c r="A1759">
        <v>-8.1679499999999994</v>
      </c>
      <c r="B1759">
        <v>0</v>
      </c>
      <c r="C1759">
        <v>0</v>
      </c>
      <c r="D1759">
        <v>0</v>
      </c>
      <c r="H1759" s="19">
        <v>-7.2720599999999997</v>
      </c>
      <c r="I1759" s="19">
        <v>0</v>
      </c>
      <c r="J1759" s="19">
        <v>0</v>
      </c>
      <c r="K1759" s="19">
        <v>0</v>
      </c>
    </row>
    <row r="1760" spans="1:11" x14ac:dyDescent="0.2">
      <c r="A1760">
        <v>-8.1609499999999997</v>
      </c>
      <c r="B1760">
        <v>0</v>
      </c>
      <c r="C1760">
        <v>0</v>
      </c>
      <c r="D1760">
        <v>0</v>
      </c>
      <c r="H1760" s="19">
        <v>-7.2640599999999997</v>
      </c>
      <c r="I1760" s="19">
        <v>0</v>
      </c>
      <c r="J1760" s="19">
        <v>0</v>
      </c>
      <c r="K1760" s="19">
        <v>0</v>
      </c>
    </row>
    <row r="1761" spans="1:11" x14ac:dyDescent="0.2">
      <c r="A1761">
        <v>-8.15395</v>
      </c>
      <c r="B1761">
        <v>0</v>
      </c>
      <c r="C1761">
        <v>0</v>
      </c>
      <c r="D1761">
        <v>0</v>
      </c>
      <c r="H1761" s="19">
        <v>-7.2570600000000001</v>
      </c>
      <c r="I1761" s="19">
        <v>0</v>
      </c>
      <c r="J1761" s="19">
        <v>0</v>
      </c>
      <c r="K1761" s="19">
        <v>0</v>
      </c>
    </row>
    <row r="1762" spans="1:11" x14ac:dyDescent="0.2">
      <c r="A1762">
        <v>-8.1469500000000004</v>
      </c>
      <c r="B1762">
        <v>0</v>
      </c>
      <c r="C1762">
        <v>0</v>
      </c>
      <c r="D1762">
        <v>0</v>
      </c>
      <c r="H1762" s="19">
        <v>-7.2500600000000004</v>
      </c>
      <c r="I1762" s="19">
        <v>0</v>
      </c>
      <c r="J1762" s="19">
        <v>0</v>
      </c>
      <c r="K1762" s="19">
        <v>0</v>
      </c>
    </row>
    <row r="1763" spans="1:11" x14ac:dyDescent="0.2">
      <c r="A1763">
        <v>-8.1399500000000007</v>
      </c>
      <c r="B1763">
        <v>0</v>
      </c>
      <c r="C1763">
        <v>0</v>
      </c>
      <c r="D1763">
        <v>0</v>
      </c>
      <c r="H1763" s="19">
        <v>-7.2420600000000004</v>
      </c>
      <c r="I1763" s="19">
        <v>0</v>
      </c>
      <c r="J1763" s="19">
        <v>0</v>
      </c>
      <c r="K1763" s="19">
        <v>0</v>
      </c>
    </row>
    <row r="1764" spans="1:11" x14ac:dyDescent="0.2">
      <c r="A1764">
        <v>-8.1329499999999992</v>
      </c>
      <c r="B1764">
        <v>0</v>
      </c>
      <c r="C1764">
        <v>0</v>
      </c>
      <c r="D1764">
        <v>0</v>
      </c>
      <c r="H1764" s="19">
        <v>-7.2350599999999998</v>
      </c>
      <c r="I1764" s="19">
        <v>0</v>
      </c>
      <c r="J1764" s="19">
        <v>0</v>
      </c>
      <c r="K1764" s="19">
        <v>0</v>
      </c>
    </row>
    <row r="1765" spans="1:11" x14ac:dyDescent="0.2">
      <c r="A1765">
        <v>-8.1249500000000001</v>
      </c>
      <c r="B1765">
        <v>0</v>
      </c>
      <c r="C1765">
        <v>0</v>
      </c>
      <c r="D1765">
        <v>0</v>
      </c>
      <c r="H1765" s="19">
        <v>-7.2280600000000002</v>
      </c>
      <c r="I1765" s="19">
        <v>0</v>
      </c>
      <c r="J1765" s="19">
        <v>0</v>
      </c>
      <c r="K1765" s="19">
        <v>0</v>
      </c>
    </row>
    <row r="1766" spans="1:11" x14ac:dyDescent="0.2">
      <c r="A1766">
        <v>-8.1179500000000004</v>
      </c>
      <c r="B1766">
        <v>0</v>
      </c>
      <c r="C1766">
        <v>0</v>
      </c>
      <c r="D1766">
        <v>0</v>
      </c>
      <c r="H1766" s="19">
        <v>-7.2200600000000001</v>
      </c>
      <c r="I1766" s="19">
        <v>0</v>
      </c>
      <c r="J1766" s="19">
        <v>0</v>
      </c>
      <c r="K1766" s="19">
        <v>0</v>
      </c>
    </row>
    <row r="1767" spans="1:11" x14ac:dyDescent="0.2">
      <c r="A1767">
        <v>-8.1109500000000008</v>
      </c>
      <c r="B1767">
        <v>0</v>
      </c>
      <c r="C1767">
        <v>0</v>
      </c>
      <c r="D1767">
        <v>0</v>
      </c>
      <c r="H1767" s="19">
        <v>-7.2130599999999996</v>
      </c>
      <c r="I1767" s="19">
        <v>0</v>
      </c>
      <c r="J1767" s="19">
        <v>0</v>
      </c>
      <c r="K1767" s="19">
        <v>0</v>
      </c>
    </row>
    <row r="1768" spans="1:11" x14ac:dyDescent="0.2">
      <c r="A1768">
        <v>-8.1039499999999993</v>
      </c>
      <c r="B1768">
        <v>0</v>
      </c>
      <c r="C1768">
        <v>0</v>
      </c>
      <c r="D1768">
        <v>0</v>
      </c>
      <c r="H1768" s="19">
        <v>-7.2060599999999999</v>
      </c>
      <c r="I1768" s="19">
        <v>0</v>
      </c>
      <c r="J1768" s="19">
        <v>0</v>
      </c>
      <c r="K1768" s="19">
        <v>0</v>
      </c>
    </row>
    <row r="1769" spans="1:11" x14ac:dyDescent="0.2">
      <c r="A1769">
        <v>-8.0969499999999996</v>
      </c>
      <c r="B1769">
        <v>0</v>
      </c>
      <c r="C1769">
        <v>0</v>
      </c>
      <c r="D1769">
        <v>0</v>
      </c>
      <c r="H1769" s="19">
        <v>-7.1980599999999999</v>
      </c>
      <c r="I1769" s="19">
        <v>0</v>
      </c>
      <c r="J1769" s="19">
        <v>0</v>
      </c>
      <c r="K1769" s="19">
        <v>0</v>
      </c>
    </row>
    <row r="1770" spans="1:11" x14ac:dyDescent="0.2">
      <c r="A1770">
        <v>-8.08995</v>
      </c>
      <c r="B1770">
        <v>0</v>
      </c>
      <c r="C1770">
        <v>0</v>
      </c>
      <c r="D1770">
        <v>0</v>
      </c>
      <c r="H1770" s="19">
        <v>-7.1910600000000002</v>
      </c>
      <c r="I1770" s="19">
        <v>0</v>
      </c>
      <c r="J1770" s="19">
        <v>0</v>
      </c>
      <c r="K1770" s="19">
        <v>0</v>
      </c>
    </row>
    <row r="1771" spans="1:11" x14ac:dyDescent="0.2">
      <c r="A1771">
        <v>-8.0829500000000003</v>
      </c>
      <c r="B1771">
        <v>0</v>
      </c>
      <c r="C1771">
        <v>0</v>
      </c>
      <c r="D1771">
        <v>0</v>
      </c>
      <c r="H1771" s="19">
        <v>-7.1840599999999997</v>
      </c>
      <c r="I1771" s="19">
        <v>0</v>
      </c>
      <c r="J1771" s="19">
        <v>0</v>
      </c>
      <c r="K1771" s="19">
        <v>0</v>
      </c>
    </row>
    <row r="1772" spans="1:11" x14ac:dyDescent="0.2">
      <c r="A1772">
        <v>-8.0749499999999994</v>
      </c>
      <c r="B1772">
        <v>0</v>
      </c>
      <c r="C1772">
        <v>0</v>
      </c>
      <c r="D1772">
        <v>0</v>
      </c>
      <c r="H1772" s="19">
        <v>-7.17706</v>
      </c>
      <c r="I1772" s="19">
        <v>0</v>
      </c>
      <c r="J1772" s="19">
        <v>0</v>
      </c>
      <c r="K1772" s="19">
        <v>0</v>
      </c>
    </row>
    <row r="1773" spans="1:11" x14ac:dyDescent="0.2">
      <c r="A1773">
        <v>-8.0679499999999997</v>
      </c>
      <c r="B1773">
        <v>0</v>
      </c>
      <c r="C1773">
        <v>0</v>
      </c>
      <c r="D1773">
        <v>0</v>
      </c>
      <c r="H1773" s="19">
        <v>-7.16906</v>
      </c>
      <c r="I1773" s="19">
        <v>0</v>
      </c>
      <c r="J1773" s="19">
        <v>0</v>
      </c>
      <c r="K1773" s="19">
        <v>0</v>
      </c>
    </row>
    <row r="1774" spans="1:11" x14ac:dyDescent="0.2">
      <c r="A1774">
        <v>-8.0609500000000001</v>
      </c>
      <c r="B1774">
        <v>0</v>
      </c>
      <c r="C1774">
        <v>0</v>
      </c>
      <c r="D1774">
        <v>0</v>
      </c>
      <c r="H1774" s="19">
        <v>-7.1620600000000003</v>
      </c>
      <c r="I1774" s="19">
        <v>0</v>
      </c>
      <c r="J1774" s="19">
        <v>0</v>
      </c>
      <c r="K1774" s="19">
        <v>0</v>
      </c>
    </row>
    <row r="1775" spans="1:11" x14ac:dyDescent="0.2">
      <c r="A1775">
        <v>-8.0539500000000004</v>
      </c>
      <c r="B1775">
        <v>0</v>
      </c>
      <c r="C1775">
        <v>0</v>
      </c>
      <c r="D1775">
        <v>0</v>
      </c>
      <c r="H1775" s="19">
        <v>-7.1550599999999998</v>
      </c>
      <c r="I1775" s="19">
        <v>0</v>
      </c>
      <c r="J1775" s="19">
        <v>0</v>
      </c>
      <c r="K1775" s="19">
        <v>0</v>
      </c>
    </row>
    <row r="1776" spans="1:11" x14ac:dyDescent="0.2">
      <c r="A1776">
        <v>-8.0469500000000007</v>
      </c>
      <c r="B1776">
        <v>0</v>
      </c>
      <c r="C1776">
        <v>0</v>
      </c>
      <c r="D1776">
        <v>0</v>
      </c>
      <c r="H1776" s="19">
        <v>-7.1470599999999997</v>
      </c>
      <c r="I1776" s="19">
        <v>0</v>
      </c>
      <c r="J1776" s="19">
        <v>0</v>
      </c>
      <c r="K1776" s="19">
        <v>0</v>
      </c>
    </row>
    <row r="1777" spans="1:11" x14ac:dyDescent="0.2">
      <c r="A1777">
        <v>-8.0399499999999993</v>
      </c>
      <c r="B1777">
        <v>0</v>
      </c>
      <c r="C1777">
        <v>0</v>
      </c>
      <c r="D1777">
        <v>0</v>
      </c>
      <c r="H1777" s="19">
        <v>-7.1400600000000001</v>
      </c>
      <c r="I1777" s="19">
        <v>0</v>
      </c>
      <c r="J1777" s="19">
        <v>0</v>
      </c>
      <c r="K1777" s="19">
        <v>0</v>
      </c>
    </row>
    <row r="1778" spans="1:11" x14ac:dyDescent="0.2">
      <c r="A1778">
        <v>-8.0329499999999996</v>
      </c>
      <c r="B1778">
        <v>0</v>
      </c>
      <c r="C1778">
        <v>0</v>
      </c>
      <c r="D1778">
        <v>0</v>
      </c>
      <c r="H1778" s="19">
        <v>-7.1330600000000004</v>
      </c>
      <c r="I1778" s="19">
        <v>0</v>
      </c>
      <c r="J1778" s="19">
        <v>0</v>
      </c>
      <c r="K1778" s="19">
        <v>0</v>
      </c>
    </row>
    <row r="1779" spans="1:11" x14ac:dyDescent="0.2">
      <c r="A1779">
        <v>-8.0249500000000005</v>
      </c>
      <c r="B1779">
        <v>0</v>
      </c>
      <c r="C1779">
        <v>0</v>
      </c>
      <c r="D1779">
        <v>0</v>
      </c>
      <c r="H1779" s="19">
        <v>-7.1250600000000004</v>
      </c>
      <c r="I1779" s="19">
        <v>0</v>
      </c>
      <c r="J1779" s="19">
        <v>0</v>
      </c>
      <c r="K1779" s="19">
        <v>0</v>
      </c>
    </row>
    <row r="1780" spans="1:11" x14ac:dyDescent="0.2">
      <c r="A1780">
        <v>-8.0179500000000008</v>
      </c>
      <c r="B1780">
        <v>0</v>
      </c>
      <c r="C1780">
        <v>0</v>
      </c>
      <c r="D1780">
        <v>0</v>
      </c>
      <c r="H1780" s="19">
        <v>-7.1180599999999998</v>
      </c>
      <c r="I1780" s="19">
        <v>0</v>
      </c>
      <c r="J1780" s="19">
        <v>0</v>
      </c>
      <c r="K1780" s="19">
        <v>0</v>
      </c>
    </row>
    <row r="1781" spans="1:11" x14ac:dyDescent="0.2">
      <c r="A1781">
        <v>-8.0109499999999993</v>
      </c>
      <c r="B1781">
        <v>0</v>
      </c>
      <c r="C1781">
        <v>0</v>
      </c>
      <c r="D1781">
        <v>0</v>
      </c>
      <c r="H1781" s="19">
        <v>-7.1110600000000002</v>
      </c>
      <c r="I1781" s="19">
        <v>0</v>
      </c>
      <c r="J1781" s="19">
        <v>0</v>
      </c>
      <c r="K1781" s="19">
        <v>0</v>
      </c>
    </row>
    <row r="1782" spans="1:11" x14ac:dyDescent="0.2">
      <c r="A1782">
        <v>-8.0039499999999997</v>
      </c>
      <c r="B1782">
        <v>0</v>
      </c>
      <c r="C1782">
        <v>0</v>
      </c>
      <c r="D1782">
        <v>0</v>
      </c>
      <c r="H1782" s="19">
        <v>-7.1030600000000002</v>
      </c>
      <c r="I1782" s="19">
        <v>0</v>
      </c>
      <c r="J1782" s="19">
        <v>0</v>
      </c>
      <c r="K1782" s="19">
        <v>0</v>
      </c>
    </row>
    <row r="1783" spans="1:11" x14ac:dyDescent="0.2">
      <c r="A1783">
        <v>-7.99695</v>
      </c>
      <c r="B1783">
        <v>0</v>
      </c>
      <c r="C1783">
        <v>0</v>
      </c>
      <c r="D1783">
        <v>0</v>
      </c>
      <c r="H1783" s="19">
        <v>-7.0960599999999996</v>
      </c>
      <c r="I1783" s="19">
        <v>0</v>
      </c>
      <c r="J1783" s="19">
        <v>0</v>
      </c>
      <c r="K1783" s="19">
        <v>0</v>
      </c>
    </row>
    <row r="1784" spans="1:11" x14ac:dyDescent="0.2">
      <c r="A1784">
        <v>-7.9899500000000003</v>
      </c>
      <c r="B1784">
        <v>0</v>
      </c>
      <c r="C1784">
        <v>0</v>
      </c>
      <c r="D1784">
        <v>0</v>
      </c>
      <c r="H1784" s="19">
        <v>-7.0890599999999999</v>
      </c>
      <c r="I1784" s="19">
        <v>0</v>
      </c>
      <c r="J1784" s="19">
        <v>0</v>
      </c>
      <c r="K1784" s="19">
        <v>0</v>
      </c>
    </row>
    <row r="1785" spans="1:11" x14ac:dyDescent="0.2">
      <c r="A1785">
        <v>-7.9829499999999998</v>
      </c>
      <c r="B1785">
        <v>0</v>
      </c>
      <c r="C1785">
        <v>0</v>
      </c>
      <c r="D1785">
        <v>0</v>
      </c>
      <c r="H1785" s="19">
        <v>-7.0810599999999999</v>
      </c>
      <c r="I1785" s="19">
        <v>0</v>
      </c>
      <c r="J1785" s="19">
        <v>0</v>
      </c>
      <c r="K1785" s="19">
        <v>0</v>
      </c>
    </row>
    <row r="1786" spans="1:11" x14ac:dyDescent="0.2">
      <c r="A1786">
        <v>-7.9749499999999998</v>
      </c>
      <c r="B1786">
        <v>0</v>
      </c>
      <c r="C1786">
        <v>0</v>
      </c>
      <c r="D1786">
        <v>0</v>
      </c>
      <c r="H1786" s="19">
        <v>-7.0740600000000002</v>
      </c>
      <c r="I1786" s="19">
        <v>0</v>
      </c>
      <c r="J1786" s="19">
        <v>0</v>
      </c>
      <c r="K1786" s="19">
        <v>0</v>
      </c>
    </row>
    <row r="1787" spans="1:11" x14ac:dyDescent="0.2">
      <c r="A1787">
        <v>-7.9679500000000001</v>
      </c>
      <c r="B1787">
        <v>0</v>
      </c>
      <c r="C1787">
        <v>0</v>
      </c>
      <c r="D1787">
        <v>0</v>
      </c>
      <c r="H1787" s="19">
        <v>-7.0670599999999997</v>
      </c>
      <c r="I1787" s="19">
        <v>0</v>
      </c>
      <c r="J1787" s="19">
        <v>0</v>
      </c>
      <c r="K1787" s="19">
        <v>0</v>
      </c>
    </row>
    <row r="1788" spans="1:11" x14ac:dyDescent="0.2">
      <c r="A1788">
        <v>-7.9609500000000004</v>
      </c>
      <c r="B1788">
        <v>0</v>
      </c>
      <c r="C1788">
        <v>0</v>
      </c>
      <c r="D1788">
        <v>0</v>
      </c>
      <c r="H1788" s="19">
        <v>-7.0590599999999997</v>
      </c>
      <c r="I1788" s="19">
        <v>0</v>
      </c>
      <c r="J1788" s="19">
        <v>0</v>
      </c>
      <c r="K1788" s="19">
        <v>0</v>
      </c>
    </row>
    <row r="1789" spans="1:11" x14ac:dyDescent="0.2">
      <c r="A1789">
        <v>-7.9539499999999999</v>
      </c>
      <c r="B1789">
        <v>0</v>
      </c>
      <c r="C1789">
        <v>0</v>
      </c>
      <c r="D1789">
        <v>0</v>
      </c>
      <c r="H1789" s="19">
        <v>-7.05206</v>
      </c>
      <c r="I1789" s="19">
        <v>0</v>
      </c>
      <c r="J1789" s="19">
        <v>0</v>
      </c>
      <c r="K1789" s="19">
        <v>0</v>
      </c>
    </row>
    <row r="1790" spans="1:11" x14ac:dyDescent="0.2">
      <c r="A1790">
        <v>-7.9469500000000002</v>
      </c>
      <c r="B1790">
        <v>0</v>
      </c>
      <c r="C1790">
        <v>1E-4</v>
      </c>
      <c r="D1790">
        <v>5.0809999999999995</v>
      </c>
      <c r="H1790" s="19">
        <v>-7.0450600000000003</v>
      </c>
      <c r="I1790" s="19">
        <v>0</v>
      </c>
      <c r="J1790" s="19">
        <v>0</v>
      </c>
      <c r="K1790" s="19">
        <v>0</v>
      </c>
    </row>
    <row r="1791" spans="1:11" x14ac:dyDescent="0.2">
      <c r="A1791">
        <v>-7.9399499999999996</v>
      </c>
      <c r="B1791">
        <v>0</v>
      </c>
      <c r="C1791">
        <v>0</v>
      </c>
      <c r="D1791">
        <v>0</v>
      </c>
      <c r="H1791" s="19">
        <v>-7.0370600000000003</v>
      </c>
      <c r="I1791" s="19">
        <v>0</v>
      </c>
      <c r="J1791" s="19">
        <v>0</v>
      </c>
      <c r="K1791" s="19">
        <v>0</v>
      </c>
    </row>
    <row r="1792" spans="1:11" x14ac:dyDescent="0.2">
      <c r="A1792">
        <v>-7.9319499999999996</v>
      </c>
      <c r="B1792">
        <v>0</v>
      </c>
      <c r="C1792">
        <v>2.246</v>
      </c>
      <c r="D1792">
        <v>5.2000000000000006E-4</v>
      </c>
      <c r="H1792" s="19">
        <v>-7.0300599999999998</v>
      </c>
      <c r="I1792" s="19">
        <v>0</v>
      </c>
      <c r="J1792" s="19">
        <v>0</v>
      </c>
      <c r="K1792" s="19">
        <v>0</v>
      </c>
    </row>
    <row r="1793" spans="1:11" x14ac:dyDescent="0.2">
      <c r="A1793">
        <v>-7.9249499999999999</v>
      </c>
      <c r="B1793">
        <v>0</v>
      </c>
      <c r="C1793">
        <v>0</v>
      </c>
      <c r="D1793">
        <v>0</v>
      </c>
      <c r="H1793" s="19">
        <v>-7.0230600000000001</v>
      </c>
      <c r="I1793" s="19">
        <v>0</v>
      </c>
      <c r="J1793" s="19">
        <v>0</v>
      </c>
      <c r="K1793" s="19">
        <v>0</v>
      </c>
    </row>
    <row r="1794" spans="1:11" x14ac:dyDescent="0.2">
      <c r="A1794">
        <v>-7.9179500000000003</v>
      </c>
      <c r="B1794">
        <v>0</v>
      </c>
      <c r="C1794">
        <v>0</v>
      </c>
      <c r="D1794">
        <v>0</v>
      </c>
      <c r="H1794" s="19">
        <v>-7.0160600000000004</v>
      </c>
      <c r="I1794" s="19">
        <v>0</v>
      </c>
      <c r="J1794" s="19">
        <v>0</v>
      </c>
      <c r="K1794" s="19">
        <v>0</v>
      </c>
    </row>
    <row r="1795" spans="1:11" x14ac:dyDescent="0.2">
      <c r="A1795">
        <v>-7.9109499999999997</v>
      </c>
      <c r="B1795">
        <v>0</v>
      </c>
      <c r="C1795">
        <v>0</v>
      </c>
      <c r="D1795">
        <v>0</v>
      </c>
      <c r="H1795" s="19">
        <v>-7.0080600000000004</v>
      </c>
      <c r="I1795" s="19">
        <v>0</v>
      </c>
      <c r="J1795" s="19">
        <v>0</v>
      </c>
      <c r="K1795" s="19">
        <v>0</v>
      </c>
    </row>
    <row r="1796" spans="1:11" x14ac:dyDescent="0.2">
      <c r="A1796">
        <v>-7.90395</v>
      </c>
      <c r="B1796">
        <v>0</v>
      </c>
      <c r="C1796">
        <v>0</v>
      </c>
      <c r="D1796">
        <v>0</v>
      </c>
      <c r="H1796" s="19">
        <v>-7.0010599999999998</v>
      </c>
      <c r="I1796" s="19">
        <v>0</v>
      </c>
      <c r="J1796" s="19">
        <v>0</v>
      </c>
      <c r="K1796" s="19">
        <v>0</v>
      </c>
    </row>
    <row r="1797" spans="1:11" x14ac:dyDescent="0.2">
      <c r="A1797">
        <v>-7.8969500000000004</v>
      </c>
      <c r="B1797">
        <v>0</v>
      </c>
      <c r="C1797">
        <v>0</v>
      </c>
      <c r="D1797">
        <v>0</v>
      </c>
      <c r="H1797" s="19">
        <v>-6.9940600000000002</v>
      </c>
      <c r="I1797" s="19">
        <v>0</v>
      </c>
      <c r="J1797" s="19">
        <v>0</v>
      </c>
      <c r="K1797" s="19">
        <v>0</v>
      </c>
    </row>
    <row r="1798" spans="1:11" x14ac:dyDescent="0.2">
      <c r="A1798">
        <v>-7.8899499999999998</v>
      </c>
      <c r="B1798">
        <v>0</v>
      </c>
      <c r="C1798">
        <v>0</v>
      </c>
      <c r="D1798">
        <v>0</v>
      </c>
      <c r="H1798" s="19">
        <v>-6.9860600000000002</v>
      </c>
      <c r="I1798" s="19">
        <v>0</v>
      </c>
      <c r="J1798" s="19">
        <v>0</v>
      </c>
      <c r="K1798" s="19">
        <v>0</v>
      </c>
    </row>
    <row r="1799" spans="1:11" x14ac:dyDescent="0.2">
      <c r="A1799">
        <v>-7.8819499999999998</v>
      </c>
      <c r="B1799">
        <v>0</v>
      </c>
      <c r="C1799">
        <v>0</v>
      </c>
      <c r="D1799">
        <v>0</v>
      </c>
      <c r="H1799" s="19">
        <v>-6.9790599999999996</v>
      </c>
      <c r="I1799" s="19">
        <v>0</v>
      </c>
      <c r="J1799" s="19">
        <v>0</v>
      </c>
      <c r="K1799" s="19">
        <v>0</v>
      </c>
    </row>
    <row r="1800" spans="1:11" x14ac:dyDescent="0.2">
      <c r="A1800">
        <v>-7.8749500000000001</v>
      </c>
      <c r="B1800">
        <v>0</v>
      </c>
      <c r="C1800">
        <v>0</v>
      </c>
      <c r="D1800">
        <v>0</v>
      </c>
      <c r="H1800" s="19">
        <v>-6.9720599999999999</v>
      </c>
      <c r="I1800" s="19">
        <v>0</v>
      </c>
      <c r="J1800" s="19">
        <v>0</v>
      </c>
      <c r="K1800" s="19">
        <v>0</v>
      </c>
    </row>
    <row r="1801" spans="1:11" x14ac:dyDescent="0.2">
      <c r="A1801">
        <v>-7.8679500000000004</v>
      </c>
      <c r="B1801">
        <v>0</v>
      </c>
      <c r="C1801">
        <v>0</v>
      </c>
      <c r="D1801">
        <v>0</v>
      </c>
      <c r="H1801" s="19">
        <v>-6.9640599999999999</v>
      </c>
      <c r="I1801" s="19">
        <v>0</v>
      </c>
      <c r="J1801" s="19">
        <v>0</v>
      </c>
      <c r="K1801" s="19">
        <v>0</v>
      </c>
    </row>
    <row r="1802" spans="1:11" x14ac:dyDescent="0.2">
      <c r="A1802">
        <v>-7.8609499999999999</v>
      </c>
      <c r="B1802">
        <v>0</v>
      </c>
      <c r="C1802">
        <v>0</v>
      </c>
      <c r="D1802">
        <v>0</v>
      </c>
      <c r="H1802" s="19">
        <v>-6.9570600000000002</v>
      </c>
      <c r="I1802" s="19">
        <v>0</v>
      </c>
      <c r="J1802" s="19">
        <v>0</v>
      </c>
      <c r="K1802" s="19">
        <v>0</v>
      </c>
    </row>
    <row r="1803" spans="1:11" x14ac:dyDescent="0.2">
      <c r="A1803">
        <v>-7.8539500000000002</v>
      </c>
      <c r="B1803">
        <v>0</v>
      </c>
      <c r="C1803">
        <v>0</v>
      </c>
      <c r="D1803">
        <v>0</v>
      </c>
      <c r="H1803" s="19">
        <v>-6.9500599999999997</v>
      </c>
      <c r="I1803" s="19">
        <v>0</v>
      </c>
      <c r="J1803" s="19">
        <v>0</v>
      </c>
      <c r="K1803" s="19">
        <v>0</v>
      </c>
    </row>
    <row r="1804" spans="1:11" x14ac:dyDescent="0.2">
      <c r="A1804">
        <v>-7.8469499999999996</v>
      </c>
      <c r="B1804">
        <v>0</v>
      </c>
      <c r="C1804">
        <v>0</v>
      </c>
      <c r="D1804">
        <v>0</v>
      </c>
      <c r="H1804" s="19">
        <v>-6.9420599999999997</v>
      </c>
      <c r="I1804" s="19">
        <v>0</v>
      </c>
      <c r="J1804" s="19">
        <v>0</v>
      </c>
      <c r="K1804" s="19">
        <v>0</v>
      </c>
    </row>
    <row r="1805" spans="1:11" x14ac:dyDescent="0.2">
      <c r="A1805">
        <v>-7.83995</v>
      </c>
      <c r="B1805">
        <v>0</v>
      </c>
      <c r="C1805">
        <v>0</v>
      </c>
      <c r="D1805">
        <v>0</v>
      </c>
      <c r="H1805" s="19">
        <v>-6.93506</v>
      </c>
      <c r="I1805" s="19">
        <v>0</v>
      </c>
      <c r="J1805" s="19">
        <v>0</v>
      </c>
      <c r="K1805" s="19">
        <v>0</v>
      </c>
    </row>
    <row r="1806" spans="1:11" x14ac:dyDescent="0.2">
      <c r="A1806">
        <v>-7.83195</v>
      </c>
      <c r="B1806">
        <v>0</v>
      </c>
      <c r="C1806">
        <v>0</v>
      </c>
      <c r="D1806">
        <v>0</v>
      </c>
      <c r="H1806" s="19">
        <v>-6.9280600000000003</v>
      </c>
      <c r="I1806" s="19">
        <v>0</v>
      </c>
      <c r="J1806" s="19">
        <v>0</v>
      </c>
      <c r="K1806" s="19">
        <v>0</v>
      </c>
    </row>
    <row r="1807" spans="1:11" x14ac:dyDescent="0.2">
      <c r="A1807">
        <v>-7.8249500000000003</v>
      </c>
      <c r="B1807">
        <v>0</v>
      </c>
      <c r="C1807">
        <v>0</v>
      </c>
      <c r="D1807">
        <v>0</v>
      </c>
      <c r="H1807" s="19">
        <v>-6.9200600000000003</v>
      </c>
      <c r="I1807" s="19">
        <v>0</v>
      </c>
      <c r="J1807" s="19">
        <v>0</v>
      </c>
      <c r="K1807" s="19">
        <v>0</v>
      </c>
    </row>
    <row r="1808" spans="1:11" x14ac:dyDescent="0.2">
      <c r="A1808">
        <v>-7.8179499999999997</v>
      </c>
      <c r="B1808">
        <v>0</v>
      </c>
      <c r="C1808">
        <v>0</v>
      </c>
      <c r="D1808">
        <v>0</v>
      </c>
      <c r="H1808" s="19">
        <v>-6.9130599999999998</v>
      </c>
      <c r="I1808" s="19">
        <v>0</v>
      </c>
      <c r="J1808" s="19">
        <v>0</v>
      </c>
      <c r="K1808" s="19">
        <v>0</v>
      </c>
    </row>
    <row r="1809" spans="1:11" x14ac:dyDescent="0.2">
      <c r="A1809">
        <v>-7.8109500000000001</v>
      </c>
      <c r="B1809">
        <v>0</v>
      </c>
      <c r="C1809">
        <v>0</v>
      </c>
      <c r="D1809">
        <v>0</v>
      </c>
      <c r="H1809" s="19">
        <v>-6.9060600000000001</v>
      </c>
      <c r="I1809" s="19">
        <v>0</v>
      </c>
      <c r="J1809" s="19">
        <v>0</v>
      </c>
      <c r="K1809" s="19">
        <v>0</v>
      </c>
    </row>
    <row r="1810" spans="1:11" x14ac:dyDescent="0.2">
      <c r="A1810">
        <v>-7.8039500000000004</v>
      </c>
      <c r="B1810">
        <v>0</v>
      </c>
      <c r="C1810">
        <v>0</v>
      </c>
      <c r="D1810">
        <v>0</v>
      </c>
      <c r="H1810" s="19">
        <v>-6.8980600000000001</v>
      </c>
      <c r="I1810" s="19">
        <v>0</v>
      </c>
      <c r="J1810" s="19">
        <v>0</v>
      </c>
      <c r="K1810" s="19">
        <v>0</v>
      </c>
    </row>
    <row r="1811" spans="1:11" x14ac:dyDescent="0.2">
      <c r="A1811">
        <v>-7.7969499999999998</v>
      </c>
      <c r="B1811">
        <v>0</v>
      </c>
      <c r="C1811">
        <v>0</v>
      </c>
      <c r="D1811">
        <v>0</v>
      </c>
      <c r="H1811" s="19">
        <v>-6.8910600000000004</v>
      </c>
      <c r="I1811" s="19">
        <v>0</v>
      </c>
      <c r="J1811" s="19">
        <v>0</v>
      </c>
      <c r="K1811" s="19">
        <v>0</v>
      </c>
    </row>
    <row r="1812" spans="1:11" x14ac:dyDescent="0.2">
      <c r="A1812">
        <v>-7.7899500000000002</v>
      </c>
      <c r="B1812">
        <v>0</v>
      </c>
      <c r="C1812">
        <v>0</v>
      </c>
      <c r="D1812">
        <v>0</v>
      </c>
      <c r="H1812" s="19">
        <v>-6.8840599999999998</v>
      </c>
      <c r="I1812" s="19">
        <v>0</v>
      </c>
      <c r="J1812" s="19">
        <v>0</v>
      </c>
      <c r="K1812" s="19">
        <v>0</v>
      </c>
    </row>
    <row r="1813" spans="1:11" x14ac:dyDescent="0.2">
      <c r="A1813">
        <v>-7.7819500000000001</v>
      </c>
      <c r="B1813">
        <v>0</v>
      </c>
      <c r="C1813">
        <v>0</v>
      </c>
      <c r="D1813">
        <v>0</v>
      </c>
      <c r="H1813" s="19">
        <v>-6.8760599999999998</v>
      </c>
      <c r="I1813" s="19">
        <v>0</v>
      </c>
      <c r="J1813" s="19">
        <v>0</v>
      </c>
      <c r="K1813" s="19">
        <v>0</v>
      </c>
    </row>
    <row r="1814" spans="1:11" x14ac:dyDescent="0.2">
      <c r="A1814">
        <v>-7.7749499999999996</v>
      </c>
      <c r="B1814">
        <v>0</v>
      </c>
      <c r="C1814">
        <v>0</v>
      </c>
      <c r="D1814">
        <v>0</v>
      </c>
      <c r="H1814" s="19">
        <v>-6.8690600000000002</v>
      </c>
      <c r="I1814" s="19">
        <v>0</v>
      </c>
      <c r="J1814" s="19">
        <v>0</v>
      </c>
      <c r="K1814" s="19">
        <v>0</v>
      </c>
    </row>
    <row r="1815" spans="1:11" x14ac:dyDescent="0.2">
      <c r="A1815">
        <v>-7.7679499999999999</v>
      </c>
      <c r="B1815">
        <v>0</v>
      </c>
      <c r="C1815">
        <v>0</v>
      </c>
      <c r="D1815">
        <v>0</v>
      </c>
      <c r="H1815" s="19">
        <v>-6.8620599999999996</v>
      </c>
      <c r="I1815" s="19">
        <v>0</v>
      </c>
      <c r="J1815" s="19">
        <v>0</v>
      </c>
      <c r="K1815" s="19">
        <v>0</v>
      </c>
    </row>
    <row r="1816" spans="1:11" x14ac:dyDescent="0.2">
      <c r="A1816">
        <v>-7.7609500000000002</v>
      </c>
      <c r="B1816">
        <v>0</v>
      </c>
      <c r="C1816">
        <v>0</v>
      </c>
      <c r="D1816">
        <v>0</v>
      </c>
      <c r="H1816" s="19">
        <v>-6.8550599999999999</v>
      </c>
      <c r="I1816" s="19">
        <v>0</v>
      </c>
      <c r="J1816" s="19">
        <v>0</v>
      </c>
      <c r="K1816" s="19">
        <v>0</v>
      </c>
    </row>
    <row r="1817" spans="1:11" x14ac:dyDescent="0.2">
      <c r="A1817">
        <v>-7.7539499999999997</v>
      </c>
      <c r="B1817">
        <v>0</v>
      </c>
      <c r="C1817">
        <v>0</v>
      </c>
      <c r="D1817">
        <v>0</v>
      </c>
      <c r="H1817" s="19">
        <v>-6.8470599999999999</v>
      </c>
      <c r="I1817" s="19">
        <v>0</v>
      </c>
      <c r="J1817" s="19">
        <v>0</v>
      </c>
      <c r="K1817" s="19">
        <v>0</v>
      </c>
    </row>
    <row r="1818" spans="1:11" x14ac:dyDescent="0.2">
      <c r="A1818">
        <v>-7.74695</v>
      </c>
      <c r="B1818">
        <v>0</v>
      </c>
      <c r="C1818">
        <v>0</v>
      </c>
      <c r="D1818">
        <v>0</v>
      </c>
      <c r="H1818" s="19">
        <v>-6.8400600000000003</v>
      </c>
      <c r="I1818" s="19">
        <v>0</v>
      </c>
      <c r="J1818" s="19">
        <v>0</v>
      </c>
      <c r="K1818" s="19">
        <v>0</v>
      </c>
    </row>
    <row r="1819" spans="1:11" x14ac:dyDescent="0.2">
      <c r="A1819">
        <v>-7.7399500000000003</v>
      </c>
      <c r="B1819">
        <v>0</v>
      </c>
      <c r="C1819">
        <v>0</v>
      </c>
      <c r="D1819">
        <v>0</v>
      </c>
      <c r="H1819" s="19">
        <v>-6.8330599999999997</v>
      </c>
      <c r="I1819" s="19">
        <v>0</v>
      </c>
      <c r="J1819" s="19">
        <v>0</v>
      </c>
      <c r="K1819" s="19">
        <v>0</v>
      </c>
    </row>
    <row r="1820" spans="1:11" x14ac:dyDescent="0.2">
      <c r="A1820">
        <v>-7.7319500000000003</v>
      </c>
      <c r="B1820">
        <v>0</v>
      </c>
      <c r="C1820">
        <v>0</v>
      </c>
      <c r="D1820">
        <v>0</v>
      </c>
      <c r="H1820" s="19">
        <v>-6.8250599999999997</v>
      </c>
      <c r="I1820" s="19">
        <v>0</v>
      </c>
      <c r="J1820" s="19">
        <v>0</v>
      </c>
      <c r="K1820" s="19">
        <v>0</v>
      </c>
    </row>
    <row r="1821" spans="1:11" x14ac:dyDescent="0.2">
      <c r="A1821">
        <v>-7.7249499999999998</v>
      </c>
      <c r="B1821">
        <v>0</v>
      </c>
      <c r="C1821">
        <v>0</v>
      </c>
      <c r="D1821">
        <v>0</v>
      </c>
      <c r="H1821" s="19">
        <v>-6.81806</v>
      </c>
      <c r="I1821" s="19">
        <v>0</v>
      </c>
      <c r="J1821" s="19">
        <v>0</v>
      </c>
      <c r="K1821" s="19">
        <v>0</v>
      </c>
    </row>
    <row r="1822" spans="1:11" x14ac:dyDescent="0.2">
      <c r="A1822">
        <v>-7.7179500000000001</v>
      </c>
      <c r="B1822">
        <v>0</v>
      </c>
      <c r="C1822">
        <v>0</v>
      </c>
      <c r="D1822">
        <v>0</v>
      </c>
      <c r="H1822" s="19">
        <v>-6.8110600000000003</v>
      </c>
      <c r="I1822" s="19">
        <v>0</v>
      </c>
      <c r="J1822" s="19">
        <v>0</v>
      </c>
      <c r="K1822" s="19">
        <v>0</v>
      </c>
    </row>
    <row r="1823" spans="1:11" x14ac:dyDescent="0.2">
      <c r="A1823">
        <v>-7.7109500000000004</v>
      </c>
      <c r="B1823">
        <v>0</v>
      </c>
      <c r="C1823">
        <v>0</v>
      </c>
      <c r="D1823">
        <v>0</v>
      </c>
      <c r="H1823" s="19">
        <v>-6.8030600000000003</v>
      </c>
      <c r="I1823" s="19">
        <v>0</v>
      </c>
      <c r="J1823" s="19">
        <v>0</v>
      </c>
      <c r="K1823" s="19">
        <v>0</v>
      </c>
    </row>
    <row r="1824" spans="1:11" x14ac:dyDescent="0.2">
      <c r="A1824">
        <v>-7.7039499999999999</v>
      </c>
      <c r="B1824">
        <v>0</v>
      </c>
      <c r="C1824">
        <v>0</v>
      </c>
      <c r="D1824">
        <v>0</v>
      </c>
      <c r="H1824" s="19">
        <v>-6.7960599999999998</v>
      </c>
      <c r="I1824" s="19">
        <v>0</v>
      </c>
      <c r="J1824" s="19">
        <v>0</v>
      </c>
      <c r="K1824" s="19">
        <v>0</v>
      </c>
    </row>
    <row r="1825" spans="1:11" x14ac:dyDescent="0.2">
      <c r="A1825">
        <v>-7.6969500000000002</v>
      </c>
      <c r="B1825">
        <v>0</v>
      </c>
      <c r="C1825">
        <v>0</v>
      </c>
      <c r="D1825">
        <v>0</v>
      </c>
      <c r="H1825" s="19">
        <v>-6.7890600000000001</v>
      </c>
      <c r="I1825" s="19">
        <v>0</v>
      </c>
      <c r="J1825" s="19">
        <v>0</v>
      </c>
      <c r="K1825" s="19">
        <v>0</v>
      </c>
    </row>
    <row r="1826" spans="1:11" x14ac:dyDescent="0.2">
      <c r="A1826">
        <v>-7.6889500000000002</v>
      </c>
      <c r="B1826">
        <v>0</v>
      </c>
      <c r="C1826">
        <v>0</v>
      </c>
      <c r="D1826">
        <v>0</v>
      </c>
      <c r="H1826" s="19">
        <v>-6.7810600000000001</v>
      </c>
      <c r="I1826" s="19">
        <v>0</v>
      </c>
      <c r="J1826" s="19">
        <v>0.40179999999999999</v>
      </c>
      <c r="K1826" s="19">
        <v>2.7200000000000002E-3</v>
      </c>
    </row>
    <row r="1827" spans="1:11" x14ac:dyDescent="0.2">
      <c r="A1827">
        <v>-7.6819499999999996</v>
      </c>
      <c r="B1827">
        <v>0</v>
      </c>
      <c r="C1827">
        <v>0</v>
      </c>
      <c r="D1827">
        <v>0</v>
      </c>
      <c r="H1827" s="19">
        <v>-6.7740600000000004</v>
      </c>
      <c r="I1827" s="19">
        <v>0</v>
      </c>
      <c r="J1827" s="19">
        <v>0</v>
      </c>
      <c r="K1827" s="19">
        <v>0</v>
      </c>
    </row>
    <row r="1828" spans="1:11" x14ac:dyDescent="0.2">
      <c r="A1828">
        <v>-7.6749499999999999</v>
      </c>
      <c r="B1828">
        <v>0</v>
      </c>
      <c r="C1828">
        <v>0</v>
      </c>
      <c r="D1828">
        <v>0</v>
      </c>
      <c r="H1828" s="19">
        <v>-6.7670599999999999</v>
      </c>
      <c r="I1828" s="19">
        <v>0</v>
      </c>
      <c r="J1828" s="19">
        <v>0</v>
      </c>
      <c r="K1828" s="19">
        <v>0</v>
      </c>
    </row>
    <row r="1829" spans="1:11" x14ac:dyDescent="0.2">
      <c r="A1829">
        <v>-7.6679500000000003</v>
      </c>
      <c r="B1829">
        <v>0</v>
      </c>
      <c r="C1829">
        <v>0</v>
      </c>
      <c r="D1829">
        <v>0.42900000000000005</v>
      </c>
      <c r="H1829" s="19">
        <v>-6.7590599999999998</v>
      </c>
      <c r="I1829" s="19">
        <v>0</v>
      </c>
      <c r="J1829" s="19">
        <v>0</v>
      </c>
      <c r="K1829" s="19">
        <v>0</v>
      </c>
    </row>
    <row r="1830" spans="1:11" x14ac:dyDescent="0.2">
      <c r="A1830">
        <v>-7.6609499999999997</v>
      </c>
      <c r="B1830">
        <v>0</v>
      </c>
      <c r="C1830">
        <v>0</v>
      </c>
      <c r="D1830">
        <v>0</v>
      </c>
      <c r="H1830" s="19">
        <v>-6.7520600000000002</v>
      </c>
      <c r="I1830" s="19">
        <v>0</v>
      </c>
      <c r="J1830" s="19">
        <v>0</v>
      </c>
      <c r="K1830" s="19">
        <v>0</v>
      </c>
    </row>
    <row r="1831" spans="1:11" x14ac:dyDescent="0.2">
      <c r="A1831">
        <v>-7.65395</v>
      </c>
      <c r="B1831">
        <v>0</v>
      </c>
      <c r="C1831">
        <v>0</v>
      </c>
      <c r="D1831">
        <v>0</v>
      </c>
      <c r="H1831" s="19">
        <v>-6.7450599999999996</v>
      </c>
      <c r="I1831" s="19">
        <v>0</v>
      </c>
      <c r="J1831" s="19">
        <v>0</v>
      </c>
      <c r="K1831" s="19">
        <v>0</v>
      </c>
    </row>
    <row r="1832" spans="1:11" x14ac:dyDescent="0.2">
      <c r="A1832">
        <v>-7.6469500000000004</v>
      </c>
      <c r="B1832">
        <v>0</v>
      </c>
      <c r="C1832">
        <v>0</v>
      </c>
      <c r="D1832">
        <v>0</v>
      </c>
      <c r="H1832" s="19">
        <v>-6.7370599999999996</v>
      </c>
      <c r="I1832" s="19">
        <v>0</v>
      </c>
      <c r="J1832" s="19">
        <v>0</v>
      </c>
      <c r="K1832" s="19">
        <v>0</v>
      </c>
    </row>
    <row r="1833" spans="1:11" x14ac:dyDescent="0.2">
      <c r="A1833">
        <v>-7.6389500000000004</v>
      </c>
      <c r="B1833">
        <v>0</v>
      </c>
      <c r="C1833">
        <v>0</v>
      </c>
      <c r="D1833">
        <v>0</v>
      </c>
      <c r="H1833" s="19">
        <v>-6.7300599999999999</v>
      </c>
      <c r="I1833" s="19">
        <v>0</v>
      </c>
      <c r="J1833" s="19">
        <v>0</v>
      </c>
      <c r="K1833" s="19">
        <v>0</v>
      </c>
    </row>
    <row r="1834" spans="1:11" x14ac:dyDescent="0.2">
      <c r="A1834">
        <v>-7.6319499999999998</v>
      </c>
      <c r="B1834">
        <v>0</v>
      </c>
      <c r="C1834">
        <v>0</v>
      </c>
      <c r="D1834">
        <v>0</v>
      </c>
      <c r="H1834" s="19">
        <v>-6.7230600000000003</v>
      </c>
      <c r="I1834" s="19">
        <v>0</v>
      </c>
      <c r="J1834" s="19">
        <v>0</v>
      </c>
      <c r="K1834" s="19">
        <v>0</v>
      </c>
    </row>
    <row r="1835" spans="1:11" x14ac:dyDescent="0.2">
      <c r="A1835">
        <v>-7.6249500000000001</v>
      </c>
      <c r="B1835">
        <v>0</v>
      </c>
      <c r="C1835">
        <v>0</v>
      </c>
      <c r="D1835">
        <v>0</v>
      </c>
      <c r="H1835" s="19">
        <v>-6.7150600000000003</v>
      </c>
      <c r="I1835" s="19">
        <v>0</v>
      </c>
      <c r="J1835" s="19">
        <v>0</v>
      </c>
      <c r="K1835" s="19">
        <v>0</v>
      </c>
    </row>
    <row r="1836" spans="1:11" x14ac:dyDescent="0.2">
      <c r="A1836">
        <v>-7.6179500000000004</v>
      </c>
      <c r="B1836">
        <v>0</v>
      </c>
      <c r="C1836">
        <v>0</v>
      </c>
      <c r="D1836">
        <v>0</v>
      </c>
      <c r="H1836" s="19">
        <v>-6.7080599999999997</v>
      </c>
      <c r="I1836" s="19">
        <v>0</v>
      </c>
      <c r="J1836" s="19">
        <v>0</v>
      </c>
      <c r="K1836" s="19">
        <v>0</v>
      </c>
    </row>
    <row r="1837" spans="1:11" x14ac:dyDescent="0.2">
      <c r="A1837">
        <v>-7.6109499999999999</v>
      </c>
      <c r="B1837">
        <v>0</v>
      </c>
      <c r="C1837">
        <v>0</v>
      </c>
      <c r="D1837">
        <v>0</v>
      </c>
      <c r="H1837" s="19">
        <v>-6.70106</v>
      </c>
      <c r="I1837" s="19">
        <v>0</v>
      </c>
      <c r="J1837" s="19">
        <v>0</v>
      </c>
      <c r="K1837" s="19">
        <v>0</v>
      </c>
    </row>
    <row r="1838" spans="1:11" x14ac:dyDescent="0.2">
      <c r="A1838">
        <v>-7.6039500000000002</v>
      </c>
      <c r="B1838">
        <v>0</v>
      </c>
      <c r="C1838">
        <v>0</v>
      </c>
      <c r="D1838">
        <v>0</v>
      </c>
      <c r="H1838" s="19">
        <v>-6.69306</v>
      </c>
      <c r="I1838" s="19">
        <v>0</v>
      </c>
      <c r="J1838" s="19">
        <v>0</v>
      </c>
      <c r="K1838" s="19">
        <v>0</v>
      </c>
    </row>
    <row r="1839" spans="1:11" x14ac:dyDescent="0.2">
      <c r="A1839">
        <v>-7.5969499999999996</v>
      </c>
      <c r="B1839">
        <v>0</v>
      </c>
      <c r="C1839">
        <v>0</v>
      </c>
      <c r="D1839">
        <v>0</v>
      </c>
      <c r="H1839" s="19">
        <v>-6.6860600000000003</v>
      </c>
      <c r="I1839" s="19">
        <v>0</v>
      </c>
      <c r="J1839" s="19">
        <v>0</v>
      </c>
      <c r="K1839" s="19">
        <v>0</v>
      </c>
    </row>
    <row r="1840" spans="1:11" x14ac:dyDescent="0.2">
      <c r="A1840">
        <v>-7.5889499999999996</v>
      </c>
      <c r="B1840">
        <v>0</v>
      </c>
      <c r="C1840">
        <v>0</v>
      </c>
      <c r="D1840">
        <v>0</v>
      </c>
      <c r="H1840" s="19">
        <v>-6.6790599999999998</v>
      </c>
      <c r="I1840" s="19">
        <v>0</v>
      </c>
      <c r="J1840" s="19">
        <v>0</v>
      </c>
      <c r="K1840" s="19">
        <v>0</v>
      </c>
    </row>
    <row r="1841" spans="1:11" x14ac:dyDescent="0.2">
      <c r="A1841">
        <v>-7.58195</v>
      </c>
      <c r="B1841">
        <v>0</v>
      </c>
      <c r="C1841">
        <v>0</v>
      </c>
      <c r="D1841">
        <v>0</v>
      </c>
      <c r="H1841" s="19">
        <v>-6.6720600000000001</v>
      </c>
      <c r="I1841" s="19">
        <v>0</v>
      </c>
      <c r="J1841" s="19">
        <v>0</v>
      </c>
      <c r="K1841" s="19">
        <v>0</v>
      </c>
    </row>
    <row r="1842" spans="1:11" x14ac:dyDescent="0.2">
      <c r="A1842">
        <v>-7.5749500000000003</v>
      </c>
      <c r="B1842">
        <v>0</v>
      </c>
      <c r="C1842">
        <v>0</v>
      </c>
      <c r="D1842">
        <v>0</v>
      </c>
      <c r="H1842" s="19">
        <v>-6.6640600000000001</v>
      </c>
      <c r="I1842" s="19">
        <v>0</v>
      </c>
      <c r="J1842" s="19">
        <v>0</v>
      </c>
      <c r="K1842" s="19">
        <v>0</v>
      </c>
    </row>
    <row r="1843" spans="1:11" x14ac:dyDescent="0.2">
      <c r="A1843">
        <v>-7.5679499999999997</v>
      </c>
      <c r="B1843">
        <v>0</v>
      </c>
      <c r="C1843">
        <v>0</v>
      </c>
      <c r="D1843">
        <v>0</v>
      </c>
      <c r="H1843" s="19">
        <v>-6.6570600000000004</v>
      </c>
      <c r="I1843" s="19">
        <v>0</v>
      </c>
      <c r="J1843" s="19">
        <v>0</v>
      </c>
      <c r="K1843" s="19">
        <v>0</v>
      </c>
    </row>
    <row r="1844" spans="1:11" x14ac:dyDescent="0.2">
      <c r="A1844">
        <v>-7.5609500000000001</v>
      </c>
      <c r="B1844">
        <v>0</v>
      </c>
      <c r="C1844">
        <v>0</v>
      </c>
      <c r="D1844">
        <v>0</v>
      </c>
      <c r="H1844" s="19">
        <v>-6.6500599999999999</v>
      </c>
      <c r="I1844" s="19">
        <v>0</v>
      </c>
      <c r="J1844" s="19">
        <v>0</v>
      </c>
      <c r="K1844" s="19">
        <v>0</v>
      </c>
    </row>
    <row r="1845" spans="1:11" x14ac:dyDescent="0.2">
      <c r="A1845">
        <v>-7.5539500000000004</v>
      </c>
      <c r="B1845">
        <v>0</v>
      </c>
      <c r="C1845">
        <v>0</v>
      </c>
      <c r="D1845">
        <v>0</v>
      </c>
      <c r="H1845" s="19">
        <v>-6.6420599999999999</v>
      </c>
      <c r="I1845" s="19">
        <v>0</v>
      </c>
      <c r="J1845" s="19">
        <v>0</v>
      </c>
      <c r="K1845" s="19">
        <v>0</v>
      </c>
    </row>
    <row r="1846" spans="1:11" x14ac:dyDescent="0.2">
      <c r="A1846">
        <v>-7.5469499999999998</v>
      </c>
      <c r="B1846">
        <v>0</v>
      </c>
      <c r="C1846">
        <v>0</v>
      </c>
      <c r="D1846">
        <v>0</v>
      </c>
      <c r="H1846" s="19">
        <v>-6.6350600000000002</v>
      </c>
      <c r="I1846" s="19">
        <v>0</v>
      </c>
      <c r="J1846" s="19">
        <v>0</v>
      </c>
      <c r="K1846" s="19">
        <v>0</v>
      </c>
    </row>
    <row r="1847" spans="1:11" x14ac:dyDescent="0.2">
      <c r="A1847">
        <v>-7.5389499999999998</v>
      </c>
      <c r="B1847">
        <v>0</v>
      </c>
      <c r="C1847">
        <v>0</v>
      </c>
      <c r="D1847">
        <v>0</v>
      </c>
      <c r="H1847" s="19">
        <v>-6.6280599999999996</v>
      </c>
      <c r="I1847" s="19">
        <v>0</v>
      </c>
      <c r="J1847" s="19">
        <v>0</v>
      </c>
      <c r="K1847" s="19">
        <v>0</v>
      </c>
    </row>
    <row r="1848" spans="1:11" x14ac:dyDescent="0.2">
      <c r="A1848">
        <v>-7.5319500000000001</v>
      </c>
      <c r="B1848">
        <v>0</v>
      </c>
      <c r="C1848">
        <v>0</v>
      </c>
      <c r="D1848">
        <v>0</v>
      </c>
      <c r="H1848" s="19">
        <v>-6.6200599999999996</v>
      </c>
      <c r="I1848" s="19">
        <v>0</v>
      </c>
      <c r="J1848" s="19">
        <v>0</v>
      </c>
      <c r="K1848" s="19">
        <v>0</v>
      </c>
    </row>
    <row r="1849" spans="1:11" x14ac:dyDescent="0.2">
      <c r="A1849">
        <v>-7.5249499999999996</v>
      </c>
      <c r="B1849">
        <v>0</v>
      </c>
      <c r="C1849">
        <v>0</v>
      </c>
      <c r="D1849">
        <v>0</v>
      </c>
      <c r="H1849" s="19">
        <v>-6.6130599999999999</v>
      </c>
      <c r="I1849" s="19">
        <v>0</v>
      </c>
      <c r="J1849" s="19">
        <v>0</v>
      </c>
      <c r="K1849" s="19">
        <v>0</v>
      </c>
    </row>
    <row r="1850" spans="1:11" x14ac:dyDescent="0.2">
      <c r="A1850">
        <v>-7.5179499999999999</v>
      </c>
      <c r="B1850">
        <v>0</v>
      </c>
      <c r="C1850">
        <v>0</v>
      </c>
      <c r="D1850">
        <v>0</v>
      </c>
      <c r="H1850" s="19">
        <v>-6.6060600000000003</v>
      </c>
      <c r="I1850" s="19">
        <v>0</v>
      </c>
      <c r="J1850" s="19">
        <v>0</v>
      </c>
      <c r="K1850" s="19">
        <v>0</v>
      </c>
    </row>
    <row r="1851" spans="1:11" x14ac:dyDescent="0.2">
      <c r="A1851">
        <v>-7.5109500000000002</v>
      </c>
      <c r="B1851">
        <v>0</v>
      </c>
      <c r="C1851">
        <v>0</v>
      </c>
      <c r="D1851">
        <v>0</v>
      </c>
      <c r="H1851" s="19">
        <v>-6.5980600000000003</v>
      </c>
      <c r="I1851" s="19">
        <v>0</v>
      </c>
      <c r="J1851" s="19">
        <v>0</v>
      </c>
      <c r="K1851" s="19">
        <v>0</v>
      </c>
    </row>
    <row r="1852" spans="1:11" x14ac:dyDescent="0.2">
      <c r="A1852">
        <v>-7.5039499999999997</v>
      </c>
      <c r="B1852">
        <v>0</v>
      </c>
      <c r="C1852">
        <v>0</v>
      </c>
      <c r="D1852">
        <v>0</v>
      </c>
      <c r="H1852" s="19">
        <v>-6.5910599999999997</v>
      </c>
      <c r="I1852" s="19">
        <v>0</v>
      </c>
      <c r="J1852" s="19">
        <v>0</v>
      </c>
      <c r="K1852" s="19">
        <v>0</v>
      </c>
    </row>
    <row r="1853" spans="1:11" x14ac:dyDescent="0.2">
      <c r="A1853">
        <v>-7.4959499999999997</v>
      </c>
      <c r="B1853">
        <v>0</v>
      </c>
      <c r="C1853">
        <v>0</v>
      </c>
      <c r="D1853">
        <v>0</v>
      </c>
      <c r="H1853" s="19">
        <v>-6.58406</v>
      </c>
      <c r="I1853" s="19">
        <v>0</v>
      </c>
      <c r="J1853" s="19">
        <v>0</v>
      </c>
      <c r="K1853" s="19">
        <v>0</v>
      </c>
    </row>
    <row r="1854" spans="1:11" x14ac:dyDescent="0.2">
      <c r="A1854">
        <v>-7.48895</v>
      </c>
      <c r="B1854">
        <v>0</v>
      </c>
      <c r="C1854">
        <v>0</v>
      </c>
      <c r="D1854">
        <v>0</v>
      </c>
      <c r="H1854" s="19">
        <v>-6.57606</v>
      </c>
      <c r="I1854" s="19">
        <v>0</v>
      </c>
      <c r="J1854" s="19">
        <v>0</v>
      </c>
      <c r="K1854" s="19">
        <v>0</v>
      </c>
    </row>
    <row r="1855" spans="1:11" x14ac:dyDescent="0.2">
      <c r="A1855">
        <v>-7.4819500000000003</v>
      </c>
      <c r="B1855">
        <v>0</v>
      </c>
      <c r="C1855">
        <v>0</v>
      </c>
      <c r="D1855">
        <v>0</v>
      </c>
      <c r="H1855" s="19">
        <v>-6.5690600000000003</v>
      </c>
      <c r="I1855" s="19">
        <v>0</v>
      </c>
      <c r="J1855" s="19">
        <v>0</v>
      </c>
      <c r="K1855" s="19">
        <v>0</v>
      </c>
    </row>
    <row r="1856" spans="1:11" x14ac:dyDescent="0.2">
      <c r="A1856">
        <v>-7.4749499999999998</v>
      </c>
      <c r="B1856">
        <v>0</v>
      </c>
      <c r="C1856">
        <v>0</v>
      </c>
      <c r="D1856">
        <v>0</v>
      </c>
      <c r="H1856" s="19">
        <v>-6.5620599999999998</v>
      </c>
      <c r="I1856" s="19">
        <v>0</v>
      </c>
      <c r="J1856" s="19">
        <v>0</v>
      </c>
      <c r="K1856" s="19">
        <v>0</v>
      </c>
    </row>
    <row r="1857" spans="1:11" x14ac:dyDescent="0.2">
      <c r="A1857">
        <v>-7.4679500000000001</v>
      </c>
      <c r="B1857">
        <v>0</v>
      </c>
      <c r="C1857">
        <v>0</v>
      </c>
      <c r="D1857">
        <v>0</v>
      </c>
      <c r="H1857" s="19">
        <v>-6.5540599999999998</v>
      </c>
      <c r="I1857" s="19">
        <v>0</v>
      </c>
      <c r="J1857" s="19">
        <v>0</v>
      </c>
      <c r="K1857" s="19">
        <v>0</v>
      </c>
    </row>
    <row r="1858" spans="1:11" x14ac:dyDescent="0.2">
      <c r="A1858">
        <v>-7.4609500000000004</v>
      </c>
      <c r="B1858">
        <v>0</v>
      </c>
      <c r="C1858">
        <v>0</v>
      </c>
      <c r="D1858">
        <v>0</v>
      </c>
      <c r="H1858" s="19">
        <v>-6.5470600000000001</v>
      </c>
      <c r="I1858" s="19">
        <v>0</v>
      </c>
      <c r="J1858" s="19">
        <v>0</v>
      </c>
      <c r="K1858" s="19">
        <v>0</v>
      </c>
    </row>
    <row r="1859" spans="1:11" x14ac:dyDescent="0.2">
      <c r="A1859">
        <v>-7.4539499999999999</v>
      </c>
      <c r="B1859">
        <v>0</v>
      </c>
      <c r="C1859">
        <v>0</v>
      </c>
      <c r="D1859">
        <v>0</v>
      </c>
      <c r="H1859" s="19">
        <v>-6.5400600000000004</v>
      </c>
      <c r="I1859" s="19">
        <v>0</v>
      </c>
      <c r="J1859" s="19">
        <v>0</v>
      </c>
      <c r="K1859" s="19">
        <v>0</v>
      </c>
    </row>
    <row r="1860" spans="1:11" x14ac:dyDescent="0.2">
      <c r="A1860">
        <v>-7.4459499999999998</v>
      </c>
      <c r="B1860">
        <v>0</v>
      </c>
      <c r="C1860">
        <v>0</v>
      </c>
      <c r="D1860">
        <v>0</v>
      </c>
      <c r="H1860" s="19">
        <v>-6.5320600000000004</v>
      </c>
      <c r="I1860" s="19">
        <v>0</v>
      </c>
      <c r="J1860" s="19">
        <v>0</v>
      </c>
      <c r="K1860" s="19">
        <v>0</v>
      </c>
    </row>
    <row r="1861" spans="1:11" x14ac:dyDescent="0.2">
      <c r="A1861">
        <v>-7.4389500000000002</v>
      </c>
      <c r="B1861">
        <v>0</v>
      </c>
      <c r="C1861">
        <v>0</v>
      </c>
      <c r="D1861">
        <v>0</v>
      </c>
      <c r="H1861" s="19">
        <v>-6.5250599999999999</v>
      </c>
      <c r="I1861" s="19">
        <v>0</v>
      </c>
      <c r="J1861" s="19">
        <v>0</v>
      </c>
      <c r="K1861" s="19">
        <v>0</v>
      </c>
    </row>
    <row r="1862" spans="1:11" x14ac:dyDescent="0.2">
      <c r="A1862">
        <v>-7.4319499999999996</v>
      </c>
      <c r="B1862">
        <v>0</v>
      </c>
      <c r="C1862">
        <v>0</v>
      </c>
      <c r="D1862">
        <v>0</v>
      </c>
      <c r="H1862" s="19">
        <v>-6.5180600000000002</v>
      </c>
      <c r="I1862" s="19">
        <v>0</v>
      </c>
      <c r="J1862" s="19">
        <v>0</v>
      </c>
      <c r="K1862" s="19">
        <v>0</v>
      </c>
    </row>
    <row r="1863" spans="1:11" x14ac:dyDescent="0.2">
      <c r="A1863">
        <v>-7.4249499999999999</v>
      </c>
      <c r="B1863">
        <v>0</v>
      </c>
      <c r="C1863">
        <v>0</v>
      </c>
      <c r="D1863">
        <v>0</v>
      </c>
      <c r="H1863" s="19">
        <v>-6.5110599999999996</v>
      </c>
      <c r="I1863" s="19">
        <v>0</v>
      </c>
      <c r="J1863" s="19">
        <v>0</v>
      </c>
      <c r="K1863" s="19">
        <v>0</v>
      </c>
    </row>
    <row r="1864" spans="1:11" x14ac:dyDescent="0.2">
      <c r="A1864">
        <v>-7.4179500000000003</v>
      </c>
      <c r="B1864">
        <v>0</v>
      </c>
      <c r="C1864">
        <v>0</v>
      </c>
      <c r="D1864">
        <v>0</v>
      </c>
      <c r="H1864" s="19">
        <v>-6.5030599999999996</v>
      </c>
      <c r="I1864" s="19">
        <v>0</v>
      </c>
      <c r="J1864" s="19">
        <v>0</v>
      </c>
      <c r="K1864" s="19">
        <v>0</v>
      </c>
    </row>
    <row r="1865" spans="1:11" x14ac:dyDescent="0.2">
      <c r="A1865">
        <v>-7.4109499999999997</v>
      </c>
      <c r="B1865">
        <v>0</v>
      </c>
      <c r="C1865">
        <v>0</v>
      </c>
      <c r="D1865">
        <v>0</v>
      </c>
      <c r="H1865" s="19">
        <v>-6.4960599999999999</v>
      </c>
      <c r="I1865" s="19">
        <v>0</v>
      </c>
      <c r="J1865" s="19">
        <v>0</v>
      </c>
      <c r="K1865" s="19">
        <v>0</v>
      </c>
    </row>
    <row r="1866" spans="1:11" x14ac:dyDescent="0.2">
      <c r="A1866">
        <v>-7.40395</v>
      </c>
      <c r="B1866">
        <v>0</v>
      </c>
      <c r="C1866">
        <v>0</v>
      </c>
      <c r="D1866">
        <v>0</v>
      </c>
      <c r="H1866" s="19">
        <v>-6.4890600000000003</v>
      </c>
      <c r="I1866" s="19">
        <v>0</v>
      </c>
      <c r="J1866" s="19">
        <v>0</v>
      </c>
      <c r="K1866" s="19">
        <v>0</v>
      </c>
    </row>
    <row r="1867" spans="1:11" x14ac:dyDescent="0.2">
      <c r="A1867">
        <v>-7.39595</v>
      </c>
      <c r="B1867">
        <v>0</v>
      </c>
      <c r="C1867">
        <v>0</v>
      </c>
      <c r="D1867">
        <v>0</v>
      </c>
      <c r="H1867" s="19">
        <v>-6.4810600000000003</v>
      </c>
      <c r="I1867" s="19">
        <v>0</v>
      </c>
      <c r="J1867" s="19">
        <v>0</v>
      </c>
      <c r="K1867" s="19">
        <v>0</v>
      </c>
    </row>
    <row r="1868" spans="1:11" x14ac:dyDescent="0.2">
      <c r="A1868">
        <v>-7.3889500000000004</v>
      </c>
      <c r="B1868">
        <v>0</v>
      </c>
      <c r="C1868">
        <v>0</v>
      </c>
      <c r="D1868">
        <v>0</v>
      </c>
      <c r="H1868" s="19">
        <v>-6.4740599999999997</v>
      </c>
      <c r="I1868" s="19">
        <v>0</v>
      </c>
      <c r="J1868" s="19">
        <v>0</v>
      </c>
      <c r="K1868" s="19">
        <v>0</v>
      </c>
    </row>
    <row r="1869" spans="1:11" x14ac:dyDescent="0.2">
      <c r="A1869">
        <v>-7.3819499999999998</v>
      </c>
      <c r="B1869">
        <v>0</v>
      </c>
      <c r="C1869">
        <v>0</v>
      </c>
      <c r="D1869">
        <v>0</v>
      </c>
      <c r="H1869" s="19">
        <v>-6.46706</v>
      </c>
      <c r="I1869" s="19">
        <v>0</v>
      </c>
      <c r="J1869" s="19">
        <v>0</v>
      </c>
      <c r="K1869" s="19">
        <v>0</v>
      </c>
    </row>
    <row r="1870" spans="1:11" x14ac:dyDescent="0.2">
      <c r="A1870">
        <v>-7.3749500000000001</v>
      </c>
      <c r="B1870">
        <v>0</v>
      </c>
      <c r="C1870">
        <v>0</v>
      </c>
      <c r="D1870">
        <v>0</v>
      </c>
      <c r="H1870" s="19">
        <v>-6.45906</v>
      </c>
      <c r="I1870" s="19">
        <v>0</v>
      </c>
      <c r="J1870" s="19">
        <v>0</v>
      </c>
      <c r="K1870" s="19">
        <v>0</v>
      </c>
    </row>
    <row r="1871" spans="1:11" x14ac:dyDescent="0.2">
      <c r="A1871">
        <v>-7.3679500000000004</v>
      </c>
      <c r="B1871">
        <v>0</v>
      </c>
      <c r="C1871">
        <v>0</v>
      </c>
      <c r="D1871">
        <v>0</v>
      </c>
      <c r="H1871" s="19">
        <v>-6.4520600000000004</v>
      </c>
      <c r="I1871" s="19">
        <v>0</v>
      </c>
      <c r="J1871" s="19">
        <v>0</v>
      </c>
      <c r="K1871" s="19">
        <v>0</v>
      </c>
    </row>
    <row r="1872" spans="1:11" x14ac:dyDescent="0.2">
      <c r="A1872">
        <v>-7.3609499999999999</v>
      </c>
      <c r="B1872">
        <v>0</v>
      </c>
      <c r="C1872">
        <v>0</v>
      </c>
      <c r="D1872">
        <v>0</v>
      </c>
      <c r="H1872" s="19">
        <v>-6.4450599999999998</v>
      </c>
      <c r="I1872" s="19">
        <v>0</v>
      </c>
      <c r="J1872" s="19">
        <v>0</v>
      </c>
      <c r="K1872" s="19">
        <v>0</v>
      </c>
    </row>
    <row r="1873" spans="1:11" x14ac:dyDescent="0.2">
      <c r="A1873">
        <v>-7.3539500000000002</v>
      </c>
      <c r="B1873">
        <v>0</v>
      </c>
      <c r="C1873">
        <v>0</v>
      </c>
      <c r="D1873">
        <v>0</v>
      </c>
      <c r="H1873" s="19">
        <v>-6.4370599999999998</v>
      </c>
      <c r="I1873" s="19">
        <v>0</v>
      </c>
      <c r="J1873" s="19">
        <v>0</v>
      </c>
      <c r="K1873" s="19">
        <v>0</v>
      </c>
    </row>
    <row r="1874" spans="1:11" x14ac:dyDescent="0.2">
      <c r="A1874">
        <v>-7.3459500000000002</v>
      </c>
      <c r="B1874">
        <v>0</v>
      </c>
      <c r="C1874">
        <v>0</v>
      </c>
      <c r="D1874">
        <v>0</v>
      </c>
      <c r="H1874" s="19">
        <v>-6.4300600000000001</v>
      </c>
      <c r="I1874" s="19">
        <v>0</v>
      </c>
      <c r="J1874" s="19">
        <v>0</v>
      </c>
      <c r="K1874" s="19">
        <v>0</v>
      </c>
    </row>
    <row r="1875" spans="1:11" x14ac:dyDescent="0.2">
      <c r="A1875">
        <v>-7.3389499999999996</v>
      </c>
      <c r="B1875">
        <v>0</v>
      </c>
      <c r="C1875">
        <v>0</v>
      </c>
      <c r="D1875">
        <v>0</v>
      </c>
      <c r="H1875" s="19">
        <v>-6.4230600000000004</v>
      </c>
      <c r="I1875" s="19">
        <v>0</v>
      </c>
      <c r="J1875" s="19">
        <v>0</v>
      </c>
      <c r="K1875" s="19">
        <v>0</v>
      </c>
    </row>
    <row r="1876" spans="1:11" x14ac:dyDescent="0.2">
      <c r="A1876">
        <v>-7.33195</v>
      </c>
      <c r="B1876">
        <v>0</v>
      </c>
      <c r="C1876">
        <v>0</v>
      </c>
      <c r="D1876">
        <v>0</v>
      </c>
      <c r="H1876" s="19">
        <v>-6.4150600000000004</v>
      </c>
      <c r="I1876" s="19">
        <v>0</v>
      </c>
      <c r="J1876" s="19">
        <v>0</v>
      </c>
      <c r="K1876" s="19">
        <v>0</v>
      </c>
    </row>
    <row r="1877" spans="1:11" x14ac:dyDescent="0.2">
      <c r="A1877">
        <v>-7.3249500000000003</v>
      </c>
      <c r="B1877">
        <v>0</v>
      </c>
      <c r="C1877">
        <v>0</v>
      </c>
      <c r="D1877">
        <v>0</v>
      </c>
      <c r="H1877" s="19">
        <v>-6.4080599999999999</v>
      </c>
      <c r="I1877" s="19">
        <v>0</v>
      </c>
      <c r="J1877" s="19">
        <v>0</v>
      </c>
      <c r="K1877" s="19">
        <v>0</v>
      </c>
    </row>
    <row r="1878" spans="1:11" x14ac:dyDescent="0.2">
      <c r="A1878">
        <v>-7.3179499999999997</v>
      </c>
      <c r="B1878">
        <v>0</v>
      </c>
      <c r="C1878">
        <v>0</v>
      </c>
      <c r="D1878">
        <v>0</v>
      </c>
      <c r="H1878" s="19">
        <v>-6.4010600000000002</v>
      </c>
      <c r="I1878" s="19">
        <v>0</v>
      </c>
      <c r="J1878" s="19">
        <v>0</v>
      </c>
      <c r="K1878" s="19">
        <v>0</v>
      </c>
    </row>
    <row r="1879" spans="1:11" x14ac:dyDescent="0.2">
      <c r="A1879">
        <v>-7.3109500000000001</v>
      </c>
      <c r="B1879">
        <v>0</v>
      </c>
      <c r="C1879">
        <v>0</v>
      </c>
      <c r="D1879">
        <v>0</v>
      </c>
      <c r="H1879" s="19">
        <v>-6.3930600000000002</v>
      </c>
      <c r="I1879" s="19">
        <v>0</v>
      </c>
      <c r="J1879" s="19">
        <v>0</v>
      </c>
      <c r="K1879" s="19">
        <v>0</v>
      </c>
    </row>
    <row r="1880" spans="1:11" x14ac:dyDescent="0.2">
      <c r="A1880">
        <v>-7.3029500000000001</v>
      </c>
      <c r="B1880">
        <v>0</v>
      </c>
      <c r="C1880">
        <v>0.2928</v>
      </c>
      <c r="D1880">
        <v>2.0000000000000002E-5</v>
      </c>
      <c r="H1880" s="19">
        <v>-6.3860599999999996</v>
      </c>
      <c r="I1880" s="19">
        <v>0</v>
      </c>
      <c r="J1880" s="19">
        <v>0</v>
      </c>
      <c r="K1880" s="19">
        <v>0</v>
      </c>
    </row>
    <row r="1881" spans="1:11" x14ac:dyDescent="0.2">
      <c r="A1881">
        <v>-7.2959500000000004</v>
      </c>
      <c r="B1881">
        <v>0</v>
      </c>
      <c r="C1881">
        <v>0</v>
      </c>
      <c r="D1881">
        <v>0</v>
      </c>
      <c r="H1881" s="19">
        <v>-6.37906</v>
      </c>
      <c r="I1881" s="19">
        <v>0</v>
      </c>
      <c r="J1881" s="19">
        <v>0</v>
      </c>
      <c r="K1881" s="19">
        <v>0</v>
      </c>
    </row>
    <row r="1882" spans="1:11" x14ac:dyDescent="0.2">
      <c r="A1882">
        <v>-7.2889499999999998</v>
      </c>
      <c r="B1882">
        <v>0</v>
      </c>
      <c r="C1882">
        <v>0</v>
      </c>
      <c r="D1882">
        <v>0</v>
      </c>
      <c r="H1882" s="19">
        <v>-6.3710599999999999</v>
      </c>
      <c r="I1882" s="19">
        <v>0</v>
      </c>
      <c r="J1882" s="19">
        <v>0</v>
      </c>
      <c r="K1882" s="19">
        <v>0</v>
      </c>
    </row>
    <row r="1883" spans="1:11" x14ac:dyDescent="0.2">
      <c r="A1883">
        <v>-7.2819500000000001</v>
      </c>
      <c r="B1883">
        <v>0</v>
      </c>
      <c r="C1883">
        <v>0</v>
      </c>
      <c r="D1883">
        <v>0</v>
      </c>
      <c r="H1883" s="19">
        <v>-6.3640600000000003</v>
      </c>
      <c r="I1883" s="19">
        <v>0</v>
      </c>
      <c r="J1883" s="19">
        <v>0</v>
      </c>
      <c r="K1883" s="19">
        <v>0</v>
      </c>
    </row>
    <row r="1884" spans="1:11" x14ac:dyDescent="0.2">
      <c r="A1884">
        <v>-7.2749499999999996</v>
      </c>
      <c r="B1884">
        <v>0</v>
      </c>
      <c r="C1884">
        <v>0</v>
      </c>
      <c r="D1884">
        <v>0</v>
      </c>
      <c r="H1884" s="19">
        <v>-6.3570599999999997</v>
      </c>
      <c r="I1884" s="19">
        <v>0</v>
      </c>
      <c r="J1884" s="19">
        <v>0</v>
      </c>
      <c r="K1884" s="19">
        <v>0</v>
      </c>
    </row>
    <row r="1885" spans="1:11" x14ac:dyDescent="0.2">
      <c r="A1885">
        <v>-7.2679499999999999</v>
      </c>
      <c r="B1885">
        <v>0</v>
      </c>
      <c r="C1885">
        <v>0</v>
      </c>
      <c r="D1885">
        <v>0</v>
      </c>
      <c r="H1885" s="19">
        <v>-6.35006</v>
      </c>
      <c r="I1885" s="19">
        <v>0</v>
      </c>
      <c r="J1885" s="19">
        <v>0</v>
      </c>
      <c r="K1885" s="19">
        <v>0</v>
      </c>
    </row>
    <row r="1886" spans="1:11" x14ac:dyDescent="0.2">
      <c r="A1886">
        <v>-7.2609500000000002</v>
      </c>
      <c r="B1886">
        <v>0</v>
      </c>
      <c r="C1886">
        <v>0</v>
      </c>
      <c r="D1886">
        <v>0</v>
      </c>
      <c r="H1886" s="19">
        <v>-6.34206</v>
      </c>
      <c r="I1886" s="19">
        <v>0</v>
      </c>
      <c r="J1886" s="19">
        <v>0</v>
      </c>
      <c r="K1886" s="19">
        <v>0</v>
      </c>
    </row>
    <row r="1887" spans="1:11" x14ac:dyDescent="0.2">
      <c r="A1887">
        <v>-7.2529500000000002</v>
      </c>
      <c r="B1887">
        <v>0</v>
      </c>
      <c r="C1887">
        <v>0</v>
      </c>
      <c r="D1887">
        <v>0</v>
      </c>
      <c r="H1887" s="19">
        <v>-6.3350600000000004</v>
      </c>
      <c r="I1887" s="19">
        <v>0</v>
      </c>
      <c r="J1887" s="19">
        <v>0</v>
      </c>
      <c r="K1887" s="19">
        <v>0</v>
      </c>
    </row>
    <row r="1888" spans="1:11" x14ac:dyDescent="0.2">
      <c r="A1888">
        <v>-7.2459499999999997</v>
      </c>
      <c r="B1888">
        <v>0</v>
      </c>
      <c r="C1888">
        <v>0</v>
      </c>
      <c r="D1888">
        <v>0</v>
      </c>
      <c r="H1888" s="19">
        <v>-6.3280599999999998</v>
      </c>
      <c r="I1888" s="19">
        <v>0</v>
      </c>
      <c r="J1888" s="19">
        <v>0</v>
      </c>
      <c r="K1888" s="19">
        <v>0</v>
      </c>
    </row>
    <row r="1889" spans="1:11" x14ac:dyDescent="0.2">
      <c r="A1889">
        <v>-7.23895</v>
      </c>
      <c r="B1889">
        <v>0</v>
      </c>
      <c r="C1889">
        <v>0</v>
      </c>
      <c r="D1889">
        <v>0</v>
      </c>
      <c r="H1889" s="19">
        <v>-6.3200599999999998</v>
      </c>
      <c r="I1889" s="19">
        <v>0</v>
      </c>
      <c r="J1889" s="19">
        <v>0</v>
      </c>
      <c r="K1889" s="19">
        <v>0</v>
      </c>
    </row>
    <row r="1890" spans="1:11" x14ac:dyDescent="0.2">
      <c r="A1890">
        <v>-7.2319500000000003</v>
      </c>
      <c r="B1890">
        <v>0</v>
      </c>
      <c r="C1890">
        <v>0</v>
      </c>
      <c r="D1890">
        <v>0</v>
      </c>
      <c r="H1890" s="19">
        <v>-6.3130600000000001</v>
      </c>
      <c r="I1890" s="19">
        <v>0</v>
      </c>
      <c r="J1890" s="19">
        <v>0</v>
      </c>
      <c r="K1890" s="19">
        <v>0</v>
      </c>
    </row>
    <row r="1891" spans="1:11" x14ac:dyDescent="0.2">
      <c r="A1891">
        <v>-7.2249499999999998</v>
      </c>
      <c r="B1891">
        <v>0</v>
      </c>
      <c r="C1891">
        <v>0</v>
      </c>
      <c r="D1891">
        <v>0</v>
      </c>
      <c r="H1891" s="19">
        <v>-6.3060600000000004</v>
      </c>
      <c r="I1891" s="19">
        <v>0</v>
      </c>
      <c r="J1891" s="19">
        <v>0</v>
      </c>
      <c r="K1891" s="19">
        <v>0</v>
      </c>
    </row>
    <row r="1892" spans="1:11" x14ac:dyDescent="0.2">
      <c r="A1892">
        <v>-7.2179500000000001</v>
      </c>
      <c r="B1892">
        <v>0</v>
      </c>
      <c r="C1892">
        <v>0</v>
      </c>
      <c r="D1892">
        <v>0</v>
      </c>
      <c r="H1892" s="19">
        <v>-6.2980600000000004</v>
      </c>
      <c r="I1892" s="19">
        <v>0</v>
      </c>
      <c r="J1892" s="19">
        <v>0</v>
      </c>
      <c r="K1892" s="19">
        <v>0</v>
      </c>
    </row>
    <row r="1893" spans="1:11" x14ac:dyDescent="0.2">
      <c r="A1893">
        <v>-7.2109500000000004</v>
      </c>
      <c r="B1893">
        <v>0</v>
      </c>
      <c r="C1893">
        <v>0</v>
      </c>
      <c r="D1893">
        <v>0</v>
      </c>
      <c r="H1893" s="19">
        <v>-6.2910599999999999</v>
      </c>
      <c r="I1893" s="19">
        <v>0</v>
      </c>
      <c r="J1893" s="19">
        <v>0</v>
      </c>
      <c r="K1893" s="19">
        <v>0</v>
      </c>
    </row>
    <row r="1894" spans="1:11" x14ac:dyDescent="0.2">
      <c r="A1894">
        <v>-7.2029500000000004</v>
      </c>
      <c r="B1894">
        <v>0</v>
      </c>
      <c r="C1894">
        <v>0</v>
      </c>
      <c r="D1894">
        <v>0</v>
      </c>
      <c r="H1894" s="19">
        <v>-6.2840600000000002</v>
      </c>
      <c r="I1894" s="19">
        <v>0</v>
      </c>
      <c r="J1894" s="19">
        <v>0</v>
      </c>
      <c r="K1894" s="19">
        <v>0</v>
      </c>
    </row>
    <row r="1895" spans="1:11" x14ac:dyDescent="0.2">
      <c r="A1895">
        <v>-7.1959499999999998</v>
      </c>
      <c r="B1895">
        <v>0</v>
      </c>
      <c r="C1895">
        <v>0</v>
      </c>
      <c r="D1895">
        <v>0</v>
      </c>
      <c r="H1895" s="19">
        <v>-6.2760600000000002</v>
      </c>
      <c r="I1895" s="19">
        <v>0</v>
      </c>
      <c r="J1895" s="19">
        <v>0</v>
      </c>
      <c r="K1895" s="19">
        <v>0</v>
      </c>
    </row>
    <row r="1896" spans="1:11" x14ac:dyDescent="0.2">
      <c r="A1896">
        <v>-7.1889500000000002</v>
      </c>
      <c r="B1896">
        <v>0</v>
      </c>
      <c r="C1896">
        <v>0</v>
      </c>
      <c r="D1896">
        <v>0</v>
      </c>
      <c r="H1896" s="19">
        <v>-6.2690599999999996</v>
      </c>
      <c r="I1896" s="19">
        <v>0</v>
      </c>
      <c r="J1896" s="19">
        <v>0</v>
      </c>
      <c r="K1896" s="19">
        <v>0</v>
      </c>
    </row>
    <row r="1897" spans="1:11" x14ac:dyDescent="0.2">
      <c r="A1897">
        <v>-7.1819499999999996</v>
      </c>
      <c r="B1897">
        <v>0</v>
      </c>
      <c r="C1897">
        <v>0</v>
      </c>
      <c r="D1897">
        <v>0</v>
      </c>
      <c r="H1897" s="19">
        <v>-6.26206</v>
      </c>
      <c r="I1897" s="19">
        <v>0</v>
      </c>
      <c r="J1897" s="19">
        <v>0</v>
      </c>
      <c r="K1897" s="19">
        <v>0</v>
      </c>
    </row>
    <row r="1898" spans="1:11" x14ac:dyDescent="0.2">
      <c r="A1898">
        <v>-7.1749499999999999</v>
      </c>
      <c r="B1898">
        <v>0</v>
      </c>
      <c r="C1898">
        <v>0</v>
      </c>
      <c r="D1898">
        <v>0</v>
      </c>
      <c r="H1898" s="19">
        <v>-6.25406</v>
      </c>
      <c r="I1898" s="19">
        <v>0</v>
      </c>
      <c r="J1898" s="19">
        <v>0</v>
      </c>
      <c r="K1898" s="19">
        <v>0</v>
      </c>
    </row>
    <row r="1899" spans="1:11" x14ac:dyDescent="0.2">
      <c r="A1899">
        <v>-7.1679500000000003</v>
      </c>
      <c r="B1899">
        <v>0</v>
      </c>
      <c r="C1899">
        <v>0</v>
      </c>
      <c r="D1899">
        <v>0</v>
      </c>
      <c r="H1899" s="19">
        <v>-6.2470600000000003</v>
      </c>
      <c r="I1899" s="19">
        <v>0</v>
      </c>
      <c r="J1899" s="19">
        <v>0</v>
      </c>
      <c r="K1899" s="19">
        <v>0</v>
      </c>
    </row>
    <row r="1900" spans="1:11" x14ac:dyDescent="0.2">
      <c r="A1900">
        <v>-7.1609499999999997</v>
      </c>
      <c r="B1900">
        <v>0</v>
      </c>
      <c r="C1900">
        <v>0</v>
      </c>
      <c r="D1900">
        <v>0</v>
      </c>
      <c r="H1900" s="19">
        <v>-6.2400599999999997</v>
      </c>
      <c r="I1900" s="19">
        <v>0</v>
      </c>
      <c r="J1900" s="19">
        <v>0</v>
      </c>
      <c r="K1900" s="19">
        <v>0</v>
      </c>
    </row>
    <row r="1901" spans="1:11" x14ac:dyDescent="0.2">
      <c r="A1901">
        <v>-7.1529499999999997</v>
      </c>
      <c r="B1901">
        <v>0</v>
      </c>
      <c r="C1901">
        <v>0</v>
      </c>
      <c r="D1901">
        <v>0</v>
      </c>
      <c r="H1901" s="19">
        <v>-6.2320599999999997</v>
      </c>
      <c r="I1901" s="19">
        <v>0</v>
      </c>
      <c r="J1901" s="19">
        <v>0</v>
      </c>
      <c r="K1901" s="19">
        <v>0</v>
      </c>
    </row>
    <row r="1902" spans="1:11" x14ac:dyDescent="0.2">
      <c r="A1902">
        <v>-7.14595</v>
      </c>
      <c r="B1902">
        <v>0</v>
      </c>
      <c r="C1902">
        <v>0</v>
      </c>
      <c r="D1902">
        <v>0</v>
      </c>
      <c r="H1902" s="19">
        <v>-6.22506</v>
      </c>
      <c r="I1902" s="19">
        <v>0</v>
      </c>
      <c r="J1902" s="19">
        <v>0</v>
      </c>
      <c r="K1902" s="19">
        <v>0</v>
      </c>
    </row>
    <row r="1903" spans="1:11" x14ac:dyDescent="0.2">
      <c r="A1903">
        <v>-7.1389500000000004</v>
      </c>
      <c r="B1903">
        <v>0</v>
      </c>
      <c r="C1903">
        <v>0</v>
      </c>
      <c r="D1903">
        <v>0</v>
      </c>
      <c r="H1903" s="19">
        <v>-6.2180600000000004</v>
      </c>
      <c r="I1903" s="19">
        <v>0</v>
      </c>
      <c r="J1903" s="19">
        <v>0</v>
      </c>
      <c r="K1903" s="19">
        <v>0</v>
      </c>
    </row>
    <row r="1904" spans="1:11" x14ac:dyDescent="0.2">
      <c r="A1904">
        <v>-7.1319499999999998</v>
      </c>
      <c r="B1904">
        <v>0</v>
      </c>
      <c r="C1904">
        <v>0</v>
      </c>
      <c r="D1904">
        <v>0</v>
      </c>
      <c r="H1904" s="19">
        <v>-6.2100600000000004</v>
      </c>
      <c r="I1904" s="19">
        <v>0</v>
      </c>
      <c r="J1904" s="19">
        <v>0</v>
      </c>
      <c r="K1904" s="19">
        <v>0</v>
      </c>
    </row>
    <row r="1905" spans="1:11" x14ac:dyDescent="0.2">
      <c r="A1905">
        <v>-7.1249500000000001</v>
      </c>
      <c r="B1905">
        <v>0</v>
      </c>
      <c r="C1905">
        <v>0</v>
      </c>
      <c r="D1905">
        <v>0</v>
      </c>
      <c r="H1905" s="19">
        <v>-6.2030599999999998</v>
      </c>
      <c r="I1905" s="19">
        <v>0</v>
      </c>
      <c r="J1905" s="19">
        <v>0</v>
      </c>
      <c r="K1905" s="19">
        <v>0</v>
      </c>
    </row>
    <row r="1906" spans="1:11" x14ac:dyDescent="0.2">
      <c r="A1906">
        <v>-7.1179500000000004</v>
      </c>
      <c r="B1906">
        <v>0</v>
      </c>
      <c r="C1906">
        <v>0</v>
      </c>
      <c r="D1906">
        <v>0</v>
      </c>
      <c r="H1906" s="19">
        <v>-6.1960600000000001</v>
      </c>
      <c r="I1906" s="19">
        <v>0</v>
      </c>
      <c r="J1906" s="19">
        <v>0</v>
      </c>
      <c r="K1906" s="19">
        <v>0</v>
      </c>
    </row>
    <row r="1907" spans="1:11" x14ac:dyDescent="0.2">
      <c r="A1907">
        <v>-7.1099500000000004</v>
      </c>
      <c r="B1907">
        <v>0</v>
      </c>
      <c r="C1907">
        <v>0</v>
      </c>
      <c r="D1907">
        <v>0</v>
      </c>
      <c r="H1907" s="19">
        <v>-6.1880600000000001</v>
      </c>
      <c r="I1907" s="19">
        <v>0</v>
      </c>
      <c r="J1907" s="19">
        <v>0</v>
      </c>
      <c r="K1907" s="19">
        <v>0</v>
      </c>
    </row>
    <row r="1908" spans="1:11" x14ac:dyDescent="0.2">
      <c r="A1908">
        <v>-7.1029499999999999</v>
      </c>
      <c r="B1908">
        <v>0</v>
      </c>
      <c r="C1908">
        <v>0</v>
      </c>
      <c r="D1908">
        <v>0</v>
      </c>
      <c r="H1908" s="19">
        <v>-6.1810600000000004</v>
      </c>
      <c r="I1908" s="19">
        <v>0</v>
      </c>
      <c r="J1908" s="19">
        <v>0</v>
      </c>
      <c r="K1908" s="19">
        <v>0</v>
      </c>
    </row>
    <row r="1909" spans="1:11" x14ac:dyDescent="0.2">
      <c r="A1909">
        <v>-7.0959500000000002</v>
      </c>
      <c r="B1909">
        <v>0</v>
      </c>
      <c r="C1909">
        <v>0</v>
      </c>
      <c r="D1909">
        <v>0</v>
      </c>
      <c r="H1909" s="19">
        <v>-6.1740599999999999</v>
      </c>
      <c r="I1909" s="19">
        <v>0</v>
      </c>
      <c r="J1909" s="19">
        <v>0</v>
      </c>
      <c r="K1909" s="19">
        <v>0</v>
      </c>
    </row>
    <row r="1910" spans="1:11" x14ac:dyDescent="0.2">
      <c r="A1910">
        <v>-7.0889499999999996</v>
      </c>
      <c r="B1910">
        <v>0</v>
      </c>
      <c r="C1910">
        <v>0</v>
      </c>
      <c r="D1910">
        <v>0</v>
      </c>
      <c r="H1910" s="19">
        <v>-6.1670600000000002</v>
      </c>
      <c r="I1910" s="19">
        <v>0</v>
      </c>
      <c r="J1910" s="19">
        <v>0</v>
      </c>
      <c r="K1910" s="19">
        <v>0</v>
      </c>
    </row>
    <row r="1911" spans="1:11" x14ac:dyDescent="0.2">
      <c r="A1911">
        <v>-7.08195</v>
      </c>
      <c r="B1911">
        <v>0</v>
      </c>
      <c r="C1911">
        <v>0</v>
      </c>
      <c r="D1911">
        <v>0</v>
      </c>
      <c r="H1911" s="19">
        <v>-6.1590600000000002</v>
      </c>
      <c r="I1911" s="19">
        <v>0</v>
      </c>
      <c r="J1911" s="19">
        <v>0</v>
      </c>
      <c r="K1911" s="19">
        <v>0</v>
      </c>
    </row>
    <row r="1912" spans="1:11" x14ac:dyDescent="0.2">
      <c r="A1912">
        <v>-7.0749500000000003</v>
      </c>
      <c r="B1912">
        <v>0</v>
      </c>
      <c r="C1912">
        <v>0</v>
      </c>
      <c r="D1912">
        <v>0</v>
      </c>
      <c r="H1912" s="19">
        <v>-6.1520599999999996</v>
      </c>
      <c r="I1912" s="19">
        <v>0</v>
      </c>
      <c r="J1912" s="19">
        <v>0</v>
      </c>
      <c r="K1912" s="19">
        <v>0</v>
      </c>
    </row>
    <row r="1913" spans="1:11" x14ac:dyDescent="0.2">
      <c r="A1913">
        <v>-7.0679499999999997</v>
      </c>
      <c r="B1913">
        <v>0</v>
      </c>
      <c r="C1913">
        <v>0</v>
      </c>
      <c r="D1913">
        <v>0</v>
      </c>
      <c r="H1913" s="19">
        <v>-6.14506</v>
      </c>
      <c r="I1913" s="19">
        <v>0</v>
      </c>
      <c r="J1913" s="19">
        <v>0</v>
      </c>
      <c r="K1913" s="19">
        <v>0</v>
      </c>
    </row>
    <row r="1914" spans="1:11" x14ac:dyDescent="0.2">
      <c r="A1914">
        <v>-7.0599499999999997</v>
      </c>
      <c r="B1914">
        <v>0</v>
      </c>
      <c r="C1914">
        <v>0</v>
      </c>
      <c r="D1914">
        <v>0</v>
      </c>
      <c r="H1914" s="19">
        <v>-6.13706</v>
      </c>
      <c r="I1914" s="19">
        <v>0</v>
      </c>
      <c r="J1914" s="19">
        <v>0</v>
      </c>
      <c r="K1914" s="19">
        <v>0</v>
      </c>
    </row>
    <row r="1915" spans="1:11" x14ac:dyDescent="0.2">
      <c r="A1915">
        <v>-7.0529500000000001</v>
      </c>
      <c r="B1915">
        <v>0</v>
      </c>
      <c r="C1915">
        <v>0</v>
      </c>
      <c r="D1915">
        <v>0</v>
      </c>
      <c r="H1915" s="19">
        <v>-6.1300600000000003</v>
      </c>
      <c r="I1915" s="19">
        <v>0</v>
      </c>
      <c r="J1915" s="19">
        <v>0</v>
      </c>
      <c r="K1915" s="19">
        <v>0</v>
      </c>
    </row>
    <row r="1916" spans="1:11" x14ac:dyDescent="0.2">
      <c r="A1916">
        <v>-7.0459500000000004</v>
      </c>
      <c r="B1916">
        <v>0</v>
      </c>
      <c r="C1916">
        <v>0</v>
      </c>
      <c r="D1916">
        <v>0</v>
      </c>
      <c r="H1916" s="19">
        <v>-6.1230599999999997</v>
      </c>
      <c r="I1916" s="19">
        <v>0</v>
      </c>
      <c r="J1916" s="19">
        <v>0</v>
      </c>
      <c r="K1916" s="19">
        <v>0</v>
      </c>
    </row>
    <row r="1917" spans="1:11" x14ac:dyDescent="0.2">
      <c r="A1917">
        <v>-7.0389499999999998</v>
      </c>
      <c r="B1917">
        <v>0</v>
      </c>
      <c r="C1917">
        <v>0</v>
      </c>
      <c r="D1917">
        <v>0</v>
      </c>
      <c r="H1917" s="19">
        <v>-6.1150599999999997</v>
      </c>
      <c r="I1917" s="19">
        <v>0</v>
      </c>
      <c r="J1917" s="19">
        <v>0</v>
      </c>
      <c r="K1917" s="19">
        <v>0</v>
      </c>
    </row>
    <row r="1918" spans="1:11" x14ac:dyDescent="0.2">
      <c r="A1918">
        <v>-7.0319500000000001</v>
      </c>
      <c r="B1918">
        <v>0</v>
      </c>
      <c r="C1918">
        <v>0</v>
      </c>
      <c r="D1918">
        <v>0</v>
      </c>
      <c r="H1918" s="19">
        <v>-6.10806</v>
      </c>
      <c r="I1918" s="19">
        <v>0</v>
      </c>
      <c r="J1918" s="19">
        <v>0</v>
      </c>
      <c r="K1918" s="19">
        <v>0</v>
      </c>
    </row>
    <row r="1919" spans="1:11" x14ac:dyDescent="0.2">
      <c r="A1919">
        <v>-7.0249499999999996</v>
      </c>
      <c r="B1919">
        <v>0</v>
      </c>
      <c r="C1919">
        <v>0</v>
      </c>
      <c r="D1919">
        <v>0</v>
      </c>
      <c r="H1919" s="19">
        <v>-6.1010600000000004</v>
      </c>
      <c r="I1919" s="19">
        <v>0</v>
      </c>
      <c r="J1919" s="19">
        <v>0</v>
      </c>
      <c r="K1919" s="19">
        <v>0</v>
      </c>
    </row>
    <row r="1920" spans="1:11" x14ac:dyDescent="0.2">
      <c r="A1920">
        <v>-7.0179499999999999</v>
      </c>
      <c r="B1920">
        <v>0</v>
      </c>
      <c r="C1920">
        <v>0</v>
      </c>
      <c r="D1920">
        <v>0</v>
      </c>
      <c r="H1920" s="19">
        <v>-6.0930600000000004</v>
      </c>
      <c r="I1920" s="19">
        <v>0</v>
      </c>
      <c r="J1920" s="19">
        <v>0</v>
      </c>
      <c r="K1920" s="19">
        <v>0</v>
      </c>
    </row>
    <row r="1921" spans="1:11" x14ac:dyDescent="0.2">
      <c r="A1921">
        <v>-7.0099499999999999</v>
      </c>
      <c r="B1921">
        <v>0</v>
      </c>
      <c r="C1921">
        <v>0</v>
      </c>
      <c r="D1921">
        <v>0</v>
      </c>
      <c r="H1921" s="19">
        <v>-6.0860599999999998</v>
      </c>
      <c r="I1921" s="19">
        <v>0</v>
      </c>
      <c r="J1921" s="19">
        <v>0</v>
      </c>
      <c r="K1921" s="19">
        <v>0</v>
      </c>
    </row>
    <row r="1922" spans="1:11" x14ac:dyDescent="0.2">
      <c r="A1922">
        <v>-7.0029500000000002</v>
      </c>
      <c r="B1922">
        <v>0</v>
      </c>
      <c r="C1922">
        <v>0</v>
      </c>
      <c r="D1922">
        <v>0</v>
      </c>
      <c r="H1922" s="19">
        <v>-6.0790600000000001</v>
      </c>
      <c r="I1922" s="19">
        <v>0</v>
      </c>
      <c r="J1922" s="19">
        <v>0</v>
      </c>
      <c r="K1922" s="19">
        <v>0</v>
      </c>
    </row>
    <row r="1923" spans="1:11" x14ac:dyDescent="0.2">
      <c r="A1923">
        <v>-6.9959499999999997</v>
      </c>
      <c r="B1923">
        <v>0</v>
      </c>
      <c r="C1923">
        <v>0</v>
      </c>
      <c r="D1923">
        <v>0</v>
      </c>
      <c r="H1923" s="19">
        <v>-6.0710600000000001</v>
      </c>
      <c r="I1923" s="19">
        <v>0</v>
      </c>
      <c r="J1923" s="19">
        <v>0</v>
      </c>
      <c r="K1923" s="19">
        <v>0</v>
      </c>
    </row>
    <row r="1924" spans="1:11" x14ac:dyDescent="0.2">
      <c r="A1924">
        <v>-6.98895</v>
      </c>
      <c r="B1924">
        <v>0</v>
      </c>
      <c r="C1924">
        <v>0</v>
      </c>
      <c r="D1924">
        <v>0</v>
      </c>
      <c r="H1924" s="19">
        <v>-6.0640599999999996</v>
      </c>
      <c r="I1924" s="19">
        <v>0</v>
      </c>
      <c r="J1924" s="19">
        <v>0</v>
      </c>
      <c r="K1924" s="19">
        <v>0</v>
      </c>
    </row>
    <row r="1925" spans="1:11" x14ac:dyDescent="0.2">
      <c r="A1925">
        <v>-6.9819500000000003</v>
      </c>
      <c r="B1925">
        <v>0</v>
      </c>
      <c r="C1925">
        <v>0</v>
      </c>
      <c r="D1925">
        <v>0</v>
      </c>
      <c r="H1925" s="19">
        <v>-6.0570599999999999</v>
      </c>
      <c r="I1925" s="19">
        <v>0</v>
      </c>
      <c r="J1925" s="19">
        <v>0</v>
      </c>
      <c r="K1925" s="19">
        <v>0</v>
      </c>
    </row>
    <row r="1926" spans="1:11" x14ac:dyDescent="0.2">
      <c r="A1926">
        <v>-6.9749499999999998</v>
      </c>
      <c r="B1926">
        <v>0</v>
      </c>
      <c r="C1926">
        <v>0</v>
      </c>
      <c r="D1926">
        <v>0</v>
      </c>
      <c r="H1926" s="19">
        <v>-6.0490599999999999</v>
      </c>
      <c r="I1926" s="19">
        <v>0</v>
      </c>
      <c r="J1926" s="19">
        <v>0</v>
      </c>
      <c r="K1926" s="19">
        <v>0</v>
      </c>
    </row>
    <row r="1927" spans="1:11" x14ac:dyDescent="0.2">
      <c r="A1927">
        <v>-6.9679500000000001</v>
      </c>
      <c r="B1927">
        <v>0</v>
      </c>
      <c r="C1927">
        <v>0</v>
      </c>
      <c r="D1927">
        <v>0</v>
      </c>
      <c r="H1927" s="19">
        <v>-6.0420600000000002</v>
      </c>
      <c r="I1927" s="19">
        <v>0</v>
      </c>
      <c r="J1927" s="19">
        <v>0</v>
      </c>
      <c r="K1927" s="19">
        <v>0</v>
      </c>
    </row>
    <row r="1928" spans="1:11" x14ac:dyDescent="0.2">
      <c r="A1928">
        <v>-6.9599500000000001</v>
      </c>
      <c r="B1928">
        <v>0</v>
      </c>
      <c r="C1928">
        <v>0</v>
      </c>
      <c r="D1928">
        <v>0</v>
      </c>
      <c r="H1928" s="19">
        <v>-6.0350599999999996</v>
      </c>
      <c r="I1928" s="19">
        <v>0</v>
      </c>
      <c r="J1928" s="19">
        <v>0</v>
      </c>
      <c r="K1928" s="19">
        <v>0</v>
      </c>
    </row>
    <row r="1929" spans="1:11" x14ac:dyDescent="0.2">
      <c r="A1929">
        <v>-6.9529500000000004</v>
      </c>
      <c r="B1929">
        <v>0</v>
      </c>
      <c r="C1929">
        <v>0</v>
      </c>
      <c r="D1929">
        <v>0</v>
      </c>
      <c r="H1929" s="19">
        <v>-6.0270599999999996</v>
      </c>
      <c r="I1929" s="19">
        <v>0</v>
      </c>
      <c r="J1929" s="19">
        <v>0</v>
      </c>
      <c r="K1929" s="19">
        <v>0</v>
      </c>
    </row>
    <row r="1930" spans="1:11" x14ac:dyDescent="0.2">
      <c r="A1930">
        <v>-6.9459499999999998</v>
      </c>
      <c r="B1930">
        <v>0</v>
      </c>
      <c r="C1930">
        <v>0</v>
      </c>
      <c r="D1930">
        <v>0</v>
      </c>
      <c r="H1930" s="19">
        <v>-6.02006</v>
      </c>
      <c r="I1930" s="19">
        <v>0</v>
      </c>
      <c r="J1930" s="19">
        <v>0</v>
      </c>
      <c r="K1930" s="19">
        <v>0</v>
      </c>
    </row>
    <row r="1931" spans="1:11" x14ac:dyDescent="0.2">
      <c r="A1931">
        <v>-6.9389500000000002</v>
      </c>
      <c r="B1931">
        <v>0</v>
      </c>
      <c r="C1931">
        <v>0</v>
      </c>
      <c r="D1931">
        <v>0</v>
      </c>
      <c r="H1931" s="19">
        <v>-6.0130600000000003</v>
      </c>
      <c r="I1931" s="19">
        <v>0</v>
      </c>
      <c r="J1931" s="19">
        <v>0</v>
      </c>
      <c r="K1931" s="19">
        <v>0</v>
      </c>
    </row>
    <row r="1932" spans="1:11" x14ac:dyDescent="0.2">
      <c r="A1932">
        <v>-6.9319499999999996</v>
      </c>
      <c r="B1932">
        <v>0</v>
      </c>
      <c r="C1932">
        <v>0</v>
      </c>
      <c r="D1932">
        <v>0</v>
      </c>
      <c r="H1932" s="19">
        <v>-6.0060599999999997</v>
      </c>
      <c r="I1932" s="19">
        <v>0</v>
      </c>
      <c r="J1932" s="19">
        <v>0</v>
      </c>
      <c r="K1932" s="19">
        <v>0</v>
      </c>
    </row>
    <row r="1933" spans="1:11" x14ac:dyDescent="0.2">
      <c r="A1933">
        <v>-6.9249499999999999</v>
      </c>
      <c r="B1933">
        <v>0</v>
      </c>
      <c r="C1933">
        <v>0</v>
      </c>
      <c r="D1933">
        <v>0</v>
      </c>
      <c r="H1933" s="19">
        <v>-5.9980599999999997</v>
      </c>
      <c r="I1933" s="19">
        <v>0</v>
      </c>
      <c r="J1933" s="19">
        <v>0</v>
      </c>
      <c r="K1933" s="19">
        <v>0</v>
      </c>
    </row>
    <row r="1934" spans="1:11" x14ac:dyDescent="0.2">
      <c r="A1934">
        <v>-6.9169499999999999</v>
      </c>
      <c r="B1934">
        <v>0</v>
      </c>
      <c r="C1934">
        <v>0</v>
      </c>
      <c r="D1934">
        <v>0</v>
      </c>
      <c r="H1934" s="19">
        <v>-5.9910600000000001</v>
      </c>
      <c r="I1934" s="19">
        <v>0</v>
      </c>
      <c r="J1934" s="19">
        <v>0</v>
      </c>
      <c r="K1934" s="19">
        <v>0</v>
      </c>
    </row>
    <row r="1935" spans="1:11" x14ac:dyDescent="0.2">
      <c r="A1935">
        <v>-6.9099500000000003</v>
      </c>
      <c r="B1935">
        <v>0</v>
      </c>
      <c r="C1935">
        <v>0</v>
      </c>
      <c r="D1935">
        <v>0</v>
      </c>
      <c r="H1935" s="19">
        <v>-5.9840600000000004</v>
      </c>
      <c r="I1935" s="19">
        <v>0</v>
      </c>
      <c r="J1935" s="19">
        <v>0</v>
      </c>
      <c r="K1935" s="19">
        <v>0</v>
      </c>
    </row>
    <row r="1936" spans="1:11" x14ac:dyDescent="0.2">
      <c r="A1936">
        <v>-6.9029499999999997</v>
      </c>
      <c r="B1936">
        <v>0</v>
      </c>
      <c r="C1936">
        <v>0</v>
      </c>
      <c r="D1936">
        <v>0</v>
      </c>
      <c r="H1936" s="19">
        <v>-5.9760600000000004</v>
      </c>
      <c r="I1936" s="19">
        <v>0</v>
      </c>
      <c r="J1936" s="19">
        <v>0</v>
      </c>
      <c r="K1936" s="19">
        <v>0</v>
      </c>
    </row>
    <row r="1937" spans="1:11" x14ac:dyDescent="0.2">
      <c r="A1937">
        <v>-6.89595</v>
      </c>
      <c r="B1937">
        <v>0</v>
      </c>
      <c r="C1937">
        <v>0</v>
      </c>
      <c r="D1937">
        <v>0</v>
      </c>
      <c r="H1937" s="19">
        <v>-5.9690599999999998</v>
      </c>
      <c r="I1937" s="19">
        <v>0</v>
      </c>
      <c r="J1937" s="19">
        <v>0</v>
      </c>
      <c r="K1937" s="19">
        <v>0</v>
      </c>
    </row>
    <row r="1938" spans="1:11" x14ac:dyDescent="0.2">
      <c r="A1938">
        <v>-6.8889500000000004</v>
      </c>
      <c r="B1938">
        <v>0</v>
      </c>
      <c r="C1938">
        <v>0</v>
      </c>
      <c r="D1938">
        <v>0</v>
      </c>
      <c r="H1938" s="19">
        <v>-5.9620600000000001</v>
      </c>
      <c r="I1938" s="19">
        <v>0</v>
      </c>
      <c r="J1938" s="19">
        <v>0</v>
      </c>
      <c r="K1938" s="19">
        <v>0</v>
      </c>
    </row>
    <row r="1939" spans="1:11" x14ac:dyDescent="0.2">
      <c r="A1939">
        <v>-6.8819499999999998</v>
      </c>
      <c r="B1939">
        <v>0</v>
      </c>
      <c r="C1939">
        <v>0</v>
      </c>
      <c r="D1939">
        <v>0</v>
      </c>
      <c r="H1939" s="19">
        <v>-5.9540600000000001</v>
      </c>
      <c r="I1939" s="19">
        <v>0</v>
      </c>
      <c r="J1939" s="19">
        <v>0</v>
      </c>
      <c r="K1939" s="19">
        <v>0</v>
      </c>
    </row>
    <row r="1940" spans="1:11" x14ac:dyDescent="0.2">
      <c r="A1940">
        <v>-6.8749500000000001</v>
      </c>
      <c r="B1940">
        <v>0</v>
      </c>
      <c r="C1940">
        <v>0</v>
      </c>
      <c r="D1940">
        <v>0</v>
      </c>
      <c r="H1940" s="19">
        <v>-5.9470599999999996</v>
      </c>
      <c r="I1940" s="19">
        <v>0</v>
      </c>
      <c r="J1940" s="19">
        <v>0</v>
      </c>
      <c r="K1940" s="19">
        <v>0</v>
      </c>
    </row>
    <row r="1941" spans="1:11" x14ac:dyDescent="0.2">
      <c r="A1941">
        <v>-6.8669500000000001</v>
      </c>
      <c r="B1941">
        <v>0</v>
      </c>
      <c r="C1941">
        <v>0</v>
      </c>
      <c r="D1941">
        <v>0</v>
      </c>
      <c r="H1941" s="19">
        <v>-5.9400599999999999</v>
      </c>
      <c r="I1941" s="19">
        <v>0</v>
      </c>
      <c r="J1941" s="19">
        <v>0</v>
      </c>
      <c r="K1941" s="19">
        <v>0</v>
      </c>
    </row>
    <row r="1942" spans="1:11" x14ac:dyDescent="0.2">
      <c r="A1942">
        <v>-6.8599500000000004</v>
      </c>
      <c r="B1942">
        <v>0</v>
      </c>
      <c r="C1942">
        <v>0</v>
      </c>
      <c r="D1942">
        <v>0</v>
      </c>
      <c r="H1942" s="19">
        <v>-5.9320599999999999</v>
      </c>
      <c r="I1942" s="19">
        <v>0</v>
      </c>
      <c r="J1942" s="19">
        <v>0</v>
      </c>
      <c r="K1942" s="19">
        <v>0</v>
      </c>
    </row>
    <row r="1943" spans="1:11" x14ac:dyDescent="0.2">
      <c r="A1943">
        <v>-6.8529499999999999</v>
      </c>
      <c r="B1943">
        <v>0</v>
      </c>
      <c r="C1943">
        <v>0</v>
      </c>
      <c r="D1943">
        <v>0</v>
      </c>
      <c r="H1943" s="19">
        <v>-5.9250600000000002</v>
      </c>
      <c r="I1943" s="19">
        <v>0</v>
      </c>
      <c r="J1943" s="19">
        <v>0</v>
      </c>
      <c r="K1943" s="19">
        <v>0</v>
      </c>
    </row>
    <row r="1944" spans="1:11" x14ac:dyDescent="0.2">
      <c r="A1944">
        <v>-6.8459500000000002</v>
      </c>
      <c r="B1944">
        <v>0</v>
      </c>
      <c r="C1944">
        <v>0</v>
      </c>
      <c r="D1944">
        <v>0</v>
      </c>
      <c r="H1944" s="19">
        <v>-5.9180599999999997</v>
      </c>
      <c r="I1944" s="19">
        <v>0</v>
      </c>
      <c r="J1944" s="19">
        <v>0</v>
      </c>
      <c r="K1944" s="19">
        <v>0</v>
      </c>
    </row>
    <row r="1945" spans="1:11" x14ac:dyDescent="0.2">
      <c r="A1945">
        <v>-6.8389499999999996</v>
      </c>
      <c r="B1945">
        <v>0</v>
      </c>
      <c r="C1945">
        <v>0</v>
      </c>
      <c r="D1945">
        <v>0</v>
      </c>
      <c r="H1945" s="19">
        <v>-5.9100599999999996</v>
      </c>
      <c r="I1945" s="19">
        <v>0</v>
      </c>
      <c r="J1945" s="19">
        <v>0</v>
      </c>
      <c r="K1945" s="19">
        <v>0</v>
      </c>
    </row>
    <row r="1946" spans="1:11" x14ac:dyDescent="0.2">
      <c r="A1946">
        <v>-6.83195</v>
      </c>
      <c r="B1946">
        <v>0</v>
      </c>
      <c r="C1946">
        <v>0</v>
      </c>
      <c r="D1946">
        <v>0</v>
      </c>
      <c r="H1946" s="19">
        <v>-5.90306</v>
      </c>
      <c r="I1946" s="19">
        <v>0</v>
      </c>
      <c r="J1946" s="19">
        <v>0</v>
      </c>
      <c r="K1946" s="19">
        <v>0</v>
      </c>
    </row>
    <row r="1947" spans="1:11" x14ac:dyDescent="0.2">
      <c r="A1947">
        <v>-6.8249500000000003</v>
      </c>
      <c r="B1947">
        <v>0</v>
      </c>
      <c r="C1947">
        <v>0</v>
      </c>
      <c r="D1947">
        <v>0</v>
      </c>
      <c r="H1947" s="19">
        <v>-5.8960600000000003</v>
      </c>
      <c r="I1947" s="19">
        <v>0</v>
      </c>
      <c r="J1947" s="19">
        <v>0</v>
      </c>
      <c r="K1947" s="19">
        <v>0</v>
      </c>
    </row>
    <row r="1948" spans="1:11" x14ac:dyDescent="0.2">
      <c r="A1948">
        <v>-6.8169500000000003</v>
      </c>
      <c r="B1948">
        <v>0</v>
      </c>
      <c r="C1948">
        <v>0</v>
      </c>
      <c r="D1948">
        <v>0</v>
      </c>
      <c r="H1948" s="19">
        <v>-5.8880600000000003</v>
      </c>
      <c r="I1948" s="19">
        <v>0</v>
      </c>
      <c r="J1948" s="19">
        <v>0</v>
      </c>
      <c r="K1948" s="19">
        <v>0</v>
      </c>
    </row>
    <row r="1949" spans="1:11" x14ac:dyDescent="0.2">
      <c r="A1949">
        <v>-6.8099499999999997</v>
      </c>
      <c r="B1949">
        <v>0</v>
      </c>
      <c r="C1949">
        <v>0</v>
      </c>
      <c r="D1949">
        <v>0</v>
      </c>
      <c r="H1949" s="19">
        <v>-5.8810599999999997</v>
      </c>
      <c r="I1949" s="19">
        <v>0</v>
      </c>
      <c r="J1949" s="19">
        <v>0</v>
      </c>
      <c r="K1949" s="19">
        <v>0</v>
      </c>
    </row>
    <row r="1950" spans="1:11" x14ac:dyDescent="0.2">
      <c r="A1950">
        <v>-6.8029500000000001</v>
      </c>
      <c r="B1950">
        <v>0</v>
      </c>
      <c r="C1950">
        <v>0</v>
      </c>
      <c r="D1950">
        <v>0</v>
      </c>
      <c r="H1950" s="19">
        <v>-5.8740600000000001</v>
      </c>
      <c r="I1950" s="19">
        <v>0</v>
      </c>
      <c r="J1950" s="19">
        <v>0</v>
      </c>
      <c r="K1950" s="19">
        <v>0</v>
      </c>
    </row>
    <row r="1951" spans="1:11" x14ac:dyDescent="0.2">
      <c r="A1951">
        <v>-6.7959500000000004</v>
      </c>
      <c r="B1951">
        <v>0</v>
      </c>
      <c r="C1951">
        <v>0</v>
      </c>
      <c r="D1951">
        <v>0</v>
      </c>
      <c r="H1951" s="19">
        <v>-5.8660600000000001</v>
      </c>
      <c r="I1951" s="19">
        <v>0</v>
      </c>
      <c r="J1951" s="19">
        <v>0</v>
      </c>
      <c r="K1951" s="19">
        <v>0</v>
      </c>
    </row>
    <row r="1952" spans="1:11" x14ac:dyDescent="0.2">
      <c r="A1952">
        <v>-6.7889499999999998</v>
      </c>
      <c r="B1952">
        <v>0</v>
      </c>
      <c r="C1952">
        <v>0</v>
      </c>
      <c r="D1952">
        <v>0</v>
      </c>
      <c r="H1952" s="19">
        <v>-5.8590600000000004</v>
      </c>
      <c r="I1952" s="19">
        <v>0</v>
      </c>
      <c r="J1952" s="19">
        <v>0</v>
      </c>
      <c r="K1952" s="19">
        <v>0</v>
      </c>
    </row>
    <row r="1953" spans="1:11" x14ac:dyDescent="0.2">
      <c r="A1953">
        <v>-6.7819500000000001</v>
      </c>
      <c r="B1953">
        <v>0</v>
      </c>
      <c r="C1953">
        <v>0</v>
      </c>
      <c r="D1953">
        <v>0</v>
      </c>
      <c r="H1953" s="19">
        <v>-5.8520599999999998</v>
      </c>
      <c r="I1953" s="19">
        <v>0</v>
      </c>
      <c r="J1953" s="19">
        <v>0</v>
      </c>
      <c r="K1953" s="19">
        <v>0</v>
      </c>
    </row>
    <row r="1954" spans="1:11" x14ac:dyDescent="0.2">
      <c r="A1954">
        <v>-6.7749499999999996</v>
      </c>
      <c r="B1954">
        <v>0</v>
      </c>
      <c r="C1954">
        <v>0</v>
      </c>
      <c r="D1954">
        <v>0</v>
      </c>
      <c r="H1954" s="19">
        <v>-5.8450600000000001</v>
      </c>
      <c r="I1954" s="19">
        <v>0</v>
      </c>
      <c r="J1954" s="19">
        <v>0</v>
      </c>
      <c r="K1954" s="19">
        <v>0</v>
      </c>
    </row>
    <row r="1955" spans="1:11" x14ac:dyDescent="0.2">
      <c r="A1955">
        <v>-6.7669499999999996</v>
      </c>
      <c r="B1955">
        <v>0</v>
      </c>
      <c r="C1955">
        <v>0</v>
      </c>
      <c r="D1955">
        <v>0</v>
      </c>
      <c r="H1955" s="19">
        <v>-5.8370600000000001</v>
      </c>
      <c r="I1955" s="19">
        <v>0</v>
      </c>
      <c r="J1955" s="19">
        <v>0</v>
      </c>
      <c r="K1955" s="19">
        <v>0</v>
      </c>
    </row>
    <row r="1956" spans="1:11" x14ac:dyDescent="0.2">
      <c r="A1956">
        <v>-6.7599499999999999</v>
      </c>
      <c r="B1956">
        <v>0</v>
      </c>
      <c r="C1956">
        <v>0</v>
      </c>
      <c r="D1956">
        <v>0</v>
      </c>
      <c r="H1956" s="19">
        <v>-5.8300599999999996</v>
      </c>
      <c r="I1956" s="19">
        <v>0</v>
      </c>
      <c r="J1956" s="19">
        <v>0</v>
      </c>
      <c r="K1956" s="19">
        <v>0</v>
      </c>
    </row>
    <row r="1957" spans="1:11" x14ac:dyDescent="0.2">
      <c r="A1957">
        <v>-6.7529500000000002</v>
      </c>
      <c r="B1957">
        <v>0</v>
      </c>
      <c r="C1957">
        <v>0</v>
      </c>
      <c r="D1957">
        <v>0</v>
      </c>
      <c r="H1957" s="19">
        <v>-5.8230599999999999</v>
      </c>
      <c r="I1957" s="19">
        <v>0</v>
      </c>
      <c r="J1957" s="19">
        <v>0</v>
      </c>
      <c r="K1957" s="19">
        <v>0</v>
      </c>
    </row>
    <row r="1958" spans="1:11" x14ac:dyDescent="0.2">
      <c r="A1958">
        <v>-6.7459499999999997</v>
      </c>
      <c r="B1958">
        <v>0</v>
      </c>
      <c r="C1958">
        <v>0</v>
      </c>
      <c r="D1958">
        <v>0</v>
      </c>
      <c r="H1958" s="19">
        <v>-5.8150599999999999</v>
      </c>
      <c r="I1958" s="19">
        <v>0</v>
      </c>
      <c r="J1958" s="19">
        <v>0</v>
      </c>
      <c r="K1958" s="19">
        <v>0</v>
      </c>
    </row>
    <row r="1959" spans="1:11" x14ac:dyDescent="0.2">
      <c r="A1959">
        <v>-6.73895</v>
      </c>
      <c r="B1959">
        <v>0</v>
      </c>
      <c r="C1959">
        <v>0</v>
      </c>
      <c r="D1959">
        <v>0</v>
      </c>
      <c r="H1959" s="19">
        <v>-5.8080600000000002</v>
      </c>
      <c r="I1959" s="19">
        <v>0</v>
      </c>
      <c r="J1959" s="19">
        <v>0</v>
      </c>
      <c r="K1959" s="19">
        <v>0</v>
      </c>
    </row>
    <row r="1960" spans="1:11" x14ac:dyDescent="0.2">
      <c r="A1960">
        <v>-6.7319500000000003</v>
      </c>
      <c r="B1960">
        <v>0</v>
      </c>
      <c r="C1960">
        <v>0</v>
      </c>
      <c r="D1960">
        <v>0</v>
      </c>
      <c r="H1960" s="19">
        <v>-5.8010599999999997</v>
      </c>
      <c r="I1960" s="19">
        <v>0</v>
      </c>
      <c r="J1960" s="19">
        <v>0</v>
      </c>
      <c r="K1960" s="19">
        <v>0</v>
      </c>
    </row>
    <row r="1961" spans="1:11" x14ac:dyDescent="0.2">
      <c r="A1961">
        <v>-6.7249499999999998</v>
      </c>
      <c r="B1961">
        <v>0</v>
      </c>
      <c r="C1961">
        <v>0</v>
      </c>
      <c r="D1961">
        <v>0</v>
      </c>
      <c r="H1961" s="19">
        <v>-5.7930599999999997</v>
      </c>
      <c r="I1961" s="19">
        <v>0</v>
      </c>
      <c r="J1961" s="19">
        <v>0</v>
      </c>
      <c r="K1961" s="19">
        <v>0</v>
      </c>
    </row>
    <row r="1962" spans="1:11" x14ac:dyDescent="0.2">
      <c r="A1962">
        <v>-6.7169499999999998</v>
      </c>
      <c r="B1962">
        <v>0</v>
      </c>
      <c r="C1962">
        <v>0</v>
      </c>
      <c r="D1962">
        <v>0</v>
      </c>
      <c r="H1962" s="19">
        <v>-5.78606</v>
      </c>
      <c r="I1962" s="19">
        <v>0</v>
      </c>
      <c r="J1962" s="19">
        <v>0</v>
      </c>
      <c r="K1962" s="19">
        <v>0</v>
      </c>
    </row>
    <row r="1963" spans="1:11" x14ac:dyDescent="0.2">
      <c r="A1963">
        <v>-6.7099500000000001</v>
      </c>
      <c r="B1963">
        <v>0</v>
      </c>
      <c r="C1963">
        <v>0</v>
      </c>
      <c r="D1963">
        <v>0</v>
      </c>
      <c r="H1963" s="19">
        <v>-5.7790600000000003</v>
      </c>
      <c r="I1963" s="19">
        <v>0</v>
      </c>
      <c r="J1963" s="19">
        <v>0</v>
      </c>
      <c r="K1963" s="19">
        <v>0</v>
      </c>
    </row>
    <row r="1964" spans="1:11" x14ac:dyDescent="0.2">
      <c r="A1964">
        <v>-6.7029500000000004</v>
      </c>
      <c r="B1964">
        <v>0</v>
      </c>
      <c r="C1964">
        <v>0</v>
      </c>
      <c r="D1964">
        <v>0</v>
      </c>
      <c r="H1964" s="19">
        <v>-5.7710600000000003</v>
      </c>
      <c r="I1964" s="19">
        <v>0</v>
      </c>
      <c r="J1964" s="19">
        <v>0</v>
      </c>
      <c r="K1964" s="19">
        <v>0</v>
      </c>
    </row>
    <row r="1965" spans="1:11" x14ac:dyDescent="0.2">
      <c r="A1965">
        <v>-6.6959499999999998</v>
      </c>
      <c r="B1965">
        <v>0.22420000000000001</v>
      </c>
      <c r="C1965">
        <v>4.4999999999999999E-4</v>
      </c>
      <c r="D1965">
        <v>9.3590000000000007E-2</v>
      </c>
      <c r="H1965" s="19">
        <v>-5.7640599999999997</v>
      </c>
      <c r="I1965" s="19">
        <v>0</v>
      </c>
      <c r="J1965" s="19">
        <v>0</v>
      </c>
      <c r="K1965" s="19">
        <v>0</v>
      </c>
    </row>
    <row r="1966" spans="1:11" x14ac:dyDescent="0.2">
      <c r="A1966">
        <v>-6.6889500000000002</v>
      </c>
      <c r="B1966">
        <v>0</v>
      </c>
      <c r="C1966">
        <v>0</v>
      </c>
      <c r="D1966">
        <v>0</v>
      </c>
      <c r="H1966" s="19">
        <v>-5.7570600000000001</v>
      </c>
      <c r="I1966" s="19">
        <v>0</v>
      </c>
      <c r="J1966" s="19">
        <v>0</v>
      </c>
      <c r="K1966" s="19">
        <v>0</v>
      </c>
    </row>
    <row r="1967" spans="1:11" x14ac:dyDescent="0.2">
      <c r="A1967">
        <v>-6.6819499999999996</v>
      </c>
      <c r="B1967">
        <v>0</v>
      </c>
      <c r="C1967">
        <v>0</v>
      </c>
      <c r="D1967">
        <v>0</v>
      </c>
      <c r="H1967" s="19">
        <v>-5.7490600000000001</v>
      </c>
      <c r="I1967" s="19">
        <v>0</v>
      </c>
      <c r="J1967" s="19">
        <v>0</v>
      </c>
      <c r="K1967" s="19">
        <v>0</v>
      </c>
    </row>
    <row r="1968" spans="1:11" x14ac:dyDescent="0.2">
      <c r="A1968">
        <v>-6.6739499999999996</v>
      </c>
      <c r="B1968">
        <v>0</v>
      </c>
      <c r="C1968">
        <v>0</v>
      </c>
      <c r="D1968">
        <v>0</v>
      </c>
      <c r="H1968" s="19">
        <v>-5.7420600000000004</v>
      </c>
      <c r="I1968" s="19">
        <v>0</v>
      </c>
      <c r="J1968" s="19">
        <v>0</v>
      </c>
      <c r="K1968" s="19">
        <v>0</v>
      </c>
    </row>
    <row r="1969" spans="1:11" x14ac:dyDescent="0.2">
      <c r="A1969">
        <v>-6.6669499999999999</v>
      </c>
      <c r="B1969">
        <v>0</v>
      </c>
      <c r="C1969">
        <v>0</v>
      </c>
      <c r="D1969">
        <v>0</v>
      </c>
      <c r="H1969" s="19">
        <v>-5.7350599999999998</v>
      </c>
      <c r="I1969" s="19">
        <v>0</v>
      </c>
      <c r="J1969" s="19">
        <v>0</v>
      </c>
      <c r="K1969" s="19">
        <v>0</v>
      </c>
    </row>
    <row r="1970" spans="1:11" x14ac:dyDescent="0.2">
      <c r="A1970">
        <v>-6.6599500000000003</v>
      </c>
      <c r="B1970">
        <v>1.6999999999999999E-3</v>
      </c>
      <c r="C1970">
        <v>5.6430000000000001E-2</v>
      </c>
      <c r="D1970">
        <v>8.3000000000000001E-4</v>
      </c>
      <c r="H1970" s="19">
        <v>-5.7270599999999998</v>
      </c>
      <c r="I1970" s="19">
        <v>0</v>
      </c>
      <c r="J1970" s="19">
        <v>0</v>
      </c>
      <c r="K1970" s="19">
        <v>0</v>
      </c>
    </row>
    <row r="1971" spans="1:11" x14ac:dyDescent="0.2">
      <c r="A1971">
        <v>-6.6529499999999997</v>
      </c>
      <c r="B1971">
        <v>0</v>
      </c>
      <c r="C1971">
        <v>0</v>
      </c>
      <c r="D1971">
        <v>0</v>
      </c>
      <c r="H1971" s="19">
        <v>-5.7200600000000001</v>
      </c>
      <c r="I1971" s="19">
        <v>2.1</v>
      </c>
      <c r="J1971" s="19">
        <v>6.9999999999999994E-5</v>
      </c>
      <c r="K1971" s="19">
        <v>9.7680000000000007</v>
      </c>
    </row>
    <row r="1972" spans="1:11" x14ac:dyDescent="0.2">
      <c r="A1972">
        <v>-6.64595</v>
      </c>
      <c r="B1972">
        <v>0</v>
      </c>
      <c r="C1972">
        <v>0</v>
      </c>
      <c r="D1972">
        <v>0</v>
      </c>
      <c r="H1972" s="19">
        <v>-5.7130599999999996</v>
      </c>
      <c r="I1972" s="19">
        <v>0</v>
      </c>
      <c r="J1972" s="19">
        <v>0</v>
      </c>
      <c r="K1972" s="19">
        <v>0</v>
      </c>
    </row>
    <row r="1973" spans="1:11" x14ac:dyDescent="0.2">
      <c r="A1973">
        <v>-6.6389500000000004</v>
      </c>
      <c r="B1973">
        <v>0</v>
      </c>
      <c r="C1973">
        <v>0</v>
      </c>
      <c r="D1973">
        <v>0</v>
      </c>
      <c r="H1973" s="19">
        <v>-5.7050599999999996</v>
      </c>
      <c r="I1973" s="19">
        <v>0</v>
      </c>
      <c r="J1973" s="19">
        <v>0</v>
      </c>
      <c r="K1973" s="19">
        <v>0</v>
      </c>
    </row>
    <row r="1974" spans="1:11" x14ac:dyDescent="0.2">
      <c r="A1974">
        <v>-6.6319499999999998</v>
      </c>
      <c r="B1974">
        <v>0</v>
      </c>
      <c r="C1974">
        <v>0</v>
      </c>
      <c r="D1974">
        <v>0</v>
      </c>
      <c r="H1974" s="19">
        <v>-5.6980599999999999</v>
      </c>
      <c r="I1974" s="19">
        <v>0</v>
      </c>
      <c r="J1974" s="19">
        <v>0</v>
      </c>
      <c r="K1974" s="19">
        <v>0</v>
      </c>
    </row>
    <row r="1975" spans="1:11" x14ac:dyDescent="0.2">
      <c r="A1975">
        <v>-6.6239499999999998</v>
      </c>
      <c r="B1975">
        <v>0</v>
      </c>
      <c r="C1975">
        <v>0</v>
      </c>
      <c r="D1975">
        <v>0</v>
      </c>
      <c r="H1975" s="19">
        <v>-5.6910600000000002</v>
      </c>
      <c r="I1975" s="19">
        <v>0</v>
      </c>
      <c r="J1975" s="19">
        <v>0</v>
      </c>
      <c r="K1975" s="19">
        <v>0</v>
      </c>
    </row>
    <row r="1976" spans="1:11" x14ac:dyDescent="0.2">
      <c r="A1976">
        <v>-6.6169500000000001</v>
      </c>
      <c r="B1976">
        <v>0</v>
      </c>
      <c r="C1976">
        <v>0</v>
      </c>
      <c r="D1976">
        <v>0</v>
      </c>
      <c r="H1976" s="19">
        <v>-5.6840599999999997</v>
      </c>
      <c r="I1976" s="19">
        <v>0</v>
      </c>
      <c r="J1976" s="19">
        <v>0</v>
      </c>
      <c r="K1976" s="19">
        <v>0</v>
      </c>
    </row>
    <row r="1977" spans="1:11" x14ac:dyDescent="0.2">
      <c r="A1977">
        <v>-6.6099500000000004</v>
      </c>
      <c r="B1977">
        <v>0</v>
      </c>
      <c r="C1977">
        <v>0</v>
      </c>
      <c r="D1977">
        <v>0</v>
      </c>
      <c r="H1977" s="19">
        <v>-5.6760599999999997</v>
      </c>
      <c r="I1977" s="19">
        <v>0</v>
      </c>
      <c r="J1977" s="19">
        <v>0</v>
      </c>
      <c r="K1977" s="19">
        <v>0</v>
      </c>
    </row>
    <row r="1978" spans="1:11" x14ac:dyDescent="0.2">
      <c r="A1978">
        <v>-6.6029499999999999</v>
      </c>
      <c r="B1978">
        <v>0</v>
      </c>
      <c r="C1978">
        <v>8.0000000000000007E-5</v>
      </c>
      <c r="D1978">
        <v>0.12422</v>
      </c>
      <c r="H1978" s="19">
        <v>-5.66906</v>
      </c>
      <c r="I1978" s="19">
        <v>0</v>
      </c>
      <c r="J1978" s="19">
        <v>0</v>
      </c>
      <c r="K1978" s="19">
        <v>0</v>
      </c>
    </row>
    <row r="1979" spans="1:11" x14ac:dyDescent="0.2">
      <c r="A1979">
        <v>-6.5959500000000002</v>
      </c>
      <c r="B1979">
        <v>0</v>
      </c>
      <c r="C1979">
        <v>0</v>
      </c>
      <c r="D1979">
        <v>0</v>
      </c>
      <c r="H1979" s="19">
        <v>-5.6620600000000003</v>
      </c>
      <c r="I1979" s="19">
        <v>0</v>
      </c>
      <c r="J1979" s="19">
        <v>0</v>
      </c>
      <c r="K1979" s="19">
        <v>0</v>
      </c>
    </row>
    <row r="1980" spans="1:11" x14ac:dyDescent="0.2">
      <c r="A1980">
        <v>-6.5889499999999996</v>
      </c>
      <c r="B1980">
        <v>0</v>
      </c>
      <c r="C1980">
        <v>0</v>
      </c>
      <c r="D1980">
        <v>0</v>
      </c>
      <c r="H1980" s="19">
        <v>-5.6540600000000003</v>
      </c>
      <c r="I1980" s="19">
        <v>0</v>
      </c>
      <c r="J1980" s="19">
        <v>0</v>
      </c>
      <c r="K1980" s="19">
        <v>0</v>
      </c>
    </row>
    <row r="1981" spans="1:11" x14ac:dyDescent="0.2">
      <c r="A1981">
        <v>-6.58195</v>
      </c>
      <c r="B1981">
        <v>0</v>
      </c>
      <c r="C1981">
        <v>0</v>
      </c>
      <c r="D1981">
        <v>0</v>
      </c>
      <c r="H1981" s="19">
        <v>-5.6470599999999997</v>
      </c>
      <c r="I1981" s="19">
        <v>0</v>
      </c>
      <c r="J1981" s="19">
        <v>0</v>
      </c>
      <c r="K1981" s="19">
        <v>0</v>
      </c>
    </row>
    <row r="1982" spans="1:11" x14ac:dyDescent="0.2">
      <c r="A1982">
        <v>-6.57395</v>
      </c>
      <c r="B1982">
        <v>0</v>
      </c>
      <c r="C1982">
        <v>0</v>
      </c>
      <c r="D1982">
        <v>0</v>
      </c>
      <c r="H1982" s="19">
        <v>-5.6400600000000001</v>
      </c>
      <c r="I1982" s="19">
        <v>0</v>
      </c>
      <c r="J1982" s="19">
        <v>0</v>
      </c>
      <c r="K1982" s="19">
        <v>0</v>
      </c>
    </row>
    <row r="1983" spans="1:11" x14ac:dyDescent="0.2">
      <c r="A1983">
        <v>-6.5669500000000003</v>
      </c>
      <c r="B1983">
        <v>0</v>
      </c>
      <c r="C1983">
        <v>0</v>
      </c>
      <c r="D1983">
        <v>1.8000000000000001E-4</v>
      </c>
      <c r="H1983" s="19">
        <v>-5.6320600000000001</v>
      </c>
      <c r="I1983" s="19">
        <v>0</v>
      </c>
      <c r="J1983" s="19">
        <v>0</v>
      </c>
      <c r="K1983" s="19">
        <v>0</v>
      </c>
    </row>
    <row r="1984" spans="1:11" x14ac:dyDescent="0.2">
      <c r="A1984">
        <v>-6.5599499999999997</v>
      </c>
      <c r="B1984">
        <v>0</v>
      </c>
      <c r="C1984">
        <v>0</v>
      </c>
      <c r="D1984">
        <v>0</v>
      </c>
      <c r="H1984" s="19">
        <v>-5.6250600000000004</v>
      </c>
      <c r="I1984" s="19">
        <v>0</v>
      </c>
      <c r="J1984" s="19">
        <v>0</v>
      </c>
      <c r="K1984" s="19">
        <v>0</v>
      </c>
    </row>
    <row r="1985" spans="1:11" x14ac:dyDescent="0.2">
      <c r="A1985">
        <v>-6.5529500000000001</v>
      </c>
      <c r="B1985">
        <v>0</v>
      </c>
      <c r="C1985">
        <v>0</v>
      </c>
      <c r="D1985">
        <v>0</v>
      </c>
      <c r="H1985" s="19">
        <v>-5.6180599999999998</v>
      </c>
      <c r="I1985" s="19">
        <v>0</v>
      </c>
      <c r="J1985" s="19">
        <v>0</v>
      </c>
      <c r="K1985" s="19">
        <v>0</v>
      </c>
    </row>
    <row r="1986" spans="1:11" x14ac:dyDescent="0.2">
      <c r="A1986">
        <v>-6.5459500000000004</v>
      </c>
      <c r="B1986">
        <v>0</v>
      </c>
      <c r="C1986">
        <v>0</v>
      </c>
      <c r="D1986">
        <v>0</v>
      </c>
      <c r="H1986" s="19">
        <v>-5.6100599999999998</v>
      </c>
      <c r="I1986" s="19">
        <v>0</v>
      </c>
      <c r="J1986" s="19">
        <v>0</v>
      </c>
      <c r="K1986" s="19">
        <v>0</v>
      </c>
    </row>
    <row r="1987" spans="1:11" x14ac:dyDescent="0.2">
      <c r="A1987">
        <v>-6.5389499999999998</v>
      </c>
      <c r="B1987">
        <v>0</v>
      </c>
      <c r="C1987">
        <v>0</v>
      </c>
      <c r="D1987">
        <v>0</v>
      </c>
      <c r="H1987" s="19">
        <v>-5.6030600000000002</v>
      </c>
      <c r="I1987" s="19">
        <v>0</v>
      </c>
      <c r="J1987" s="19">
        <v>0</v>
      </c>
      <c r="K1987" s="19">
        <v>0</v>
      </c>
    </row>
    <row r="1988" spans="1:11" x14ac:dyDescent="0.2">
      <c r="A1988">
        <v>-6.5319500000000001</v>
      </c>
      <c r="B1988">
        <v>0</v>
      </c>
      <c r="C1988">
        <v>0</v>
      </c>
      <c r="D1988">
        <v>0</v>
      </c>
      <c r="H1988" s="19">
        <v>-5.5960599999999996</v>
      </c>
      <c r="I1988" s="19">
        <v>0</v>
      </c>
      <c r="J1988" s="19">
        <v>0</v>
      </c>
      <c r="K1988" s="19">
        <v>0</v>
      </c>
    </row>
    <row r="1989" spans="1:11" x14ac:dyDescent="0.2">
      <c r="A1989">
        <v>-6.5239500000000001</v>
      </c>
      <c r="B1989">
        <v>0</v>
      </c>
      <c r="C1989">
        <v>0</v>
      </c>
      <c r="D1989">
        <v>0</v>
      </c>
      <c r="H1989" s="19">
        <v>-5.5880599999999996</v>
      </c>
      <c r="I1989" s="19">
        <v>0</v>
      </c>
      <c r="J1989" s="19">
        <v>0</v>
      </c>
      <c r="K1989" s="19">
        <v>0</v>
      </c>
    </row>
    <row r="1990" spans="1:11" x14ac:dyDescent="0.2">
      <c r="A1990">
        <v>-6.5169499999999996</v>
      </c>
      <c r="B1990">
        <v>0</v>
      </c>
      <c r="C1990">
        <v>0</v>
      </c>
      <c r="D1990">
        <v>0</v>
      </c>
      <c r="H1990" s="19">
        <v>-5.5810599999999999</v>
      </c>
      <c r="I1990" s="19">
        <v>0</v>
      </c>
      <c r="J1990" s="19">
        <v>0</v>
      </c>
      <c r="K1990" s="19">
        <v>0</v>
      </c>
    </row>
    <row r="1991" spans="1:11" x14ac:dyDescent="0.2">
      <c r="A1991">
        <v>-6.5099499999999999</v>
      </c>
      <c r="B1991">
        <v>0</v>
      </c>
      <c r="C1991">
        <v>0</v>
      </c>
      <c r="D1991">
        <v>0</v>
      </c>
      <c r="H1991" s="19">
        <v>-5.5740600000000002</v>
      </c>
      <c r="I1991" s="19">
        <v>0</v>
      </c>
      <c r="J1991" s="19">
        <v>0</v>
      </c>
      <c r="K1991" s="19">
        <v>0</v>
      </c>
    </row>
    <row r="1992" spans="1:11" x14ac:dyDescent="0.2">
      <c r="A1992">
        <v>-6.5029500000000002</v>
      </c>
      <c r="B1992">
        <v>0</v>
      </c>
      <c r="C1992">
        <v>0</v>
      </c>
      <c r="D1992">
        <v>0</v>
      </c>
      <c r="H1992" s="19">
        <v>-5.5660600000000002</v>
      </c>
      <c r="I1992" s="19">
        <v>0</v>
      </c>
      <c r="J1992" s="19">
        <v>0</v>
      </c>
      <c r="K1992" s="19">
        <v>0</v>
      </c>
    </row>
    <row r="1993" spans="1:11" x14ac:dyDescent="0.2">
      <c r="A1993">
        <v>-6.4959499999999997</v>
      </c>
      <c r="B1993">
        <v>0</v>
      </c>
      <c r="C1993">
        <v>0</v>
      </c>
      <c r="D1993">
        <v>0</v>
      </c>
      <c r="H1993" s="19">
        <v>-5.5590599999999997</v>
      </c>
      <c r="I1993" s="19">
        <v>0</v>
      </c>
      <c r="J1993" s="19">
        <v>0</v>
      </c>
      <c r="K1993" s="19">
        <v>0</v>
      </c>
    </row>
    <row r="1994" spans="1:11" x14ac:dyDescent="0.2">
      <c r="A1994">
        <v>-6.48895</v>
      </c>
      <c r="B1994">
        <v>0</v>
      </c>
      <c r="C1994">
        <v>0</v>
      </c>
      <c r="D1994">
        <v>0</v>
      </c>
      <c r="H1994" s="19">
        <v>-5.55206</v>
      </c>
      <c r="I1994" s="19">
        <v>0</v>
      </c>
      <c r="J1994" s="19">
        <v>0</v>
      </c>
      <c r="K1994" s="19">
        <v>0</v>
      </c>
    </row>
    <row r="1995" spans="1:11" x14ac:dyDescent="0.2">
      <c r="A1995">
        <v>-6.48095</v>
      </c>
      <c r="B1995">
        <v>0</v>
      </c>
      <c r="C1995">
        <v>0</v>
      </c>
      <c r="D1995">
        <v>0</v>
      </c>
      <c r="H1995" s="19">
        <v>-5.54406</v>
      </c>
      <c r="I1995" s="19">
        <v>0</v>
      </c>
      <c r="J1995" s="19">
        <v>0</v>
      </c>
      <c r="K1995" s="19">
        <v>0</v>
      </c>
    </row>
    <row r="1996" spans="1:11" x14ac:dyDescent="0.2">
      <c r="A1996">
        <v>-6.4739500000000003</v>
      </c>
      <c r="B1996">
        <v>0</v>
      </c>
      <c r="C1996">
        <v>0</v>
      </c>
      <c r="D1996">
        <v>0</v>
      </c>
      <c r="H1996" s="19">
        <v>-5.5370600000000003</v>
      </c>
      <c r="I1996" s="19">
        <v>0</v>
      </c>
      <c r="J1996" s="19">
        <v>0</v>
      </c>
      <c r="K1996" s="19">
        <v>0</v>
      </c>
    </row>
    <row r="1997" spans="1:11" x14ac:dyDescent="0.2">
      <c r="A1997">
        <v>-6.4669499999999998</v>
      </c>
      <c r="B1997">
        <v>0</v>
      </c>
      <c r="C1997">
        <v>0</v>
      </c>
      <c r="D1997">
        <v>0</v>
      </c>
      <c r="H1997" s="19">
        <v>-5.5300599999999998</v>
      </c>
      <c r="I1997" s="19">
        <v>0</v>
      </c>
      <c r="J1997" s="19">
        <v>0</v>
      </c>
      <c r="K1997" s="19">
        <v>0</v>
      </c>
    </row>
    <row r="1998" spans="1:11" x14ac:dyDescent="0.2">
      <c r="A1998">
        <v>-6.4599500000000001</v>
      </c>
      <c r="B1998">
        <v>0</v>
      </c>
      <c r="C1998">
        <v>0</v>
      </c>
      <c r="D1998">
        <v>0</v>
      </c>
      <c r="H1998" s="19">
        <v>-5.5220599999999997</v>
      </c>
      <c r="I1998" s="19">
        <v>0</v>
      </c>
      <c r="J1998" s="19">
        <v>0</v>
      </c>
      <c r="K1998" s="19">
        <v>0</v>
      </c>
    </row>
    <row r="1999" spans="1:11" x14ac:dyDescent="0.2">
      <c r="A1999">
        <v>-6.4529500000000004</v>
      </c>
      <c r="B1999">
        <v>0</v>
      </c>
      <c r="C1999">
        <v>0</v>
      </c>
      <c r="D1999">
        <v>0</v>
      </c>
      <c r="H1999" s="19">
        <v>-5.5150600000000001</v>
      </c>
      <c r="I1999" s="19">
        <v>0</v>
      </c>
      <c r="J1999" s="19">
        <v>0</v>
      </c>
      <c r="K1999" s="19">
        <v>0</v>
      </c>
    </row>
    <row r="2000" spans="1:11" x14ac:dyDescent="0.2">
      <c r="A2000">
        <v>-6.4459499999999998</v>
      </c>
      <c r="B2000">
        <v>0</v>
      </c>
      <c r="C2000">
        <v>0</v>
      </c>
      <c r="D2000">
        <v>0</v>
      </c>
      <c r="H2000" s="19">
        <v>-5.5080600000000004</v>
      </c>
      <c r="I2000" s="19">
        <v>0</v>
      </c>
      <c r="J2000" s="19">
        <v>0</v>
      </c>
      <c r="K2000" s="19">
        <v>0</v>
      </c>
    </row>
    <row r="2001" spans="1:11" x14ac:dyDescent="0.2">
      <c r="A2001">
        <v>-6.4389500000000002</v>
      </c>
      <c r="B2001">
        <v>0</v>
      </c>
      <c r="C2001">
        <v>0</v>
      </c>
      <c r="D2001">
        <v>0</v>
      </c>
      <c r="H2001" s="19">
        <v>-5.5010599999999998</v>
      </c>
      <c r="I2001" s="19">
        <v>0</v>
      </c>
      <c r="J2001" s="19">
        <v>0</v>
      </c>
      <c r="K2001" s="19">
        <v>0</v>
      </c>
    </row>
    <row r="2002" spans="1:11" x14ac:dyDescent="0.2">
      <c r="A2002">
        <v>-6.4309500000000002</v>
      </c>
      <c r="B2002">
        <v>0</v>
      </c>
      <c r="C2002">
        <v>0</v>
      </c>
      <c r="D2002">
        <v>0</v>
      </c>
      <c r="H2002" s="19">
        <v>-5.4930599999999998</v>
      </c>
      <c r="I2002" s="19">
        <v>0</v>
      </c>
      <c r="J2002" s="19">
        <v>0</v>
      </c>
      <c r="K2002" s="19">
        <v>0</v>
      </c>
    </row>
    <row r="2003" spans="1:11" x14ac:dyDescent="0.2">
      <c r="A2003">
        <v>-6.4239499999999996</v>
      </c>
      <c r="B2003">
        <v>0</v>
      </c>
      <c r="C2003">
        <v>0</v>
      </c>
      <c r="D2003">
        <v>0</v>
      </c>
      <c r="H2003" s="19">
        <v>-5.4860600000000002</v>
      </c>
      <c r="I2003" s="19">
        <v>0</v>
      </c>
      <c r="J2003" s="19">
        <v>0</v>
      </c>
      <c r="K2003" s="19">
        <v>0</v>
      </c>
    </row>
    <row r="2004" spans="1:11" x14ac:dyDescent="0.2">
      <c r="A2004">
        <v>-6.4169499999999999</v>
      </c>
      <c r="B2004">
        <v>0</v>
      </c>
      <c r="C2004">
        <v>0</v>
      </c>
      <c r="D2004">
        <v>0</v>
      </c>
      <c r="H2004" s="19">
        <v>-5.4790599999999996</v>
      </c>
      <c r="I2004" s="19">
        <v>0</v>
      </c>
      <c r="J2004" s="19">
        <v>0</v>
      </c>
      <c r="K2004" s="19">
        <v>0</v>
      </c>
    </row>
    <row r="2005" spans="1:11" x14ac:dyDescent="0.2">
      <c r="A2005">
        <v>-6.4099500000000003</v>
      </c>
      <c r="B2005">
        <v>0</v>
      </c>
      <c r="C2005">
        <v>0</v>
      </c>
      <c r="D2005">
        <v>0</v>
      </c>
      <c r="H2005" s="19">
        <v>-5.4710599999999996</v>
      </c>
      <c r="I2005" s="19">
        <v>6.4900000000000001E-3</v>
      </c>
      <c r="J2005" s="19">
        <v>0.67510000000000003</v>
      </c>
      <c r="K2005" s="19">
        <v>2.009E-2</v>
      </c>
    </row>
    <row r="2006" spans="1:11" x14ac:dyDescent="0.2">
      <c r="A2006">
        <v>-6.4029499999999997</v>
      </c>
      <c r="B2006">
        <v>0</v>
      </c>
      <c r="C2006">
        <v>0</v>
      </c>
      <c r="D2006">
        <v>0</v>
      </c>
      <c r="H2006" s="19">
        <v>-5.4640599999999999</v>
      </c>
      <c r="I2006" s="19">
        <v>0</v>
      </c>
      <c r="J2006" s="19">
        <v>0</v>
      </c>
      <c r="K2006" s="19">
        <v>0</v>
      </c>
    </row>
    <row r="2007" spans="1:11" x14ac:dyDescent="0.2">
      <c r="A2007">
        <v>-6.39595</v>
      </c>
      <c r="B2007">
        <v>0</v>
      </c>
      <c r="C2007">
        <v>0</v>
      </c>
      <c r="D2007">
        <v>0</v>
      </c>
      <c r="H2007" s="19">
        <v>-5.4570600000000002</v>
      </c>
      <c r="I2007" s="19">
        <v>0</v>
      </c>
      <c r="J2007" s="19">
        <v>0</v>
      </c>
      <c r="K2007" s="19">
        <v>0</v>
      </c>
    </row>
    <row r="2008" spans="1:11" x14ac:dyDescent="0.2">
      <c r="A2008">
        <v>-6.3889500000000004</v>
      </c>
      <c r="B2008">
        <v>0</v>
      </c>
      <c r="C2008">
        <v>0</v>
      </c>
      <c r="D2008">
        <v>0</v>
      </c>
      <c r="H2008" s="19">
        <v>-5.4490600000000002</v>
      </c>
      <c r="I2008" s="19">
        <v>0</v>
      </c>
      <c r="J2008" s="19">
        <v>0</v>
      </c>
      <c r="K2008" s="19">
        <v>0</v>
      </c>
    </row>
    <row r="2009" spans="1:11" x14ac:dyDescent="0.2">
      <c r="A2009">
        <v>-6.3809500000000003</v>
      </c>
      <c r="B2009">
        <v>0</v>
      </c>
      <c r="C2009">
        <v>0</v>
      </c>
      <c r="D2009">
        <v>0</v>
      </c>
      <c r="H2009" s="19">
        <v>-5.4420599999999997</v>
      </c>
      <c r="I2009" s="19">
        <v>0</v>
      </c>
      <c r="J2009" s="19">
        <v>0</v>
      </c>
      <c r="K2009" s="19">
        <v>0</v>
      </c>
    </row>
    <row r="2010" spans="1:11" x14ac:dyDescent="0.2">
      <c r="A2010">
        <v>-6.3739499999999998</v>
      </c>
      <c r="B2010">
        <v>0</v>
      </c>
      <c r="C2010">
        <v>0.19982</v>
      </c>
      <c r="D2010">
        <v>1.6000000000000001E-4</v>
      </c>
      <c r="H2010" s="19">
        <v>-5.43506</v>
      </c>
      <c r="I2010" s="19">
        <v>0</v>
      </c>
      <c r="J2010" s="19">
        <v>0</v>
      </c>
      <c r="K2010" s="19">
        <v>0</v>
      </c>
    </row>
    <row r="2011" spans="1:11" x14ac:dyDescent="0.2">
      <c r="A2011">
        <v>-6.3669500000000001</v>
      </c>
      <c r="B2011">
        <v>0</v>
      </c>
      <c r="C2011">
        <v>0</v>
      </c>
      <c r="D2011">
        <v>0</v>
      </c>
      <c r="H2011" s="19">
        <v>-5.42706</v>
      </c>
      <c r="I2011" s="19">
        <v>0</v>
      </c>
      <c r="J2011" s="19">
        <v>0</v>
      </c>
      <c r="K2011" s="19">
        <v>0</v>
      </c>
    </row>
    <row r="2012" spans="1:11" x14ac:dyDescent="0.2">
      <c r="A2012">
        <v>-6.3599500000000004</v>
      </c>
      <c r="B2012">
        <v>0</v>
      </c>
      <c r="C2012">
        <v>0</v>
      </c>
      <c r="D2012">
        <v>0</v>
      </c>
      <c r="H2012" s="19">
        <v>-5.4200600000000003</v>
      </c>
      <c r="I2012" s="19">
        <v>0</v>
      </c>
      <c r="J2012" s="19">
        <v>0</v>
      </c>
      <c r="K2012" s="19">
        <v>0</v>
      </c>
    </row>
    <row r="2013" spans="1:11" x14ac:dyDescent="0.2">
      <c r="A2013">
        <v>-6.3529499999999999</v>
      </c>
      <c r="B2013">
        <v>0</v>
      </c>
      <c r="C2013">
        <v>0</v>
      </c>
      <c r="D2013">
        <v>0</v>
      </c>
      <c r="H2013" s="19">
        <v>-5.4130599999999998</v>
      </c>
      <c r="I2013" s="19">
        <v>0</v>
      </c>
      <c r="J2013" s="19">
        <v>0</v>
      </c>
      <c r="K2013" s="19">
        <v>0</v>
      </c>
    </row>
    <row r="2014" spans="1:11" x14ac:dyDescent="0.2">
      <c r="A2014">
        <v>-6.3459500000000002</v>
      </c>
      <c r="B2014">
        <v>0</v>
      </c>
      <c r="C2014">
        <v>0</v>
      </c>
      <c r="D2014">
        <v>0</v>
      </c>
      <c r="H2014" s="19">
        <v>-5.4050599999999998</v>
      </c>
      <c r="I2014" s="19">
        <v>0</v>
      </c>
      <c r="J2014" s="19">
        <v>0</v>
      </c>
      <c r="K2014" s="19">
        <v>0</v>
      </c>
    </row>
    <row r="2015" spans="1:11" x14ac:dyDescent="0.2">
      <c r="A2015">
        <v>-6.3389499999999996</v>
      </c>
      <c r="B2015">
        <v>0</v>
      </c>
      <c r="C2015">
        <v>0</v>
      </c>
      <c r="D2015">
        <v>0</v>
      </c>
      <c r="H2015" s="19">
        <v>-5.3980600000000001</v>
      </c>
      <c r="I2015" s="19">
        <v>0</v>
      </c>
      <c r="J2015" s="19">
        <v>0</v>
      </c>
      <c r="K2015" s="19">
        <v>0</v>
      </c>
    </row>
    <row r="2016" spans="1:11" x14ac:dyDescent="0.2">
      <c r="A2016">
        <v>-6.3309499999999996</v>
      </c>
      <c r="B2016">
        <v>0</v>
      </c>
      <c r="C2016">
        <v>0</v>
      </c>
      <c r="D2016">
        <v>0.24234</v>
      </c>
      <c r="H2016" s="19">
        <v>-5.3910600000000004</v>
      </c>
      <c r="I2016" s="19">
        <v>0</v>
      </c>
      <c r="J2016" s="19">
        <v>0</v>
      </c>
      <c r="K2016" s="19">
        <v>0</v>
      </c>
    </row>
    <row r="2017" spans="1:11" x14ac:dyDescent="0.2">
      <c r="A2017">
        <v>-6.32395</v>
      </c>
      <c r="B2017">
        <v>0</v>
      </c>
      <c r="C2017">
        <v>0</v>
      </c>
      <c r="D2017">
        <v>0</v>
      </c>
      <c r="H2017" s="19">
        <v>-5.3830600000000004</v>
      </c>
      <c r="I2017" s="19">
        <v>0</v>
      </c>
      <c r="J2017" s="19">
        <v>0</v>
      </c>
      <c r="K2017" s="19">
        <v>0</v>
      </c>
    </row>
    <row r="2018" spans="1:11" x14ac:dyDescent="0.2">
      <c r="A2018">
        <v>-6.3169500000000003</v>
      </c>
      <c r="B2018">
        <v>0</v>
      </c>
      <c r="C2018">
        <v>0</v>
      </c>
      <c r="D2018">
        <v>0</v>
      </c>
      <c r="H2018" s="19">
        <v>-5.3760599999999998</v>
      </c>
      <c r="I2018" s="19">
        <v>0</v>
      </c>
      <c r="J2018" s="19">
        <v>0</v>
      </c>
      <c r="K2018" s="19">
        <v>0</v>
      </c>
    </row>
    <row r="2019" spans="1:11" x14ac:dyDescent="0.2">
      <c r="A2019">
        <v>-6.3099499999999997</v>
      </c>
      <c r="B2019">
        <v>0</v>
      </c>
      <c r="C2019">
        <v>0</v>
      </c>
      <c r="D2019">
        <v>0</v>
      </c>
      <c r="H2019" s="19">
        <v>-5.3690600000000002</v>
      </c>
      <c r="I2019" s="19">
        <v>0</v>
      </c>
      <c r="J2019" s="19">
        <v>0</v>
      </c>
      <c r="K2019" s="19">
        <v>0</v>
      </c>
    </row>
    <row r="2020" spans="1:11" x14ac:dyDescent="0.2">
      <c r="A2020">
        <v>-6.3029500000000001</v>
      </c>
      <c r="B2020">
        <v>0</v>
      </c>
      <c r="C2020">
        <v>0</v>
      </c>
      <c r="D2020">
        <v>0</v>
      </c>
      <c r="H2020" s="19">
        <v>-5.3610600000000002</v>
      </c>
      <c r="I2020" s="19">
        <v>0</v>
      </c>
      <c r="J2020" s="19">
        <v>0</v>
      </c>
      <c r="K2020" s="19">
        <v>0</v>
      </c>
    </row>
    <row r="2021" spans="1:11" x14ac:dyDescent="0.2">
      <c r="A2021">
        <v>-6.2959500000000004</v>
      </c>
      <c r="B2021">
        <v>0</v>
      </c>
      <c r="C2021">
        <v>0</v>
      </c>
      <c r="D2021">
        <v>0</v>
      </c>
      <c r="H2021" s="19">
        <v>-5.3540599999999996</v>
      </c>
      <c r="I2021" s="19">
        <v>0</v>
      </c>
      <c r="J2021" s="19">
        <v>0</v>
      </c>
      <c r="K2021" s="19">
        <v>0</v>
      </c>
    </row>
    <row r="2022" spans="1:11" x14ac:dyDescent="0.2">
      <c r="A2022">
        <v>-6.2879500000000004</v>
      </c>
      <c r="B2022">
        <v>0</v>
      </c>
      <c r="C2022">
        <v>0</v>
      </c>
      <c r="D2022">
        <v>0</v>
      </c>
      <c r="H2022" s="19">
        <v>-5.3470599999999999</v>
      </c>
      <c r="I2022" s="19">
        <v>0</v>
      </c>
      <c r="J2022" s="19">
        <v>0</v>
      </c>
      <c r="K2022" s="19">
        <v>0</v>
      </c>
    </row>
    <row r="2023" spans="1:11" x14ac:dyDescent="0.2">
      <c r="A2023">
        <v>-6.2809499999999998</v>
      </c>
      <c r="B2023">
        <v>0</v>
      </c>
      <c r="C2023">
        <v>0</v>
      </c>
      <c r="D2023">
        <v>0</v>
      </c>
      <c r="H2023" s="19">
        <v>-5.3400600000000003</v>
      </c>
      <c r="I2023" s="19">
        <v>0</v>
      </c>
      <c r="J2023" s="19">
        <v>0</v>
      </c>
      <c r="K2023" s="19">
        <v>0</v>
      </c>
    </row>
    <row r="2024" spans="1:11" x14ac:dyDescent="0.2">
      <c r="A2024">
        <v>-6.2739500000000001</v>
      </c>
      <c r="B2024">
        <v>0</v>
      </c>
      <c r="C2024">
        <v>0</v>
      </c>
      <c r="D2024">
        <v>0</v>
      </c>
      <c r="H2024" s="19">
        <v>-5.3320600000000002</v>
      </c>
      <c r="I2024" s="19">
        <v>0</v>
      </c>
      <c r="J2024" s="19">
        <v>0</v>
      </c>
      <c r="K2024" s="19">
        <v>0</v>
      </c>
    </row>
    <row r="2025" spans="1:11" x14ac:dyDescent="0.2">
      <c r="A2025">
        <v>-6.2669499999999996</v>
      </c>
      <c r="B2025">
        <v>0</v>
      </c>
      <c r="C2025">
        <v>0</v>
      </c>
      <c r="D2025">
        <v>0</v>
      </c>
      <c r="H2025" s="19">
        <v>-5.3250599999999997</v>
      </c>
      <c r="I2025" s="19">
        <v>0</v>
      </c>
      <c r="J2025" s="19">
        <v>0</v>
      </c>
      <c r="K2025" s="19">
        <v>0</v>
      </c>
    </row>
    <row r="2026" spans="1:11" x14ac:dyDescent="0.2">
      <c r="A2026">
        <v>-6.2599499999999999</v>
      </c>
      <c r="B2026">
        <v>0</v>
      </c>
      <c r="C2026">
        <v>0</v>
      </c>
      <c r="D2026">
        <v>0</v>
      </c>
      <c r="H2026" s="19">
        <v>-5.31806</v>
      </c>
      <c r="I2026" s="19">
        <v>0</v>
      </c>
      <c r="J2026" s="19">
        <v>0</v>
      </c>
      <c r="K2026" s="19">
        <v>0</v>
      </c>
    </row>
    <row r="2027" spans="1:11" x14ac:dyDescent="0.2">
      <c r="A2027">
        <v>-6.2529500000000002</v>
      </c>
      <c r="B2027">
        <v>0</v>
      </c>
      <c r="C2027">
        <v>0</v>
      </c>
      <c r="D2027">
        <v>0</v>
      </c>
      <c r="H2027" s="19">
        <v>-5.31006</v>
      </c>
      <c r="I2027" s="19">
        <v>3.2410000000000001</v>
      </c>
      <c r="J2027" s="19">
        <v>3.3E-4</v>
      </c>
      <c r="K2027" s="19">
        <v>26.89</v>
      </c>
    </row>
    <row r="2028" spans="1:11" x14ac:dyDescent="0.2">
      <c r="A2028">
        <v>-6.2459499999999997</v>
      </c>
      <c r="B2028">
        <v>0</v>
      </c>
      <c r="C2028">
        <v>0</v>
      </c>
      <c r="D2028">
        <v>0</v>
      </c>
      <c r="H2028" s="19">
        <v>-5.3030600000000003</v>
      </c>
      <c r="I2028" s="19">
        <v>0</v>
      </c>
      <c r="J2028" s="19">
        <v>0</v>
      </c>
      <c r="K2028" s="19">
        <v>0</v>
      </c>
    </row>
    <row r="2029" spans="1:11" x14ac:dyDescent="0.2">
      <c r="A2029">
        <v>-6.2379499999999997</v>
      </c>
      <c r="B2029">
        <v>0</v>
      </c>
      <c r="C2029">
        <v>0</v>
      </c>
      <c r="D2029">
        <v>0</v>
      </c>
      <c r="H2029" s="19">
        <v>-5.2960599999999998</v>
      </c>
      <c r="I2029" s="19">
        <v>0</v>
      </c>
      <c r="J2029" s="19">
        <v>0</v>
      </c>
      <c r="K2029" s="19">
        <v>0</v>
      </c>
    </row>
    <row r="2030" spans="1:11" x14ac:dyDescent="0.2">
      <c r="A2030">
        <v>-6.23095</v>
      </c>
      <c r="B2030">
        <v>0</v>
      </c>
      <c r="C2030">
        <v>0</v>
      </c>
      <c r="D2030">
        <v>0</v>
      </c>
      <c r="H2030" s="19">
        <v>-5.2880599999999998</v>
      </c>
      <c r="I2030" s="19">
        <v>0</v>
      </c>
      <c r="J2030" s="19">
        <v>0</v>
      </c>
      <c r="K2030" s="19">
        <v>0</v>
      </c>
    </row>
    <row r="2031" spans="1:11" x14ac:dyDescent="0.2">
      <c r="A2031">
        <v>-6.2239500000000003</v>
      </c>
      <c r="B2031">
        <v>0</v>
      </c>
      <c r="C2031">
        <v>0</v>
      </c>
      <c r="D2031">
        <v>0</v>
      </c>
      <c r="H2031" s="19">
        <v>-5.2810600000000001</v>
      </c>
      <c r="I2031" s="19">
        <v>0</v>
      </c>
      <c r="J2031" s="19">
        <v>0</v>
      </c>
      <c r="K2031" s="19">
        <v>0</v>
      </c>
    </row>
    <row r="2032" spans="1:11" x14ac:dyDescent="0.2">
      <c r="A2032">
        <v>-6.2169499999999998</v>
      </c>
      <c r="B2032">
        <v>0</v>
      </c>
      <c r="C2032">
        <v>0</v>
      </c>
      <c r="D2032">
        <v>0</v>
      </c>
      <c r="H2032" s="19">
        <v>-5.2740600000000004</v>
      </c>
      <c r="I2032" s="19">
        <v>0</v>
      </c>
      <c r="J2032" s="19">
        <v>0</v>
      </c>
      <c r="K2032" s="19">
        <v>0</v>
      </c>
    </row>
    <row r="2033" spans="1:11" x14ac:dyDescent="0.2">
      <c r="A2033">
        <v>-6.2099500000000001</v>
      </c>
      <c r="B2033">
        <v>0</v>
      </c>
      <c r="C2033">
        <v>0</v>
      </c>
      <c r="D2033">
        <v>0</v>
      </c>
      <c r="H2033" s="19">
        <v>-5.2660600000000004</v>
      </c>
      <c r="I2033" s="19">
        <v>0</v>
      </c>
      <c r="J2033" s="19">
        <v>0</v>
      </c>
      <c r="K2033" s="19">
        <v>0</v>
      </c>
    </row>
    <row r="2034" spans="1:11" x14ac:dyDescent="0.2">
      <c r="A2034">
        <v>-6.2029500000000004</v>
      </c>
      <c r="B2034">
        <v>0</v>
      </c>
      <c r="C2034">
        <v>0</v>
      </c>
      <c r="D2034">
        <v>0</v>
      </c>
      <c r="H2034" s="19">
        <v>-5.2590599999999998</v>
      </c>
      <c r="I2034" s="19">
        <v>0</v>
      </c>
      <c r="J2034" s="19">
        <v>0</v>
      </c>
      <c r="K2034" s="19">
        <v>0</v>
      </c>
    </row>
    <row r="2035" spans="1:11" x14ac:dyDescent="0.2">
      <c r="A2035">
        <v>-6.1959499999999998</v>
      </c>
      <c r="B2035">
        <v>0</v>
      </c>
      <c r="C2035">
        <v>0</v>
      </c>
      <c r="D2035">
        <v>0</v>
      </c>
      <c r="H2035" s="19">
        <v>-5.2520600000000002</v>
      </c>
      <c r="I2035" s="19">
        <v>0</v>
      </c>
      <c r="J2035" s="19">
        <v>0</v>
      </c>
      <c r="K2035" s="19">
        <v>0</v>
      </c>
    </row>
    <row r="2036" spans="1:11" x14ac:dyDescent="0.2">
      <c r="A2036">
        <v>-6.1879499999999998</v>
      </c>
      <c r="B2036">
        <v>0</v>
      </c>
      <c r="C2036">
        <v>0</v>
      </c>
      <c r="D2036">
        <v>0</v>
      </c>
      <c r="H2036" s="19">
        <v>-5.2440600000000002</v>
      </c>
      <c r="I2036" s="19">
        <v>0</v>
      </c>
      <c r="J2036" s="19">
        <v>0</v>
      </c>
      <c r="K2036" s="19">
        <v>0</v>
      </c>
    </row>
    <row r="2037" spans="1:11" x14ac:dyDescent="0.2">
      <c r="A2037">
        <v>-6.1809500000000002</v>
      </c>
      <c r="B2037">
        <v>0</v>
      </c>
      <c r="C2037">
        <v>0</v>
      </c>
      <c r="D2037">
        <v>0</v>
      </c>
      <c r="H2037" s="19">
        <v>-5.2370599999999996</v>
      </c>
      <c r="I2037" s="19">
        <v>0</v>
      </c>
      <c r="J2037" s="19">
        <v>1.5200000000000001E-3</v>
      </c>
      <c r="K2037" s="19">
        <v>23.64</v>
      </c>
    </row>
    <row r="2038" spans="1:11" x14ac:dyDescent="0.2">
      <c r="A2038">
        <v>-6.1739499999999996</v>
      </c>
      <c r="B2038">
        <v>0</v>
      </c>
      <c r="C2038">
        <v>0</v>
      </c>
      <c r="D2038">
        <v>0</v>
      </c>
      <c r="H2038" s="19">
        <v>-5.2300599999999999</v>
      </c>
      <c r="I2038" s="19">
        <v>0</v>
      </c>
      <c r="J2038" s="19">
        <v>0</v>
      </c>
      <c r="K2038" s="19">
        <v>0</v>
      </c>
    </row>
    <row r="2039" spans="1:11" x14ac:dyDescent="0.2">
      <c r="A2039">
        <v>-6.1669499999999999</v>
      </c>
      <c r="B2039">
        <v>0</v>
      </c>
      <c r="C2039">
        <v>0</v>
      </c>
      <c r="D2039">
        <v>0</v>
      </c>
      <c r="H2039" s="19">
        <v>-5.2220599999999999</v>
      </c>
      <c r="I2039" s="19">
        <v>0</v>
      </c>
      <c r="J2039" s="19">
        <v>0</v>
      </c>
      <c r="K2039" s="19">
        <v>0</v>
      </c>
    </row>
    <row r="2040" spans="1:11" x14ac:dyDescent="0.2">
      <c r="A2040">
        <v>-6.1599500000000003</v>
      </c>
      <c r="B2040">
        <v>0</v>
      </c>
      <c r="C2040">
        <v>0</v>
      </c>
      <c r="D2040">
        <v>0</v>
      </c>
      <c r="H2040" s="19">
        <v>-5.2150600000000003</v>
      </c>
      <c r="I2040" s="19">
        <v>0</v>
      </c>
      <c r="J2040" s="19">
        <v>0</v>
      </c>
      <c r="K2040" s="19">
        <v>0</v>
      </c>
    </row>
    <row r="2041" spans="1:11" x14ac:dyDescent="0.2">
      <c r="A2041">
        <v>-6.1529499999999997</v>
      </c>
      <c r="B2041">
        <v>0</v>
      </c>
      <c r="C2041">
        <v>0</v>
      </c>
      <c r="D2041">
        <v>0</v>
      </c>
      <c r="H2041" s="19">
        <v>-5.2080599999999997</v>
      </c>
      <c r="I2041" s="19">
        <v>2.9E-4</v>
      </c>
      <c r="J2041" s="19">
        <v>0</v>
      </c>
      <c r="K2041" s="19">
        <v>2.8400000000000001E-3</v>
      </c>
    </row>
    <row r="2042" spans="1:11" x14ac:dyDescent="0.2">
      <c r="A2042">
        <v>-6.14595</v>
      </c>
      <c r="B2042">
        <v>0</v>
      </c>
      <c r="C2042">
        <v>0</v>
      </c>
      <c r="D2042">
        <v>0</v>
      </c>
      <c r="H2042" s="19">
        <v>-5.2000599999999997</v>
      </c>
      <c r="I2042" s="19">
        <v>0</v>
      </c>
      <c r="J2042" s="19">
        <v>0</v>
      </c>
      <c r="K2042" s="19">
        <v>0</v>
      </c>
    </row>
    <row r="2043" spans="1:11" x14ac:dyDescent="0.2">
      <c r="A2043">
        <v>-6.13795</v>
      </c>
      <c r="B2043">
        <v>0</v>
      </c>
      <c r="C2043">
        <v>0</v>
      </c>
      <c r="D2043">
        <v>0</v>
      </c>
      <c r="H2043" s="19">
        <v>-5.19306</v>
      </c>
      <c r="I2043" s="19">
        <v>0</v>
      </c>
      <c r="J2043" s="19">
        <v>0</v>
      </c>
      <c r="K2043" s="19">
        <v>0</v>
      </c>
    </row>
    <row r="2044" spans="1:11" x14ac:dyDescent="0.2">
      <c r="A2044">
        <v>-6.1309500000000003</v>
      </c>
      <c r="B2044">
        <v>0</v>
      </c>
      <c r="C2044">
        <v>0</v>
      </c>
      <c r="D2044">
        <v>0</v>
      </c>
      <c r="H2044" s="19">
        <v>-5.1860600000000003</v>
      </c>
      <c r="I2044" s="19">
        <v>0</v>
      </c>
      <c r="J2044" s="19">
        <v>0</v>
      </c>
      <c r="K2044" s="19">
        <v>0</v>
      </c>
    </row>
    <row r="2045" spans="1:11" x14ac:dyDescent="0.2">
      <c r="A2045">
        <v>-6.1239499999999998</v>
      </c>
      <c r="B2045">
        <v>0</v>
      </c>
      <c r="C2045">
        <v>0</v>
      </c>
      <c r="D2045">
        <v>0</v>
      </c>
      <c r="H2045" s="19">
        <v>-5.1790599999999998</v>
      </c>
      <c r="I2045" s="19">
        <v>0</v>
      </c>
      <c r="J2045" s="19">
        <v>0</v>
      </c>
      <c r="K2045" s="19">
        <v>0</v>
      </c>
    </row>
    <row r="2046" spans="1:11" x14ac:dyDescent="0.2">
      <c r="A2046">
        <v>-6.1169500000000001</v>
      </c>
      <c r="B2046">
        <v>0</v>
      </c>
      <c r="C2046">
        <v>0</v>
      </c>
      <c r="D2046">
        <v>0</v>
      </c>
      <c r="H2046" s="19">
        <v>-5.1710599999999998</v>
      </c>
      <c r="I2046" s="19">
        <v>0</v>
      </c>
      <c r="J2046" s="19">
        <v>0</v>
      </c>
      <c r="K2046" s="19">
        <v>0</v>
      </c>
    </row>
    <row r="2047" spans="1:11" x14ac:dyDescent="0.2">
      <c r="A2047">
        <v>-6.1099500000000004</v>
      </c>
      <c r="B2047">
        <v>0</v>
      </c>
      <c r="C2047">
        <v>0</v>
      </c>
      <c r="D2047">
        <v>0</v>
      </c>
      <c r="H2047" s="19">
        <v>-5.1640600000000001</v>
      </c>
      <c r="I2047" s="19">
        <v>0</v>
      </c>
      <c r="J2047" s="19">
        <v>0</v>
      </c>
      <c r="K2047" s="19">
        <v>0</v>
      </c>
    </row>
    <row r="2048" spans="1:11" x14ac:dyDescent="0.2">
      <c r="A2048">
        <v>-6.1029499999999999</v>
      </c>
      <c r="B2048">
        <v>2.0000000000000002E-5</v>
      </c>
      <c r="C2048">
        <v>6.7000000000000002E-4</v>
      </c>
      <c r="D2048">
        <v>0</v>
      </c>
      <c r="H2048" s="19">
        <v>-5.1570600000000004</v>
      </c>
      <c r="I2048" s="19">
        <v>0</v>
      </c>
      <c r="J2048" s="19">
        <v>0</v>
      </c>
      <c r="K2048" s="19">
        <v>0</v>
      </c>
    </row>
    <row r="2049" spans="1:11" x14ac:dyDescent="0.2">
      <c r="A2049">
        <v>-6.0949499999999999</v>
      </c>
      <c r="B2049">
        <v>0</v>
      </c>
      <c r="C2049">
        <v>0</v>
      </c>
      <c r="D2049">
        <v>0</v>
      </c>
      <c r="H2049" s="19">
        <v>-5.1490600000000004</v>
      </c>
      <c r="I2049" s="19">
        <v>0</v>
      </c>
      <c r="J2049" s="19">
        <v>0</v>
      </c>
      <c r="K2049" s="19">
        <v>0</v>
      </c>
    </row>
    <row r="2050" spans="1:11" x14ac:dyDescent="0.2">
      <c r="A2050">
        <v>-6.0879500000000002</v>
      </c>
      <c r="B2050">
        <v>0</v>
      </c>
      <c r="C2050">
        <v>0</v>
      </c>
      <c r="D2050">
        <v>0</v>
      </c>
      <c r="H2050" s="19">
        <v>-5.1420599999999999</v>
      </c>
      <c r="I2050" s="19">
        <v>0</v>
      </c>
      <c r="J2050" s="19">
        <v>0</v>
      </c>
      <c r="K2050" s="19">
        <v>0</v>
      </c>
    </row>
    <row r="2051" spans="1:11" x14ac:dyDescent="0.2">
      <c r="A2051">
        <v>-6.0809499999999996</v>
      </c>
      <c r="B2051">
        <v>0</v>
      </c>
      <c r="C2051">
        <v>0</v>
      </c>
      <c r="D2051">
        <v>0</v>
      </c>
      <c r="H2051" s="19">
        <v>-5.1350600000000002</v>
      </c>
      <c r="I2051" s="19">
        <v>0</v>
      </c>
      <c r="J2051" s="19">
        <v>0</v>
      </c>
      <c r="K2051" s="19">
        <v>0</v>
      </c>
    </row>
    <row r="2052" spans="1:11" x14ac:dyDescent="0.2">
      <c r="A2052">
        <v>-6.07395</v>
      </c>
      <c r="B2052">
        <v>0</v>
      </c>
      <c r="C2052">
        <v>0</v>
      </c>
      <c r="D2052">
        <v>0</v>
      </c>
      <c r="H2052" s="19">
        <v>-5.1270600000000002</v>
      </c>
      <c r="I2052" s="19">
        <v>0</v>
      </c>
      <c r="J2052" s="19">
        <v>0</v>
      </c>
      <c r="K2052" s="19">
        <v>0</v>
      </c>
    </row>
    <row r="2053" spans="1:11" x14ac:dyDescent="0.2">
      <c r="A2053">
        <v>-6.0669500000000003</v>
      </c>
      <c r="B2053">
        <v>0</v>
      </c>
      <c r="C2053">
        <v>0</v>
      </c>
      <c r="D2053">
        <v>0</v>
      </c>
      <c r="H2053" s="19">
        <v>-5.1200599999999996</v>
      </c>
      <c r="I2053" s="19">
        <v>0</v>
      </c>
      <c r="J2053" s="19">
        <v>0</v>
      </c>
      <c r="K2053" s="19">
        <v>0</v>
      </c>
    </row>
    <row r="2054" spans="1:11" x14ac:dyDescent="0.2">
      <c r="A2054">
        <v>-6.0599499999999997</v>
      </c>
      <c r="B2054">
        <v>0</v>
      </c>
      <c r="C2054">
        <v>0</v>
      </c>
      <c r="D2054">
        <v>0</v>
      </c>
      <c r="H2054" s="19">
        <v>-5.1130599999999999</v>
      </c>
      <c r="I2054" s="19">
        <v>0</v>
      </c>
      <c r="J2054" s="19">
        <v>0</v>
      </c>
      <c r="K2054" s="19">
        <v>0</v>
      </c>
    </row>
    <row r="2055" spans="1:11" x14ac:dyDescent="0.2">
      <c r="A2055">
        <v>-6.0529500000000001</v>
      </c>
      <c r="B2055">
        <v>0</v>
      </c>
      <c r="C2055">
        <v>0</v>
      </c>
      <c r="D2055">
        <v>0</v>
      </c>
      <c r="H2055" s="19">
        <v>-5.1050599999999999</v>
      </c>
      <c r="I2055" s="19">
        <v>0</v>
      </c>
      <c r="J2055" s="19">
        <v>0</v>
      </c>
      <c r="K2055" s="19">
        <v>0</v>
      </c>
    </row>
    <row r="2056" spans="1:11" x14ac:dyDescent="0.2">
      <c r="A2056">
        <v>-6.04495</v>
      </c>
      <c r="B2056">
        <v>0</v>
      </c>
      <c r="C2056">
        <v>0</v>
      </c>
      <c r="D2056">
        <v>0</v>
      </c>
      <c r="H2056" s="19">
        <v>-5.0980600000000003</v>
      </c>
      <c r="I2056" s="19">
        <v>0</v>
      </c>
      <c r="J2056" s="19">
        <v>0</v>
      </c>
      <c r="K2056" s="19">
        <v>0</v>
      </c>
    </row>
    <row r="2057" spans="1:11" x14ac:dyDescent="0.2">
      <c r="A2057">
        <v>-6.0379500000000004</v>
      </c>
      <c r="B2057">
        <v>0</v>
      </c>
      <c r="C2057">
        <v>0</v>
      </c>
      <c r="D2057">
        <v>0</v>
      </c>
      <c r="H2057" s="19">
        <v>-5.0910599999999997</v>
      </c>
      <c r="I2057" s="19">
        <v>0</v>
      </c>
      <c r="J2057" s="19">
        <v>0</v>
      </c>
      <c r="K2057" s="19">
        <v>0</v>
      </c>
    </row>
    <row r="2058" spans="1:11" x14ac:dyDescent="0.2">
      <c r="A2058">
        <v>-6.0309499999999998</v>
      </c>
      <c r="B2058">
        <v>0</v>
      </c>
      <c r="C2058">
        <v>0</v>
      </c>
      <c r="D2058">
        <v>0</v>
      </c>
      <c r="H2058" s="19">
        <v>-5.0830599999999997</v>
      </c>
      <c r="I2058" s="19">
        <v>0</v>
      </c>
      <c r="J2058" s="19">
        <v>0</v>
      </c>
      <c r="K2058" s="19">
        <v>0</v>
      </c>
    </row>
    <row r="2059" spans="1:11" x14ac:dyDescent="0.2">
      <c r="A2059">
        <v>-6.0239500000000001</v>
      </c>
      <c r="B2059">
        <v>0</v>
      </c>
      <c r="C2059">
        <v>0</v>
      </c>
      <c r="D2059">
        <v>0</v>
      </c>
      <c r="H2059" s="19">
        <v>-5.07606</v>
      </c>
      <c r="I2059" s="19">
        <v>0</v>
      </c>
      <c r="J2059" s="19">
        <v>0</v>
      </c>
      <c r="K2059" s="19">
        <v>0</v>
      </c>
    </row>
    <row r="2060" spans="1:11" x14ac:dyDescent="0.2">
      <c r="A2060">
        <v>-6.0169499999999996</v>
      </c>
      <c r="B2060">
        <v>0</v>
      </c>
      <c r="C2060">
        <v>0</v>
      </c>
      <c r="D2060">
        <v>0</v>
      </c>
      <c r="H2060" s="19">
        <v>-5.0690600000000003</v>
      </c>
      <c r="I2060" s="19">
        <v>0</v>
      </c>
      <c r="J2060" s="19">
        <v>0</v>
      </c>
      <c r="K2060" s="19">
        <v>0</v>
      </c>
    </row>
    <row r="2061" spans="1:11" x14ac:dyDescent="0.2">
      <c r="A2061">
        <v>-6.0099499999999999</v>
      </c>
      <c r="B2061">
        <v>0</v>
      </c>
      <c r="C2061">
        <v>0</v>
      </c>
      <c r="D2061">
        <v>0</v>
      </c>
      <c r="H2061" s="19">
        <v>-5.0610600000000003</v>
      </c>
      <c r="I2061" s="19">
        <v>0</v>
      </c>
      <c r="J2061" s="19">
        <v>1.304E-2</v>
      </c>
      <c r="K2061" s="19">
        <v>6.6E-4</v>
      </c>
    </row>
    <row r="2062" spans="1:11" x14ac:dyDescent="0.2">
      <c r="A2062">
        <v>-6.0029500000000002</v>
      </c>
      <c r="B2062">
        <v>0</v>
      </c>
      <c r="C2062">
        <v>0</v>
      </c>
      <c r="D2062">
        <v>0</v>
      </c>
      <c r="H2062" s="19">
        <v>-5.0540599999999998</v>
      </c>
      <c r="I2062" s="19">
        <v>0</v>
      </c>
      <c r="J2062" s="19">
        <v>0</v>
      </c>
      <c r="K2062" s="19">
        <v>0</v>
      </c>
    </row>
    <row r="2063" spans="1:11" x14ac:dyDescent="0.2">
      <c r="A2063">
        <v>-5.9949500000000002</v>
      </c>
      <c r="B2063">
        <v>0</v>
      </c>
      <c r="C2063">
        <v>0</v>
      </c>
      <c r="D2063">
        <v>0</v>
      </c>
      <c r="H2063" s="19">
        <v>-5.0470600000000001</v>
      </c>
      <c r="I2063" s="19">
        <v>0</v>
      </c>
      <c r="J2063" s="19">
        <v>0</v>
      </c>
      <c r="K2063" s="19">
        <v>0</v>
      </c>
    </row>
    <row r="2064" spans="1:11" x14ac:dyDescent="0.2">
      <c r="A2064">
        <v>-5.9879499999999997</v>
      </c>
      <c r="B2064">
        <v>0</v>
      </c>
      <c r="C2064">
        <v>0</v>
      </c>
      <c r="D2064">
        <v>0</v>
      </c>
      <c r="H2064" s="19">
        <v>-5.0390600000000001</v>
      </c>
      <c r="I2064" s="19">
        <v>0</v>
      </c>
      <c r="J2064" s="19">
        <v>0</v>
      </c>
      <c r="K2064" s="19">
        <v>0</v>
      </c>
    </row>
    <row r="2065" spans="1:11" x14ac:dyDescent="0.2">
      <c r="A2065">
        <v>-5.98095</v>
      </c>
      <c r="B2065">
        <v>0</v>
      </c>
      <c r="C2065">
        <v>0</v>
      </c>
      <c r="D2065">
        <v>0</v>
      </c>
      <c r="H2065" s="19">
        <v>-5.0320600000000004</v>
      </c>
      <c r="I2065" s="19">
        <v>0</v>
      </c>
      <c r="J2065" s="19">
        <v>0</v>
      </c>
      <c r="K2065" s="19">
        <v>0</v>
      </c>
    </row>
    <row r="2066" spans="1:11" x14ac:dyDescent="0.2">
      <c r="A2066">
        <v>-5.9739500000000003</v>
      </c>
      <c r="B2066">
        <v>0</v>
      </c>
      <c r="C2066">
        <v>0</v>
      </c>
      <c r="D2066">
        <v>0</v>
      </c>
      <c r="H2066" s="19">
        <v>-5.0250599999999999</v>
      </c>
      <c r="I2066" s="19">
        <v>0</v>
      </c>
      <c r="J2066" s="19">
        <v>0</v>
      </c>
      <c r="K2066" s="19">
        <v>0</v>
      </c>
    </row>
    <row r="2067" spans="1:11" x14ac:dyDescent="0.2">
      <c r="A2067">
        <v>-5.9669499999999998</v>
      </c>
      <c r="B2067">
        <v>0</v>
      </c>
      <c r="C2067">
        <v>0</v>
      </c>
      <c r="D2067">
        <v>0</v>
      </c>
      <c r="H2067" s="19">
        <v>-5.0170599999999999</v>
      </c>
      <c r="I2067" s="19">
        <v>0</v>
      </c>
      <c r="J2067" s="19">
        <v>0</v>
      </c>
      <c r="K2067" s="19">
        <v>0</v>
      </c>
    </row>
    <row r="2068" spans="1:11" x14ac:dyDescent="0.2">
      <c r="A2068">
        <v>-5.9599500000000001</v>
      </c>
      <c r="B2068">
        <v>0</v>
      </c>
      <c r="C2068">
        <v>0</v>
      </c>
      <c r="D2068">
        <v>0</v>
      </c>
      <c r="H2068" s="19">
        <v>-5.0100600000000002</v>
      </c>
      <c r="I2068" s="19">
        <v>0</v>
      </c>
      <c r="J2068" s="19">
        <v>0</v>
      </c>
      <c r="K2068" s="19">
        <v>0</v>
      </c>
    </row>
    <row r="2069" spans="1:11" x14ac:dyDescent="0.2">
      <c r="A2069">
        <v>-5.9529500000000004</v>
      </c>
      <c r="B2069">
        <v>0</v>
      </c>
      <c r="C2069">
        <v>0</v>
      </c>
      <c r="D2069">
        <v>0</v>
      </c>
      <c r="H2069" s="19">
        <v>-5.0030599999999996</v>
      </c>
      <c r="I2069" s="19">
        <v>0</v>
      </c>
      <c r="J2069" s="19">
        <v>0</v>
      </c>
      <c r="K2069" s="19">
        <v>0</v>
      </c>
    </row>
    <row r="2070" spans="1:11" x14ac:dyDescent="0.2">
      <c r="A2070">
        <v>-5.9449500000000004</v>
      </c>
      <c r="B2070">
        <v>0</v>
      </c>
      <c r="C2070">
        <v>0</v>
      </c>
      <c r="D2070">
        <v>0</v>
      </c>
      <c r="H2070" s="19">
        <v>-4.9960599999999999</v>
      </c>
      <c r="I2070" s="19">
        <v>0</v>
      </c>
      <c r="J2070" s="19">
        <v>0</v>
      </c>
      <c r="K2070" s="19">
        <v>0</v>
      </c>
    </row>
    <row r="2071" spans="1:11" x14ac:dyDescent="0.2">
      <c r="A2071">
        <v>-5.9379499999999998</v>
      </c>
      <c r="B2071">
        <v>0</v>
      </c>
      <c r="C2071">
        <v>0</v>
      </c>
      <c r="D2071">
        <v>0</v>
      </c>
      <c r="H2071" s="19">
        <v>-4.9880599999999999</v>
      </c>
      <c r="I2071" s="19">
        <v>0</v>
      </c>
      <c r="J2071" s="19">
        <v>0</v>
      </c>
      <c r="K2071" s="19">
        <v>0</v>
      </c>
    </row>
    <row r="2072" spans="1:11" x14ac:dyDescent="0.2">
      <c r="A2072">
        <v>-5.9309500000000002</v>
      </c>
      <c r="B2072">
        <v>0</v>
      </c>
      <c r="C2072">
        <v>0</v>
      </c>
      <c r="D2072">
        <v>0</v>
      </c>
      <c r="H2072" s="19">
        <v>-4.9810600000000003</v>
      </c>
      <c r="I2072" s="19">
        <v>0</v>
      </c>
      <c r="J2072" s="19">
        <v>0</v>
      </c>
      <c r="K2072" s="19">
        <v>0</v>
      </c>
    </row>
    <row r="2073" spans="1:11" x14ac:dyDescent="0.2">
      <c r="A2073">
        <v>-5.9239499999999996</v>
      </c>
      <c r="B2073">
        <v>0</v>
      </c>
      <c r="C2073">
        <v>0</v>
      </c>
      <c r="D2073">
        <v>0</v>
      </c>
      <c r="H2073" s="19">
        <v>-4.9740599999999997</v>
      </c>
      <c r="I2073" s="19">
        <v>0</v>
      </c>
      <c r="J2073" s="19">
        <v>0</v>
      </c>
      <c r="K2073" s="19">
        <v>0</v>
      </c>
    </row>
    <row r="2074" spans="1:11" x14ac:dyDescent="0.2">
      <c r="A2074">
        <v>-5.9169499999999999</v>
      </c>
      <c r="B2074">
        <v>0</v>
      </c>
      <c r="C2074">
        <v>0</v>
      </c>
      <c r="D2074">
        <v>0</v>
      </c>
      <c r="H2074" s="19">
        <v>-4.9660599999999997</v>
      </c>
      <c r="I2074" s="19">
        <v>0</v>
      </c>
      <c r="J2074" s="19">
        <v>0</v>
      </c>
      <c r="K2074" s="19">
        <v>0</v>
      </c>
    </row>
    <row r="2075" spans="1:11" x14ac:dyDescent="0.2">
      <c r="A2075">
        <v>-5.9099500000000003</v>
      </c>
      <c r="B2075">
        <v>0</v>
      </c>
      <c r="C2075">
        <v>0</v>
      </c>
      <c r="D2075">
        <v>0</v>
      </c>
      <c r="H2075" s="19">
        <v>-4.95906</v>
      </c>
      <c r="I2075" s="19">
        <v>0</v>
      </c>
      <c r="J2075" s="19">
        <v>0</v>
      </c>
      <c r="K2075" s="19">
        <v>0</v>
      </c>
    </row>
    <row r="2076" spans="1:11" x14ac:dyDescent="0.2">
      <c r="A2076">
        <v>-5.9029499999999997</v>
      </c>
      <c r="B2076">
        <v>0</v>
      </c>
      <c r="C2076">
        <v>0</v>
      </c>
      <c r="D2076">
        <v>0</v>
      </c>
      <c r="H2076" s="19">
        <v>-4.9520600000000004</v>
      </c>
      <c r="I2076" s="19">
        <v>0</v>
      </c>
      <c r="J2076" s="19">
        <v>0</v>
      </c>
      <c r="K2076" s="19">
        <v>0</v>
      </c>
    </row>
    <row r="2077" spans="1:11" x14ac:dyDescent="0.2">
      <c r="A2077">
        <v>-5.8949499999999997</v>
      </c>
      <c r="B2077">
        <v>0</v>
      </c>
      <c r="C2077">
        <v>0</v>
      </c>
      <c r="D2077">
        <v>0</v>
      </c>
      <c r="H2077" s="19">
        <v>-4.9440600000000003</v>
      </c>
      <c r="I2077" s="19">
        <v>0</v>
      </c>
      <c r="J2077" s="19">
        <v>0</v>
      </c>
      <c r="K2077" s="19">
        <v>0</v>
      </c>
    </row>
    <row r="2078" spans="1:11" x14ac:dyDescent="0.2">
      <c r="A2078">
        <v>-5.88795</v>
      </c>
      <c r="B2078">
        <v>0</v>
      </c>
      <c r="C2078">
        <v>0</v>
      </c>
      <c r="D2078">
        <v>0</v>
      </c>
      <c r="H2078" s="19">
        <v>-4.9370599999999998</v>
      </c>
      <c r="I2078" s="19">
        <v>0</v>
      </c>
      <c r="J2078" s="19">
        <v>0</v>
      </c>
      <c r="K2078" s="19">
        <v>0</v>
      </c>
    </row>
    <row r="2079" spans="1:11" x14ac:dyDescent="0.2">
      <c r="A2079">
        <v>-5.8809500000000003</v>
      </c>
      <c r="B2079">
        <v>0</v>
      </c>
      <c r="C2079">
        <v>0</v>
      </c>
      <c r="D2079">
        <v>0</v>
      </c>
      <c r="H2079" s="19">
        <v>-4.9300600000000001</v>
      </c>
      <c r="I2079" s="19">
        <v>0</v>
      </c>
      <c r="J2079" s="19">
        <v>0</v>
      </c>
      <c r="K2079" s="19">
        <v>0</v>
      </c>
    </row>
    <row r="2080" spans="1:11" x14ac:dyDescent="0.2">
      <c r="A2080">
        <v>-5.8739499999999998</v>
      </c>
      <c r="B2080">
        <v>0</v>
      </c>
      <c r="C2080">
        <v>0</v>
      </c>
      <c r="D2080">
        <v>0</v>
      </c>
      <c r="H2080" s="19">
        <v>-4.9220600000000001</v>
      </c>
      <c r="I2080" s="19">
        <v>0</v>
      </c>
      <c r="J2080" s="19">
        <v>0</v>
      </c>
      <c r="K2080" s="19">
        <v>0</v>
      </c>
    </row>
    <row r="2081" spans="1:11" x14ac:dyDescent="0.2">
      <c r="A2081">
        <v>-5.8669500000000001</v>
      </c>
      <c r="B2081">
        <v>0</v>
      </c>
      <c r="C2081">
        <v>0</v>
      </c>
      <c r="D2081">
        <v>0</v>
      </c>
      <c r="H2081" s="19">
        <v>-4.9150600000000004</v>
      </c>
      <c r="I2081" s="19">
        <v>0</v>
      </c>
      <c r="J2081" s="19">
        <v>0</v>
      </c>
      <c r="K2081" s="19">
        <v>0</v>
      </c>
    </row>
    <row r="2082" spans="1:11" x14ac:dyDescent="0.2">
      <c r="A2082">
        <v>-5.8599500000000004</v>
      </c>
      <c r="B2082">
        <v>0</v>
      </c>
      <c r="C2082">
        <v>0</v>
      </c>
      <c r="D2082">
        <v>0</v>
      </c>
      <c r="H2082" s="19">
        <v>-4.9080599999999999</v>
      </c>
      <c r="I2082" s="19">
        <v>0</v>
      </c>
      <c r="J2082" s="19">
        <v>0</v>
      </c>
      <c r="K2082" s="19">
        <v>0</v>
      </c>
    </row>
    <row r="2083" spans="1:11" x14ac:dyDescent="0.2">
      <c r="A2083">
        <v>-5.8519500000000004</v>
      </c>
      <c r="B2083">
        <v>0</v>
      </c>
      <c r="C2083">
        <v>0</v>
      </c>
      <c r="D2083">
        <v>0</v>
      </c>
      <c r="H2083" s="19">
        <v>-4.9000599999999999</v>
      </c>
      <c r="I2083" s="19">
        <v>0</v>
      </c>
      <c r="J2083" s="19">
        <v>0</v>
      </c>
      <c r="K2083" s="19">
        <v>0</v>
      </c>
    </row>
    <row r="2084" spans="1:11" x14ac:dyDescent="0.2">
      <c r="A2084">
        <v>-5.8449499999999999</v>
      </c>
      <c r="B2084">
        <v>0</v>
      </c>
      <c r="C2084">
        <v>0</v>
      </c>
      <c r="D2084">
        <v>0</v>
      </c>
      <c r="H2084" s="19">
        <v>-4.8930600000000002</v>
      </c>
      <c r="I2084" s="19">
        <v>0</v>
      </c>
      <c r="J2084" s="19">
        <v>0</v>
      </c>
      <c r="K2084" s="19">
        <v>0</v>
      </c>
    </row>
    <row r="2085" spans="1:11" x14ac:dyDescent="0.2">
      <c r="A2085">
        <v>-5.8379500000000002</v>
      </c>
      <c r="B2085">
        <v>0</v>
      </c>
      <c r="C2085">
        <v>0</v>
      </c>
      <c r="D2085">
        <v>0</v>
      </c>
      <c r="H2085" s="19">
        <v>-4.8860599999999996</v>
      </c>
      <c r="I2085" s="19">
        <v>0</v>
      </c>
      <c r="J2085" s="19">
        <v>0</v>
      </c>
      <c r="K2085" s="19">
        <v>0</v>
      </c>
    </row>
    <row r="2086" spans="1:11" x14ac:dyDescent="0.2">
      <c r="A2086">
        <v>-5.8309499999999996</v>
      </c>
      <c r="B2086">
        <v>0</v>
      </c>
      <c r="C2086">
        <v>0</v>
      </c>
      <c r="D2086">
        <v>0</v>
      </c>
      <c r="H2086" s="19">
        <v>-4.8780599999999996</v>
      </c>
      <c r="I2086" s="19">
        <v>0</v>
      </c>
      <c r="J2086" s="19">
        <v>0</v>
      </c>
      <c r="K2086" s="19">
        <v>0</v>
      </c>
    </row>
    <row r="2087" spans="1:11" x14ac:dyDescent="0.2">
      <c r="A2087">
        <v>-5.82395</v>
      </c>
      <c r="B2087">
        <v>0</v>
      </c>
      <c r="C2087">
        <v>0</v>
      </c>
      <c r="D2087">
        <v>0</v>
      </c>
      <c r="H2087" s="19">
        <v>-4.8710599999999999</v>
      </c>
      <c r="I2087" s="19">
        <v>0</v>
      </c>
      <c r="J2087" s="19">
        <v>0</v>
      </c>
      <c r="K2087" s="19">
        <v>0</v>
      </c>
    </row>
    <row r="2088" spans="1:11" x14ac:dyDescent="0.2">
      <c r="A2088">
        <v>-5.8169500000000003</v>
      </c>
      <c r="B2088">
        <v>0</v>
      </c>
      <c r="C2088">
        <v>0</v>
      </c>
      <c r="D2088">
        <v>0</v>
      </c>
      <c r="H2088" s="19">
        <v>-4.8640600000000003</v>
      </c>
      <c r="I2088" s="19">
        <v>0</v>
      </c>
      <c r="J2088" s="19">
        <v>0</v>
      </c>
      <c r="K2088" s="19">
        <v>0</v>
      </c>
    </row>
    <row r="2089" spans="1:11" x14ac:dyDescent="0.2">
      <c r="A2089">
        <v>-5.8099499999999997</v>
      </c>
      <c r="B2089">
        <v>0</v>
      </c>
      <c r="C2089">
        <v>0</v>
      </c>
      <c r="D2089">
        <v>0</v>
      </c>
      <c r="H2089" s="19">
        <v>-4.8560600000000003</v>
      </c>
      <c r="I2089" s="19">
        <v>0</v>
      </c>
      <c r="J2089" s="19">
        <v>0</v>
      </c>
      <c r="K2089" s="19">
        <v>0</v>
      </c>
    </row>
    <row r="2090" spans="1:11" x14ac:dyDescent="0.2">
      <c r="A2090">
        <v>-5.8019499999999997</v>
      </c>
      <c r="B2090">
        <v>0</v>
      </c>
      <c r="C2090">
        <v>0</v>
      </c>
      <c r="D2090">
        <v>0</v>
      </c>
      <c r="H2090" s="19">
        <v>-4.8490599999999997</v>
      </c>
      <c r="I2090" s="19">
        <v>0</v>
      </c>
      <c r="J2090" s="19">
        <v>0</v>
      </c>
      <c r="K2090" s="19">
        <v>0</v>
      </c>
    </row>
    <row r="2091" spans="1:11" x14ac:dyDescent="0.2">
      <c r="A2091">
        <v>-5.79495</v>
      </c>
      <c r="B2091">
        <v>0</v>
      </c>
      <c r="C2091">
        <v>0</v>
      </c>
      <c r="D2091">
        <v>0</v>
      </c>
      <c r="H2091" s="19">
        <v>-4.84206</v>
      </c>
      <c r="I2091" s="19">
        <v>0</v>
      </c>
      <c r="J2091" s="19">
        <v>0</v>
      </c>
      <c r="K2091" s="19">
        <v>0</v>
      </c>
    </row>
    <row r="2092" spans="1:11" x14ac:dyDescent="0.2">
      <c r="A2092">
        <v>-5.7879500000000004</v>
      </c>
      <c r="B2092">
        <v>0</v>
      </c>
      <c r="C2092">
        <v>0</v>
      </c>
      <c r="D2092">
        <v>0</v>
      </c>
      <c r="H2092" s="19">
        <v>-4.8350600000000004</v>
      </c>
      <c r="I2092" s="19">
        <v>0</v>
      </c>
      <c r="J2092" s="19">
        <v>0</v>
      </c>
      <c r="K2092" s="19">
        <v>0</v>
      </c>
    </row>
    <row r="2093" spans="1:11" x14ac:dyDescent="0.2">
      <c r="A2093">
        <v>-5.7809499999999998</v>
      </c>
      <c r="B2093">
        <v>0</v>
      </c>
      <c r="C2093">
        <v>0</v>
      </c>
      <c r="D2093">
        <v>0</v>
      </c>
      <c r="H2093" s="19">
        <v>-4.8270600000000004</v>
      </c>
      <c r="I2093" s="19">
        <v>0</v>
      </c>
      <c r="J2093" s="19">
        <v>0</v>
      </c>
      <c r="K2093" s="19">
        <v>0</v>
      </c>
    </row>
    <row r="2094" spans="1:11" x14ac:dyDescent="0.2">
      <c r="A2094">
        <v>-5.7739500000000001</v>
      </c>
      <c r="B2094">
        <v>0.42230000000000001</v>
      </c>
      <c r="C2094">
        <v>4.7100000000000003E-2</v>
      </c>
      <c r="D2094">
        <v>0.1953</v>
      </c>
      <c r="H2094" s="19">
        <v>-4.8200599999999998</v>
      </c>
      <c r="I2094" s="19">
        <v>0</v>
      </c>
      <c r="J2094" s="19">
        <v>0</v>
      </c>
      <c r="K2094" s="19">
        <v>0</v>
      </c>
    </row>
    <row r="2095" spans="1:11" x14ac:dyDescent="0.2">
      <c r="A2095">
        <v>-5.7669499999999996</v>
      </c>
      <c r="B2095">
        <v>6.7849999999999994E-2</v>
      </c>
      <c r="C2095">
        <v>0.34110000000000001</v>
      </c>
      <c r="D2095">
        <v>2.894E-2</v>
      </c>
      <c r="H2095" s="19">
        <v>-4.8130600000000001</v>
      </c>
      <c r="I2095" s="19">
        <v>0</v>
      </c>
      <c r="J2095" s="19">
        <v>0</v>
      </c>
      <c r="K2095" s="19">
        <v>0</v>
      </c>
    </row>
    <row r="2096" spans="1:11" x14ac:dyDescent="0.2">
      <c r="A2096">
        <v>-5.7599499999999999</v>
      </c>
      <c r="B2096">
        <v>0</v>
      </c>
      <c r="C2096">
        <v>0</v>
      </c>
      <c r="D2096">
        <v>0</v>
      </c>
      <c r="H2096" s="19">
        <v>-4.8050600000000001</v>
      </c>
      <c r="I2096" s="19">
        <v>0</v>
      </c>
      <c r="J2096" s="19">
        <v>0</v>
      </c>
      <c r="K2096" s="19">
        <v>46.76</v>
      </c>
    </row>
    <row r="2097" spans="1:11" x14ac:dyDescent="0.2">
      <c r="A2097">
        <v>-5.7519499999999999</v>
      </c>
      <c r="B2097">
        <v>0</v>
      </c>
      <c r="C2097">
        <v>0</v>
      </c>
      <c r="D2097">
        <v>0</v>
      </c>
      <c r="H2097" s="19">
        <v>-4.7980600000000004</v>
      </c>
      <c r="I2097" s="19">
        <v>0</v>
      </c>
      <c r="J2097" s="19">
        <v>0</v>
      </c>
      <c r="K2097" s="19">
        <v>0</v>
      </c>
    </row>
    <row r="2098" spans="1:11" x14ac:dyDescent="0.2">
      <c r="A2098">
        <v>-5.7449500000000002</v>
      </c>
      <c r="B2098">
        <v>0</v>
      </c>
      <c r="C2098">
        <v>0</v>
      </c>
      <c r="D2098">
        <v>0</v>
      </c>
      <c r="H2098" s="19">
        <v>-4.7910599999999999</v>
      </c>
      <c r="I2098" s="19">
        <v>0.62190000000000001</v>
      </c>
      <c r="J2098" s="19">
        <v>7.9000000000000001E-4</v>
      </c>
      <c r="K2098" s="19">
        <v>22.18</v>
      </c>
    </row>
    <row r="2099" spans="1:11" x14ac:dyDescent="0.2">
      <c r="A2099">
        <v>-5.7379499999999997</v>
      </c>
      <c r="B2099">
        <v>0</v>
      </c>
      <c r="C2099">
        <v>0</v>
      </c>
      <c r="D2099">
        <v>0</v>
      </c>
      <c r="H2099" s="19">
        <v>-4.7830599999999999</v>
      </c>
      <c r="I2099" s="19">
        <v>0</v>
      </c>
      <c r="J2099" s="19">
        <v>0</v>
      </c>
      <c r="K2099" s="19">
        <v>0</v>
      </c>
    </row>
    <row r="2100" spans="1:11" x14ac:dyDescent="0.2">
      <c r="A2100">
        <v>-5.73095</v>
      </c>
      <c r="B2100">
        <v>0</v>
      </c>
      <c r="C2100">
        <v>0</v>
      </c>
      <c r="D2100">
        <v>0</v>
      </c>
      <c r="H2100" s="19">
        <v>-4.7760600000000002</v>
      </c>
      <c r="I2100" s="19">
        <v>0</v>
      </c>
      <c r="J2100" s="19">
        <v>0</v>
      </c>
      <c r="K2100" s="19">
        <v>0</v>
      </c>
    </row>
    <row r="2101" spans="1:11" x14ac:dyDescent="0.2">
      <c r="A2101">
        <v>-5.7239500000000003</v>
      </c>
      <c r="B2101">
        <v>0</v>
      </c>
      <c r="C2101">
        <v>0</v>
      </c>
      <c r="D2101">
        <v>0</v>
      </c>
      <c r="H2101" s="19">
        <v>-4.7690599999999996</v>
      </c>
      <c r="I2101" s="19">
        <v>0</v>
      </c>
      <c r="J2101" s="19">
        <v>0</v>
      </c>
      <c r="K2101" s="19">
        <v>0</v>
      </c>
    </row>
    <row r="2102" spans="1:11" x14ac:dyDescent="0.2">
      <c r="A2102">
        <v>-5.7169499999999998</v>
      </c>
      <c r="B2102">
        <v>0</v>
      </c>
      <c r="C2102">
        <v>0</v>
      </c>
      <c r="D2102">
        <v>0</v>
      </c>
      <c r="H2102" s="19">
        <v>-4.7610599999999996</v>
      </c>
      <c r="I2102" s="19">
        <v>0</v>
      </c>
      <c r="J2102" s="19">
        <v>0</v>
      </c>
      <c r="K2102" s="19">
        <v>0</v>
      </c>
    </row>
    <row r="2103" spans="1:11" x14ac:dyDescent="0.2">
      <c r="A2103">
        <v>-5.7099500000000001</v>
      </c>
      <c r="B2103">
        <v>0</v>
      </c>
      <c r="C2103">
        <v>0</v>
      </c>
      <c r="D2103">
        <v>0</v>
      </c>
      <c r="H2103" s="19">
        <v>-4.75406</v>
      </c>
      <c r="I2103" s="19">
        <v>0</v>
      </c>
      <c r="J2103" s="19">
        <v>0</v>
      </c>
      <c r="K2103" s="19">
        <v>0</v>
      </c>
    </row>
    <row r="2104" spans="1:11" x14ac:dyDescent="0.2">
      <c r="A2104">
        <v>-5.7019500000000001</v>
      </c>
      <c r="B2104">
        <v>0</v>
      </c>
      <c r="C2104">
        <v>0</v>
      </c>
      <c r="D2104">
        <v>0</v>
      </c>
      <c r="H2104" s="19">
        <v>-4.7470600000000003</v>
      </c>
      <c r="I2104" s="19">
        <v>0</v>
      </c>
      <c r="J2104" s="19">
        <v>0</v>
      </c>
      <c r="K2104" s="19">
        <v>0</v>
      </c>
    </row>
    <row r="2105" spans="1:11" x14ac:dyDescent="0.2">
      <c r="A2105">
        <v>-5.6949500000000004</v>
      </c>
      <c r="B2105">
        <v>0</v>
      </c>
      <c r="C2105">
        <v>0</v>
      </c>
      <c r="D2105">
        <v>0</v>
      </c>
      <c r="H2105" s="19">
        <v>-4.7390600000000003</v>
      </c>
      <c r="I2105" s="19">
        <v>0</v>
      </c>
      <c r="J2105" s="19">
        <v>0</v>
      </c>
      <c r="K2105" s="19">
        <v>0</v>
      </c>
    </row>
    <row r="2106" spans="1:11" x14ac:dyDescent="0.2">
      <c r="A2106">
        <v>-5.6879499999999998</v>
      </c>
      <c r="B2106">
        <v>0</v>
      </c>
      <c r="C2106">
        <v>0</v>
      </c>
      <c r="D2106">
        <v>0</v>
      </c>
      <c r="H2106" s="19">
        <v>-4.7320599999999997</v>
      </c>
      <c r="I2106" s="19">
        <v>0</v>
      </c>
      <c r="J2106" s="19">
        <v>0</v>
      </c>
      <c r="K2106" s="19">
        <v>0</v>
      </c>
    </row>
    <row r="2107" spans="1:11" x14ac:dyDescent="0.2">
      <c r="A2107">
        <v>-5.6809500000000002</v>
      </c>
      <c r="B2107">
        <v>0</v>
      </c>
      <c r="C2107">
        <v>0</v>
      </c>
      <c r="D2107">
        <v>0</v>
      </c>
      <c r="H2107" s="19">
        <v>-4.72506</v>
      </c>
      <c r="I2107" s="19">
        <v>0</v>
      </c>
      <c r="J2107" s="19">
        <v>0</v>
      </c>
      <c r="K2107" s="19">
        <v>0</v>
      </c>
    </row>
    <row r="2108" spans="1:11" x14ac:dyDescent="0.2">
      <c r="A2108">
        <v>-5.6739499999999996</v>
      </c>
      <c r="B2108">
        <v>0</v>
      </c>
      <c r="C2108">
        <v>0</v>
      </c>
      <c r="D2108">
        <v>0</v>
      </c>
      <c r="H2108" s="19">
        <v>-4.71706</v>
      </c>
      <c r="I2108" s="19">
        <v>0</v>
      </c>
      <c r="J2108" s="19">
        <v>0</v>
      </c>
      <c r="K2108" s="19">
        <v>0</v>
      </c>
    </row>
    <row r="2109" spans="1:11" x14ac:dyDescent="0.2">
      <c r="A2109">
        <v>-5.6669499999999999</v>
      </c>
      <c r="B2109">
        <v>0</v>
      </c>
      <c r="C2109">
        <v>0</v>
      </c>
      <c r="D2109">
        <v>0</v>
      </c>
      <c r="H2109" s="19">
        <v>-4.7100600000000004</v>
      </c>
      <c r="I2109" s="19">
        <v>0</v>
      </c>
      <c r="J2109" s="19">
        <v>0</v>
      </c>
      <c r="K2109" s="19">
        <v>0</v>
      </c>
    </row>
    <row r="2110" spans="1:11" x14ac:dyDescent="0.2">
      <c r="A2110">
        <v>-5.6589499999999999</v>
      </c>
      <c r="B2110">
        <v>0</v>
      </c>
      <c r="C2110">
        <v>2.0000000000000002E-5</v>
      </c>
      <c r="D2110">
        <v>0.3362</v>
      </c>
      <c r="H2110" s="19">
        <v>-4.7030599999999998</v>
      </c>
      <c r="I2110" s="19">
        <v>0</v>
      </c>
      <c r="J2110" s="19">
        <v>0</v>
      </c>
      <c r="K2110" s="19">
        <v>0.48959999999999998</v>
      </c>
    </row>
    <row r="2111" spans="1:11" x14ac:dyDescent="0.2">
      <c r="A2111">
        <v>-5.6519500000000003</v>
      </c>
      <c r="B2111">
        <v>0</v>
      </c>
      <c r="C2111">
        <v>0</v>
      </c>
      <c r="D2111">
        <v>0</v>
      </c>
      <c r="H2111" s="19">
        <v>-4.6950599999999998</v>
      </c>
      <c r="I2111" s="19">
        <v>0</v>
      </c>
      <c r="J2111" s="19">
        <v>0</v>
      </c>
      <c r="K2111" s="19">
        <v>0</v>
      </c>
    </row>
    <row r="2112" spans="1:11" x14ac:dyDescent="0.2">
      <c r="A2112">
        <v>-5.6449499999999997</v>
      </c>
      <c r="B2112">
        <v>0</v>
      </c>
      <c r="C2112">
        <v>0</v>
      </c>
      <c r="D2112">
        <v>0</v>
      </c>
      <c r="H2112" s="19">
        <v>-4.6880600000000001</v>
      </c>
      <c r="I2112" s="19">
        <v>0</v>
      </c>
      <c r="J2112" s="19">
        <v>0</v>
      </c>
      <c r="K2112" s="19">
        <v>0</v>
      </c>
    </row>
    <row r="2113" spans="1:11" x14ac:dyDescent="0.2">
      <c r="A2113">
        <v>-5.63795</v>
      </c>
      <c r="B2113">
        <v>0</v>
      </c>
      <c r="C2113">
        <v>0</v>
      </c>
      <c r="D2113">
        <v>1.0000000000000001E-5</v>
      </c>
      <c r="H2113" s="19">
        <v>-4.6810600000000004</v>
      </c>
      <c r="I2113" s="19">
        <v>0</v>
      </c>
      <c r="J2113" s="19">
        <v>0</v>
      </c>
      <c r="K2113" s="19">
        <v>0</v>
      </c>
    </row>
    <row r="2114" spans="1:11" x14ac:dyDescent="0.2">
      <c r="A2114">
        <v>-5.6309500000000003</v>
      </c>
      <c r="B2114">
        <v>0</v>
      </c>
      <c r="C2114">
        <v>0</v>
      </c>
      <c r="D2114">
        <v>0</v>
      </c>
      <c r="H2114" s="19">
        <v>-4.6740599999999999</v>
      </c>
      <c r="I2114" s="19">
        <v>0</v>
      </c>
      <c r="J2114" s="19">
        <v>0</v>
      </c>
      <c r="K2114" s="19">
        <v>0</v>
      </c>
    </row>
    <row r="2115" spans="1:11" x14ac:dyDescent="0.2">
      <c r="A2115">
        <v>-5.6239499999999998</v>
      </c>
      <c r="B2115">
        <v>0</v>
      </c>
      <c r="C2115">
        <v>0</v>
      </c>
      <c r="D2115">
        <v>0</v>
      </c>
      <c r="H2115" s="19">
        <v>-4.6660599999999999</v>
      </c>
      <c r="I2115" s="19">
        <v>0</v>
      </c>
      <c r="J2115" s="19">
        <v>0</v>
      </c>
      <c r="K2115" s="19">
        <v>0</v>
      </c>
    </row>
    <row r="2116" spans="1:11" x14ac:dyDescent="0.2">
      <c r="A2116">
        <v>-5.6169500000000001</v>
      </c>
      <c r="B2116">
        <v>0</v>
      </c>
      <c r="C2116">
        <v>0</v>
      </c>
      <c r="D2116">
        <v>0</v>
      </c>
      <c r="H2116" s="19">
        <v>-4.6590600000000002</v>
      </c>
      <c r="I2116" s="19">
        <v>0</v>
      </c>
      <c r="J2116" s="19">
        <v>0</v>
      </c>
      <c r="K2116" s="19">
        <v>0</v>
      </c>
    </row>
    <row r="2117" spans="1:11" x14ac:dyDescent="0.2">
      <c r="A2117">
        <v>-5.6089500000000001</v>
      </c>
      <c r="B2117">
        <v>0</v>
      </c>
      <c r="C2117">
        <v>0</v>
      </c>
      <c r="D2117">
        <v>0</v>
      </c>
      <c r="H2117" s="19">
        <v>-4.6520599999999996</v>
      </c>
      <c r="I2117" s="19">
        <v>0</v>
      </c>
      <c r="J2117" s="19">
        <v>0</v>
      </c>
      <c r="K2117" s="19">
        <v>0</v>
      </c>
    </row>
    <row r="2118" spans="1:11" x14ac:dyDescent="0.2">
      <c r="A2118">
        <v>-5.6019500000000004</v>
      </c>
      <c r="B2118">
        <v>5.0000000000000001E-4</v>
      </c>
      <c r="C2118">
        <v>0.1177</v>
      </c>
      <c r="D2118">
        <v>1.3999999999999999E-4</v>
      </c>
      <c r="H2118" s="19">
        <v>-4.6440599999999996</v>
      </c>
      <c r="I2118" s="19">
        <v>0</v>
      </c>
      <c r="J2118" s="19">
        <v>0</v>
      </c>
      <c r="K2118" s="19">
        <v>0</v>
      </c>
    </row>
    <row r="2119" spans="1:11" x14ac:dyDescent="0.2">
      <c r="A2119">
        <v>-5.5949499999999999</v>
      </c>
      <c r="B2119">
        <v>0</v>
      </c>
      <c r="C2119">
        <v>2.0899999999999998E-2</v>
      </c>
      <c r="D2119">
        <v>6.3800000000000003E-3</v>
      </c>
      <c r="H2119" s="19">
        <v>-4.63706</v>
      </c>
      <c r="I2119" s="19">
        <v>0</v>
      </c>
      <c r="J2119" s="19">
        <v>0</v>
      </c>
      <c r="K2119" s="19">
        <v>0</v>
      </c>
    </row>
    <row r="2120" spans="1:11" x14ac:dyDescent="0.2">
      <c r="A2120">
        <v>-5.5879500000000002</v>
      </c>
      <c r="B2120">
        <v>0</v>
      </c>
      <c r="C2120">
        <v>0</v>
      </c>
      <c r="D2120">
        <v>0</v>
      </c>
      <c r="H2120" s="19">
        <v>-4.6300600000000003</v>
      </c>
      <c r="I2120" s="19">
        <v>0</v>
      </c>
      <c r="J2120" s="19">
        <v>0</v>
      </c>
      <c r="K2120" s="19">
        <v>0</v>
      </c>
    </row>
    <row r="2121" spans="1:11" x14ac:dyDescent="0.2">
      <c r="A2121">
        <v>-5.5809499999999996</v>
      </c>
      <c r="B2121">
        <v>0</v>
      </c>
      <c r="C2121">
        <v>0</v>
      </c>
      <c r="D2121">
        <v>0</v>
      </c>
      <c r="H2121" s="19">
        <v>-4.6220600000000003</v>
      </c>
      <c r="I2121" s="19">
        <v>0</v>
      </c>
      <c r="J2121" s="19">
        <v>0</v>
      </c>
      <c r="K2121" s="19">
        <v>0</v>
      </c>
    </row>
    <row r="2122" spans="1:11" x14ac:dyDescent="0.2">
      <c r="A2122">
        <v>-5.57395</v>
      </c>
      <c r="B2122">
        <v>0</v>
      </c>
      <c r="C2122">
        <v>0</v>
      </c>
      <c r="D2122">
        <v>0</v>
      </c>
      <c r="H2122" s="19">
        <v>-4.6150599999999997</v>
      </c>
      <c r="I2122" s="19">
        <v>0</v>
      </c>
      <c r="J2122" s="19">
        <v>0</v>
      </c>
      <c r="K2122" s="19">
        <v>0</v>
      </c>
    </row>
    <row r="2123" spans="1:11" x14ac:dyDescent="0.2">
      <c r="A2123">
        <v>-5.5669500000000003</v>
      </c>
      <c r="B2123">
        <v>0</v>
      </c>
      <c r="C2123">
        <v>0</v>
      </c>
      <c r="D2123">
        <v>0</v>
      </c>
      <c r="H2123" s="19">
        <v>-4.60806</v>
      </c>
      <c r="I2123" s="19">
        <v>0</v>
      </c>
      <c r="J2123" s="19">
        <v>0</v>
      </c>
      <c r="K2123" s="19">
        <v>0</v>
      </c>
    </row>
    <row r="2124" spans="1:11" x14ac:dyDescent="0.2">
      <c r="A2124">
        <v>-5.5589500000000003</v>
      </c>
      <c r="B2124">
        <v>0</v>
      </c>
      <c r="C2124">
        <v>0</v>
      </c>
      <c r="D2124">
        <v>0</v>
      </c>
      <c r="H2124" s="19">
        <v>-4.60006</v>
      </c>
      <c r="I2124" s="19">
        <v>0</v>
      </c>
      <c r="J2124" s="19">
        <v>0</v>
      </c>
      <c r="K2124" s="19">
        <v>0</v>
      </c>
    </row>
    <row r="2125" spans="1:11" x14ac:dyDescent="0.2">
      <c r="A2125">
        <v>-5.5519499999999997</v>
      </c>
      <c r="B2125">
        <v>0</v>
      </c>
      <c r="C2125">
        <v>0</v>
      </c>
      <c r="D2125">
        <v>0</v>
      </c>
      <c r="H2125" s="19">
        <v>-4.5930600000000004</v>
      </c>
      <c r="I2125" s="19">
        <v>0</v>
      </c>
      <c r="J2125" s="19">
        <v>0</v>
      </c>
      <c r="K2125" s="19">
        <v>0</v>
      </c>
    </row>
    <row r="2126" spans="1:11" x14ac:dyDescent="0.2">
      <c r="A2126">
        <v>-5.54495</v>
      </c>
      <c r="B2126">
        <v>0</v>
      </c>
      <c r="C2126">
        <v>0</v>
      </c>
      <c r="D2126">
        <v>0</v>
      </c>
      <c r="H2126" s="19">
        <v>-4.5860599999999998</v>
      </c>
      <c r="I2126" s="19">
        <v>0</v>
      </c>
      <c r="J2126" s="19">
        <v>0</v>
      </c>
      <c r="K2126" s="19">
        <v>0</v>
      </c>
    </row>
    <row r="2127" spans="1:11" x14ac:dyDescent="0.2">
      <c r="A2127">
        <v>-5.5379500000000004</v>
      </c>
      <c r="B2127">
        <v>0</v>
      </c>
      <c r="C2127">
        <v>0</v>
      </c>
      <c r="D2127">
        <v>0</v>
      </c>
      <c r="H2127" s="19">
        <v>-4.5780599999999998</v>
      </c>
      <c r="I2127" s="19">
        <v>0</v>
      </c>
      <c r="J2127" s="19">
        <v>0</v>
      </c>
      <c r="K2127" s="19">
        <v>0</v>
      </c>
    </row>
    <row r="2128" spans="1:11" x14ac:dyDescent="0.2">
      <c r="A2128">
        <v>-5.5309499999999998</v>
      </c>
      <c r="B2128">
        <v>0</v>
      </c>
      <c r="C2128">
        <v>0</v>
      </c>
      <c r="D2128">
        <v>0</v>
      </c>
      <c r="H2128" s="19">
        <v>-4.5710600000000001</v>
      </c>
      <c r="I2128" s="19">
        <v>0</v>
      </c>
      <c r="J2128" s="19">
        <v>0</v>
      </c>
      <c r="K2128" s="19">
        <v>0</v>
      </c>
    </row>
    <row r="2129" spans="1:11" x14ac:dyDescent="0.2">
      <c r="A2129">
        <v>-5.5239500000000001</v>
      </c>
      <c r="B2129">
        <v>0</v>
      </c>
      <c r="C2129">
        <v>0</v>
      </c>
      <c r="D2129">
        <v>0</v>
      </c>
      <c r="H2129" s="19">
        <v>-4.5640599999999996</v>
      </c>
      <c r="I2129" s="19">
        <v>0</v>
      </c>
      <c r="J2129" s="19">
        <v>0</v>
      </c>
      <c r="K2129" s="19">
        <v>0</v>
      </c>
    </row>
    <row r="2130" spans="1:11" x14ac:dyDescent="0.2">
      <c r="A2130">
        <v>-5.5169499999999996</v>
      </c>
      <c r="B2130">
        <v>0.85589999999999999</v>
      </c>
      <c r="C2130">
        <v>1.0000000000000001E-5</v>
      </c>
      <c r="D2130">
        <v>0.38940000000000002</v>
      </c>
      <c r="H2130" s="19">
        <v>-4.5560600000000004</v>
      </c>
      <c r="I2130" s="19">
        <v>0</v>
      </c>
      <c r="J2130" s="19">
        <v>0</v>
      </c>
      <c r="K2130" s="19">
        <v>0</v>
      </c>
    </row>
    <row r="2131" spans="1:11" x14ac:dyDescent="0.2">
      <c r="A2131">
        <v>-5.5089499999999996</v>
      </c>
      <c r="B2131">
        <v>0</v>
      </c>
      <c r="C2131">
        <v>0</v>
      </c>
      <c r="D2131">
        <v>0</v>
      </c>
      <c r="H2131" s="19">
        <v>-4.5490599999999999</v>
      </c>
      <c r="I2131" s="19">
        <v>0</v>
      </c>
      <c r="J2131" s="19">
        <v>0</v>
      </c>
      <c r="K2131" s="19">
        <v>0</v>
      </c>
    </row>
    <row r="2132" spans="1:11" x14ac:dyDescent="0.2">
      <c r="A2132">
        <v>-5.5019499999999999</v>
      </c>
      <c r="B2132">
        <v>0</v>
      </c>
      <c r="C2132">
        <v>0</v>
      </c>
      <c r="D2132">
        <v>0</v>
      </c>
      <c r="H2132" s="19">
        <v>-4.5420600000000002</v>
      </c>
      <c r="I2132" s="19">
        <v>0</v>
      </c>
      <c r="J2132" s="19">
        <v>0</v>
      </c>
      <c r="K2132" s="19">
        <v>0</v>
      </c>
    </row>
    <row r="2133" spans="1:11" x14ac:dyDescent="0.2">
      <c r="A2133">
        <v>-5.4949500000000002</v>
      </c>
      <c r="B2133">
        <v>0</v>
      </c>
      <c r="C2133">
        <v>0</v>
      </c>
      <c r="D2133">
        <v>0</v>
      </c>
      <c r="H2133" s="19">
        <v>-4.5340600000000002</v>
      </c>
      <c r="I2133" s="19">
        <v>0</v>
      </c>
      <c r="J2133" s="19">
        <v>0</v>
      </c>
      <c r="K2133" s="19">
        <v>0</v>
      </c>
    </row>
    <row r="2134" spans="1:11" x14ac:dyDescent="0.2">
      <c r="A2134">
        <v>-5.4879499999999997</v>
      </c>
      <c r="B2134">
        <v>0</v>
      </c>
      <c r="C2134">
        <v>0</v>
      </c>
      <c r="D2134">
        <v>0</v>
      </c>
      <c r="H2134" s="19">
        <v>-4.5270599999999996</v>
      </c>
      <c r="I2134" s="19">
        <v>0</v>
      </c>
      <c r="J2134" s="19">
        <v>0</v>
      </c>
      <c r="K2134" s="19">
        <v>0</v>
      </c>
    </row>
    <row r="2135" spans="1:11" x14ac:dyDescent="0.2">
      <c r="A2135">
        <v>-5.48095</v>
      </c>
      <c r="B2135">
        <v>0</v>
      </c>
      <c r="C2135">
        <v>0</v>
      </c>
      <c r="D2135">
        <v>0</v>
      </c>
      <c r="H2135" s="19">
        <v>-4.52006</v>
      </c>
      <c r="I2135" s="19">
        <v>0</v>
      </c>
      <c r="J2135" s="19">
        <v>0</v>
      </c>
      <c r="K2135" s="19">
        <v>0</v>
      </c>
    </row>
    <row r="2136" spans="1:11" x14ac:dyDescent="0.2">
      <c r="A2136">
        <v>-5.4739500000000003</v>
      </c>
      <c r="B2136">
        <v>0</v>
      </c>
      <c r="C2136">
        <v>0</v>
      </c>
      <c r="D2136">
        <v>0</v>
      </c>
      <c r="H2136" s="19">
        <v>-4.5130600000000003</v>
      </c>
      <c r="I2136" s="19">
        <v>0</v>
      </c>
      <c r="J2136" s="19">
        <v>0</v>
      </c>
      <c r="K2136" s="19">
        <v>0</v>
      </c>
    </row>
    <row r="2137" spans="1:11" x14ac:dyDescent="0.2">
      <c r="A2137">
        <v>-5.4659500000000003</v>
      </c>
      <c r="B2137">
        <v>0</v>
      </c>
      <c r="C2137">
        <v>0</v>
      </c>
      <c r="D2137">
        <v>0</v>
      </c>
      <c r="H2137" s="19">
        <v>-4.5050600000000003</v>
      </c>
      <c r="I2137" s="19">
        <v>0</v>
      </c>
      <c r="J2137" s="19">
        <v>0</v>
      </c>
      <c r="K2137" s="19">
        <v>0.39595000000000002</v>
      </c>
    </row>
    <row r="2138" spans="1:11" x14ac:dyDescent="0.2">
      <c r="A2138">
        <v>-5.4589499999999997</v>
      </c>
      <c r="B2138">
        <v>0</v>
      </c>
      <c r="C2138">
        <v>1.8000000000000001E-4</v>
      </c>
      <c r="D2138">
        <v>3.6539999999999999</v>
      </c>
      <c r="H2138" s="19">
        <v>-4.4980599999999997</v>
      </c>
      <c r="I2138" s="19">
        <v>0</v>
      </c>
      <c r="J2138" s="19">
        <v>0</v>
      </c>
      <c r="K2138" s="19">
        <v>0</v>
      </c>
    </row>
    <row r="2139" spans="1:11" x14ac:dyDescent="0.2">
      <c r="A2139">
        <v>-5.4519500000000001</v>
      </c>
      <c r="B2139">
        <v>0</v>
      </c>
      <c r="C2139">
        <v>0</v>
      </c>
      <c r="D2139">
        <v>0</v>
      </c>
      <c r="H2139" s="19">
        <v>-4.4910600000000001</v>
      </c>
      <c r="I2139" s="19">
        <v>0</v>
      </c>
      <c r="J2139" s="19">
        <v>0</v>
      </c>
      <c r="K2139" s="19">
        <v>0</v>
      </c>
    </row>
    <row r="2140" spans="1:11" x14ac:dyDescent="0.2">
      <c r="A2140">
        <v>-5.4449500000000004</v>
      </c>
      <c r="B2140">
        <v>0</v>
      </c>
      <c r="C2140">
        <v>0</v>
      </c>
      <c r="D2140">
        <v>0</v>
      </c>
      <c r="H2140" s="19">
        <v>-4.48306</v>
      </c>
      <c r="I2140" s="19">
        <v>0</v>
      </c>
      <c r="J2140" s="19">
        <v>0</v>
      </c>
      <c r="K2140" s="19">
        <v>0</v>
      </c>
    </row>
    <row r="2141" spans="1:11" x14ac:dyDescent="0.2">
      <c r="A2141">
        <v>-5.4379499999999998</v>
      </c>
      <c r="B2141">
        <v>0</v>
      </c>
      <c r="C2141">
        <v>0</v>
      </c>
      <c r="D2141">
        <v>0</v>
      </c>
      <c r="H2141" s="19">
        <v>-4.4760600000000004</v>
      </c>
      <c r="I2141" s="19">
        <v>0</v>
      </c>
      <c r="J2141" s="19">
        <v>0</v>
      </c>
      <c r="K2141" s="19">
        <v>0</v>
      </c>
    </row>
    <row r="2142" spans="1:11" x14ac:dyDescent="0.2">
      <c r="A2142">
        <v>-5.4309500000000002</v>
      </c>
      <c r="B2142">
        <v>0</v>
      </c>
      <c r="C2142">
        <v>0</v>
      </c>
      <c r="D2142">
        <v>0</v>
      </c>
      <c r="H2142" s="19">
        <v>-4.4690599999999998</v>
      </c>
      <c r="I2142" s="19">
        <v>0</v>
      </c>
      <c r="J2142" s="19">
        <v>0</v>
      </c>
      <c r="K2142" s="19">
        <v>0</v>
      </c>
    </row>
    <row r="2143" spans="1:11" x14ac:dyDescent="0.2">
      <c r="A2143">
        <v>-5.4239499999999996</v>
      </c>
      <c r="B2143">
        <v>0</v>
      </c>
      <c r="C2143">
        <v>0</v>
      </c>
      <c r="D2143">
        <v>0</v>
      </c>
      <c r="H2143" s="19">
        <v>-4.4610599999999998</v>
      </c>
      <c r="I2143" s="19">
        <v>0</v>
      </c>
      <c r="J2143" s="19">
        <v>0</v>
      </c>
      <c r="K2143" s="19">
        <v>0</v>
      </c>
    </row>
    <row r="2144" spans="1:11" x14ac:dyDescent="0.2">
      <c r="A2144">
        <v>-5.4159499999999996</v>
      </c>
      <c r="B2144">
        <v>0</v>
      </c>
      <c r="C2144">
        <v>0</v>
      </c>
      <c r="D2144">
        <v>0</v>
      </c>
      <c r="H2144" s="19">
        <v>-4.4540600000000001</v>
      </c>
      <c r="I2144" s="19">
        <v>0</v>
      </c>
      <c r="J2144" s="19">
        <v>0</v>
      </c>
      <c r="K2144" s="19">
        <v>0</v>
      </c>
    </row>
    <row r="2145" spans="1:11" x14ac:dyDescent="0.2">
      <c r="A2145">
        <v>-5.4089499999999999</v>
      </c>
      <c r="B2145">
        <v>0</v>
      </c>
      <c r="C2145">
        <v>0</v>
      </c>
      <c r="D2145">
        <v>0</v>
      </c>
      <c r="H2145" s="19">
        <v>-4.4470599999999996</v>
      </c>
      <c r="I2145" s="19">
        <v>0</v>
      </c>
      <c r="J2145" s="19">
        <v>0</v>
      </c>
      <c r="K2145" s="19">
        <v>0</v>
      </c>
    </row>
    <row r="2146" spans="1:11" x14ac:dyDescent="0.2">
      <c r="A2146">
        <v>-5.4019500000000003</v>
      </c>
      <c r="B2146">
        <v>0</v>
      </c>
      <c r="C2146">
        <v>0</v>
      </c>
      <c r="D2146">
        <v>0</v>
      </c>
      <c r="H2146" s="19">
        <v>-4.4390599999999996</v>
      </c>
      <c r="I2146" s="19">
        <v>0</v>
      </c>
      <c r="J2146" s="19">
        <v>0</v>
      </c>
      <c r="K2146" s="19">
        <v>0</v>
      </c>
    </row>
    <row r="2147" spans="1:11" x14ac:dyDescent="0.2">
      <c r="A2147">
        <v>-5.3949499999999997</v>
      </c>
      <c r="B2147">
        <v>0</v>
      </c>
      <c r="C2147">
        <v>0</v>
      </c>
      <c r="D2147">
        <v>0</v>
      </c>
      <c r="H2147" s="19">
        <v>-4.4320599999999999</v>
      </c>
      <c r="I2147" s="19">
        <v>0</v>
      </c>
      <c r="J2147" s="19">
        <v>0</v>
      </c>
      <c r="K2147" s="19">
        <v>0</v>
      </c>
    </row>
    <row r="2148" spans="1:11" x14ac:dyDescent="0.2">
      <c r="A2148">
        <v>-5.38795</v>
      </c>
      <c r="B2148">
        <v>0</v>
      </c>
      <c r="C2148">
        <v>0</v>
      </c>
      <c r="D2148">
        <v>0</v>
      </c>
      <c r="H2148" s="19">
        <v>-4.4250600000000002</v>
      </c>
      <c r="I2148" s="19">
        <v>0</v>
      </c>
      <c r="J2148" s="19">
        <v>0</v>
      </c>
      <c r="K2148" s="19">
        <v>0</v>
      </c>
    </row>
    <row r="2149" spans="1:11" x14ac:dyDescent="0.2">
      <c r="A2149">
        <v>-5.3809500000000003</v>
      </c>
      <c r="B2149">
        <v>0</v>
      </c>
      <c r="C2149">
        <v>0</v>
      </c>
      <c r="D2149">
        <v>0</v>
      </c>
      <c r="H2149" s="19">
        <v>-4.4170600000000002</v>
      </c>
      <c r="I2149" s="19">
        <v>0</v>
      </c>
      <c r="J2149" s="19">
        <v>0</v>
      </c>
      <c r="K2149" s="19">
        <v>0</v>
      </c>
    </row>
    <row r="2150" spans="1:11" x14ac:dyDescent="0.2">
      <c r="A2150">
        <v>-5.3739499999999998</v>
      </c>
      <c r="B2150">
        <v>0</v>
      </c>
      <c r="C2150">
        <v>0</v>
      </c>
      <c r="D2150">
        <v>0</v>
      </c>
      <c r="H2150" s="19">
        <v>-4.4100599999999996</v>
      </c>
      <c r="I2150" s="19">
        <v>0</v>
      </c>
      <c r="J2150" s="19">
        <v>0</v>
      </c>
      <c r="K2150" s="19">
        <v>0</v>
      </c>
    </row>
    <row r="2151" spans="1:11" x14ac:dyDescent="0.2">
      <c r="A2151">
        <v>-5.3659499999999998</v>
      </c>
      <c r="B2151">
        <v>0</v>
      </c>
      <c r="C2151">
        <v>0</v>
      </c>
      <c r="D2151">
        <v>0</v>
      </c>
      <c r="H2151" s="19">
        <v>-4.40306</v>
      </c>
      <c r="I2151" s="19">
        <v>0</v>
      </c>
      <c r="J2151" s="19">
        <v>0</v>
      </c>
      <c r="K2151" s="19">
        <v>0</v>
      </c>
    </row>
    <row r="2152" spans="1:11" x14ac:dyDescent="0.2">
      <c r="A2152">
        <v>-5.3589500000000001</v>
      </c>
      <c r="B2152">
        <v>0</v>
      </c>
      <c r="C2152">
        <v>0</v>
      </c>
      <c r="D2152">
        <v>0</v>
      </c>
      <c r="H2152" s="19">
        <v>-4.39506</v>
      </c>
      <c r="I2152" s="19">
        <v>0</v>
      </c>
      <c r="J2152" s="19">
        <v>0</v>
      </c>
      <c r="K2152" s="19">
        <v>0</v>
      </c>
    </row>
    <row r="2153" spans="1:11" x14ac:dyDescent="0.2">
      <c r="A2153">
        <v>-5.3519500000000004</v>
      </c>
      <c r="B2153">
        <v>0</v>
      </c>
      <c r="C2153">
        <v>0</v>
      </c>
      <c r="D2153">
        <v>0</v>
      </c>
      <c r="H2153" s="19">
        <v>-4.3880600000000003</v>
      </c>
      <c r="I2153" s="19">
        <v>0</v>
      </c>
      <c r="J2153" s="19">
        <v>0</v>
      </c>
      <c r="K2153" s="19">
        <v>0</v>
      </c>
    </row>
    <row r="2154" spans="1:11" x14ac:dyDescent="0.2">
      <c r="A2154">
        <v>-5.3449499999999999</v>
      </c>
      <c r="B2154">
        <v>0</v>
      </c>
      <c r="C2154">
        <v>0</v>
      </c>
      <c r="D2154">
        <v>0</v>
      </c>
      <c r="H2154" s="19">
        <v>-4.3810599999999997</v>
      </c>
      <c r="I2154" s="19">
        <v>0</v>
      </c>
      <c r="J2154" s="19">
        <v>0</v>
      </c>
      <c r="K2154" s="19">
        <v>0</v>
      </c>
    </row>
    <row r="2155" spans="1:11" x14ac:dyDescent="0.2">
      <c r="A2155">
        <v>-5.3379500000000002</v>
      </c>
      <c r="B2155">
        <v>0</v>
      </c>
      <c r="C2155">
        <v>0</v>
      </c>
      <c r="D2155">
        <v>0</v>
      </c>
      <c r="H2155" s="19">
        <v>-4.3730599999999997</v>
      </c>
      <c r="I2155" s="19">
        <v>0</v>
      </c>
      <c r="J2155" s="19">
        <v>0</v>
      </c>
      <c r="K2155" s="19">
        <v>0</v>
      </c>
    </row>
    <row r="2156" spans="1:11" x14ac:dyDescent="0.2">
      <c r="A2156">
        <v>-5.3309499999999996</v>
      </c>
      <c r="B2156">
        <v>0</v>
      </c>
      <c r="C2156">
        <v>0</v>
      </c>
      <c r="D2156">
        <v>0</v>
      </c>
      <c r="H2156" s="19">
        <v>-4.3660600000000001</v>
      </c>
      <c r="I2156" s="19">
        <v>0</v>
      </c>
      <c r="J2156" s="19">
        <v>0</v>
      </c>
      <c r="K2156" s="19">
        <v>0</v>
      </c>
    </row>
    <row r="2157" spans="1:11" x14ac:dyDescent="0.2">
      <c r="A2157">
        <v>-5.32395</v>
      </c>
      <c r="B2157">
        <v>0</v>
      </c>
      <c r="C2157">
        <v>0</v>
      </c>
      <c r="D2157">
        <v>0</v>
      </c>
      <c r="H2157" s="19">
        <v>-4.3590600000000004</v>
      </c>
      <c r="I2157" s="19">
        <v>0</v>
      </c>
      <c r="J2157" s="19">
        <v>0</v>
      </c>
      <c r="K2157" s="19">
        <v>0</v>
      </c>
    </row>
    <row r="2158" spans="1:11" x14ac:dyDescent="0.2">
      <c r="A2158">
        <v>-5.31595</v>
      </c>
      <c r="B2158">
        <v>0</v>
      </c>
      <c r="C2158">
        <v>0</v>
      </c>
      <c r="D2158">
        <v>0</v>
      </c>
      <c r="H2158" s="19">
        <v>-4.3510600000000004</v>
      </c>
      <c r="I2158" s="19">
        <v>0</v>
      </c>
      <c r="J2158" s="19">
        <v>0</v>
      </c>
      <c r="K2158" s="19">
        <v>0</v>
      </c>
    </row>
    <row r="2159" spans="1:11" x14ac:dyDescent="0.2">
      <c r="A2159">
        <v>-5.3089500000000003</v>
      </c>
      <c r="B2159">
        <v>0</v>
      </c>
      <c r="C2159">
        <v>0</v>
      </c>
      <c r="D2159">
        <v>0</v>
      </c>
      <c r="H2159" s="19">
        <v>-4.3440599999999998</v>
      </c>
      <c r="I2159" s="19">
        <v>0</v>
      </c>
      <c r="J2159" s="19">
        <v>0</v>
      </c>
      <c r="K2159" s="19">
        <v>0</v>
      </c>
    </row>
    <row r="2160" spans="1:11" x14ac:dyDescent="0.2">
      <c r="A2160">
        <v>-5.3019499999999997</v>
      </c>
      <c r="B2160">
        <v>0</v>
      </c>
      <c r="C2160">
        <v>0</v>
      </c>
      <c r="D2160">
        <v>0</v>
      </c>
      <c r="H2160" s="19">
        <v>-4.3370600000000001</v>
      </c>
      <c r="I2160" s="19">
        <v>0</v>
      </c>
      <c r="J2160" s="19">
        <v>0</v>
      </c>
      <c r="K2160" s="19">
        <v>0</v>
      </c>
    </row>
    <row r="2161" spans="1:11" x14ac:dyDescent="0.2">
      <c r="A2161">
        <v>-5.29495</v>
      </c>
      <c r="B2161">
        <v>0</v>
      </c>
      <c r="C2161">
        <v>0</v>
      </c>
      <c r="D2161">
        <v>0</v>
      </c>
      <c r="H2161" s="19">
        <v>-4.3300599999999996</v>
      </c>
      <c r="I2161" s="19">
        <v>0</v>
      </c>
      <c r="J2161" s="19">
        <v>0</v>
      </c>
      <c r="K2161" s="19">
        <v>0</v>
      </c>
    </row>
    <row r="2162" spans="1:11" x14ac:dyDescent="0.2">
      <c r="A2162">
        <v>-5.2879500000000004</v>
      </c>
      <c r="B2162">
        <v>0</v>
      </c>
      <c r="C2162">
        <v>0</v>
      </c>
      <c r="D2162">
        <v>0</v>
      </c>
      <c r="H2162" s="19">
        <v>-4.3220599999999996</v>
      </c>
      <c r="I2162" s="19">
        <v>0</v>
      </c>
      <c r="J2162" s="19">
        <v>0</v>
      </c>
      <c r="K2162" s="19">
        <v>0</v>
      </c>
    </row>
    <row r="2163" spans="1:11" x14ac:dyDescent="0.2">
      <c r="A2163">
        <v>-5.2809499999999998</v>
      </c>
      <c r="B2163">
        <v>0</v>
      </c>
      <c r="C2163">
        <v>0</v>
      </c>
      <c r="D2163">
        <v>0.10034</v>
      </c>
      <c r="H2163" s="19">
        <v>-4.3150599999999999</v>
      </c>
      <c r="I2163" s="19">
        <v>0</v>
      </c>
      <c r="J2163" s="19">
        <v>0</v>
      </c>
      <c r="K2163" s="19">
        <v>0</v>
      </c>
    </row>
    <row r="2164" spans="1:11" x14ac:dyDescent="0.2">
      <c r="A2164">
        <v>-5.2729499999999998</v>
      </c>
      <c r="B2164">
        <v>0</v>
      </c>
      <c r="C2164">
        <v>0</v>
      </c>
      <c r="D2164">
        <v>0</v>
      </c>
      <c r="H2164" s="19">
        <v>-4.3080600000000002</v>
      </c>
      <c r="I2164" s="19">
        <v>0</v>
      </c>
      <c r="J2164" s="19">
        <v>0</v>
      </c>
      <c r="K2164" s="19">
        <v>0</v>
      </c>
    </row>
    <row r="2165" spans="1:11" x14ac:dyDescent="0.2">
      <c r="A2165">
        <v>-5.2659500000000001</v>
      </c>
      <c r="B2165">
        <v>0</v>
      </c>
      <c r="C2165">
        <v>0</v>
      </c>
      <c r="D2165">
        <v>0</v>
      </c>
      <c r="H2165" s="19">
        <v>-4.3000600000000002</v>
      </c>
      <c r="I2165" s="19">
        <v>0</v>
      </c>
      <c r="J2165" s="19">
        <v>0</v>
      </c>
      <c r="K2165" s="19">
        <v>0</v>
      </c>
    </row>
    <row r="2166" spans="1:11" x14ac:dyDescent="0.2">
      <c r="A2166">
        <v>-5.2589499999999996</v>
      </c>
      <c r="B2166">
        <v>0</v>
      </c>
      <c r="C2166">
        <v>0</v>
      </c>
      <c r="D2166">
        <v>0</v>
      </c>
      <c r="H2166" s="19">
        <v>-4.2930599999999997</v>
      </c>
      <c r="I2166" s="19">
        <v>0</v>
      </c>
      <c r="J2166" s="19">
        <v>0</v>
      </c>
      <c r="K2166" s="19">
        <v>0</v>
      </c>
    </row>
    <row r="2167" spans="1:11" x14ac:dyDescent="0.2">
      <c r="A2167">
        <v>-5.2519499999999999</v>
      </c>
      <c r="B2167">
        <v>0</v>
      </c>
      <c r="C2167">
        <v>0</v>
      </c>
      <c r="D2167">
        <v>0</v>
      </c>
      <c r="H2167" s="19">
        <v>-4.28606</v>
      </c>
      <c r="I2167" s="19">
        <v>0</v>
      </c>
      <c r="J2167" s="19">
        <v>0</v>
      </c>
      <c r="K2167" s="19">
        <v>0</v>
      </c>
    </row>
    <row r="2168" spans="1:11" x14ac:dyDescent="0.2">
      <c r="A2168">
        <v>-5.2449500000000002</v>
      </c>
      <c r="B2168">
        <v>0</v>
      </c>
      <c r="C2168">
        <v>0</v>
      </c>
      <c r="D2168">
        <v>0</v>
      </c>
      <c r="H2168" s="19">
        <v>-4.27806</v>
      </c>
      <c r="I2168" s="19">
        <v>0</v>
      </c>
      <c r="J2168" s="19">
        <v>0</v>
      </c>
      <c r="K2168" s="19">
        <v>0</v>
      </c>
    </row>
    <row r="2169" spans="1:11" x14ac:dyDescent="0.2">
      <c r="A2169">
        <v>-5.2379499999999997</v>
      </c>
      <c r="B2169">
        <v>0</v>
      </c>
      <c r="C2169">
        <v>0</v>
      </c>
      <c r="D2169">
        <v>0</v>
      </c>
      <c r="H2169" s="19">
        <v>-4.2710600000000003</v>
      </c>
      <c r="I2169" s="19">
        <v>0</v>
      </c>
      <c r="J2169" s="19">
        <v>0</v>
      </c>
      <c r="K2169" s="19">
        <v>0</v>
      </c>
    </row>
    <row r="2170" spans="1:11" x14ac:dyDescent="0.2">
      <c r="A2170">
        <v>-5.23095</v>
      </c>
      <c r="B2170">
        <v>0</v>
      </c>
      <c r="C2170">
        <v>0</v>
      </c>
      <c r="D2170">
        <v>0</v>
      </c>
      <c r="H2170" s="19">
        <v>-4.2640599999999997</v>
      </c>
      <c r="I2170" s="19">
        <v>0</v>
      </c>
      <c r="J2170" s="19">
        <v>0</v>
      </c>
      <c r="K2170" s="19">
        <v>0</v>
      </c>
    </row>
    <row r="2171" spans="1:11" x14ac:dyDescent="0.2">
      <c r="A2171">
        <v>-5.22295</v>
      </c>
      <c r="B2171">
        <v>0</v>
      </c>
      <c r="C2171">
        <v>0</v>
      </c>
      <c r="D2171">
        <v>0</v>
      </c>
      <c r="H2171" s="19">
        <v>-4.2560599999999997</v>
      </c>
      <c r="I2171" s="19">
        <v>0</v>
      </c>
      <c r="J2171" s="19">
        <v>0</v>
      </c>
      <c r="K2171" s="19">
        <v>0</v>
      </c>
    </row>
    <row r="2172" spans="1:11" x14ac:dyDescent="0.2">
      <c r="A2172">
        <v>-5.2159500000000003</v>
      </c>
      <c r="B2172">
        <v>0</v>
      </c>
      <c r="C2172">
        <v>0</v>
      </c>
      <c r="D2172">
        <v>0</v>
      </c>
      <c r="H2172" s="19">
        <v>-4.2490600000000001</v>
      </c>
      <c r="I2172" s="19">
        <v>0</v>
      </c>
      <c r="J2172" s="19">
        <v>0</v>
      </c>
      <c r="K2172" s="19">
        <v>0</v>
      </c>
    </row>
    <row r="2173" spans="1:11" x14ac:dyDescent="0.2">
      <c r="A2173">
        <v>-5.2089499999999997</v>
      </c>
      <c r="B2173">
        <v>0</v>
      </c>
      <c r="C2173">
        <v>0</v>
      </c>
      <c r="D2173">
        <v>0</v>
      </c>
      <c r="H2173" s="19">
        <v>-4.2420600000000004</v>
      </c>
      <c r="I2173" s="19">
        <v>0</v>
      </c>
      <c r="J2173" s="19">
        <v>0</v>
      </c>
      <c r="K2173" s="19">
        <v>0</v>
      </c>
    </row>
    <row r="2174" spans="1:11" x14ac:dyDescent="0.2">
      <c r="A2174">
        <v>-5.2019500000000001</v>
      </c>
      <c r="B2174">
        <v>0</v>
      </c>
      <c r="C2174">
        <v>0</v>
      </c>
      <c r="D2174">
        <v>0</v>
      </c>
      <c r="H2174" s="19">
        <v>-4.2340600000000004</v>
      </c>
      <c r="I2174" s="19">
        <v>0</v>
      </c>
      <c r="J2174" s="19">
        <v>0</v>
      </c>
      <c r="K2174" s="19">
        <v>0</v>
      </c>
    </row>
    <row r="2175" spans="1:11" x14ac:dyDescent="0.2">
      <c r="A2175">
        <v>-5.1949500000000004</v>
      </c>
      <c r="B2175">
        <v>0</v>
      </c>
      <c r="C2175">
        <v>0</v>
      </c>
      <c r="D2175">
        <v>0</v>
      </c>
      <c r="H2175" s="19">
        <v>-4.2270599999999998</v>
      </c>
      <c r="I2175" s="19">
        <v>0</v>
      </c>
      <c r="J2175" s="19">
        <v>0</v>
      </c>
      <c r="K2175" s="19">
        <v>0</v>
      </c>
    </row>
    <row r="2176" spans="1:11" x14ac:dyDescent="0.2">
      <c r="A2176">
        <v>-5.1879499999999998</v>
      </c>
      <c r="B2176">
        <v>0</v>
      </c>
      <c r="C2176">
        <v>0</v>
      </c>
      <c r="D2176">
        <v>0</v>
      </c>
      <c r="H2176" s="19">
        <v>-4.2200600000000001</v>
      </c>
      <c r="I2176" s="19">
        <v>0</v>
      </c>
      <c r="J2176" s="19">
        <v>5.21</v>
      </c>
      <c r="K2176" s="19">
        <v>0.12956000000000001</v>
      </c>
    </row>
    <row r="2177" spans="1:11" x14ac:dyDescent="0.2">
      <c r="A2177">
        <v>-5.1809500000000002</v>
      </c>
      <c r="B2177">
        <v>0</v>
      </c>
      <c r="C2177">
        <v>0</v>
      </c>
      <c r="D2177">
        <v>0</v>
      </c>
      <c r="H2177" s="19">
        <v>-4.2120600000000001</v>
      </c>
      <c r="I2177" s="19">
        <v>0</v>
      </c>
      <c r="J2177" s="19">
        <v>0</v>
      </c>
      <c r="K2177" s="19">
        <v>0</v>
      </c>
    </row>
    <row r="2178" spans="1:11" x14ac:dyDescent="0.2">
      <c r="A2178">
        <v>-5.1729500000000002</v>
      </c>
      <c r="B2178">
        <v>0</v>
      </c>
      <c r="C2178">
        <v>0</v>
      </c>
      <c r="D2178">
        <v>0</v>
      </c>
      <c r="H2178" s="19">
        <v>-4.2050599999999996</v>
      </c>
      <c r="I2178" s="19">
        <v>0</v>
      </c>
      <c r="J2178" s="19">
        <v>0</v>
      </c>
      <c r="K2178" s="19">
        <v>0</v>
      </c>
    </row>
    <row r="2179" spans="1:11" x14ac:dyDescent="0.2">
      <c r="A2179">
        <v>-5.1659499999999996</v>
      </c>
      <c r="B2179">
        <v>0</v>
      </c>
      <c r="C2179">
        <v>0</v>
      </c>
      <c r="D2179">
        <v>0</v>
      </c>
      <c r="H2179" s="19">
        <v>-4.1980599999999999</v>
      </c>
      <c r="I2179" s="19">
        <v>0</v>
      </c>
      <c r="J2179" s="19">
        <v>0</v>
      </c>
      <c r="K2179" s="19">
        <v>0</v>
      </c>
    </row>
    <row r="2180" spans="1:11" x14ac:dyDescent="0.2">
      <c r="A2180">
        <v>-5.1589499999999999</v>
      </c>
      <c r="B2180">
        <v>0</v>
      </c>
      <c r="C2180">
        <v>0</v>
      </c>
      <c r="D2180">
        <v>0</v>
      </c>
      <c r="H2180" s="19">
        <v>-4.1900599999999999</v>
      </c>
      <c r="I2180" s="19">
        <v>0</v>
      </c>
      <c r="J2180" s="19">
        <v>0</v>
      </c>
      <c r="K2180" s="19">
        <v>0</v>
      </c>
    </row>
    <row r="2181" spans="1:11" x14ac:dyDescent="0.2">
      <c r="A2181">
        <v>-5.1519500000000003</v>
      </c>
      <c r="B2181">
        <v>0</v>
      </c>
      <c r="C2181">
        <v>0</v>
      </c>
      <c r="D2181">
        <v>0</v>
      </c>
      <c r="H2181" s="19">
        <v>-4.1830600000000002</v>
      </c>
      <c r="I2181" s="19">
        <v>0</v>
      </c>
      <c r="J2181" s="19">
        <v>0</v>
      </c>
      <c r="K2181" s="19">
        <v>0</v>
      </c>
    </row>
    <row r="2182" spans="1:11" x14ac:dyDescent="0.2">
      <c r="A2182">
        <v>-5.1449499999999997</v>
      </c>
      <c r="B2182">
        <v>0</v>
      </c>
      <c r="C2182">
        <v>0</v>
      </c>
      <c r="D2182">
        <v>0</v>
      </c>
      <c r="H2182" s="19">
        <v>-4.1760599999999997</v>
      </c>
      <c r="I2182" s="19">
        <v>0</v>
      </c>
      <c r="J2182" s="19">
        <v>0</v>
      </c>
      <c r="K2182" s="19">
        <v>0</v>
      </c>
    </row>
    <row r="2183" spans="1:11" x14ac:dyDescent="0.2">
      <c r="A2183">
        <v>-5.13795</v>
      </c>
      <c r="B2183">
        <v>0</v>
      </c>
      <c r="C2183">
        <v>0</v>
      </c>
      <c r="D2183">
        <v>0</v>
      </c>
      <c r="H2183" s="19">
        <v>-4.16906</v>
      </c>
      <c r="I2183" s="19">
        <v>0</v>
      </c>
      <c r="J2183" s="19">
        <v>0</v>
      </c>
      <c r="K2183" s="19">
        <v>0</v>
      </c>
    </row>
    <row r="2184" spans="1:11" x14ac:dyDescent="0.2">
      <c r="A2184">
        <v>-5.1309500000000003</v>
      </c>
      <c r="B2184">
        <v>0</v>
      </c>
      <c r="C2184">
        <v>0</v>
      </c>
      <c r="D2184">
        <v>0</v>
      </c>
      <c r="H2184" s="19">
        <v>-4.16106</v>
      </c>
      <c r="I2184" s="19">
        <v>0</v>
      </c>
      <c r="J2184" s="19">
        <v>0</v>
      </c>
      <c r="K2184" s="19">
        <v>0</v>
      </c>
    </row>
    <row r="2185" spans="1:11" x14ac:dyDescent="0.2">
      <c r="A2185">
        <v>-5.1229500000000003</v>
      </c>
      <c r="B2185">
        <v>0</v>
      </c>
      <c r="C2185">
        <v>0</v>
      </c>
      <c r="D2185">
        <v>0</v>
      </c>
      <c r="H2185" s="19">
        <v>-4.1540600000000003</v>
      </c>
      <c r="I2185" s="19">
        <v>0</v>
      </c>
      <c r="J2185" s="19">
        <v>0</v>
      </c>
      <c r="K2185" s="19">
        <v>0</v>
      </c>
    </row>
    <row r="2186" spans="1:11" x14ac:dyDescent="0.2">
      <c r="A2186">
        <v>-5.1159499999999998</v>
      </c>
      <c r="B2186">
        <v>0</v>
      </c>
      <c r="C2186">
        <v>0</v>
      </c>
      <c r="D2186">
        <v>0</v>
      </c>
      <c r="H2186" s="19">
        <v>-4.1470599999999997</v>
      </c>
      <c r="I2186" s="19">
        <v>0</v>
      </c>
      <c r="J2186" s="19">
        <v>0</v>
      </c>
      <c r="K2186" s="19">
        <v>0</v>
      </c>
    </row>
    <row r="2187" spans="1:11" x14ac:dyDescent="0.2">
      <c r="A2187">
        <v>-5.1089500000000001</v>
      </c>
      <c r="B2187">
        <v>0</v>
      </c>
      <c r="C2187">
        <v>1.9066000000000001</v>
      </c>
      <c r="D2187">
        <v>5.8E-4</v>
      </c>
      <c r="H2187" s="19">
        <v>-4.1390599999999997</v>
      </c>
      <c r="I2187" s="19">
        <v>0</v>
      </c>
      <c r="J2187" s="19">
        <v>0</v>
      </c>
      <c r="K2187" s="19">
        <v>0</v>
      </c>
    </row>
    <row r="2188" spans="1:11" x14ac:dyDescent="0.2">
      <c r="A2188">
        <v>-5.1019500000000004</v>
      </c>
      <c r="B2188">
        <v>0</v>
      </c>
      <c r="C2188">
        <v>0</v>
      </c>
      <c r="D2188">
        <v>0</v>
      </c>
      <c r="H2188" s="19">
        <v>-4.1320600000000001</v>
      </c>
      <c r="I2188" s="19">
        <v>0</v>
      </c>
      <c r="J2188" s="19">
        <v>0</v>
      </c>
      <c r="K2188" s="19">
        <v>0</v>
      </c>
    </row>
    <row r="2189" spans="1:11" x14ac:dyDescent="0.2">
      <c r="A2189">
        <v>-5.0949499999999999</v>
      </c>
      <c r="B2189">
        <v>0</v>
      </c>
      <c r="C2189">
        <v>0</v>
      </c>
      <c r="D2189">
        <v>0</v>
      </c>
      <c r="H2189" s="19">
        <v>-4.1250600000000004</v>
      </c>
      <c r="I2189" s="19">
        <v>0</v>
      </c>
      <c r="J2189" s="19">
        <v>0</v>
      </c>
      <c r="K2189" s="19">
        <v>0</v>
      </c>
    </row>
    <row r="2190" spans="1:11" x14ac:dyDescent="0.2">
      <c r="A2190">
        <v>-5.0879500000000002</v>
      </c>
      <c r="B2190">
        <v>0</v>
      </c>
      <c r="C2190">
        <v>0</v>
      </c>
      <c r="D2190">
        <v>0</v>
      </c>
      <c r="H2190" s="19">
        <v>-4.1170600000000004</v>
      </c>
      <c r="I2190" s="19">
        <v>0</v>
      </c>
      <c r="J2190" s="19">
        <v>0</v>
      </c>
      <c r="K2190" s="19">
        <v>0</v>
      </c>
    </row>
    <row r="2191" spans="1:11" x14ac:dyDescent="0.2">
      <c r="A2191">
        <v>-5.0809499999999996</v>
      </c>
      <c r="B2191">
        <v>0</v>
      </c>
      <c r="C2191">
        <v>0</v>
      </c>
      <c r="D2191">
        <v>0</v>
      </c>
      <c r="H2191" s="19">
        <v>-4.1100599999999998</v>
      </c>
      <c r="I2191" s="19">
        <v>0</v>
      </c>
      <c r="J2191" s="19">
        <v>0</v>
      </c>
      <c r="K2191" s="19">
        <v>0</v>
      </c>
    </row>
    <row r="2192" spans="1:11" x14ac:dyDescent="0.2">
      <c r="A2192">
        <v>-5.0729499999999996</v>
      </c>
      <c r="B2192">
        <v>0</v>
      </c>
      <c r="C2192">
        <v>0</v>
      </c>
      <c r="D2192">
        <v>0</v>
      </c>
      <c r="H2192" s="19">
        <v>-4.1030600000000002</v>
      </c>
      <c r="I2192" s="19">
        <v>0</v>
      </c>
      <c r="J2192" s="19">
        <v>0</v>
      </c>
      <c r="K2192" s="19">
        <v>0</v>
      </c>
    </row>
    <row r="2193" spans="1:11" x14ac:dyDescent="0.2">
      <c r="A2193">
        <v>-5.06595</v>
      </c>
      <c r="B2193">
        <v>0</v>
      </c>
      <c r="C2193">
        <v>0</v>
      </c>
      <c r="D2193">
        <v>0</v>
      </c>
      <c r="H2193" s="19">
        <v>-4.0950600000000001</v>
      </c>
      <c r="I2193" s="19">
        <v>0</v>
      </c>
      <c r="J2193" s="19">
        <v>0</v>
      </c>
      <c r="K2193" s="19">
        <v>0</v>
      </c>
    </row>
    <row r="2194" spans="1:11" x14ac:dyDescent="0.2">
      <c r="A2194">
        <v>-5.0589500000000003</v>
      </c>
      <c r="B2194">
        <v>0</v>
      </c>
      <c r="C2194">
        <v>0</v>
      </c>
      <c r="D2194">
        <v>0</v>
      </c>
      <c r="H2194" s="19">
        <v>-4.0880599999999996</v>
      </c>
      <c r="I2194" s="19">
        <v>0</v>
      </c>
      <c r="J2194" s="19">
        <v>0</v>
      </c>
      <c r="K2194" s="19">
        <v>0</v>
      </c>
    </row>
    <row r="2195" spans="1:11" x14ac:dyDescent="0.2">
      <c r="A2195">
        <v>-5.0519499999999997</v>
      </c>
      <c r="B2195">
        <v>0</v>
      </c>
      <c r="C2195">
        <v>0</v>
      </c>
      <c r="D2195">
        <v>0</v>
      </c>
      <c r="H2195" s="19">
        <v>-4.0810599999999999</v>
      </c>
      <c r="I2195" s="19">
        <v>0</v>
      </c>
      <c r="J2195" s="19">
        <v>0</v>
      </c>
      <c r="K2195" s="19">
        <v>0</v>
      </c>
    </row>
    <row r="2196" spans="1:11" x14ac:dyDescent="0.2">
      <c r="A2196">
        <v>-5.04495</v>
      </c>
      <c r="B2196">
        <v>0</v>
      </c>
      <c r="C2196">
        <v>0</v>
      </c>
      <c r="D2196">
        <v>0</v>
      </c>
      <c r="H2196" s="19">
        <v>-4.0730599999999999</v>
      </c>
      <c r="I2196" s="19">
        <v>0</v>
      </c>
      <c r="J2196" s="19">
        <v>0</v>
      </c>
      <c r="K2196" s="19">
        <v>0</v>
      </c>
    </row>
    <row r="2197" spans="1:11" x14ac:dyDescent="0.2">
      <c r="A2197">
        <v>-5.0379500000000004</v>
      </c>
      <c r="B2197">
        <v>0</v>
      </c>
      <c r="C2197">
        <v>0</v>
      </c>
      <c r="D2197">
        <v>0</v>
      </c>
      <c r="H2197" s="19">
        <v>-4.0660600000000002</v>
      </c>
      <c r="I2197" s="19">
        <v>0</v>
      </c>
      <c r="J2197" s="19">
        <v>0</v>
      </c>
      <c r="K2197" s="19">
        <v>0</v>
      </c>
    </row>
    <row r="2198" spans="1:11" x14ac:dyDescent="0.2">
      <c r="A2198">
        <v>-5.0299500000000004</v>
      </c>
      <c r="B2198">
        <v>0</v>
      </c>
      <c r="C2198">
        <v>0</v>
      </c>
      <c r="D2198">
        <v>0</v>
      </c>
      <c r="H2198" s="19">
        <v>-4.0590599999999997</v>
      </c>
      <c r="I2198" s="19">
        <v>0</v>
      </c>
      <c r="J2198" s="19">
        <v>0</v>
      </c>
      <c r="K2198" s="19">
        <v>0</v>
      </c>
    </row>
    <row r="2199" spans="1:11" x14ac:dyDescent="0.2">
      <c r="A2199">
        <v>-5.0229499999999998</v>
      </c>
      <c r="B2199">
        <v>0</v>
      </c>
      <c r="C2199">
        <v>0</v>
      </c>
      <c r="D2199">
        <v>0</v>
      </c>
      <c r="H2199" s="19">
        <v>-4.0510599999999997</v>
      </c>
      <c r="I2199" s="19">
        <v>0</v>
      </c>
      <c r="J2199" s="19">
        <v>0</v>
      </c>
      <c r="K2199" s="19">
        <v>0</v>
      </c>
    </row>
    <row r="2200" spans="1:11" x14ac:dyDescent="0.2">
      <c r="A2200">
        <v>-5.0159500000000001</v>
      </c>
      <c r="B2200">
        <v>0</v>
      </c>
      <c r="C2200">
        <v>0</v>
      </c>
      <c r="D2200">
        <v>0</v>
      </c>
      <c r="H2200" s="19">
        <v>-4.04406</v>
      </c>
      <c r="I2200" s="19">
        <v>0</v>
      </c>
      <c r="J2200" s="19">
        <v>0</v>
      </c>
      <c r="K2200" s="19">
        <v>0</v>
      </c>
    </row>
    <row r="2201" spans="1:11" x14ac:dyDescent="0.2">
      <c r="A2201">
        <v>-5.0089499999999996</v>
      </c>
      <c r="B2201">
        <v>0</v>
      </c>
      <c r="C2201">
        <v>0</v>
      </c>
      <c r="D2201">
        <v>0</v>
      </c>
      <c r="H2201" s="19">
        <v>-4.0370600000000003</v>
      </c>
      <c r="I2201" s="19">
        <v>0</v>
      </c>
      <c r="J2201" s="19">
        <v>0</v>
      </c>
      <c r="K2201" s="19">
        <v>0</v>
      </c>
    </row>
    <row r="2202" spans="1:11" x14ac:dyDescent="0.2">
      <c r="A2202">
        <v>-5.0019499999999999</v>
      </c>
      <c r="B2202">
        <v>0</v>
      </c>
      <c r="C2202">
        <v>0</v>
      </c>
      <c r="D2202">
        <v>0</v>
      </c>
      <c r="H2202" s="19">
        <v>-4.0290600000000003</v>
      </c>
      <c r="I2202" s="19">
        <v>0</v>
      </c>
      <c r="J2202" s="19">
        <v>0</v>
      </c>
      <c r="K2202" s="19">
        <v>0</v>
      </c>
    </row>
    <row r="2203" spans="1:11" x14ac:dyDescent="0.2">
      <c r="A2203">
        <v>-4.9949500000000002</v>
      </c>
      <c r="B2203">
        <v>0</v>
      </c>
      <c r="C2203">
        <v>0</v>
      </c>
      <c r="D2203">
        <v>0</v>
      </c>
      <c r="H2203" s="19">
        <v>-4.0220599999999997</v>
      </c>
      <c r="I2203" s="19">
        <v>0</v>
      </c>
      <c r="J2203" s="19">
        <v>0</v>
      </c>
      <c r="K2203" s="19">
        <v>0</v>
      </c>
    </row>
    <row r="2204" spans="1:11" x14ac:dyDescent="0.2">
      <c r="A2204">
        <v>-4.9879499999999997</v>
      </c>
      <c r="B2204">
        <v>0</v>
      </c>
      <c r="C2204">
        <v>0</v>
      </c>
      <c r="D2204">
        <v>0</v>
      </c>
      <c r="H2204" s="19">
        <v>-4.0150600000000001</v>
      </c>
      <c r="I2204" s="19">
        <v>0</v>
      </c>
      <c r="J2204" s="19">
        <v>0</v>
      </c>
      <c r="K2204" s="19">
        <v>0</v>
      </c>
    </row>
    <row r="2205" spans="1:11" x14ac:dyDescent="0.2">
      <c r="A2205">
        <v>-4.9799499999999997</v>
      </c>
      <c r="B2205">
        <v>0</v>
      </c>
      <c r="C2205">
        <v>0</v>
      </c>
      <c r="D2205">
        <v>0</v>
      </c>
      <c r="H2205" s="19">
        <v>-4.0080600000000004</v>
      </c>
      <c r="I2205" s="19">
        <v>0</v>
      </c>
      <c r="J2205" s="19">
        <v>0</v>
      </c>
      <c r="K2205" s="19">
        <v>0</v>
      </c>
    </row>
    <row r="2206" spans="1:11" x14ac:dyDescent="0.2">
      <c r="A2206">
        <v>-4.97295</v>
      </c>
      <c r="B2206">
        <v>0</v>
      </c>
      <c r="C2206">
        <v>0</v>
      </c>
      <c r="D2206">
        <v>0</v>
      </c>
      <c r="H2206" s="19">
        <v>-4.0000600000000004</v>
      </c>
      <c r="I2206" s="19">
        <v>0</v>
      </c>
      <c r="J2206" s="19">
        <v>0</v>
      </c>
      <c r="K2206" s="19">
        <v>0</v>
      </c>
    </row>
    <row r="2207" spans="1:11" x14ac:dyDescent="0.2">
      <c r="A2207">
        <v>-4.9659500000000003</v>
      </c>
      <c r="B2207">
        <v>0</v>
      </c>
      <c r="C2207">
        <v>0</v>
      </c>
      <c r="D2207">
        <v>0</v>
      </c>
      <c r="H2207" s="19">
        <v>-3.9930599999999998</v>
      </c>
      <c r="I2207" s="19">
        <v>0</v>
      </c>
      <c r="J2207" s="19">
        <v>0</v>
      </c>
      <c r="K2207" s="19">
        <v>0</v>
      </c>
    </row>
    <row r="2208" spans="1:11" x14ac:dyDescent="0.2">
      <c r="A2208">
        <v>-4.9589499999999997</v>
      </c>
      <c r="B2208">
        <v>0</v>
      </c>
      <c r="C2208">
        <v>0</v>
      </c>
      <c r="D2208">
        <v>0</v>
      </c>
      <c r="H2208" s="19">
        <v>-3.9860600000000002</v>
      </c>
      <c r="I2208" s="19">
        <v>0</v>
      </c>
      <c r="J2208" s="19">
        <v>0</v>
      </c>
      <c r="K2208" s="19">
        <v>0</v>
      </c>
    </row>
    <row r="2209" spans="1:11" x14ac:dyDescent="0.2">
      <c r="A2209">
        <v>-4.9519500000000001</v>
      </c>
      <c r="B2209">
        <v>0</v>
      </c>
      <c r="C2209">
        <v>0</v>
      </c>
      <c r="D2209">
        <v>6.7399999999999995E-3</v>
      </c>
      <c r="H2209" s="19">
        <v>-3.9780600000000002</v>
      </c>
      <c r="I2209" s="19">
        <v>0</v>
      </c>
      <c r="J2209" s="19">
        <v>0</v>
      </c>
      <c r="K2209" s="19">
        <v>0</v>
      </c>
    </row>
    <row r="2210" spans="1:11" x14ac:dyDescent="0.2">
      <c r="A2210">
        <v>-4.9449500000000004</v>
      </c>
      <c r="B2210">
        <v>0</v>
      </c>
      <c r="C2210">
        <v>0</v>
      </c>
      <c r="D2210">
        <v>0</v>
      </c>
      <c r="H2210" s="19">
        <v>-3.97106</v>
      </c>
      <c r="I2210" s="19">
        <v>0</v>
      </c>
      <c r="J2210" s="19">
        <v>0</v>
      </c>
      <c r="K2210" s="19">
        <v>0</v>
      </c>
    </row>
    <row r="2211" spans="1:11" x14ac:dyDescent="0.2">
      <c r="A2211">
        <v>-4.9379499999999998</v>
      </c>
      <c r="B2211">
        <v>0</v>
      </c>
      <c r="C2211">
        <v>0</v>
      </c>
      <c r="D2211">
        <v>0</v>
      </c>
      <c r="H2211" s="19">
        <v>-3.9640599999999999</v>
      </c>
      <c r="I2211" s="19">
        <v>0</v>
      </c>
      <c r="J2211" s="19">
        <v>0</v>
      </c>
      <c r="K2211" s="19">
        <v>0</v>
      </c>
    </row>
    <row r="2212" spans="1:11" x14ac:dyDescent="0.2">
      <c r="A2212">
        <v>-4.9299499999999998</v>
      </c>
      <c r="B2212">
        <v>0</v>
      </c>
      <c r="C2212">
        <v>0</v>
      </c>
      <c r="D2212">
        <v>0</v>
      </c>
      <c r="H2212" s="19">
        <v>-3.9560599999999999</v>
      </c>
      <c r="I2212" s="19">
        <v>0</v>
      </c>
      <c r="J2212" s="19">
        <v>0</v>
      </c>
      <c r="K2212" s="19">
        <v>0</v>
      </c>
    </row>
    <row r="2213" spans="1:11" x14ac:dyDescent="0.2">
      <c r="A2213">
        <v>-4.9229500000000002</v>
      </c>
      <c r="B2213">
        <v>0</v>
      </c>
      <c r="C2213">
        <v>0</v>
      </c>
      <c r="D2213">
        <v>1.4287000000000001</v>
      </c>
      <c r="H2213" s="19">
        <v>-3.9490599999999998</v>
      </c>
      <c r="I2213" s="19">
        <v>0</v>
      </c>
      <c r="J2213" s="19">
        <v>0</v>
      </c>
      <c r="K2213" s="19">
        <v>0</v>
      </c>
    </row>
    <row r="2214" spans="1:11" x14ac:dyDescent="0.2">
      <c r="A2214">
        <v>-4.9159499999999996</v>
      </c>
      <c r="B2214">
        <v>0</v>
      </c>
      <c r="C2214">
        <v>0</v>
      </c>
      <c r="D2214">
        <v>0</v>
      </c>
      <c r="H2214" s="19">
        <v>-3.9420600000000001</v>
      </c>
      <c r="I2214" s="19">
        <v>0</v>
      </c>
      <c r="J2214" s="19">
        <v>0</v>
      </c>
      <c r="K2214" s="19">
        <v>0</v>
      </c>
    </row>
    <row r="2215" spans="1:11" x14ac:dyDescent="0.2">
      <c r="A2215">
        <v>-4.9089499999999999</v>
      </c>
      <c r="B2215">
        <v>0</v>
      </c>
      <c r="C2215">
        <v>0</v>
      </c>
      <c r="D2215">
        <v>0</v>
      </c>
      <c r="H2215" s="19">
        <v>-3.9340600000000001</v>
      </c>
      <c r="I2215" s="19">
        <v>0</v>
      </c>
      <c r="J2215" s="19">
        <v>0</v>
      </c>
      <c r="K2215" s="19">
        <v>0</v>
      </c>
    </row>
    <row r="2216" spans="1:11" x14ac:dyDescent="0.2">
      <c r="A2216">
        <v>-4.9019500000000003</v>
      </c>
      <c r="B2216">
        <v>0</v>
      </c>
      <c r="C2216">
        <v>0</v>
      </c>
      <c r="D2216">
        <v>0</v>
      </c>
      <c r="H2216" s="19">
        <v>-3.92706</v>
      </c>
      <c r="I2216" s="19">
        <v>0</v>
      </c>
      <c r="J2216" s="19">
        <v>0</v>
      </c>
      <c r="K2216" s="19">
        <v>0</v>
      </c>
    </row>
    <row r="2217" spans="1:11" x14ac:dyDescent="0.2">
      <c r="A2217">
        <v>-4.8949499999999997</v>
      </c>
      <c r="B2217">
        <v>0</v>
      </c>
      <c r="C2217">
        <v>0</v>
      </c>
      <c r="D2217">
        <v>0</v>
      </c>
      <c r="H2217" s="19">
        <v>-3.9200599999999999</v>
      </c>
      <c r="I2217" s="19">
        <v>0</v>
      </c>
      <c r="J2217" s="19">
        <v>0</v>
      </c>
      <c r="K2217" s="19">
        <v>0</v>
      </c>
    </row>
    <row r="2218" spans="1:11" x14ac:dyDescent="0.2">
      <c r="A2218">
        <v>-4.88795</v>
      </c>
      <c r="B2218">
        <v>0</v>
      </c>
      <c r="C2218">
        <v>0</v>
      </c>
      <c r="D2218">
        <v>0</v>
      </c>
      <c r="H2218" s="19">
        <v>-3.9120599999999999</v>
      </c>
      <c r="I2218" s="19">
        <v>0</v>
      </c>
      <c r="J2218" s="19">
        <v>0</v>
      </c>
      <c r="K2218" s="19">
        <v>0</v>
      </c>
    </row>
    <row r="2219" spans="1:11" x14ac:dyDescent="0.2">
      <c r="A2219">
        <v>-4.87995</v>
      </c>
      <c r="B2219">
        <v>0</v>
      </c>
      <c r="C2219">
        <v>0</v>
      </c>
      <c r="D2219">
        <v>0</v>
      </c>
      <c r="H2219" s="19">
        <v>-3.9050600000000002</v>
      </c>
      <c r="I2219" s="19">
        <v>0</v>
      </c>
      <c r="J2219" s="19">
        <v>0</v>
      </c>
      <c r="K2219" s="19">
        <v>0</v>
      </c>
    </row>
    <row r="2220" spans="1:11" x14ac:dyDescent="0.2">
      <c r="A2220">
        <v>-4.8729500000000003</v>
      </c>
      <c r="B2220">
        <v>0</v>
      </c>
      <c r="C2220">
        <v>0</v>
      </c>
      <c r="D2220">
        <v>0</v>
      </c>
      <c r="H2220" s="19">
        <v>-3.8980600000000001</v>
      </c>
      <c r="I2220" s="19">
        <v>0</v>
      </c>
      <c r="J2220" s="19">
        <v>0</v>
      </c>
      <c r="K2220" s="19">
        <v>0</v>
      </c>
    </row>
    <row r="2221" spans="1:11" x14ac:dyDescent="0.2">
      <c r="A2221">
        <v>-4.8659499999999998</v>
      </c>
      <c r="B2221">
        <v>0</v>
      </c>
      <c r="C2221">
        <v>0</v>
      </c>
      <c r="D2221">
        <v>0</v>
      </c>
      <c r="H2221" s="19">
        <v>-3.8900600000000001</v>
      </c>
      <c r="I2221" s="19">
        <v>0</v>
      </c>
      <c r="J2221" s="19">
        <v>0</v>
      </c>
      <c r="K2221" s="19">
        <v>0</v>
      </c>
    </row>
    <row r="2222" spans="1:11" x14ac:dyDescent="0.2">
      <c r="A2222">
        <v>-4.8589500000000001</v>
      </c>
      <c r="B2222">
        <v>0</v>
      </c>
      <c r="C2222">
        <v>0</v>
      </c>
      <c r="D2222">
        <v>0</v>
      </c>
      <c r="H2222" s="19">
        <v>-3.88306</v>
      </c>
      <c r="I2222" s="19">
        <v>0</v>
      </c>
      <c r="J2222" s="19">
        <v>0</v>
      </c>
      <c r="K2222" s="19">
        <v>0</v>
      </c>
    </row>
    <row r="2223" spans="1:11" x14ac:dyDescent="0.2">
      <c r="A2223">
        <v>-4.8519500000000004</v>
      </c>
      <c r="B2223">
        <v>0</v>
      </c>
      <c r="C2223">
        <v>0</v>
      </c>
      <c r="D2223">
        <v>0</v>
      </c>
      <c r="H2223" s="19">
        <v>-3.8760599999999998</v>
      </c>
      <c r="I2223" s="19">
        <v>0</v>
      </c>
      <c r="J2223" s="19">
        <v>0</v>
      </c>
      <c r="K2223" s="19">
        <v>0</v>
      </c>
    </row>
    <row r="2224" spans="1:11" x14ac:dyDescent="0.2">
      <c r="A2224">
        <v>-4.8449499999999999</v>
      </c>
      <c r="B2224">
        <v>0</v>
      </c>
      <c r="C2224">
        <v>0</v>
      </c>
      <c r="D2224">
        <v>0</v>
      </c>
      <c r="H2224" s="19">
        <v>-3.8680599999999998</v>
      </c>
      <c r="I2224" s="19">
        <v>0</v>
      </c>
      <c r="J2224" s="19">
        <v>0</v>
      </c>
      <c r="K2224" s="19">
        <v>0</v>
      </c>
    </row>
    <row r="2225" spans="1:11" x14ac:dyDescent="0.2">
      <c r="A2225">
        <v>-4.8369499999999999</v>
      </c>
      <c r="B2225">
        <v>0</v>
      </c>
      <c r="C2225">
        <v>0</v>
      </c>
      <c r="D2225">
        <v>0</v>
      </c>
      <c r="H2225" s="19">
        <v>-3.8610600000000002</v>
      </c>
      <c r="I2225" s="19">
        <v>0</v>
      </c>
      <c r="J2225" s="19">
        <v>0</v>
      </c>
      <c r="K2225" s="19">
        <v>0</v>
      </c>
    </row>
    <row r="2226" spans="1:11" x14ac:dyDescent="0.2">
      <c r="A2226">
        <v>-4.8299500000000002</v>
      </c>
      <c r="B2226">
        <v>0</v>
      </c>
      <c r="C2226">
        <v>0</v>
      </c>
      <c r="D2226">
        <v>0</v>
      </c>
      <c r="H2226" s="19">
        <v>-3.85406</v>
      </c>
      <c r="I2226" s="19">
        <v>0</v>
      </c>
      <c r="J2226" s="19">
        <v>0</v>
      </c>
      <c r="K2226" s="19">
        <v>0</v>
      </c>
    </row>
    <row r="2227" spans="1:11" x14ac:dyDescent="0.2">
      <c r="A2227">
        <v>-4.8229499999999996</v>
      </c>
      <c r="B2227">
        <v>0</v>
      </c>
      <c r="C2227">
        <v>0</v>
      </c>
      <c r="D2227">
        <v>0</v>
      </c>
      <c r="H2227" s="19">
        <v>-3.84606</v>
      </c>
      <c r="I2227" s="19">
        <v>0</v>
      </c>
      <c r="J2227" s="19">
        <v>0</v>
      </c>
      <c r="K2227" s="19">
        <v>11.132999999999999</v>
      </c>
    </row>
    <row r="2228" spans="1:11" x14ac:dyDescent="0.2">
      <c r="A2228">
        <v>-4.81595</v>
      </c>
      <c r="B2228">
        <v>0</v>
      </c>
      <c r="C2228">
        <v>0</v>
      </c>
      <c r="D2228">
        <v>0</v>
      </c>
      <c r="H2228" s="19">
        <v>-3.8390599999999999</v>
      </c>
      <c r="I2228" s="19">
        <v>0</v>
      </c>
      <c r="J2228" s="19">
        <v>0</v>
      </c>
      <c r="K2228" s="19">
        <v>0</v>
      </c>
    </row>
    <row r="2229" spans="1:11" x14ac:dyDescent="0.2">
      <c r="A2229">
        <v>-4.8089500000000003</v>
      </c>
      <c r="B2229">
        <v>0</v>
      </c>
      <c r="C2229">
        <v>0</v>
      </c>
      <c r="D2229">
        <v>0</v>
      </c>
      <c r="H2229" s="19">
        <v>-3.8320599999999998</v>
      </c>
      <c r="I2229" s="19">
        <v>0</v>
      </c>
      <c r="J2229" s="19">
        <v>0</v>
      </c>
      <c r="K2229" s="19">
        <v>0</v>
      </c>
    </row>
    <row r="2230" spans="1:11" x14ac:dyDescent="0.2">
      <c r="A2230">
        <v>-4.8019499999999997</v>
      </c>
      <c r="B2230">
        <v>0</v>
      </c>
      <c r="C2230">
        <v>0</v>
      </c>
      <c r="D2230">
        <v>0</v>
      </c>
      <c r="H2230" s="19">
        <v>-3.8250600000000001</v>
      </c>
      <c r="I2230" s="19">
        <v>0</v>
      </c>
      <c r="J2230" s="19">
        <v>0</v>
      </c>
      <c r="K2230" s="19">
        <v>0</v>
      </c>
    </row>
    <row r="2231" spans="1:11" x14ac:dyDescent="0.2">
      <c r="A2231">
        <v>-4.79495</v>
      </c>
      <c r="B2231">
        <v>13.93</v>
      </c>
      <c r="C2231">
        <v>2.0000000000000002E-5</v>
      </c>
      <c r="D2231">
        <v>7.2290000000000001</v>
      </c>
      <c r="H2231" s="19">
        <v>-3.8170600000000001</v>
      </c>
      <c r="I2231" s="19">
        <v>0</v>
      </c>
      <c r="J2231" s="19">
        <v>0</v>
      </c>
      <c r="K2231" s="19">
        <v>0</v>
      </c>
    </row>
    <row r="2232" spans="1:11" x14ac:dyDescent="0.2">
      <c r="A2232">
        <v>-4.78695</v>
      </c>
      <c r="B2232">
        <v>0</v>
      </c>
      <c r="C2232">
        <v>0</v>
      </c>
      <c r="D2232">
        <v>0</v>
      </c>
      <c r="H2232" s="19">
        <v>-3.81006</v>
      </c>
      <c r="I2232" s="19">
        <v>0</v>
      </c>
      <c r="J2232" s="19">
        <v>0</v>
      </c>
      <c r="K2232" s="19">
        <v>0</v>
      </c>
    </row>
    <row r="2233" spans="1:11" x14ac:dyDescent="0.2">
      <c r="A2233">
        <v>-4.7799500000000004</v>
      </c>
      <c r="B2233">
        <v>0</v>
      </c>
      <c r="C2233">
        <v>0</v>
      </c>
      <c r="D2233">
        <v>0</v>
      </c>
      <c r="H2233" s="19">
        <v>-3.8030599999999999</v>
      </c>
      <c r="I2233" s="19">
        <v>0</v>
      </c>
      <c r="J2233" s="19">
        <v>0</v>
      </c>
      <c r="K2233" s="19">
        <v>0</v>
      </c>
    </row>
    <row r="2234" spans="1:11" x14ac:dyDescent="0.2">
      <c r="A2234">
        <v>-4.7729499999999998</v>
      </c>
      <c r="B2234">
        <v>0</v>
      </c>
      <c r="C2234">
        <v>0</v>
      </c>
      <c r="D2234">
        <v>0</v>
      </c>
      <c r="H2234" s="19">
        <v>-3.7950599999999999</v>
      </c>
      <c r="I2234" s="19">
        <v>0</v>
      </c>
      <c r="J2234" s="19">
        <v>0</v>
      </c>
      <c r="K2234" s="19">
        <v>0</v>
      </c>
    </row>
    <row r="2235" spans="1:11" x14ac:dyDescent="0.2">
      <c r="A2235">
        <v>-4.7659500000000001</v>
      </c>
      <c r="B2235">
        <v>0</v>
      </c>
      <c r="C2235">
        <v>0</v>
      </c>
      <c r="D2235">
        <v>0</v>
      </c>
      <c r="H2235" s="19">
        <v>-3.7880600000000002</v>
      </c>
      <c r="I2235" s="19">
        <v>0</v>
      </c>
      <c r="J2235" s="19">
        <v>0</v>
      </c>
      <c r="K2235" s="19">
        <v>0</v>
      </c>
    </row>
    <row r="2236" spans="1:11" x14ac:dyDescent="0.2">
      <c r="A2236">
        <v>-4.7589499999999996</v>
      </c>
      <c r="B2236">
        <v>0</v>
      </c>
      <c r="C2236">
        <v>0</v>
      </c>
      <c r="D2236">
        <v>0</v>
      </c>
      <c r="H2236" s="19">
        <v>-3.7810600000000001</v>
      </c>
      <c r="I2236" s="19">
        <v>0</v>
      </c>
      <c r="J2236" s="19">
        <v>0</v>
      </c>
      <c r="K2236" s="19">
        <v>0</v>
      </c>
    </row>
    <row r="2237" spans="1:11" x14ac:dyDescent="0.2">
      <c r="A2237">
        <v>-4.7519499999999999</v>
      </c>
      <c r="B2237">
        <v>0</v>
      </c>
      <c r="C2237">
        <v>0</v>
      </c>
      <c r="D2237">
        <v>0</v>
      </c>
      <c r="H2237" s="19">
        <v>-3.7730600000000001</v>
      </c>
      <c r="I2237" s="19">
        <v>0</v>
      </c>
      <c r="J2237" s="19">
        <v>0</v>
      </c>
      <c r="K2237" s="19">
        <v>0</v>
      </c>
    </row>
    <row r="2238" spans="1:11" x14ac:dyDescent="0.2">
      <c r="A2238">
        <v>-4.7449500000000002</v>
      </c>
      <c r="B2238">
        <v>0</v>
      </c>
      <c r="C2238">
        <v>0</v>
      </c>
      <c r="D2238">
        <v>0</v>
      </c>
      <c r="H2238" s="19">
        <v>-3.76606</v>
      </c>
      <c r="I2238" s="19">
        <v>0</v>
      </c>
      <c r="J2238" s="19">
        <v>0</v>
      </c>
      <c r="K2238" s="19">
        <v>0</v>
      </c>
    </row>
    <row r="2239" spans="1:11" x14ac:dyDescent="0.2">
      <c r="A2239">
        <v>-4.7369500000000002</v>
      </c>
      <c r="B2239">
        <v>0</v>
      </c>
      <c r="C2239">
        <v>0</v>
      </c>
      <c r="D2239">
        <v>11.016999999999999</v>
      </c>
      <c r="H2239" s="19">
        <v>-3.7590599999999998</v>
      </c>
      <c r="I2239" s="19">
        <v>0</v>
      </c>
      <c r="J2239" s="19">
        <v>2.504</v>
      </c>
      <c r="K2239" s="19">
        <v>5.9000000000000003E-4</v>
      </c>
    </row>
    <row r="2240" spans="1:11" x14ac:dyDescent="0.2">
      <c r="A2240">
        <v>-4.7299499999999997</v>
      </c>
      <c r="B2240">
        <v>0</v>
      </c>
      <c r="C2240">
        <v>0</v>
      </c>
      <c r="D2240">
        <v>0</v>
      </c>
      <c r="H2240" s="19">
        <v>-3.7510599999999998</v>
      </c>
      <c r="I2240" s="19">
        <v>0</v>
      </c>
      <c r="J2240" s="19">
        <v>0</v>
      </c>
      <c r="K2240" s="19">
        <v>0</v>
      </c>
    </row>
    <row r="2241" spans="1:11" x14ac:dyDescent="0.2">
      <c r="A2241">
        <v>-4.72295</v>
      </c>
      <c r="B2241">
        <v>0</v>
      </c>
      <c r="C2241">
        <v>0</v>
      </c>
      <c r="D2241">
        <v>0</v>
      </c>
      <c r="H2241" s="19">
        <v>-3.7440600000000002</v>
      </c>
      <c r="I2241" s="19">
        <v>0</v>
      </c>
      <c r="J2241" s="19">
        <v>0</v>
      </c>
      <c r="K2241" s="19">
        <v>0</v>
      </c>
    </row>
    <row r="2242" spans="1:11" x14ac:dyDescent="0.2">
      <c r="A2242">
        <v>-4.7159500000000003</v>
      </c>
      <c r="B2242">
        <v>0</v>
      </c>
      <c r="C2242">
        <v>0</v>
      </c>
      <c r="D2242">
        <v>0</v>
      </c>
      <c r="H2242" s="19">
        <v>-3.73706</v>
      </c>
      <c r="I2242" s="19">
        <v>0</v>
      </c>
      <c r="J2242" s="19">
        <v>0</v>
      </c>
      <c r="K2242" s="19">
        <v>0</v>
      </c>
    </row>
    <row r="2243" spans="1:11" x14ac:dyDescent="0.2">
      <c r="A2243">
        <v>-4.7089499999999997</v>
      </c>
      <c r="B2243">
        <v>0</v>
      </c>
      <c r="C2243">
        <v>0</v>
      </c>
      <c r="D2243">
        <v>0</v>
      </c>
      <c r="H2243" s="19">
        <v>-3.72906</v>
      </c>
      <c r="I2243" s="19">
        <v>0</v>
      </c>
      <c r="J2243" s="19">
        <v>0</v>
      </c>
      <c r="K2243" s="19">
        <v>0</v>
      </c>
    </row>
    <row r="2244" spans="1:11" x14ac:dyDescent="0.2">
      <c r="A2244">
        <v>-4.7019500000000001</v>
      </c>
      <c r="B2244">
        <v>1.2E-4</v>
      </c>
      <c r="C2244">
        <v>6.9999999999999994E-5</v>
      </c>
      <c r="D2244">
        <v>6.0000000000000002E-5</v>
      </c>
      <c r="H2244" s="19">
        <v>-3.7220599999999999</v>
      </c>
      <c r="I2244" s="19">
        <v>0</v>
      </c>
      <c r="J2244" s="19">
        <v>0</v>
      </c>
      <c r="K2244" s="19">
        <v>0</v>
      </c>
    </row>
    <row r="2245" spans="1:11" x14ac:dyDescent="0.2">
      <c r="A2245">
        <v>-4.6949500000000004</v>
      </c>
      <c r="B2245">
        <v>0</v>
      </c>
      <c r="C2245">
        <v>0</v>
      </c>
      <c r="D2245">
        <v>0</v>
      </c>
      <c r="H2245" s="19">
        <v>-3.7150599999999998</v>
      </c>
      <c r="I2245" s="19">
        <v>0</v>
      </c>
      <c r="J2245" s="19">
        <v>0</v>
      </c>
      <c r="K2245" s="19">
        <v>0</v>
      </c>
    </row>
    <row r="2246" spans="1:11" x14ac:dyDescent="0.2">
      <c r="A2246">
        <v>-4.6869500000000004</v>
      </c>
      <c r="B2246">
        <v>0</v>
      </c>
      <c r="C2246">
        <v>0</v>
      </c>
      <c r="D2246">
        <v>0</v>
      </c>
      <c r="H2246" s="19">
        <v>-3.7070599999999998</v>
      </c>
      <c r="I2246" s="19">
        <v>0</v>
      </c>
      <c r="J2246" s="19">
        <v>0</v>
      </c>
      <c r="K2246" s="19">
        <v>0</v>
      </c>
    </row>
    <row r="2247" spans="1:11" x14ac:dyDescent="0.2">
      <c r="A2247">
        <v>-4.6799499999999998</v>
      </c>
      <c r="B2247">
        <v>0</v>
      </c>
      <c r="C2247">
        <v>0</v>
      </c>
      <c r="D2247">
        <v>0</v>
      </c>
      <c r="H2247" s="19">
        <v>-3.7000600000000001</v>
      </c>
      <c r="I2247" s="19">
        <v>0</v>
      </c>
      <c r="J2247" s="19">
        <v>0</v>
      </c>
      <c r="K2247" s="19">
        <v>0</v>
      </c>
    </row>
    <row r="2248" spans="1:11" x14ac:dyDescent="0.2">
      <c r="A2248">
        <v>-4.6729500000000002</v>
      </c>
      <c r="B2248">
        <v>0</v>
      </c>
      <c r="C2248">
        <v>0</v>
      </c>
      <c r="D2248">
        <v>0</v>
      </c>
      <c r="H2248" s="19">
        <v>-3.69306</v>
      </c>
      <c r="I2248" s="19">
        <v>0</v>
      </c>
      <c r="J2248" s="19">
        <v>0</v>
      </c>
      <c r="K2248" s="19">
        <v>0</v>
      </c>
    </row>
    <row r="2249" spans="1:11" x14ac:dyDescent="0.2">
      <c r="A2249">
        <v>-4.6659499999999996</v>
      </c>
      <c r="B2249">
        <v>0</v>
      </c>
      <c r="C2249">
        <v>0</v>
      </c>
      <c r="D2249">
        <v>0</v>
      </c>
      <c r="H2249" s="19">
        <v>-3.68506</v>
      </c>
      <c r="I2249" s="19">
        <v>0</v>
      </c>
      <c r="J2249" s="19">
        <v>0</v>
      </c>
      <c r="K2249" s="19">
        <v>0</v>
      </c>
    </row>
    <row r="2250" spans="1:11" x14ac:dyDescent="0.2">
      <c r="A2250">
        <v>-4.6589499999999999</v>
      </c>
      <c r="B2250">
        <v>0</v>
      </c>
      <c r="C2250">
        <v>0</v>
      </c>
      <c r="D2250">
        <v>0</v>
      </c>
      <c r="H2250" s="19">
        <v>-3.6780599999999999</v>
      </c>
      <c r="I2250" s="19">
        <v>0</v>
      </c>
      <c r="J2250" s="19">
        <v>0</v>
      </c>
      <c r="K2250" s="19">
        <v>0</v>
      </c>
    </row>
    <row r="2251" spans="1:11" x14ac:dyDescent="0.2">
      <c r="A2251">
        <v>-4.6519500000000003</v>
      </c>
      <c r="B2251">
        <v>0</v>
      </c>
      <c r="C2251">
        <v>0</v>
      </c>
      <c r="D2251">
        <v>0</v>
      </c>
      <c r="H2251" s="19">
        <v>-3.6710600000000002</v>
      </c>
      <c r="I2251" s="19">
        <v>0</v>
      </c>
      <c r="J2251" s="19">
        <v>0</v>
      </c>
      <c r="K2251" s="19">
        <v>0</v>
      </c>
    </row>
    <row r="2252" spans="1:11" x14ac:dyDescent="0.2">
      <c r="A2252">
        <v>-4.6439500000000002</v>
      </c>
      <c r="B2252">
        <v>0</v>
      </c>
      <c r="C2252">
        <v>0</v>
      </c>
      <c r="D2252">
        <v>0</v>
      </c>
      <c r="H2252" s="19">
        <v>-3.6640600000000001</v>
      </c>
      <c r="I2252" s="19">
        <v>0</v>
      </c>
      <c r="J2252" s="19">
        <v>0</v>
      </c>
      <c r="K2252" s="19">
        <v>0</v>
      </c>
    </row>
    <row r="2253" spans="1:11" x14ac:dyDescent="0.2">
      <c r="A2253">
        <v>-4.6369499999999997</v>
      </c>
      <c r="B2253">
        <v>0</v>
      </c>
      <c r="C2253">
        <v>0</v>
      </c>
      <c r="D2253">
        <v>0</v>
      </c>
      <c r="H2253" s="19">
        <v>-3.6560600000000001</v>
      </c>
      <c r="I2253" s="19">
        <v>0</v>
      </c>
      <c r="J2253" s="19">
        <v>0</v>
      </c>
      <c r="K2253" s="19">
        <v>0</v>
      </c>
    </row>
    <row r="2254" spans="1:11" x14ac:dyDescent="0.2">
      <c r="A2254">
        <v>-4.62995</v>
      </c>
      <c r="B2254">
        <v>0</v>
      </c>
      <c r="C2254">
        <v>0</v>
      </c>
      <c r="D2254">
        <v>0</v>
      </c>
      <c r="H2254" s="19">
        <v>-3.64906</v>
      </c>
      <c r="I2254" s="19">
        <v>0</v>
      </c>
      <c r="J2254" s="19">
        <v>0</v>
      </c>
      <c r="K2254" s="19">
        <v>0</v>
      </c>
    </row>
    <row r="2255" spans="1:11" x14ac:dyDescent="0.2">
      <c r="A2255">
        <v>-4.6229500000000003</v>
      </c>
      <c r="B2255">
        <v>0</v>
      </c>
      <c r="C2255">
        <v>0</v>
      </c>
      <c r="D2255">
        <v>0</v>
      </c>
      <c r="H2255" s="19">
        <v>-3.6420599999999999</v>
      </c>
      <c r="I2255" s="19">
        <v>0</v>
      </c>
      <c r="J2255" s="19">
        <v>0</v>
      </c>
      <c r="K2255" s="19">
        <v>0</v>
      </c>
    </row>
    <row r="2256" spans="1:11" x14ac:dyDescent="0.2">
      <c r="A2256">
        <v>-4.6159499999999998</v>
      </c>
      <c r="B2256">
        <v>0</v>
      </c>
      <c r="C2256">
        <v>0</v>
      </c>
      <c r="D2256">
        <v>0</v>
      </c>
      <c r="H2256" s="19">
        <v>-3.6340599999999998</v>
      </c>
      <c r="I2256" s="19">
        <v>0</v>
      </c>
      <c r="J2256" s="19">
        <v>0</v>
      </c>
      <c r="K2256" s="19">
        <v>0</v>
      </c>
    </row>
    <row r="2257" spans="1:11" x14ac:dyDescent="0.2">
      <c r="A2257">
        <v>-4.6089500000000001</v>
      </c>
      <c r="B2257">
        <v>0</v>
      </c>
      <c r="C2257">
        <v>0</v>
      </c>
      <c r="D2257">
        <v>0</v>
      </c>
      <c r="H2257" s="19">
        <v>-3.6270600000000002</v>
      </c>
      <c r="I2257" s="19">
        <v>0</v>
      </c>
      <c r="J2257" s="19">
        <v>0</v>
      </c>
      <c r="K2257" s="19">
        <v>0</v>
      </c>
    </row>
    <row r="2258" spans="1:11" x14ac:dyDescent="0.2">
      <c r="A2258">
        <v>-4.6019500000000004</v>
      </c>
      <c r="B2258">
        <v>0</v>
      </c>
      <c r="C2258">
        <v>0</v>
      </c>
      <c r="D2258">
        <v>0</v>
      </c>
      <c r="H2258" s="19">
        <v>-3.6200600000000001</v>
      </c>
      <c r="I2258" s="19">
        <v>0</v>
      </c>
      <c r="J2258" s="19">
        <v>0</v>
      </c>
      <c r="K2258" s="19">
        <v>0</v>
      </c>
    </row>
    <row r="2259" spans="1:11" x14ac:dyDescent="0.2">
      <c r="A2259">
        <v>-4.5939500000000004</v>
      </c>
      <c r="B2259">
        <v>0</v>
      </c>
      <c r="C2259">
        <v>0</v>
      </c>
      <c r="D2259">
        <v>0</v>
      </c>
      <c r="H2259" s="19">
        <v>-3.61206</v>
      </c>
      <c r="I2259" s="19">
        <v>0</v>
      </c>
      <c r="J2259" s="19">
        <v>0</v>
      </c>
      <c r="K2259" s="19">
        <v>0</v>
      </c>
    </row>
    <row r="2260" spans="1:11" x14ac:dyDescent="0.2">
      <c r="A2260">
        <v>-4.5869499999999999</v>
      </c>
      <c r="B2260">
        <v>0</v>
      </c>
      <c r="C2260">
        <v>0</v>
      </c>
      <c r="D2260">
        <v>0</v>
      </c>
      <c r="H2260" s="19">
        <v>-3.6050599999999999</v>
      </c>
      <c r="I2260" s="19">
        <v>0</v>
      </c>
      <c r="J2260" s="19">
        <v>0</v>
      </c>
      <c r="K2260" s="19">
        <v>14.243</v>
      </c>
    </row>
    <row r="2261" spans="1:11" x14ac:dyDescent="0.2">
      <c r="A2261">
        <v>-4.5799500000000002</v>
      </c>
      <c r="B2261">
        <v>0</v>
      </c>
      <c r="C2261">
        <v>0</v>
      </c>
      <c r="D2261">
        <v>0</v>
      </c>
      <c r="H2261" s="19">
        <v>-3.5980599999999998</v>
      </c>
      <c r="I2261" s="19">
        <v>0</v>
      </c>
      <c r="J2261" s="19">
        <v>0</v>
      </c>
      <c r="K2261" s="19">
        <v>0</v>
      </c>
    </row>
    <row r="2262" spans="1:11" x14ac:dyDescent="0.2">
      <c r="A2262">
        <v>-4.5729499999999996</v>
      </c>
      <c r="B2262">
        <v>0</v>
      </c>
      <c r="C2262">
        <v>0</v>
      </c>
      <c r="D2262">
        <v>0</v>
      </c>
      <c r="H2262" s="19">
        <v>-3.5900599999999998</v>
      </c>
      <c r="I2262" s="19">
        <v>0</v>
      </c>
      <c r="J2262" s="19">
        <v>0</v>
      </c>
      <c r="K2262" s="19">
        <v>0</v>
      </c>
    </row>
    <row r="2263" spans="1:11" x14ac:dyDescent="0.2">
      <c r="A2263">
        <v>-4.56595</v>
      </c>
      <c r="B2263">
        <v>0</v>
      </c>
      <c r="C2263">
        <v>0</v>
      </c>
      <c r="D2263">
        <v>0</v>
      </c>
      <c r="H2263" s="19">
        <v>-3.5830600000000001</v>
      </c>
      <c r="I2263" s="19">
        <v>0</v>
      </c>
      <c r="J2263" s="19">
        <v>0</v>
      </c>
      <c r="K2263" s="19">
        <v>0</v>
      </c>
    </row>
    <row r="2264" spans="1:11" x14ac:dyDescent="0.2">
      <c r="A2264">
        <v>-4.5589500000000003</v>
      </c>
      <c r="B2264">
        <v>0</v>
      </c>
      <c r="C2264">
        <v>0</v>
      </c>
      <c r="D2264">
        <v>0</v>
      </c>
      <c r="H2264" s="19">
        <v>-3.57606</v>
      </c>
      <c r="I2264" s="19">
        <v>0</v>
      </c>
      <c r="J2264" s="19">
        <v>0</v>
      </c>
      <c r="K2264" s="19">
        <v>0</v>
      </c>
    </row>
    <row r="2265" spans="1:11" x14ac:dyDescent="0.2">
      <c r="A2265">
        <v>-4.5519499999999997</v>
      </c>
      <c r="B2265">
        <v>0</v>
      </c>
      <c r="C2265">
        <v>0</v>
      </c>
      <c r="D2265">
        <v>0</v>
      </c>
      <c r="H2265" s="19">
        <v>-3.56806</v>
      </c>
      <c r="I2265" s="19">
        <v>0</v>
      </c>
      <c r="J2265" s="19">
        <v>0</v>
      </c>
      <c r="K2265" s="19">
        <v>0</v>
      </c>
    </row>
    <row r="2266" spans="1:11" x14ac:dyDescent="0.2">
      <c r="A2266">
        <v>-4.5439499999999997</v>
      </c>
      <c r="B2266">
        <v>0</v>
      </c>
      <c r="C2266">
        <v>0</v>
      </c>
      <c r="D2266">
        <v>0</v>
      </c>
      <c r="H2266" s="19">
        <v>-3.5610599999999999</v>
      </c>
      <c r="I2266" s="19">
        <v>0</v>
      </c>
      <c r="J2266" s="19">
        <v>0</v>
      </c>
      <c r="K2266" s="19">
        <v>0</v>
      </c>
    </row>
    <row r="2267" spans="1:11" x14ac:dyDescent="0.2">
      <c r="A2267">
        <v>-4.53695</v>
      </c>
      <c r="B2267">
        <v>0</v>
      </c>
      <c r="C2267">
        <v>0</v>
      </c>
      <c r="D2267">
        <v>0</v>
      </c>
      <c r="H2267" s="19">
        <v>-3.5540600000000002</v>
      </c>
      <c r="I2267" s="19">
        <v>0</v>
      </c>
      <c r="J2267" s="19">
        <v>0</v>
      </c>
      <c r="K2267" s="19">
        <v>0</v>
      </c>
    </row>
    <row r="2268" spans="1:11" x14ac:dyDescent="0.2">
      <c r="A2268">
        <v>-4.5299500000000004</v>
      </c>
      <c r="B2268">
        <v>0</v>
      </c>
      <c r="C2268">
        <v>0</v>
      </c>
      <c r="D2268">
        <v>0</v>
      </c>
      <c r="H2268" s="19">
        <v>-3.5460600000000002</v>
      </c>
      <c r="I2268" s="19">
        <v>0</v>
      </c>
      <c r="J2268" s="19">
        <v>0</v>
      </c>
      <c r="K2268" s="19">
        <v>0</v>
      </c>
    </row>
    <row r="2269" spans="1:11" x14ac:dyDescent="0.2">
      <c r="A2269">
        <v>-4.5229499999999998</v>
      </c>
      <c r="B2269">
        <v>0</v>
      </c>
      <c r="C2269">
        <v>0</v>
      </c>
      <c r="D2269">
        <v>0</v>
      </c>
      <c r="H2269" s="19">
        <v>-3.5390600000000001</v>
      </c>
      <c r="I2269" s="19">
        <v>0</v>
      </c>
      <c r="J2269" s="19">
        <v>0</v>
      </c>
      <c r="K2269" s="19">
        <v>0</v>
      </c>
    </row>
    <row r="2270" spans="1:11" x14ac:dyDescent="0.2">
      <c r="A2270">
        <v>-4.5159500000000001</v>
      </c>
      <c r="B2270">
        <v>0</v>
      </c>
      <c r="C2270">
        <v>0</v>
      </c>
      <c r="D2270">
        <v>0</v>
      </c>
      <c r="H2270" s="19">
        <v>-3.53206</v>
      </c>
      <c r="I2270" s="19">
        <v>0</v>
      </c>
      <c r="J2270" s="19">
        <v>0</v>
      </c>
      <c r="K2270" s="19">
        <v>0</v>
      </c>
    </row>
    <row r="2271" spans="1:11" x14ac:dyDescent="0.2">
      <c r="A2271">
        <v>-4.5089499999999996</v>
      </c>
      <c r="B2271">
        <v>0</v>
      </c>
      <c r="C2271">
        <v>0.18662000000000001</v>
      </c>
      <c r="D2271">
        <v>2.9999999999999997E-4</v>
      </c>
      <c r="H2271" s="19">
        <v>-3.52406</v>
      </c>
      <c r="I2271" s="19">
        <v>0</v>
      </c>
      <c r="J2271" s="19">
        <v>0</v>
      </c>
      <c r="K2271" s="19">
        <v>0</v>
      </c>
    </row>
    <row r="2272" spans="1:11" x14ac:dyDescent="0.2">
      <c r="A2272">
        <v>-4.5019499999999999</v>
      </c>
      <c r="B2272">
        <v>0</v>
      </c>
      <c r="C2272">
        <v>0</v>
      </c>
      <c r="D2272">
        <v>0</v>
      </c>
      <c r="H2272" s="19">
        <v>-3.5170599999999999</v>
      </c>
      <c r="I2272" s="19">
        <v>0</v>
      </c>
      <c r="J2272" s="19">
        <v>0</v>
      </c>
      <c r="K2272" s="19">
        <v>0</v>
      </c>
    </row>
    <row r="2273" spans="1:11" x14ac:dyDescent="0.2">
      <c r="A2273">
        <v>-4.4939499999999999</v>
      </c>
      <c r="B2273">
        <v>0</v>
      </c>
      <c r="C2273">
        <v>0</v>
      </c>
      <c r="D2273">
        <v>0</v>
      </c>
      <c r="H2273" s="19">
        <v>-3.5100600000000002</v>
      </c>
      <c r="I2273" s="19">
        <v>0</v>
      </c>
      <c r="J2273" s="19">
        <v>0</v>
      </c>
      <c r="K2273" s="19">
        <v>0</v>
      </c>
    </row>
    <row r="2274" spans="1:11" x14ac:dyDescent="0.2">
      <c r="A2274">
        <v>-4.4869500000000002</v>
      </c>
      <c r="B2274">
        <v>0</v>
      </c>
      <c r="C2274">
        <v>0</v>
      </c>
      <c r="D2274">
        <v>0</v>
      </c>
      <c r="H2274" s="19">
        <v>-3.5030600000000001</v>
      </c>
      <c r="I2274" s="19">
        <v>0</v>
      </c>
      <c r="J2274" s="19">
        <v>0</v>
      </c>
      <c r="K2274" s="19">
        <v>0</v>
      </c>
    </row>
    <row r="2275" spans="1:11" x14ac:dyDescent="0.2">
      <c r="A2275">
        <v>-4.4799499999999997</v>
      </c>
      <c r="B2275">
        <v>0</v>
      </c>
      <c r="C2275">
        <v>0</v>
      </c>
      <c r="D2275">
        <v>0</v>
      </c>
      <c r="H2275" s="19">
        <v>-3.4950600000000001</v>
      </c>
      <c r="I2275" s="19">
        <v>0</v>
      </c>
      <c r="J2275" s="19">
        <v>0</v>
      </c>
      <c r="K2275" s="19">
        <v>0</v>
      </c>
    </row>
    <row r="2276" spans="1:11" x14ac:dyDescent="0.2">
      <c r="A2276">
        <v>-4.47295</v>
      </c>
      <c r="B2276">
        <v>0</v>
      </c>
      <c r="C2276">
        <v>0</v>
      </c>
      <c r="D2276">
        <v>0</v>
      </c>
      <c r="H2276" s="19">
        <v>-3.4880599999999999</v>
      </c>
      <c r="I2276" s="19">
        <v>1.5399999999999999E-3</v>
      </c>
      <c r="J2276" s="19">
        <v>1.64E-3</v>
      </c>
      <c r="K2276" s="19">
        <v>209.20818</v>
      </c>
    </row>
    <row r="2277" spans="1:11" x14ac:dyDescent="0.2">
      <c r="A2277">
        <v>-4.4659500000000003</v>
      </c>
      <c r="B2277">
        <v>0</v>
      </c>
      <c r="C2277">
        <v>0</v>
      </c>
      <c r="D2277">
        <v>0</v>
      </c>
      <c r="H2277" s="19">
        <v>-3.4810599999999998</v>
      </c>
      <c r="I2277" s="19">
        <v>0</v>
      </c>
      <c r="J2277" s="19">
        <v>0</v>
      </c>
      <c r="K2277" s="19">
        <v>0</v>
      </c>
    </row>
    <row r="2278" spans="1:11" x14ac:dyDescent="0.2">
      <c r="A2278">
        <v>-4.4589499999999997</v>
      </c>
      <c r="B2278">
        <v>0</v>
      </c>
      <c r="C2278">
        <v>0</v>
      </c>
      <c r="D2278">
        <v>0</v>
      </c>
      <c r="H2278" s="19">
        <v>-3.4730599999999998</v>
      </c>
      <c r="I2278" s="19">
        <v>0</v>
      </c>
      <c r="J2278" s="19">
        <v>0</v>
      </c>
      <c r="K2278" s="19">
        <v>0</v>
      </c>
    </row>
    <row r="2279" spans="1:11" x14ac:dyDescent="0.2">
      <c r="A2279">
        <v>-4.4509499999999997</v>
      </c>
      <c r="B2279">
        <v>0</v>
      </c>
      <c r="C2279">
        <v>0</v>
      </c>
      <c r="D2279">
        <v>0</v>
      </c>
      <c r="H2279" s="19">
        <v>-3.4660600000000001</v>
      </c>
      <c r="I2279" s="19">
        <v>0</v>
      </c>
      <c r="J2279" s="19">
        <v>0</v>
      </c>
      <c r="K2279" s="19">
        <v>0</v>
      </c>
    </row>
    <row r="2280" spans="1:11" x14ac:dyDescent="0.2">
      <c r="A2280">
        <v>-4.4439500000000001</v>
      </c>
      <c r="B2280">
        <v>0</v>
      </c>
      <c r="C2280">
        <v>0</v>
      </c>
      <c r="D2280">
        <v>0</v>
      </c>
      <c r="H2280" s="19">
        <v>-3.45906</v>
      </c>
      <c r="I2280" s="19">
        <v>0</v>
      </c>
      <c r="J2280" s="19">
        <v>0</v>
      </c>
      <c r="K2280" s="19">
        <v>0</v>
      </c>
    </row>
    <row r="2281" spans="1:11" x14ac:dyDescent="0.2">
      <c r="A2281">
        <v>-4.4369500000000004</v>
      </c>
      <c r="B2281">
        <v>0</v>
      </c>
      <c r="C2281">
        <v>0</v>
      </c>
      <c r="D2281">
        <v>0</v>
      </c>
      <c r="H2281" s="19">
        <v>-3.45106</v>
      </c>
      <c r="I2281" s="19">
        <v>0</v>
      </c>
      <c r="J2281" s="19">
        <v>0</v>
      </c>
      <c r="K2281" s="19">
        <v>0</v>
      </c>
    </row>
    <row r="2282" spans="1:11" x14ac:dyDescent="0.2">
      <c r="A2282">
        <v>-4.4299499999999998</v>
      </c>
      <c r="B2282">
        <v>0</v>
      </c>
      <c r="C2282">
        <v>0</v>
      </c>
      <c r="D2282">
        <v>0</v>
      </c>
      <c r="H2282" s="19">
        <v>-3.4440599999999999</v>
      </c>
      <c r="I2282" s="19">
        <v>0</v>
      </c>
      <c r="J2282" s="19">
        <v>0</v>
      </c>
      <c r="K2282" s="19">
        <v>0</v>
      </c>
    </row>
    <row r="2283" spans="1:11" x14ac:dyDescent="0.2">
      <c r="A2283">
        <v>-4.4229500000000002</v>
      </c>
      <c r="B2283">
        <v>0</v>
      </c>
      <c r="C2283">
        <v>0</v>
      </c>
      <c r="D2283">
        <v>4.0998999999999999</v>
      </c>
      <c r="H2283" s="19">
        <v>-3.4370599999999998</v>
      </c>
      <c r="I2283" s="19">
        <v>0</v>
      </c>
      <c r="J2283" s="19">
        <v>0</v>
      </c>
      <c r="K2283" s="19">
        <v>0</v>
      </c>
    </row>
    <row r="2284" spans="1:11" x14ac:dyDescent="0.2">
      <c r="A2284">
        <v>-4.4159499999999996</v>
      </c>
      <c r="B2284">
        <v>0</v>
      </c>
      <c r="C2284">
        <v>0</v>
      </c>
      <c r="D2284">
        <v>0</v>
      </c>
      <c r="H2284" s="19">
        <v>-3.4290600000000002</v>
      </c>
      <c r="I2284" s="19">
        <v>0</v>
      </c>
      <c r="J2284" s="19">
        <v>0</v>
      </c>
      <c r="K2284" s="19">
        <v>0</v>
      </c>
    </row>
    <row r="2285" spans="1:11" x14ac:dyDescent="0.2">
      <c r="A2285">
        <v>-4.4089499999999999</v>
      </c>
      <c r="B2285">
        <v>0</v>
      </c>
      <c r="C2285">
        <v>0</v>
      </c>
      <c r="D2285">
        <v>0</v>
      </c>
      <c r="H2285" s="19">
        <v>-3.4220600000000001</v>
      </c>
      <c r="I2285" s="19">
        <v>0</v>
      </c>
      <c r="J2285" s="19">
        <v>0</v>
      </c>
      <c r="K2285" s="19">
        <v>0</v>
      </c>
    </row>
    <row r="2286" spans="1:11" x14ac:dyDescent="0.2">
      <c r="A2286">
        <v>-4.4009499999999999</v>
      </c>
      <c r="B2286">
        <v>0</v>
      </c>
      <c r="C2286">
        <v>0</v>
      </c>
      <c r="D2286">
        <v>0</v>
      </c>
      <c r="H2286" s="19">
        <v>-3.41506</v>
      </c>
      <c r="I2286" s="19">
        <v>0</v>
      </c>
      <c r="J2286" s="19">
        <v>0</v>
      </c>
      <c r="K2286" s="19">
        <v>0</v>
      </c>
    </row>
    <row r="2287" spans="1:11" x14ac:dyDescent="0.2">
      <c r="A2287">
        <v>-4.3939500000000002</v>
      </c>
      <c r="B2287">
        <v>0</v>
      </c>
      <c r="C2287">
        <v>0</v>
      </c>
      <c r="D2287">
        <v>0</v>
      </c>
      <c r="H2287" s="19">
        <v>-3.40706</v>
      </c>
      <c r="I2287" s="19">
        <v>0</v>
      </c>
      <c r="J2287" s="19">
        <v>0</v>
      </c>
      <c r="K2287" s="19">
        <v>0</v>
      </c>
    </row>
    <row r="2288" spans="1:11" x14ac:dyDescent="0.2">
      <c r="A2288">
        <v>-4.3869499999999997</v>
      </c>
      <c r="B2288">
        <v>0</v>
      </c>
      <c r="C2288">
        <v>0</v>
      </c>
      <c r="D2288">
        <v>0</v>
      </c>
      <c r="H2288" s="19">
        <v>-3.4000599999999999</v>
      </c>
      <c r="I2288" s="19">
        <v>0</v>
      </c>
      <c r="J2288" s="19">
        <v>0</v>
      </c>
      <c r="K2288" s="19">
        <v>0</v>
      </c>
    </row>
    <row r="2289" spans="1:11" x14ac:dyDescent="0.2">
      <c r="A2289">
        <v>-4.37995</v>
      </c>
      <c r="B2289">
        <v>0</v>
      </c>
      <c r="C2289">
        <v>0</v>
      </c>
      <c r="D2289">
        <v>0</v>
      </c>
      <c r="H2289" s="19">
        <v>-3.3930600000000002</v>
      </c>
      <c r="I2289" s="19">
        <v>0</v>
      </c>
      <c r="J2289" s="19">
        <v>0</v>
      </c>
      <c r="K2289" s="19">
        <v>0</v>
      </c>
    </row>
    <row r="2290" spans="1:11" x14ac:dyDescent="0.2">
      <c r="A2290">
        <v>-4.3729500000000003</v>
      </c>
      <c r="B2290">
        <v>0</v>
      </c>
      <c r="C2290">
        <v>0</v>
      </c>
      <c r="D2290">
        <v>0</v>
      </c>
      <c r="H2290" s="19">
        <v>-3.3850600000000002</v>
      </c>
      <c r="I2290" s="19">
        <v>0</v>
      </c>
      <c r="J2290" s="19">
        <v>0</v>
      </c>
      <c r="K2290" s="19">
        <v>0</v>
      </c>
    </row>
    <row r="2291" spans="1:11" x14ac:dyDescent="0.2">
      <c r="A2291">
        <v>-4.3659499999999998</v>
      </c>
      <c r="B2291">
        <v>0</v>
      </c>
      <c r="C2291">
        <v>0</v>
      </c>
      <c r="D2291">
        <v>0</v>
      </c>
      <c r="H2291" s="19">
        <v>-3.3780600000000001</v>
      </c>
      <c r="I2291" s="19">
        <v>0</v>
      </c>
      <c r="J2291" s="19">
        <v>0</v>
      </c>
      <c r="K2291" s="19">
        <v>0</v>
      </c>
    </row>
    <row r="2292" spans="1:11" x14ac:dyDescent="0.2">
      <c r="A2292">
        <v>-4.3589500000000001</v>
      </c>
      <c r="B2292">
        <v>0</v>
      </c>
      <c r="C2292">
        <v>0</v>
      </c>
      <c r="D2292">
        <v>0</v>
      </c>
      <c r="H2292" s="19">
        <v>-3.3710599999999999</v>
      </c>
      <c r="I2292" s="19">
        <v>0</v>
      </c>
      <c r="J2292" s="19">
        <v>0</v>
      </c>
      <c r="K2292" s="19">
        <v>0</v>
      </c>
    </row>
    <row r="2293" spans="1:11" x14ac:dyDescent="0.2">
      <c r="A2293">
        <v>-4.3509500000000001</v>
      </c>
      <c r="B2293">
        <v>0</v>
      </c>
      <c r="C2293">
        <v>0</v>
      </c>
      <c r="D2293">
        <v>0</v>
      </c>
      <c r="H2293" s="19">
        <v>-3.3630599999999999</v>
      </c>
      <c r="I2293" s="19">
        <v>15.97</v>
      </c>
      <c r="J2293" s="19">
        <v>1.2199999999999999E-3</v>
      </c>
      <c r="K2293" s="19">
        <v>62.6</v>
      </c>
    </row>
    <row r="2294" spans="1:11" x14ac:dyDescent="0.2">
      <c r="A2294">
        <v>-4.3439500000000004</v>
      </c>
      <c r="B2294">
        <v>0</v>
      </c>
      <c r="C2294">
        <v>0</v>
      </c>
      <c r="D2294">
        <v>0</v>
      </c>
      <c r="H2294" s="19">
        <v>-3.3560599999999998</v>
      </c>
      <c r="I2294" s="19">
        <v>0</v>
      </c>
      <c r="J2294" s="19">
        <v>0</v>
      </c>
      <c r="K2294" s="19">
        <v>0</v>
      </c>
    </row>
    <row r="2295" spans="1:11" x14ac:dyDescent="0.2">
      <c r="A2295">
        <v>-4.3369499999999999</v>
      </c>
      <c r="B2295">
        <v>0</v>
      </c>
      <c r="C2295">
        <v>0</v>
      </c>
      <c r="D2295">
        <v>0</v>
      </c>
      <c r="H2295" s="19">
        <v>-3.3490600000000001</v>
      </c>
      <c r="I2295" s="19">
        <v>0</v>
      </c>
      <c r="J2295" s="19">
        <v>0</v>
      </c>
      <c r="K2295" s="19">
        <v>0</v>
      </c>
    </row>
    <row r="2296" spans="1:11" x14ac:dyDescent="0.2">
      <c r="A2296">
        <v>-4.3299500000000002</v>
      </c>
      <c r="B2296">
        <v>0</v>
      </c>
      <c r="C2296">
        <v>0</v>
      </c>
      <c r="D2296">
        <v>0</v>
      </c>
      <c r="H2296" s="19">
        <v>-3.3410600000000001</v>
      </c>
      <c r="I2296" s="19">
        <v>0</v>
      </c>
      <c r="J2296" s="19">
        <v>0</v>
      </c>
      <c r="K2296" s="19">
        <v>0</v>
      </c>
    </row>
    <row r="2297" spans="1:11" x14ac:dyDescent="0.2">
      <c r="A2297">
        <v>-4.3229499999999996</v>
      </c>
      <c r="B2297">
        <v>0</v>
      </c>
      <c r="C2297">
        <v>0</v>
      </c>
      <c r="D2297">
        <v>0</v>
      </c>
      <c r="H2297" s="19">
        <v>-3.33406</v>
      </c>
      <c r="I2297" s="19">
        <v>0</v>
      </c>
      <c r="J2297" s="19">
        <v>0</v>
      </c>
      <c r="K2297" s="19">
        <v>0</v>
      </c>
    </row>
    <row r="2298" spans="1:11" x14ac:dyDescent="0.2">
      <c r="A2298">
        <v>-4.31595</v>
      </c>
      <c r="B2298">
        <v>0</v>
      </c>
      <c r="C2298">
        <v>0</v>
      </c>
      <c r="D2298">
        <v>0</v>
      </c>
      <c r="H2298" s="19">
        <v>-3.3270599999999999</v>
      </c>
      <c r="I2298" s="19">
        <v>0</v>
      </c>
      <c r="J2298" s="19">
        <v>0</v>
      </c>
      <c r="K2298" s="19">
        <v>0</v>
      </c>
    </row>
    <row r="2299" spans="1:11" x14ac:dyDescent="0.2">
      <c r="A2299">
        <v>-4.3089500000000003</v>
      </c>
      <c r="B2299">
        <v>0</v>
      </c>
      <c r="C2299">
        <v>0</v>
      </c>
      <c r="D2299">
        <v>0</v>
      </c>
      <c r="H2299" s="19">
        <v>-3.3200599999999998</v>
      </c>
      <c r="I2299" s="19">
        <v>0</v>
      </c>
      <c r="J2299" s="19">
        <v>0</v>
      </c>
      <c r="K2299" s="19">
        <v>0</v>
      </c>
    </row>
    <row r="2300" spans="1:11" x14ac:dyDescent="0.2">
      <c r="A2300">
        <v>-4.3009500000000003</v>
      </c>
      <c r="B2300">
        <v>0</v>
      </c>
      <c r="C2300">
        <v>0</v>
      </c>
      <c r="D2300">
        <v>0</v>
      </c>
      <c r="H2300" s="19">
        <v>-3.3120599999999998</v>
      </c>
      <c r="I2300" s="19">
        <v>0</v>
      </c>
      <c r="J2300" s="19">
        <v>0</v>
      </c>
      <c r="K2300" s="19">
        <v>0</v>
      </c>
    </row>
    <row r="2301" spans="1:11" x14ac:dyDescent="0.2">
      <c r="A2301">
        <v>-4.2939499999999997</v>
      </c>
      <c r="B2301">
        <v>0</v>
      </c>
      <c r="C2301">
        <v>0</v>
      </c>
      <c r="D2301">
        <v>0</v>
      </c>
      <c r="H2301" s="19">
        <v>-3.3050600000000001</v>
      </c>
      <c r="I2301" s="19">
        <v>0</v>
      </c>
      <c r="J2301" s="19">
        <v>0</v>
      </c>
      <c r="K2301" s="19">
        <v>0</v>
      </c>
    </row>
    <row r="2302" spans="1:11" x14ac:dyDescent="0.2">
      <c r="A2302">
        <v>-4.28695</v>
      </c>
      <c r="B2302">
        <v>0</v>
      </c>
      <c r="C2302">
        <v>0</v>
      </c>
      <c r="D2302">
        <v>0</v>
      </c>
      <c r="H2302" s="19">
        <v>-3.29806</v>
      </c>
      <c r="I2302" s="19">
        <v>0</v>
      </c>
      <c r="J2302" s="19">
        <v>0</v>
      </c>
      <c r="K2302" s="19">
        <v>0</v>
      </c>
    </row>
    <row r="2303" spans="1:11" x14ac:dyDescent="0.2">
      <c r="A2303">
        <v>-4.2799500000000004</v>
      </c>
      <c r="B2303">
        <v>0</v>
      </c>
      <c r="C2303">
        <v>0</v>
      </c>
      <c r="D2303">
        <v>0</v>
      </c>
      <c r="H2303" s="19">
        <v>-3.29006</v>
      </c>
      <c r="I2303" s="19">
        <v>0</v>
      </c>
      <c r="J2303" s="19">
        <v>0</v>
      </c>
      <c r="K2303" s="19">
        <v>0</v>
      </c>
    </row>
    <row r="2304" spans="1:11" x14ac:dyDescent="0.2">
      <c r="A2304">
        <v>-4.2729499999999998</v>
      </c>
      <c r="B2304">
        <v>0</v>
      </c>
      <c r="C2304">
        <v>0</v>
      </c>
      <c r="D2304">
        <v>0</v>
      </c>
      <c r="H2304" s="19">
        <v>-3.2830599999999999</v>
      </c>
      <c r="I2304" s="19">
        <v>0</v>
      </c>
      <c r="J2304" s="19">
        <v>0</v>
      </c>
      <c r="K2304" s="19">
        <v>0</v>
      </c>
    </row>
    <row r="2305" spans="1:11" x14ac:dyDescent="0.2">
      <c r="A2305">
        <v>-4.2659500000000001</v>
      </c>
      <c r="B2305">
        <v>0</v>
      </c>
      <c r="C2305">
        <v>0</v>
      </c>
      <c r="D2305">
        <v>0</v>
      </c>
      <c r="H2305" s="19">
        <v>-3.2760600000000002</v>
      </c>
      <c r="I2305" s="19">
        <v>0</v>
      </c>
      <c r="J2305" s="19">
        <v>0</v>
      </c>
      <c r="K2305" s="19">
        <v>0</v>
      </c>
    </row>
    <row r="2306" spans="1:11" x14ac:dyDescent="0.2">
      <c r="A2306">
        <v>-4.2579500000000001</v>
      </c>
      <c r="B2306">
        <v>0</v>
      </c>
      <c r="C2306">
        <v>0</v>
      </c>
      <c r="D2306">
        <v>0</v>
      </c>
      <c r="H2306" s="19">
        <v>-3.2680600000000002</v>
      </c>
      <c r="I2306" s="19">
        <v>0</v>
      </c>
      <c r="J2306" s="19">
        <v>0</v>
      </c>
      <c r="K2306" s="19">
        <v>0</v>
      </c>
    </row>
    <row r="2307" spans="1:11" x14ac:dyDescent="0.2">
      <c r="A2307">
        <v>-4.2509499999999996</v>
      </c>
      <c r="B2307">
        <v>0</v>
      </c>
      <c r="C2307">
        <v>0</v>
      </c>
      <c r="D2307">
        <v>0</v>
      </c>
      <c r="H2307" s="19">
        <v>-3.2610600000000001</v>
      </c>
      <c r="I2307" s="19">
        <v>0</v>
      </c>
      <c r="J2307" s="19">
        <v>0</v>
      </c>
      <c r="K2307" s="19">
        <v>0</v>
      </c>
    </row>
    <row r="2308" spans="1:11" x14ac:dyDescent="0.2">
      <c r="A2308">
        <v>-4.2439499999999999</v>
      </c>
      <c r="B2308">
        <v>0</v>
      </c>
      <c r="C2308">
        <v>0</v>
      </c>
      <c r="D2308">
        <v>0</v>
      </c>
      <c r="H2308" s="19">
        <v>-3.25406</v>
      </c>
      <c r="I2308" s="19">
        <v>0</v>
      </c>
      <c r="J2308" s="19">
        <v>0</v>
      </c>
      <c r="K2308" s="19">
        <v>0</v>
      </c>
    </row>
    <row r="2309" spans="1:11" x14ac:dyDescent="0.2">
      <c r="A2309">
        <v>-4.2369500000000002</v>
      </c>
      <c r="B2309">
        <v>0</v>
      </c>
      <c r="C2309">
        <v>0</v>
      </c>
      <c r="D2309">
        <v>0</v>
      </c>
      <c r="H2309" s="19">
        <v>-3.2460599999999999</v>
      </c>
      <c r="I2309" s="19">
        <v>0</v>
      </c>
      <c r="J2309" s="19">
        <v>0</v>
      </c>
      <c r="K2309" s="19">
        <v>0</v>
      </c>
    </row>
    <row r="2310" spans="1:11" x14ac:dyDescent="0.2">
      <c r="A2310">
        <v>-4.2299499999999997</v>
      </c>
      <c r="B2310">
        <v>0</v>
      </c>
      <c r="C2310">
        <v>0</v>
      </c>
      <c r="D2310">
        <v>0</v>
      </c>
      <c r="H2310" s="19">
        <v>-3.2390599999999998</v>
      </c>
      <c r="I2310" s="19">
        <v>0</v>
      </c>
      <c r="J2310" s="19">
        <v>0</v>
      </c>
      <c r="K2310" s="19">
        <v>0</v>
      </c>
    </row>
    <row r="2311" spans="1:11" x14ac:dyDescent="0.2">
      <c r="A2311">
        <v>-4.22295</v>
      </c>
      <c r="B2311">
        <v>0</v>
      </c>
      <c r="C2311">
        <v>0</v>
      </c>
      <c r="D2311">
        <v>0</v>
      </c>
      <c r="H2311" s="19">
        <v>-3.2320600000000002</v>
      </c>
      <c r="I2311" s="19">
        <v>0</v>
      </c>
      <c r="J2311" s="19">
        <v>0</v>
      </c>
      <c r="K2311" s="19">
        <v>0</v>
      </c>
    </row>
    <row r="2312" spans="1:11" x14ac:dyDescent="0.2">
      <c r="A2312">
        <v>-4.2159500000000003</v>
      </c>
      <c r="B2312">
        <v>0</v>
      </c>
      <c r="C2312">
        <v>0</v>
      </c>
      <c r="D2312">
        <v>0</v>
      </c>
      <c r="H2312" s="19">
        <v>-3.2240600000000001</v>
      </c>
      <c r="I2312" s="19">
        <v>0</v>
      </c>
      <c r="J2312" s="19">
        <v>0</v>
      </c>
      <c r="K2312" s="19">
        <v>0</v>
      </c>
    </row>
    <row r="2313" spans="1:11" x14ac:dyDescent="0.2">
      <c r="A2313">
        <v>-4.2079500000000003</v>
      </c>
      <c r="B2313">
        <v>0</v>
      </c>
      <c r="C2313">
        <v>0</v>
      </c>
      <c r="D2313">
        <v>0</v>
      </c>
      <c r="H2313" s="19">
        <v>-3.21706</v>
      </c>
      <c r="I2313" s="19">
        <v>0</v>
      </c>
      <c r="J2313" s="19">
        <v>0</v>
      </c>
      <c r="K2313" s="19">
        <v>0</v>
      </c>
    </row>
    <row r="2314" spans="1:11" x14ac:dyDescent="0.2">
      <c r="A2314">
        <v>-4.2009499999999997</v>
      </c>
      <c r="B2314">
        <v>0</v>
      </c>
      <c r="C2314">
        <v>0</v>
      </c>
      <c r="D2314">
        <v>0</v>
      </c>
      <c r="H2314" s="19">
        <v>-3.2100599999999999</v>
      </c>
      <c r="I2314" s="19">
        <v>0</v>
      </c>
      <c r="J2314" s="19">
        <v>0</v>
      </c>
      <c r="K2314" s="19">
        <v>0</v>
      </c>
    </row>
    <row r="2315" spans="1:11" x14ac:dyDescent="0.2">
      <c r="A2315">
        <v>-4.1939500000000001</v>
      </c>
      <c r="B2315">
        <v>0</v>
      </c>
      <c r="C2315">
        <v>0</v>
      </c>
      <c r="D2315">
        <v>0</v>
      </c>
      <c r="H2315" s="19">
        <v>-3.2020599999999999</v>
      </c>
      <c r="I2315" s="19">
        <v>0</v>
      </c>
      <c r="J2315" s="19">
        <v>0</v>
      </c>
      <c r="K2315" s="19">
        <v>0</v>
      </c>
    </row>
    <row r="2316" spans="1:11" x14ac:dyDescent="0.2">
      <c r="A2316">
        <v>-4.1869500000000004</v>
      </c>
      <c r="B2316">
        <v>0</v>
      </c>
      <c r="C2316">
        <v>0</v>
      </c>
      <c r="D2316">
        <v>0</v>
      </c>
      <c r="H2316" s="19">
        <v>-3.1950599999999998</v>
      </c>
      <c r="I2316" s="19">
        <v>0</v>
      </c>
      <c r="J2316" s="19">
        <v>0</v>
      </c>
      <c r="K2316" s="19">
        <v>0</v>
      </c>
    </row>
    <row r="2317" spans="1:11" x14ac:dyDescent="0.2">
      <c r="A2317">
        <v>-4.1799499999999998</v>
      </c>
      <c r="B2317">
        <v>0</v>
      </c>
      <c r="C2317">
        <v>2.2679999999999998</v>
      </c>
      <c r="D2317">
        <v>4.0000000000000003E-5</v>
      </c>
      <c r="H2317" s="19">
        <v>-3.1880600000000001</v>
      </c>
      <c r="I2317" s="19">
        <v>0</v>
      </c>
      <c r="J2317" s="19">
        <v>0</v>
      </c>
      <c r="K2317" s="19">
        <v>0</v>
      </c>
    </row>
    <row r="2318" spans="1:11" x14ac:dyDescent="0.2">
      <c r="A2318">
        <v>-4.1729500000000002</v>
      </c>
      <c r="B2318">
        <v>0</v>
      </c>
      <c r="C2318">
        <v>0</v>
      </c>
      <c r="D2318">
        <v>0</v>
      </c>
      <c r="H2318" s="19">
        <v>-3.1800600000000001</v>
      </c>
      <c r="I2318" s="19">
        <v>0</v>
      </c>
      <c r="J2318" s="19">
        <v>0</v>
      </c>
      <c r="K2318" s="19">
        <v>0</v>
      </c>
    </row>
    <row r="2319" spans="1:11" x14ac:dyDescent="0.2">
      <c r="A2319">
        <v>-4.1659499999999996</v>
      </c>
      <c r="B2319">
        <v>0</v>
      </c>
      <c r="C2319">
        <v>0</v>
      </c>
      <c r="D2319">
        <v>0</v>
      </c>
      <c r="H2319" s="19">
        <v>-3.17306</v>
      </c>
      <c r="I2319" s="19">
        <v>0</v>
      </c>
      <c r="J2319" s="19">
        <v>0</v>
      </c>
      <c r="K2319" s="19">
        <v>0</v>
      </c>
    </row>
    <row r="2320" spans="1:11" x14ac:dyDescent="0.2">
      <c r="A2320">
        <v>-4.1579499999999996</v>
      </c>
      <c r="B2320">
        <v>0</v>
      </c>
      <c r="C2320">
        <v>0</v>
      </c>
      <c r="D2320">
        <v>0</v>
      </c>
      <c r="H2320" s="19">
        <v>-3.1660599999999999</v>
      </c>
      <c r="I2320" s="19">
        <v>0</v>
      </c>
      <c r="J2320" s="19">
        <v>0</v>
      </c>
      <c r="K2320" s="19">
        <v>0</v>
      </c>
    </row>
    <row r="2321" spans="1:11" x14ac:dyDescent="0.2">
      <c r="A2321">
        <v>-4.1509499999999999</v>
      </c>
      <c r="B2321">
        <v>0</v>
      </c>
      <c r="C2321">
        <v>0</v>
      </c>
      <c r="D2321">
        <v>0</v>
      </c>
      <c r="H2321" s="19">
        <v>-3.1590600000000002</v>
      </c>
      <c r="I2321" s="19">
        <v>0</v>
      </c>
      <c r="J2321" s="19">
        <v>0</v>
      </c>
      <c r="K2321" s="19">
        <v>0</v>
      </c>
    </row>
    <row r="2322" spans="1:11" x14ac:dyDescent="0.2">
      <c r="A2322">
        <v>-4.1439500000000002</v>
      </c>
      <c r="B2322">
        <v>0</v>
      </c>
      <c r="C2322">
        <v>0</v>
      </c>
      <c r="D2322">
        <v>0</v>
      </c>
      <c r="H2322" s="19">
        <v>-3.1510600000000002</v>
      </c>
      <c r="I2322" s="19">
        <v>0</v>
      </c>
      <c r="J2322" s="19">
        <v>0</v>
      </c>
      <c r="K2322" s="19">
        <v>0</v>
      </c>
    </row>
    <row r="2323" spans="1:11" x14ac:dyDescent="0.2">
      <c r="A2323">
        <v>-4.1369499999999997</v>
      </c>
      <c r="B2323">
        <v>0</v>
      </c>
      <c r="C2323">
        <v>0</v>
      </c>
      <c r="D2323">
        <v>0</v>
      </c>
      <c r="H2323" s="19">
        <v>-3.1440600000000001</v>
      </c>
      <c r="I2323" s="19">
        <v>0</v>
      </c>
      <c r="J2323" s="19">
        <v>0</v>
      </c>
      <c r="K2323" s="19">
        <v>0</v>
      </c>
    </row>
    <row r="2324" spans="1:11" x14ac:dyDescent="0.2">
      <c r="A2324">
        <v>-4.12995</v>
      </c>
      <c r="B2324">
        <v>0</v>
      </c>
      <c r="C2324">
        <v>0</v>
      </c>
      <c r="D2324">
        <v>0</v>
      </c>
      <c r="H2324" s="19">
        <v>-3.13706</v>
      </c>
      <c r="I2324" s="19">
        <v>0</v>
      </c>
      <c r="J2324" s="19">
        <v>0</v>
      </c>
      <c r="K2324" s="19">
        <v>0</v>
      </c>
    </row>
    <row r="2325" spans="1:11" x14ac:dyDescent="0.2">
      <c r="A2325">
        <v>-4.1229500000000003</v>
      </c>
      <c r="B2325">
        <v>0</v>
      </c>
      <c r="C2325">
        <v>0</v>
      </c>
      <c r="D2325">
        <v>0</v>
      </c>
      <c r="H2325" s="19">
        <v>-3.12906</v>
      </c>
      <c r="I2325" s="19">
        <v>0</v>
      </c>
      <c r="J2325" s="19">
        <v>0</v>
      </c>
      <c r="K2325" s="19">
        <v>0</v>
      </c>
    </row>
    <row r="2326" spans="1:11" x14ac:dyDescent="0.2">
      <c r="A2326">
        <v>-4.1159499999999998</v>
      </c>
      <c r="B2326">
        <v>0</v>
      </c>
      <c r="C2326">
        <v>0</v>
      </c>
      <c r="D2326">
        <v>0</v>
      </c>
      <c r="H2326" s="19">
        <v>-3.1220599999999998</v>
      </c>
      <c r="I2326" s="19">
        <v>0</v>
      </c>
      <c r="J2326" s="19">
        <v>0</v>
      </c>
      <c r="K2326" s="19">
        <v>0</v>
      </c>
    </row>
    <row r="2327" spans="1:11" x14ac:dyDescent="0.2">
      <c r="A2327">
        <v>-4.1079499999999998</v>
      </c>
      <c r="B2327">
        <v>0</v>
      </c>
      <c r="C2327">
        <v>0</v>
      </c>
      <c r="D2327">
        <v>0</v>
      </c>
      <c r="H2327" s="19">
        <v>-3.1150600000000002</v>
      </c>
      <c r="I2327" s="19">
        <v>0</v>
      </c>
      <c r="J2327" s="19">
        <v>0</v>
      </c>
      <c r="K2327" s="19">
        <v>0</v>
      </c>
    </row>
    <row r="2328" spans="1:11" x14ac:dyDescent="0.2">
      <c r="A2328">
        <v>-4.1009500000000001</v>
      </c>
      <c r="B2328">
        <v>0</v>
      </c>
      <c r="C2328">
        <v>0</v>
      </c>
      <c r="D2328">
        <v>0</v>
      </c>
      <c r="H2328" s="19">
        <v>-3.1070600000000002</v>
      </c>
      <c r="I2328" s="19">
        <v>0</v>
      </c>
      <c r="J2328" s="19">
        <v>0</v>
      </c>
      <c r="K2328" s="19">
        <v>0</v>
      </c>
    </row>
    <row r="2329" spans="1:11" x14ac:dyDescent="0.2">
      <c r="A2329">
        <v>-4.0939500000000004</v>
      </c>
      <c r="B2329">
        <v>0</v>
      </c>
      <c r="C2329">
        <v>0</v>
      </c>
      <c r="D2329">
        <v>0</v>
      </c>
      <c r="H2329" s="19">
        <v>-3.10006</v>
      </c>
      <c r="I2329" s="19">
        <v>0</v>
      </c>
      <c r="J2329" s="19">
        <v>0</v>
      </c>
      <c r="K2329" s="19">
        <v>0</v>
      </c>
    </row>
    <row r="2330" spans="1:11" x14ac:dyDescent="0.2">
      <c r="A2330">
        <v>-4.0869499999999999</v>
      </c>
      <c r="B2330">
        <v>0</v>
      </c>
      <c r="C2330">
        <v>0</v>
      </c>
      <c r="D2330">
        <v>0</v>
      </c>
      <c r="H2330" s="19">
        <v>-3.0930599999999999</v>
      </c>
      <c r="I2330" s="19">
        <v>0</v>
      </c>
      <c r="J2330" s="19">
        <v>0</v>
      </c>
      <c r="K2330" s="19">
        <v>0</v>
      </c>
    </row>
    <row r="2331" spans="1:11" x14ac:dyDescent="0.2">
      <c r="A2331">
        <v>-4.0799500000000002</v>
      </c>
      <c r="B2331">
        <v>0</v>
      </c>
      <c r="C2331">
        <v>0</v>
      </c>
      <c r="D2331">
        <v>0</v>
      </c>
      <c r="H2331" s="19">
        <v>-3.0850599999999999</v>
      </c>
      <c r="I2331" s="19">
        <v>0</v>
      </c>
      <c r="J2331" s="19">
        <v>0</v>
      </c>
      <c r="K2331" s="19">
        <v>0</v>
      </c>
    </row>
    <row r="2332" spans="1:11" x14ac:dyDescent="0.2">
      <c r="A2332">
        <v>-4.0729499999999996</v>
      </c>
      <c r="B2332">
        <v>0</v>
      </c>
      <c r="C2332">
        <v>0</v>
      </c>
      <c r="D2332">
        <v>0</v>
      </c>
      <c r="H2332" s="19">
        <v>-3.0780599999999998</v>
      </c>
      <c r="I2332" s="19">
        <v>0</v>
      </c>
      <c r="J2332" s="19">
        <v>0</v>
      </c>
      <c r="K2332" s="19">
        <v>0</v>
      </c>
    </row>
    <row r="2333" spans="1:11" x14ac:dyDescent="0.2">
      <c r="A2333">
        <v>-4.06595</v>
      </c>
      <c r="B2333">
        <v>0</v>
      </c>
      <c r="C2333">
        <v>0</v>
      </c>
      <c r="D2333">
        <v>0</v>
      </c>
      <c r="H2333" s="19">
        <v>-3.0710600000000001</v>
      </c>
      <c r="I2333" s="19">
        <v>0</v>
      </c>
      <c r="J2333" s="19">
        <v>0</v>
      </c>
      <c r="K2333" s="19">
        <v>0</v>
      </c>
    </row>
    <row r="2334" spans="1:11" x14ac:dyDescent="0.2">
      <c r="A2334">
        <v>-4.0579499999999999</v>
      </c>
      <c r="B2334">
        <v>0</v>
      </c>
      <c r="C2334">
        <v>0</v>
      </c>
      <c r="D2334">
        <v>0</v>
      </c>
      <c r="H2334" s="19">
        <v>-3.0630600000000001</v>
      </c>
      <c r="I2334" s="19">
        <v>0</v>
      </c>
      <c r="J2334" s="19">
        <v>0</v>
      </c>
      <c r="K2334" s="19">
        <v>0</v>
      </c>
    </row>
    <row r="2335" spans="1:11" x14ac:dyDescent="0.2">
      <c r="A2335">
        <v>-4.0509500000000003</v>
      </c>
      <c r="B2335">
        <v>0</v>
      </c>
      <c r="C2335">
        <v>0</v>
      </c>
      <c r="D2335">
        <v>0</v>
      </c>
      <c r="H2335" s="19">
        <v>-3.05606</v>
      </c>
      <c r="I2335" s="19">
        <v>0</v>
      </c>
      <c r="J2335" s="19">
        <v>0</v>
      </c>
      <c r="K2335" s="19">
        <v>0</v>
      </c>
    </row>
    <row r="2336" spans="1:11" x14ac:dyDescent="0.2">
      <c r="A2336">
        <v>-4.0439499999999997</v>
      </c>
      <c r="B2336">
        <v>0</v>
      </c>
      <c r="C2336">
        <v>0</v>
      </c>
      <c r="D2336">
        <v>0</v>
      </c>
      <c r="H2336" s="19">
        <v>-3.0490599999999999</v>
      </c>
      <c r="I2336" s="19">
        <v>0</v>
      </c>
      <c r="J2336" s="19">
        <v>0</v>
      </c>
      <c r="K2336" s="19">
        <v>0</v>
      </c>
    </row>
    <row r="2337" spans="1:11" x14ac:dyDescent="0.2">
      <c r="A2337">
        <v>-4.03695</v>
      </c>
      <c r="B2337">
        <v>0</v>
      </c>
      <c r="C2337">
        <v>0</v>
      </c>
      <c r="D2337">
        <v>0</v>
      </c>
      <c r="H2337" s="19">
        <v>-3.0410599999999999</v>
      </c>
      <c r="I2337" s="19">
        <v>0</v>
      </c>
      <c r="J2337" s="19">
        <v>0</v>
      </c>
      <c r="K2337" s="19">
        <v>0</v>
      </c>
    </row>
    <row r="2338" spans="1:11" x14ac:dyDescent="0.2">
      <c r="A2338">
        <v>-4.0299500000000004</v>
      </c>
      <c r="B2338">
        <v>0</v>
      </c>
      <c r="C2338">
        <v>0</v>
      </c>
      <c r="D2338">
        <v>0</v>
      </c>
      <c r="H2338" s="19">
        <v>-3.0340600000000002</v>
      </c>
      <c r="I2338" s="19">
        <v>0</v>
      </c>
      <c r="J2338" s="19">
        <v>0</v>
      </c>
      <c r="K2338" s="19">
        <v>0</v>
      </c>
    </row>
    <row r="2339" spans="1:11" x14ac:dyDescent="0.2">
      <c r="A2339">
        <v>-4.0229499999999998</v>
      </c>
      <c r="B2339">
        <v>0</v>
      </c>
      <c r="C2339">
        <v>0</v>
      </c>
      <c r="D2339">
        <v>0</v>
      </c>
      <c r="H2339" s="19">
        <v>-3.0270600000000001</v>
      </c>
      <c r="I2339" s="19">
        <v>0</v>
      </c>
      <c r="J2339" s="19">
        <v>0</v>
      </c>
      <c r="K2339" s="19">
        <v>0</v>
      </c>
    </row>
    <row r="2340" spans="1:11" x14ac:dyDescent="0.2">
      <c r="A2340">
        <v>-4.0149499999999998</v>
      </c>
      <c r="B2340">
        <v>0</v>
      </c>
      <c r="C2340">
        <v>0</v>
      </c>
      <c r="D2340">
        <v>0</v>
      </c>
      <c r="H2340" s="19">
        <v>-3.0190600000000001</v>
      </c>
      <c r="I2340" s="19">
        <v>0</v>
      </c>
      <c r="J2340" s="19">
        <v>0</v>
      </c>
      <c r="K2340" s="19">
        <v>0</v>
      </c>
    </row>
    <row r="2341" spans="1:11" x14ac:dyDescent="0.2">
      <c r="A2341">
        <v>-4.0079500000000001</v>
      </c>
      <c r="B2341">
        <v>0</v>
      </c>
      <c r="C2341">
        <v>0</v>
      </c>
      <c r="D2341">
        <v>0</v>
      </c>
      <c r="H2341" s="19">
        <v>-3.01206</v>
      </c>
      <c r="I2341" s="19">
        <v>0</v>
      </c>
      <c r="J2341" s="19">
        <v>0</v>
      </c>
      <c r="K2341" s="19">
        <v>0</v>
      </c>
    </row>
    <row r="2342" spans="1:11" x14ac:dyDescent="0.2">
      <c r="A2342">
        <v>-4.0009499999999996</v>
      </c>
      <c r="B2342">
        <v>0</v>
      </c>
      <c r="C2342">
        <v>0</v>
      </c>
      <c r="D2342">
        <v>0</v>
      </c>
      <c r="H2342" s="19">
        <v>-3.0050599999999998</v>
      </c>
      <c r="I2342" s="19">
        <v>0</v>
      </c>
      <c r="J2342" s="19">
        <v>0</v>
      </c>
      <c r="K2342" s="19">
        <v>0</v>
      </c>
    </row>
    <row r="2343" spans="1:11" x14ac:dyDescent="0.2">
      <c r="A2343">
        <v>-3.9939499999999999</v>
      </c>
      <c r="B2343">
        <v>0</v>
      </c>
      <c r="C2343">
        <v>0</v>
      </c>
      <c r="D2343">
        <v>0</v>
      </c>
      <c r="H2343" s="19">
        <v>-2.9980600000000002</v>
      </c>
      <c r="I2343" s="19">
        <v>0</v>
      </c>
      <c r="J2343" s="19">
        <v>0</v>
      </c>
      <c r="K2343" s="19">
        <v>0</v>
      </c>
    </row>
    <row r="2344" spans="1:11" x14ac:dyDescent="0.2">
      <c r="A2344">
        <v>-3.9869500000000002</v>
      </c>
      <c r="B2344">
        <v>0</v>
      </c>
      <c r="C2344">
        <v>0</v>
      </c>
      <c r="D2344">
        <v>0</v>
      </c>
      <c r="H2344" s="19">
        <v>-2.9900600000000002</v>
      </c>
      <c r="I2344" s="19">
        <v>0</v>
      </c>
      <c r="J2344" s="19">
        <v>0</v>
      </c>
      <c r="K2344" s="19">
        <v>0</v>
      </c>
    </row>
    <row r="2345" spans="1:11" x14ac:dyDescent="0.2">
      <c r="A2345">
        <v>-3.9799500000000001</v>
      </c>
      <c r="B2345">
        <v>0</v>
      </c>
      <c r="C2345">
        <v>0</v>
      </c>
      <c r="D2345">
        <v>0</v>
      </c>
      <c r="H2345" s="19">
        <v>-2.98306</v>
      </c>
      <c r="I2345" s="19">
        <v>0</v>
      </c>
      <c r="J2345" s="19">
        <v>0</v>
      </c>
      <c r="K2345" s="19">
        <v>0</v>
      </c>
    </row>
    <row r="2346" spans="1:11" x14ac:dyDescent="0.2">
      <c r="A2346">
        <v>-3.97295</v>
      </c>
      <c r="B2346">
        <v>0</v>
      </c>
      <c r="C2346">
        <v>0</v>
      </c>
      <c r="D2346">
        <v>0</v>
      </c>
      <c r="H2346" s="19">
        <v>-2.9760599999999999</v>
      </c>
      <c r="I2346" s="19">
        <v>0</v>
      </c>
      <c r="J2346" s="19">
        <v>0</v>
      </c>
      <c r="K2346" s="19">
        <v>0</v>
      </c>
    </row>
    <row r="2347" spans="1:11" x14ac:dyDescent="0.2">
      <c r="A2347">
        <v>-3.96495</v>
      </c>
      <c r="B2347">
        <v>0</v>
      </c>
      <c r="C2347">
        <v>0</v>
      </c>
      <c r="D2347">
        <v>0</v>
      </c>
      <c r="H2347" s="19">
        <v>-2.9680599999999999</v>
      </c>
      <c r="I2347" s="19">
        <v>0</v>
      </c>
      <c r="J2347" s="19">
        <v>0</v>
      </c>
      <c r="K2347" s="19">
        <v>3.5999999999999999E-3</v>
      </c>
    </row>
    <row r="2348" spans="1:11" x14ac:dyDescent="0.2">
      <c r="A2348">
        <v>-3.9579499999999999</v>
      </c>
      <c r="B2348">
        <v>0</v>
      </c>
      <c r="C2348">
        <v>0</v>
      </c>
      <c r="D2348">
        <v>0</v>
      </c>
      <c r="H2348" s="19">
        <v>-2.9610599999999998</v>
      </c>
      <c r="I2348" s="19">
        <v>0</v>
      </c>
      <c r="J2348" s="19">
        <v>0</v>
      </c>
      <c r="K2348" s="19">
        <v>0</v>
      </c>
    </row>
    <row r="2349" spans="1:11" x14ac:dyDescent="0.2">
      <c r="A2349">
        <v>-3.9509500000000002</v>
      </c>
      <c r="B2349">
        <v>0</v>
      </c>
      <c r="C2349">
        <v>0</v>
      </c>
      <c r="D2349">
        <v>0</v>
      </c>
      <c r="H2349" s="19">
        <v>-2.9540600000000001</v>
      </c>
      <c r="I2349" s="19">
        <v>0</v>
      </c>
      <c r="J2349" s="19">
        <v>0</v>
      </c>
      <c r="K2349" s="19">
        <v>0</v>
      </c>
    </row>
    <row r="2350" spans="1:11" x14ac:dyDescent="0.2">
      <c r="A2350">
        <v>-3.9439500000000001</v>
      </c>
      <c r="B2350">
        <v>0</v>
      </c>
      <c r="C2350">
        <v>0</v>
      </c>
      <c r="D2350">
        <v>0</v>
      </c>
      <c r="H2350" s="19">
        <v>-2.9460600000000001</v>
      </c>
      <c r="I2350" s="19">
        <v>0</v>
      </c>
      <c r="J2350" s="19">
        <v>0</v>
      </c>
      <c r="K2350" s="19">
        <v>0</v>
      </c>
    </row>
    <row r="2351" spans="1:11" x14ac:dyDescent="0.2">
      <c r="A2351">
        <v>-3.9369499999999999</v>
      </c>
      <c r="B2351">
        <v>0</v>
      </c>
      <c r="C2351">
        <v>0</v>
      </c>
      <c r="D2351">
        <v>0</v>
      </c>
      <c r="H2351" s="19">
        <v>-2.93906</v>
      </c>
      <c r="I2351" s="19">
        <v>0</v>
      </c>
      <c r="J2351" s="19">
        <v>0</v>
      </c>
      <c r="K2351" s="19">
        <v>0</v>
      </c>
    </row>
    <row r="2352" spans="1:11" x14ac:dyDescent="0.2">
      <c r="A2352">
        <v>-3.9299499999999998</v>
      </c>
      <c r="B2352">
        <v>0</v>
      </c>
      <c r="C2352">
        <v>0</v>
      </c>
      <c r="D2352">
        <v>0</v>
      </c>
      <c r="H2352" s="19">
        <v>-2.9320599999999999</v>
      </c>
      <c r="I2352" s="19">
        <v>0</v>
      </c>
      <c r="J2352" s="19">
        <v>0</v>
      </c>
      <c r="K2352" s="19">
        <v>0</v>
      </c>
    </row>
    <row r="2353" spans="1:11" x14ac:dyDescent="0.2">
      <c r="A2353">
        <v>-3.9229500000000002</v>
      </c>
      <c r="B2353">
        <v>0</v>
      </c>
      <c r="C2353">
        <v>0</v>
      </c>
      <c r="D2353">
        <v>0</v>
      </c>
      <c r="H2353" s="19">
        <v>-2.9240599999999999</v>
      </c>
      <c r="I2353" s="19">
        <v>0</v>
      </c>
      <c r="J2353" s="19">
        <v>0</v>
      </c>
      <c r="K2353" s="19">
        <v>0</v>
      </c>
    </row>
    <row r="2354" spans="1:11" x14ac:dyDescent="0.2">
      <c r="A2354">
        <v>-3.9149500000000002</v>
      </c>
      <c r="B2354">
        <v>0</v>
      </c>
      <c r="C2354">
        <v>0</v>
      </c>
      <c r="D2354">
        <v>0</v>
      </c>
      <c r="H2354" s="19">
        <v>-2.9170600000000002</v>
      </c>
      <c r="I2354" s="19">
        <v>0</v>
      </c>
      <c r="J2354" s="19">
        <v>0</v>
      </c>
      <c r="K2354" s="19">
        <v>0</v>
      </c>
    </row>
    <row r="2355" spans="1:11" x14ac:dyDescent="0.2">
      <c r="A2355">
        <v>-3.90795</v>
      </c>
      <c r="B2355">
        <v>0</v>
      </c>
      <c r="C2355">
        <v>0</v>
      </c>
      <c r="D2355">
        <v>0</v>
      </c>
      <c r="H2355" s="19">
        <v>-2.9100600000000001</v>
      </c>
      <c r="I2355" s="19">
        <v>0</v>
      </c>
      <c r="J2355" s="19">
        <v>0</v>
      </c>
      <c r="K2355" s="19">
        <v>0</v>
      </c>
    </row>
    <row r="2356" spans="1:11" x14ac:dyDescent="0.2">
      <c r="A2356">
        <v>-3.9009499999999999</v>
      </c>
      <c r="B2356">
        <v>0</v>
      </c>
      <c r="C2356">
        <v>0</v>
      </c>
      <c r="D2356">
        <v>0</v>
      </c>
      <c r="H2356" s="19">
        <v>-2.9020600000000001</v>
      </c>
      <c r="I2356" s="19">
        <v>0</v>
      </c>
      <c r="J2356" s="19">
        <v>0</v>
      </c>
      <c r="K2356" s="19">
        <v>0</v>
      </c>
    </row>
    <row r="2357" spans="1:11" x14ac:dyDescent="0.2">
      <c r="A2357">
        <v>-3.8939499999999998</v>
      </c>
      <c r="B2357">
        <v>0</v>
      </c>
      <c r="C2357">
        <v>0</v>
      </c>
      <c r="D2357">
        <v>0</v>
      </c>
      <c r="H2357" s="19">
        <v>-2.89506</v>
      </c>
      <c r="I2357" s="19">
        <v>0</v>
      </c>
      <c r="J2357" s="19">
        <v>0</v>
      </c>
      <c r="K2357" s="19">
        <v>0</v>
      </c>
    </row>
    <row r="2358" spans="1:11" x14ac:dyDescent="0.2">
      <c r="A2358">
        <v>-3.8869500000000001</v>
      </c>
      <c r="B2358">
        <v>0</v>
      </c>
      <c r="C2358">
        <v>0</v>
      </c>
      <c r="D2358">
        <v>0</v>
      </c>
      <c r="H2358" s="19">
        <v>-2.8880599999999998</v>
      </c>
      <c r="I2358" s="19">
        <v>0</v>
      </c>
      <c r="J2358" s="19">
        <v>0</v>
      </c>
      <c r="K2358" s="19">
        <v>0</v>
      </c>
    </row>
    <row r="2359" spans="1:11" x14ac:dyDescent="0.2">
      <c r="A2359">
        <v>-3.87995</v>
      </c>
      <c r="B2359">
        <v>6.8000000000000005E-4</v>
      </c>
      <c r="C2359">
        <v>0</v>
      </c>
      <c r="D2359">
        <v>3.8000000000000002E-4</v>
      </c>
      <c r="H2359" s="19">
        <v>-2.8800599999999998</v>
      </c>
      <c r="I2359" s="19">
        <v>0</v>
      </c>
      <c r="J2359" s="19">
        <v>0</v>
      </c>
      <c r="K2359" s="19">
        <v>0</v>
      </c>
    </row>
    <row r="2360" spans="1:11" x14ac:dyDescent="0.2">
      <c r="A2360">
        <v>-3.8729499999999999</v>
      </c>
      <c r="B2360">
        <v>0</v>
      </c>
      <c r="C2360">
        <v>0</v>
      </c>
      <c r="D2360">
        <v>0</v>
      </c>
      <c r="H2360" s="19">
        <v>-2.8730600000000002</v>
      </c>
      <c r="I2360" s="19">
        <v>0</v>
      </c>
      <c r="J2360" s="19">
        <v>0</v>
      </c>
      <c r="K2360" s="19">
        <v>0</v>
      </c>
    </row>
    <row r="2361" spans="1:11" x14ac:dyDescent="0.2">
      <c r="A2361">
        <v>-3.8649499999999999</v>
      </c>
      <c r="B2361">
        <v>0</v>
      </c>
      <c r="C2361">
        <v>0</v>
      </c>
      <c r="D2361">
        <v>0</v>
      </c>
      <c r="H2361" s="19">
        <v>-2.8660600000000001</v>
      </c>
      <c r="I2361" s="19">
        <v>0</v>
      </c>
      <c r="J2361" s="19">
        <v>0</v>
      </c>
      <c r="K2361" s="19">
        <v>0</v>
      </c>
    </row>
    <row r="2362" spans="1:11" x14ac:dyDescent="0.2">
      <c r="A2362">
        <v>-3.8579500000000002</v>
      </c>
      <c r="B2362">
        <v>0</v>
      </c>
      <c r="C2362">
        <v>0</v>
      </c>
      <c r="D2362">
        <v>0</v>
      </c>
      <c r="H2362" s="19">
        <v>-2.85806</v>
      </c>
      <c r="I2362" s="19">
        <v>0</v>
      </c>
      <c r="J2362" s="19">
        <v>0</v>
      </c>
      <c r="K2362" s="19">
        <v>0</v>
      </c>
    </row>
    <row r="2363" spans="1:11" x14ac:dyDescent="0.2">
      <c r="A2363">
        <v>-3.8509500000000001</v>
      </c>
      <c r="B2363">
        <v>0</v>
      </c>
      <c r="C2363">
        <v>0</v>
      </c>
      <c r="D2363">
        <v>0</v>
      </c>
      <c r="H2363" s="19">
        <v>-2.8510599999999999</v>
      </c>
      <c r="I2363" s="19">
        <v>0</v>
      </c>
      <c r="J2363" s="19">
        <v>0</v>
      </c>
      <c r="K2363" s="19">
        <v>0</v>
      </c>
    </row>
    <row r="2364" spans="1:11" x14ac:dyDescent="0.2">
      <c r="A2364">
        <v>-3.84395</v>
      </c>
      <c r="B2364">
        <v>0.1847</v>
      </c>
      <c r="C2364">
        <v>4.0000000000000003E-5</v>
      </c>
      <c r="D2364">
        <v>0.105</v>
      </c>
      <c r="H2364" s="19">
        <v>-2.8440599999999998</v>
      </c>
      <c r="I2364" s="19">
        <v>0</v>
      </c>
      <c r="J2364" s="19">
        <v>0</v>
      </c>
      <c r="K2364" s="19">
        <v>0</v>
      </c>
    </row>
    <row r="2365" spans="1:11" x14ac:dyDescent="0.2">
      <c r="A2365">
        <v>-3.8369499999999999</v>
      </c>
      <c r="B2365">
        <v>0</v>
      </c>
      <c r="C2365">
        <v>0</v>
      </c>
      <c r="D2365">
        <v>3.3400000000000001E-3</v>
      </c>
      <c r="H2365" s="19">
        <v>-2.8370600000000001</v>
      </c>
      <c r="I2365" s="19">
        <v>0</v>
      </c>
      <c r="J2365" s="19">
        <v>0</v>
      </c>
      <c r="K2365" s="19">
        <v>0</v>
      </c>
    </row>
    <row r="2366" spans="1:11" x14ac:dyDescent="0.2">
      <c r="A2366">
        <v>-3.8299500000000002</v>
      </c>
      <c r="B2366">
        <v>0</v>
      </c>
      <c r="C2366">
        <v>0</v>
      </c>
      <c r="D2366">
        <v>0</v>
      </c>
      <c r="H2366" s="19">
        <v>-2.8290600000000001</v>
      </c>
      <c r="I2366" s="19">
        <v>0</v>
      </c>
      <c r="J2366" s="19">
        <v>0</v>
      </c>
      <c r="K2366" s="19">
        <v>0</v>
      </c>
    </row>
    <row r="2367" spans="1:11" x14ac:dyDescent="0.2">
      <c r="A2367">
        <v>-3.8219500000000002</v>
      </c>
      <c r="B2367">
        <v>0</v>
      </c>
      <c r="C2367">
        <v>0</v>
      </c>
      <c r="D2367">
        <v>0</v>
      </c>
      <c r="H2367" s="19">
        <v>-2.82206</v>
      </c>
      <c r="I2367" s="19">
        <v>0</v>
      </c>
      <c r="J2367" s="19">
        <v>0</v>
      </c>
      <c r="K2367" s="19">
        <v>0</v>
      </c>
    </row>
    <row r="2368" spans="1:11" x14ac:dyDescent="0.2">
      <c r="A2368">
        <v>-3.8149500000000001</v>
      </c>
      <c r="B2368">
        <v>0</v>
      </c>
      <c r="C2368">
        <v>0</v>
      </c>
      <c r="D2368">
        <v>0</v>
      </c>
      <c r="H2368" s="19">
        <v>-2.8150599999999999</v>
      </c>
      <c r="I2368" s="19">
        <v>0</v>
      </c>
      <c r="J2368" s="19">
        <v>0</v>
      </c>
      <c r="K2368" s="19">
        <v>0</v>
      </c>
    </row>
    <row r="2369" spans="1:11" x14ac:dyDescent="0.2">
      <c r="A2369">
        <v>-3.8079499999999999</v>
      </c>
      <c r="B2369">
        <v>0</v>
      </c>
      <c r="C2369">
        <v>0</v>
      </c>
      <c r="D2369">
        <v>0</v>
      </c>
      <c r="H2369" s="19">
        <v>-2.8070599999999999</v>
      </c>
      <c r="I2369" s="19">
        <v>0</v>
      </c>
      <c r="J2369" s="19">
        <v>0</v>
      </c>
      <c r="K2369" s="19">
        <v>0</v>
      </c>
    </row>
    <row r="2370" spans="1:11" x14ac:dyDescent="0.2">
      <c r="A2370">
        <v>-3.8009499999999998</v>
      </c>
      <c r="B2370">
        <v>0</v>
      </c>
      <c r="C2370">
        <v>0</v>
      </c>
      <c r="D2370">
        <v>0</v>
      </c>
      <c r="H2370" s="19">
        <v>-2.8000600000000002</v>
      </c>
      <c r="I2370" s="19">
        <v>0</v>
      </c>
      <c r="J2370" s="19">
        <v>0</v>
      </c>
      <c r="K2370" s="19">
        <v>0</v>
      </c>
    </row>
    <row r="2371" spans="1:11" x14ac:dyDescent="0.2">
      <c r="A2371">
        <v>-3.7939500000000002</v>
      </c>
      <c r="B2371">
        <v>0</v>
      </c>
      <c r="C2371">
        <v>0</v>
      </c>
      <c r="D2371">
        <v>0</v>
      </c>
      <c r="H2371" s="19">
        <v>-2.7930600000000001</v>
      </c>
      <c r="I2371" s="19">
        <v>0</v>
      </c>
      <c r="J2371" s="19">
        <v>0</v>
      </c>
      <c r="K2371" s="19">
        <v>0</v>
      </c>
    </row>
    <row r="2372" spans="1:11" x14ac:dyDescent="0.2">
      <c r="A2372">
        <v>-3.78695</v>
      </c>
      <c r="B2372">
        <v>0</v>
      </c>
      <c r="C2372">
        <v>0</v>
      </c>
      <c r="D2372">
        <v>0</v>
      </c>
      <c r="H2372" s="19">
        <v>-2.7850600000000001</v>
      </c>
      <c r="I2372" s="19">
        <v>0</v>
      </c>
      <c r="J2372" s="19">
        <v>0</v>
      </c>
      <c r="K2372" s="19">
        <v>0</v>
      </c>
    </row>
    <row r="2373" spans="1:11" x14ac:dyDescent="0.2">
      <c r="A2373">
        <v>-3.7799499999999999</v>
      </c>
      <c r="B2373">
        <v>0</v>
      </c>
      <c r="C2373">
        <v>0</v>
      </c>
      <c r="D2373">
        <v>0</v>
      </c>
      <c r="H2373" s="19">
        <v>-2.77806</v>
      </c>
      <c r="I2373" s="19">
        <v>0</v>
      </c>
      <c r="J2373" s="19">
        <v>0</v>
      </c>
      <c r="K2373" s="19">
        <v>0</v>
      </c>
    </row>
    <row r="2374" spans="1:11" x14ac:dyDescent="0.2">
      <c r="A2374">
        <v>-3.7719499999999999</v>
      </c>
      <c r="B2374">
        <v>0</v>
      </c>
      <c r="C2374">
        <v>0</v>
      </c>
      <c r="D2374">
        <v>0</v>
      </c>
      <c r="H2374" s="19">
        <v>-2.7710599999999999</v>
      </c>
      <c r="I2374" s="19">
        <v>0</v>
      </c>
      <c r="J2374" s="19">
        <v>0</v>
      </c>
      <c r="K2374" s="19">
        <v>0</v>
      </c>
    </row>
    <row r="2375" spans="1:11" x14ac:dyDescent="0.2">
      <c r="A2375">
        <v>-3.7649499999999998</v>
      </c>
      <c r="B2375">
        <v>0</v>
      </c>
      <c r="C2375">
        <v>0</v>
      </c>
      <c r="D2375">
        <v>0</v>
      </c>
      <c r="H2375" s="19">
        <v>-2.7630599999999998</v>
      </c>
      <c r="I2375" s="19">
        <v>0</v>
      </c>
      <c r="J2375" s="19">
        <v>0</v>
      </c>
      <c r="K2375" s="19">
        <v>0</v>
      </c>
    </row>
    <row r="2376" spans="1:11" x14ac:dyDescent="0.2">
      <c r="A2376">
        <v>-3.7579500000000001</v>
      </c>
      <c r="B2376">
        <v>0</v>
      </c>
      <c r="C2376">
        <v>0</v>
      </c>
      <c r="D2376">
        <v>0</v>
      </c>
      <c r="H2376" s="19">
        <v>-2.7560600000000002</v>
      </c>
      <c r="I2376" s="19">
        <v>0</v>
      </c>
      <c r="J2376" s="19">
        <v>0</v>
      </c>
      <c r="K2376" s="19">
        <v>0</v>
      </c>
    </row>
    <row r="2377" spans="1:11" x14ac:dyDescent="0.2">
      <c r="A2377">
        <v>-3.75095</v>
      </c>
      <c r="B2377">
        <v>0</v>
      </c>
      <c r="C2377">
        <v>1.6776</v>
      </c>
      <c r="D2377">
        <v>1.0399999999999999E-3</v>
      </c>
      <c r="H2377" s="19">
        <v>-2.7490600000000001</v>
      </c>
      <c r="I2377" s="19">
        <v>0</v>
      </c>
      <c r="J2377" s="19">
        <v>0</v>
      </c>
      <c r="K2377" s="19">
        <v>0</v>
      </c>
    </row>
    <row r="2378" spans="1:11" x14ac:dyDescent="0.2">
      <c r="A2378">
        <v>-3.7439499999999999</v>
      </c>
      <c r="B2378">
        <v>0</v>
      </c>
      <c r="C2378">
        <v>0</v>
      </c>
      <c r="D2378">
        <v>0</v>
      </c>
      <c r="H2378" s="19">
        <v>-2.7410600000000001</v>
      </c>
      <c r="I2378" s="19">
        <v>0</v>
      </c>
      <c r="J2378" s="19">
        <v>0</v>
      </c>
      <c r="K2378" s="19">
        <v>0</v>
      </c>
    </row>
    <row r="2379" spans="1:11" x14ac:dyDescent="0.2">
      <c r="A2379">
        <v>-3.7369500000000002</v>
      </c>
      <c r="B2379">
        <v>0</v>
      </c>
      <c r="C2379">
        <v>0</v>
      </c>
      <c r="D2379">
        <v>0</v>
      </c>
      <c r="H2379" s="19">
        <v>-2.7340599999999999</v>
      </c>
      <c r="I2379" s="19">
        <v>0</v>
      </c>
      <c r="J2379" s="19">
        <v>0</v>
      </c>
      <c r="K2379" s="19">
        <v>0</v>
      </c>
    </row>
    <row r="2380" spans="1:11" x14ac:dyDescent="0.2">
      <c r="A2380">
        <v>-3.7299500000000001</v>
      </c>
      <c r="B2380">
        <v>0</v>
      </c>
      <c r="C2380">
        <v>1.01E-2</v>
      </c>
      <c r="D2380">
        <v>0.19769999999999999</v>
      </c>
      <c r="H2380" s="19">
        <v>-2.7270599999999998</v>
      </c>
      <c r="I2380" s="19">
        <v>0</v>
      </c>
      <c r="J2380" s="19">
        <v>0</v>
      </c>
      <c r="K2380" s="19">
        <v>0</v>
      </c>
    </row>
    <row r="2381" spans="1:11" x14ac:dyDescent="0.2">
      <c r="A2381">
        <v>-3.7219500000000001</v>
      </c>
      <c r="B2381">
        <v>0</v>
      </c>
      <c r="C2381">
        <v>0</v>
      </c>
      <c r="D2381">
        <v>0</v>
      </c>
      <c r="H2381" s="19">
        <v>-2.7190599999999998</v>
      </c>
      <c r="I2381" s="19">
        <v>0</v>
      </c>
      <c r="J2381" s="19">
        <v>0</v>
      </c>
      <c r="K2381" s="19">
        <v>0</v>
      </c>
    </row>
    <row r="2382" spans="1:11" x14ac:dyDescent="0.2">
      <c r="A2382">
        <v>-3.71495</v>
      </c>
      <c r="B2382">
        <v>0</v>
      </c>
      <c r="C2382">
        <v>0</v>
      </c>
      <c r="D2382">
        <v>0</v>
      </c>
      <c r="H2382" s="19">
        <v>-2.7120600000000001</v>
      </c>
      <c r="I2382" s="19">
        <v>0</v>
      </c>
      <c r="J2382" s="19">
        <v>0</v>
      </c>
      <c r="K2382" s="19">
        <v>0</v>
      </c>
    </row>
    <row r="2383" spans="1:11" x14ac:dyDescent="0.2">
      <c r="A2383">
        <v>-3.7079499999999999</v>
      </c>
      <c r="B2383">
        <v>5.0000000000000002E-5</v>
      </c>
      <c r="C2383">
        <v>1.555E-2</v>
      </c>
      <c r="D2383">
        <v>6.0000000000000002E-5</v>
      </c>
      <c r="H2383" s="19">
        <v>-2.70506</v>
      </c>
      <c r="I2383" s="19">
        <v>0</v>
      </c>
      <c r="J2383" s="19">
        <v>0</v>
      </c>
      <c r="K2383" s="19">
        <v>0</v>
      </c>
    </row>
    <row r="2384" spans="1:11" x14ac:dyDescent="0.2">
      <c r="A2384">
        <v>-3.7009500000000002</v>
      </c>
      <c r="B2384">
        <v>0</v>
      </c>
      <c r="C2384">
        <v>0</v>
      </c>
      <c r="D2384">
        <v>0</v>
      </c>
      <c r="H2384" s="19">
        <v>-2.69706</v>
      </c>
      <c r="I2384" s="19">
        <v>0</v>
      </c>
      <c r="J2384" s="19">
        <v>0</v>
      </c>
      <c r="K2384" s="19">
        <v>0</v>
      </c>
    </row>
    <row r="2385" spans="1:11" x14ac:dyDescent="0.2">
      <c r="A2385">
        <v>-3.6939500000000001</v>
      </c>
      <c r="B2385">
        <v>0</v>
      </c>
      <c r="C2385">
        <v>0</v>
      </c>
      <c r="D2385">
        <v>0</v>
      </c>
      <c r="H2385" s="19">
        <v>-2.6900599999999999</v>
      </c>
      <c r="I2385" s="19">
        <v>0</v>
      </c>
      <c r="J2385" s="19">
        <v>0</v>
      </c>
      <c r="K2385" s="19">
        <v>0</v>
      </c>
    </row>
    <row r="2386" spans="1:11" x14ac:dyDescent="0.2">
      <c r="A2386">
        <v>-3.6869499999999999</v>
      </c>
      <c r="B2386">
        <v>0</v>
      </c>
      <c r="C2386">
        <v>0</v>
      </c>
      <c r="D2386">
        <v>0</v>
      </c>
      <c r="H2386" s="19">
        <v>-2.6830599999999998</v>
      </c>
      <c r="I2386" s="19">
        <v>0</v>
      </c>
      <c r="J2386" s="19">
        <v>0</v>
      </c>
      <c r="K2386" s="19">
        <v>0</v>
      </c>
    </row>
    <row r="2387" spans="1:11" x14ac:dyDescent="0.2">
      <c r="A2387">
        <v>-3.6799499999999998</v>
      </c>
      <c r="B2387">
        <v>0</v>
      </c>
      <c r="C2387">
        <v>0</v>
      </c>
      <c r="D2387">
        <v>0</v>
      </c>
      <c r="H2387" s="19">
        <v>-2.6750600000000002</v>
      </c>
      <c r="I2387" s="19">
        <v>0</v>
      </c>
      <c r="J2387" s="19">
        <v>0</v>
      </c>
      <c r="K2387" s="19">
        <v>0</v>
      </c>
    </row>
    <row r="2388" spans="1:11" x14ac:dyDescent="0.2">
      <c r="A2388">
        <v>-3.6719499999999998</v>
      </c>
      <c r="B2388">
        <v>0</v>
      </c>
      <c r="C2388">
        <v>0</v>
      </c>
      <c r="D2388">
        <v>0</v>
      </c>
      <c r="H2388" s="19">
        <v>-2.6680600000000001</v>
      </c>
      <c r="I2388" s="19">
        <v>0</v>
      </c>
      <c r="J2388" s="19">
        <v>0</v>
      </c>
      <c r="K2388" s="19">
        <v>0</v>
      </c>
    </row>
    <row r="2389" spans="1:11" x14ac:dyDescent="0.2">
      <c r="A2389">
        <v>-3.6649500000000002</v>
      </c>
      <c r="B2389">
        <v>0</v>
      </c>
      <c r="C2389">
        <v>0</v>
      </c>
      <c r="D2389">
        <v>0</v>
      </c>
      <c r="H2389" s="19">
        <v>-2.66106</v>
      </c>
      <c r="I2389" s="19">
        <v>0</v>
      </c>
      <c r="J2389" s="19">
        <v>0</v>
      </c>
      <c r="K2389" s="19">
        <v>0</v>
      </c>
    </row>
    <row r="2390" spans="1:11" x14ac:dyDescent="0.2">
      <c r="A2390">
        <v>-3.65795</v>
      </c>
      <c r="B2390">
        <v>0</v>
      </c>
      <c r="C2390">
        <v>0</v>
      </c>
      <c r="D2390">
        <v>0</v>
      </c>
      <c r="H2390" s="19">
        <v>-2.6540599999999999</v>
      </c>
      <c r="I2390" s="19">
        <v>0</v>
      </c>
      <c r="J2390" s="19">
        <v>0</v>
      </c>
      <c r="K2390" s="19">
        <v>0</v>
      </c>
    </row>
    <row r="2391" spans="1:11" x14ac:dyDescent="0.2">
      <c r="A2391">
        <v>-3.6509499999999999</v>
      </c>
      <c r="B2391">
        <v>0</v>
      </c>
      <c r="C2391">
        <v>0</v>
      </c>
      <c r="D2391">
        <v>0</v>
      </c>
      <c r="H2391" s="19">
        <v>-2.6460599999999999</v>
      </c>
      <c r="I2391" s="19">
        <v>0</v>
      </c>
      <c r="J2391" s="19">
        <v>0</v>
      </c>
      <c r="K2391" s="19">
        <v>0</v>
      </c>
    </row>
    <row r="2392" spans="1:11" x14ac:dyDescent="0.2">
      <c r="A2392">
        <v>-3.6439499999999998</v>
      </c>
      <c r="B2392">
        <v>0</v>
      </c>
      <c r="C2392">
        <v>0</v>
      </c>
      <c r="D2392">
        <v>0</v>
      </c>
      <c r="H2392" s="19">
        <v>-2.6390600000000002</v>
      </c>
      <c r="I2392" s="19">
        <v>0</v>
      </c>
      <c r="J2392" s="19">
        <v>0</v>
      </c>
      <c r="K2392" s="19">
        <v>0</v>
      </c>
    </row>
    <row r="2393" spans="1:11" x14ac:dyDescent="0.2">
      <c r="A2393">
        <v>-3.6369500000000001</v>
      </c>
      <c r="B2393">
        <v>0</v>
      </c>
      <c r="C2393">
        <v>0</v>
      </c>
      <c r="D2393">
        <v>0</v>
      </c>
      <c r="H2393" s="19">
        <v>-2.6320600000000001</v>
      </c>
      <c r="I2393" s="19">
        <v>0</v>
      </c>
      <c r="J2393" s="19">
        <v>19.495999999999999</v>
      </c>
      <c r="K2393" s="19">
        <v>0.32840000000000003</v>
      </c>
    </row>
    <row r="2394" spans="1:11" x14ac:dyDescent="0.2">
      <c r="A2394">
        <v>-3.6289500000000001</v>
      </c>
      <c r="B2394">
        <v>0</v>
      </c>
      <c r="C2394">
        <v>0</v>
      </c>
      <c r="D2394">
        <v>0</v>
      </c>
      <c r="H2394" s="19">
        <v>-2.6240600000000001</v>
      </c>
      <c r="I2394" s="19">
        <v>0</v>
      </c>
      <c r="J2394" s="19">
        <v>0</v>
      </c>
      <c r="K2394" s="19">
        <v>0</v>
      </c>
    </row>
    <row r="2395" spans="1:11" x14ac:dyDescent="0.2">
      <c r="A2395">
        <v>-3.62195</v>
      </c>
      <c r="B2395">
        <v>0</v>
      </c>
      <c r="C2395">
        <v>0</v>
      </c>
      <c r="D2395">
        <v>0</v>
      </c>
      <c r="H2395" s="19">
        <v>-2.6170599999999999</v>
      </c>
      <c r="I2395" s="19">
        <v>0</v>
      </c>
      <c r="J2395" s="19">
        <v>0</v>
      </c>
      <c r="K2395" s="19">
        <v>0</v>
      </c>
    </row>
    <row r="2396" spans="1:11" x14ac:dyDescent="0.2">
      <c r="A2396">
        <v>-3.6149499999999999</v>
      </c>
      <c r="B2396">
        <v>0</v>
      </c>
      <c r="C2396">
        <v>0</v>
      </c>
      <c r="D2396">
        <v>0</v>
      </c>
      <c r="H2396" s="19">
        <v>-2.6100599999999998</v>
      </c>
      <c r="I2396" s="19">
        <v>0</v>
      </c>
      <c r="J2396" s="19">
        <v>0</v>
      </c>
      <c r="K2396" s="19">
        <v>0</v>
      </c>
    </row>
    <row r="2397" spans="1:11" x14ac:dyDescent="0.2">
      <c r="A2397">
        <v>-3.6079500000000002</v>
      </c>
      <c r="B2397">
        <v>0</v>
      </c>
      <c r="C2397">
        <v>0</v>
      </c>
      <c r="D2397">
        <v>26.637999999999998</v>
      </c>
      <c r="H2397" s="19">
        <v>-2.6020599999999998</v>
      </c>
      <c r="I2397" s="19">
        <v>0</v>
      </c>
      <c r="J2397" s="19">
        <v>0</v>
      </c>
      <c r="K2397" s="19">
        <v>0</v>
      </c>
    </row>
    <row r="2398" spans="1:11" x14ac:dyDescent="0.2">
      <c r="A2398">
        <v>-3.6009500000000001</v>
      </c>
      <c r="B2398">
        <v>0</v>
      </c>
      <c r="C2398">
        <v>0</v>
      </c>
      <c r="D2398">
        <v>0</v>
      </c>
      <c r="H2398" s="19">
        <v>-2.5950600000000001</v>
      </c>
      <c r="I2398" s="19">
        <v>0</v>
      </c>
      <c r="J2398" s="19">
        <v>0</v>
      </c>
      <c r="K2398" s="19">
        <v>0</v>
      </c>
    </row>
    <row r="2399" spans="1:11" x14ac:dyDescent="0.2">
      <c r="A2399">
        <v>-3.59395</v>
      </c>
      <c r="B2399">
        <v>0</v>
      </c>
      <c r="C2399">
        <v>0</v>
      </c>
      <c r="D2399">
        <v>0</v>
      </c>
      <c r="H2399" s="19">
        <v>-2.58806</v>
      </c>
      <c r="I2399" s="19">
        <v>0</v>
      </c>
      <c r="J2399" s="19">
        <v>0</v>
      </c>
      <c r="K2399" s="19">
        <v>0</v>
      </c>
    </row>
    <row r="2400" spans="1:11" x14ac:dyDescent="0.2">
      <c r="A2400">
        <v>-3.5869499999999999</v>
      </c>
      <c r="B2400">
        <v>0</v>
      </c>
      <c r="C2400">
        <v>0</v>
      </c>
      <c r="D2400">
        <v>0</v>
      </c>
      <c r="H2400" s="19">
        <v>-2.58006</v>
      </c>
      <c r="I2400" s="19">
        <v>0</v>
      </c>
      <c r="J2400" s="19">
        <v>0</v>
      </c>
      <c r="K2400" s="19">
        <v>0</v>
      </c>
    </row>
    <row r="2401" spans="1:11" x14ac:dyDescent="0.2">
      <c r="A2401">
        <v>-3.5789499999999999</v>
      </c>
      <c r="B2401">
        <v>0</v>
      </c>
      <c r="C2401">
        <v>0</v>
      </c>
      <c r="D2401">
        <v>0</v>
      </c>
      <c r="H2401" s="19">
        <v>-2.5730599999999999</v>
      </c>
      <c r="I2401" s="19">
        <v>0</v>
      </c>
      <c r="J2401" s="19">
        <v>0</v>
      </c>
      <c r="K2401" s="19">
        <v>0</v>
      </c>
    </row>
    <row r="2402" spans="1:11" x14ac:dyDescent="0.2">
      <c r="A2402">
        <v>-3.5719500000000002</v>
      </c>
      <c r="B2402">
        <v>0</v>
      </c>
      <c r="C2402">
        <v>0</v>
      </c>
      <c r="D2402">
        <v>1.3171299999999999</v>
      </c>
      <c r="H2402" s="19">
        <v>-2.5660599999999998</v>
      </c>
      <c r="I2402" s="19">
        <v>0</v>
      </c>
      <c r="J2402" s="19">
        <v>0</v>
      </c>
      <c r="K2402" s="19">
        <v>0</v>
      </c>
    </row>
    <row r="2403" spans="1:11" x14ac:dyDescent="0.2">
      <c r="A2403">
        <v>-3.5649500000000001</v>
      </c>
      <c r="B2403">
        <v>0</v>
      </c>
      <c r="C2403">
        <v>0</v>
      </c>
      <c r="D2403">
        <v>0</v>
      </c>
      <c r="H2403" s="19">
        <v>-2.5580599999999998</v>
      </c>
      <c r="I2403" s="19">
        <v>0</v>
      </c>
      <c r="J2403" s="19">
        <v>0</v>
      </c>
      <c r="K2403" s="19">
        <v>0</v>
      </c>
    </row>
    <row r="2404" spans="1:11" x14ac:dyDescent="0.2">
      <c r="A2404">
        <v>-3.5579499999999999</v>
      </c>
      <c r="B2404">
        <v>0</v>
      </c>
      <c r="C2404">
        <v>0</v>
      </c>
      <c r="D2404">
        <v>0</v>
      </c>
      <c r="H2404" s="19">
        <v>-2.5510600000000001</v>
      </c>
      <c r="I2404" s="19">
        <v>0</v>
      </c>
      <c r="J2404" s="19">
        <v>0</v>
      </c>
      <c r="K2404" s="19">
        <v>0</v>
      </c>
    </row>
    <row r="2405" spans="1:11" x14ac:dyDescent="0.2">
      <c r="A2405">
        <v>-3.5509499999999998</v>
      </c>
      <c r="B2405">
        <v>0</v>
      </c>
      <c r="C2405">
        <v>0</v>
      </c>
      <c r="D2405">
        <v>0</v>
      </c>
      <c r="H2405" s="19">
        <v>-2.54406</v>
      </c>
      <c r="I2405" s="19">
        <v>0</v>
      </c>
      <c r="J2405" s="19">
        <v>0</v>
      </c>
      <c r="K2405" s="19">
        <v>0</v>
      </c>
    </row>
    <row r="2406" spans="1:11" x14ac:dyDescent="0.2">
      <c r="A2406">
        <v>-3.5439500000000002</v>
      </c>
      <c r="B2406">
        <v>0</v>
      </c>
      <c r="C2406">
        <v>0</v>
      </c>
      <c r="D2406">
        <v>0</v>
      </c>
      <c r="H2406" s="19">
        <v>-2.53606</v>
      </c>
      <c r="I2406" s="19">
        <v>0</v>
      </c>
      <c r="J2406" s="19">
        <v>0</v>
      </c>
      <c r="K2406" s="19">
        <v>0</v>
      </c>
    </row>
    <row r="2407" spans="1:11" x14ac:dyDescent="0.2">
      <c r="A2407">
        <v>-3.53695</v>
      </c>
      <c r="B2407">
        <v>0</v>
      </c>
      <c r="C2407">
        <v>0</v>
      </c>
      <c r="D2407">
        <v>0</v>
      </c>
      <c r="H2407" s="19">
        <v>-2.5290599999999999</v>
      </c>
      <c r="I2407" s="19">
        <v>0</v>
      </c>
      <c r="J2407" s="19">
        <v>0</v>
      </c>
      <c r="K2407" s="19">
        <v>0</v>
      </c>
    </row>
    <row r="2408" spans="1:11" x14ac:dyDescent="0.2">
      <c r="A2408">
        <v>-3.52895</v>
      </c>
      <c r="B2408">
        <v>0</v>
      </c>
      <c r="C2408">
        <v>0</v>
      </c>
      <c r="D2408">
        <v>0</v>
      </c>
      <c r="H2408" s="19">
        <v>-2.5220600000000002</v>
      </c>
      <c r="I2408" s="19">
        <v>0</v>
      </c>
      <c r="J2408" s="19">
        <v>0</v>
      </c>
      <c r="K2408" s="19">
        <v>0</v>
      </c>
    </row>
    <row r="2409" spans="1:11" x14ac:dyDescent="0.2">
      <c r="A2409">
        <v>-3.5219499999999999</v>
      </c>
      <c r="B2409">
        <v>0</v>
      </c>
      <c r="C2409">
        <v>0</v>
      </c>
      <c r="D2409">
        <v>0</v>
      </c>
      <c r="H2409" s="19">
        <v>-2.5140600000000002</v>
      </c>
      <c r="I2409" s="19">
        <v>0</v>
      </c>
      <c r="J2409" s="19">
        <v>0</v>
      </c>
      <c r="K2409" s="19">
        <v>0</v>
      </c>
    </row>
    <row r="2410" spans="1:11" x14ac:dyDescent="0.2">
      <c r="A2410">
        <v>-3.5149499999999998</v>
      </c>
      <c r="B2410">
        <v>0</v>
      </c>
      <c r="C2410">
        <v>0</v>
      </c>
      <c r="D2410">
        <v>0</v>
      </c>
      <c r="H2410" s="19">
        <v>-2.5070600000000001</v>
      </c>
      <c r="I2410" s="19">
        <v>0</v>
      </c>
      <c r="J2410" s="19">
        <v>0</v>
      </c>
      <c r="K2410" s="19">
        <v>0</v>
      </c>
    </row>
    <row r="2411" spans="1:11" x14ac:dyDescent="0.2">
      <c r="A2411">
        <v>-3.5079500000000001</v>
      </c>
      <c r="B2411">
        <v>0</v>
      </c>
      <c r="C2411">
        <v>0</v>
      </c>
      <c r="D2411">
        <v>0</v>
      </c>
      <c r="H2411" s="19">
        <v>-2.5000599999999999</v>
      </c>
      <c r="I2411" s="19">
        <v>0</v>
      </c>
      <c r="J2411" s="19">
        <v>0</v>
      </c>
      <c r="K2411" s="19">
        <v>0</v>
      </c>
    </row>
    <row r="2412" spans="1:11" x14ac:dyDescent="0.2">
      <c r="A2412">
        <v>-3.50095</v>
      </c>
      <c r="B2412">
        <v>0</v>
      </c>
      <c r="C2412">
        <v>0</v>
      </c>
      <c r="D2412">
        <v>0</v>
      </c>
      <c r="H2412" s="19">
        <v>-2.4930599999999998</v>
      </c>
      <c r="I2412" s="19">
        <v>0</v>
      </c>
      <c r="J2412" s="19">
        <v>0</v>
      </c>
      <c r="K2412" s="19">
        <v>0</v>
      </c>
    </row>
    <row r="2413" spans="1:11" x14ac:dyDescent="0.2">
      <c r="A2413">
        <v>-3.4939499999999999</v>
      </c>
      <c r="B2413">
        <v>0</v>
      </c>
      <c r="C2413">
        <v>0</v>
      </c>
      <c r="D2413">
        <v>0</v>
      </c>
      <c r="H2413" s="19">
        <v>-2.4850599999999998</v>
      </c>
      <c r="I2413" s="19">
        <v>0</v>
      </c>
      <c r="J2413" s="19">
        <v>0</v>
      </c>
      <c r="K2413" s="19">
        <v>0</v>
      </c>
    </row>
    <row r="2414" spans="1:11" x14ac:dyDescent="0.2">
      <c r="A2414">
        <v>-3.4869500000000002</v>
      </c>
      <c r="B2414">
        <v>0</v>
      </c>
      <c r="C2414">
        <v>0</v>
      </c>
      <c r="D2414">
        <v>0</v>
      </c>
      <c r="H2414" s="19">
        <v>-2.4780600000000002</v>
      </c>
      <c r="I2414" s="19">
        <v>0</v>
      </c>
      <c r="J2414" s="19">
        <v>0</v>
      </c>
      <c r="K2414" s="19">
        <v>0</v>
      </c>
    </row>
    <row r="2415" spans="1:11" x14ac:dyDescent="0.2">
      <c r="A2415">
        <v>-3.4789500000000002</v>
      </c>
      <c r="B2415">
        <v>0</v>
      </c>
      <c r="C2415">
        <v>0</v>
      </c>
      <c r="D2415">
        <v>0</v>
      </c>
      <c r="H2415" s="19">
        <v>-2.47106</v>
      </c>
      <c r="I2415" s="19">
        <v>0</v>
      </c>
      <c r="J2415" s="19">
        <v>0</v>
      </c>
      <c r="K2415" s="19">
        <v>0</v>
      </c>
    </row>
    <row r="2416" spans="1:11" x14ac:dyDescent="0.2">
      <c r="A2416">
        <v>-3.4719500000000001</v>
      </c>
      <c r="B2416">
        <v>0</v>
      </c>
      <c r="C2416">
        <v>0</v>
      </c>
      <c r="D2416">
        <v>0</v>
      </c>
      <c r="H2416" s="19">
        <v>-2.46306</v>
      </c>
      <c r="I2416" s="19">
        <v>0</v>
      </c>
      <c r="J2416" s="19">
        <v>0</v>
      </c>
      <c r="K2416" s="19">
        <v>0</v>
      </c>
    </row>
    <row r="2417" spans="1:11" x14ac:dyDescent="0.2">
      <c r="A2417">
        <v>-3.46495</v>
      </c>
      <c r="B2417">
        <v>0</v>
      </c>
      <c r="C2417">
        <v>0</v>
      </c>
      <c r="D2417">
        <v>0</v>
      </c>
      <c r="H2417" s="19">
        <v>-2.4560599999999999</v>
      </c>
      <c r="I2417" s="19">
        <v>0</v>
      </c>
      <c r="J2417" s="19">
        <v>0</v>
      </c>
      <c r="K2417" s="19">
        <v>0</v>
      </c>
    </row>
    <row r="2418" spans="1:11" x14ac:dyDescent="0.2">
      <c r="A2418">
        <v>-3.4579499999999999</v>
      </c>
      <c r="B2418">
        <v>0</v>
      </c>
      <c r="C2418">
        <v>0</v>
      </c>
      <c r="D2418">
        <v>0</v>
      </c>
      <c r="H2418" s="19">
        <v>-2.4490599999999998</v>
      </c>
      <c r="I2418" s="19">
        <v>0</v>
      </c>
      <c r="J2418" s="19">
        <v>0</v>
      </c>
      <c r="K2418" s="19">
        <v>0</v>
      </c>
    </row>
    <row r="2419" spans="1:11" x14ac:dyDescent="0.2">
      <c r="A2419">
        <v>-3.4509500000000002</v>
      </c>
      <c r="B2419">
        <v>0</v>
      </c>
      <c r="C2419">
        <v>0</v>
      </c>
      <c r="D2419">
        <v>0</v>
      </c>
      <c r="H2419" s="19">
        <v>-2.4410599999999998</v>
      </c>
      <c r="I2419" s="19">
        <v>0</v>
      </c>
      <c r="J2419" s="19">
        <v>0</v>
      </c>
      <c r="K2419" s="19">
        <v>0</v>
      </c>
    </row>
    <row r="2420" spans="1:11" x14ac:dyDescent="0.2">
      <c r="A2420">
        <v>-3.4439500000000001</v>
      </c>
      <c r="B2420">
        <v>0</v>
      </c>
      <c r="C2420">
        <v>0</v>
      </c>
      <c r="D2420">
        <v>0</v>
      </c>
      <c r="H2420" s="19">
        <v>-2.4340600000000001</v>
      </c>
      <c r="I2420" s="19">
        <v>0</v>
      </c>
      <c r="J2420" s="19">
        <v>0</v>
      </c>
      <c r="K2420" s="19">
        <v>0</v>
      </c>
    </row>
    <row r="2421" spans="1:11" x14ac:dyDescent="0.2">
      <c r="A2421">
        <v>-3.4359500000000001</v>
      </c>
      <c r="B2421">
        <v>0</v>
      </c>
      <c r="C2421">
        <v>0</v>
      </c>
      <c r="D2421">
        <v>0</v>
      </c>
      <c r="H2421" s="19">
        <v>-2.42706</v>
      </c>
      <c r="I2421" s="19">
        <v>0</v>
      </c>
      <c r="J2421" s="19">
        <v>0</v>
      </c>
      <c r="K2421" s="19">
        <v>0</v>
      </c>
    </row>
    <row r="2422" spans="1:11" x14ac:dyDescent="0.2">
      <c r="A2422">
        <v>-3.4289499999999999</v>
      </c>
      <c r="B2422">
        <v>0</v>
      </c>
      <c r="C2422">
        <v>0</v>
      </c>
      <c r="D2422">
        <v>0</v>
      </c>
      <c r="H2422" s="19">
        <v>-2.41906</v>
      </c>
      <c r="I2422" s="19">
        <v>0</v>
      </c>
      <c r="J2422" s="19">
        <v>0</v>
      </c>
      <c r="K2422" s="19">
        <v>0</v>
      </c>
    </row>
    <row r="2423" spans="1:11" x14ac:dyDescent="0.2">
      <c r="A2423">
        <v>-3.4219499999999998</v>
      </c>
      <c r="B2423">
        <v>0</v>
      </c>
      <c r="C2423">
        <v>0</v>
      </c>
      <c r="D2423">
        <v>0</v>
      </c>
      <c r="H2423" s="19">
        <v>-2.4120599999999999</v>
      </c>
      <c r="I2423" s="19">
        <v>0</v>
      </c>
      <c r="J2423" s="19">
        <v>0</v>
      </c>
      <c r="K2423" s="19">
        <v>0</v>
      </c>
    </row>
    <row r="2424" spans="1:11" x14ac:dyDescent="0.2">
      <c r="A2424">
        <v>-3.4149500000000002</v>
      </c>
      <c r="B2424">
        <v>0</v>
      </c>
      <c r="C2424">
        <v>0</v>
      </c>
      <c r="D2424">
        <v>0</v>
      </c>
      <c r="H2424" s="19">
        <v>-2.4050600000000002</v>
      </c>
      <c r="I2424" s="19">
        <v>0</v>
      </c>
      <c r="J2424" s="19">
        <v>0</v>
      </c>
      <c r="K2424" s="19">
        <v>0</v>
      </c>
    </row>
    <row r="2425" spans="1:11" x14ac:dyDescent="0.2">
      <c r="A2425">
        <v>-3.40795</v>
      </c>
      <c r="B2425">
        <v>0</v>
      </c>
      <c r="C2425">
        <v>0</v>
      </c>
      <c r="D2425">
        <v>0</v>
      </c>
      <c r="H2425" s="19">
        <v>-2.3970600000000002</v>
      </c>
      <c r="I2425" s="19">
        <v>0</v>
      </c>
      <c r="J2425" s="19">
        <v>0</v>
      </c>
      <c r="K2425" s="19">
        <v>0</v>
      </c>
    </row>
    <row r="2426" spans="1:11" x14ac:dyDescent="0.2">
      <c r="A2426">
        <v>-3.4009499999999999</v>
      </c>
      <c r="B2426">
        <v>0</v>
      </c>
      <c r="C2426">
        <v>0</v>
      </c>
      <c r="D2426">
        <v>0</v>
      </c>
      <c r="H2426" s="19">
        <v>-2.3900600000000001</v>
      </c>
      <c r="I2426" s="19">
        <v>0</v>
      </c>
      <c r="J2426" s="19">
        <v>0</v>
      </c>
      <c r="K2426" s="19">
        <v>0</v>
      </c>
    </row>
    <row r="2427" spans="1:11" x14ac:dyDescent="0.2">
      <c r="A2427">
        <v>-3.3939499999999998</v>
      </c>
      <c r="B2427">
        <v>0</v>
      </c>
      <c r="C2427">
        <v>0</v>
      </c>
      <c r="D2427">
        <v>0</v>
      </c>
      <c r="H2427" s="19">
        <v>-2.38306</v>
      </c>
      <c r="I2427" s="19">
        <v>0</v>
      </c>
      <c r="J2427" s="19">
        <v>0</v>
      </c>
      <c r="K2427" s="19">
        <v>0</v>
      </c>
    </row>
    <row r="2428" spans="1:11" x14ac:dyDescent="0.2">
      <c r="A2428">
        <v>-3.3859499999999998</v>
      </c>
      <c r="B2428">
        <v>0</v>
      </c>
      <c r="C2428">
        <v>0</v>
      </c>
      <c r="D2428">
        <v>0</v>
      </c>
      <c r="H2428" s="19">
        <v>-2.3750599999999999</v>
      </c>
      <c r="I2428" s="19">
        <v>0</v>
      </c>
      <c r="J2428" s="19">
        <v>0</v>
      </c>
      <c r="K2428" s="19">
        <v>0</v>
      </c>
    </row>
    <row r="2429" spans="1:11" x14ac:dyDescent="0.2">
      <c r="A2429">
        <v>-3.3789500000000001</v>
      </c>
      <c r="B2429">
        <v>0</v>
      </c>
      <c r="C2429">
        <v>0</v>
      </c>
      <c r="D2429">
        <v>0</v>
      </c>
      <c r="H2429" s="19">
        <v>-2.3680599999999998</v>
      </c>
      <c r="I2429" s="19">
        <v>0</v>
      </c>
      <c r="J2429" s="19">
        <v>0</v>
      </c>
      <c r="K2429" s="19">
        <v>0</v>
      </c>
    </row>
    <row r="2430" spans="1:11" x14ac:dyDescent="0.2">
      <c r="A2430">
        <v>-3.37195</v>
      </c>
      <c r="B2430">
        <v>0</v>
      </c>
      <c r="C2430">
        <v>0</v>
      </c>
      <c r="D2430">
        <v>0</v>
      </c>
      <c r="H2430" s="19">
        <v>-2.3610600000000002</v>
      </c>
      <c r="I2430" s="19">
        <v>0</v>
      </c>
      <c r="J2430" s="19">
        <v>0</v>
      </c>
      <c r="K2430" s="19">
        <v>0</v>
      </c>
    </row>
    <row r="2431" spans="1:11" x14ac:dyDescent="0.2">
      <c r="A2431">
        <v>-3.3649499999999999</v>
      </c>
      <c r="B2431">
        <v>0</v>
      </c>
      <c r="C2431">
        <v>0</v>
      </c>
      <c r="D2431">
        <v>0</v>
      </c>
      <c r="H2431" s="19">
        <v>-2.3530600000000002</v>
      </c>
      <c r="I2431" s="19">
        <v>0</v>
      </c>
      <c r="J2431" s="19">
        <v>0</v>
      </c>
      <c r="K2431" s="19">
        <v>0</v>
      </c>
    </row>
    <row r="2432" spans="1:11" x14ac:dyDescent="0.2">
      <c r="A2432">
        <v>-3.3579500000000002</v>
      </c>
      <c r="B2432">
        <v>0</v>
      </c>
      <c r="C2432">
        <v>0</v>
      </c>
      <c r="D2432">
        <v>0</v>
      </c>
      <c r="H2432" s="19">
        <v>-2.34606</v>
      </c>
      <c r="I2432" s="19">
        <v>0</v>
      </c>
      <c r="J2432" s="19">
        <v>0</v>
      </c>
      <c r="K2432" s="19">
        <v>0</v>
      </c>
    </row>
    <row r="2433" spans="1:11" x14ac:dyDescent="0.2">
      <c r="A2433">
        <v>-3.3509500000000001</v>
      </c>
      <c r="B2433">
        <v>0</v>
      </c>
      <c r="C2433">
        <v>0</v>
      </c>
      <c r="D2433">
        <v>0</v>
      </c>
      <c r="H2433" s="19">
        <v>-2.3390599999999999</v>
      </c>
      <c r="I2433" s="19">
        <v>0</v>
      </c>
      <c r="J2433" s="19">
        <v>0</v>
      </c>
      <c r="K2433" s="19">
        <v>0</v>
      </c>
    </row>
    <row r="2434" spans="1:11" x14ac:dyDescent="0.2">
      <c r="A2434">
        <v>-3.34395</v>
      </c>
      <c r="B2434">
        <v>0</v>
      </c>
      <c r="C2434">
        <v>0</v>
      </c>
      <c r="D2434">
        <v>0</v>
      </c>
      <c r="H2434" s="19">
        <v>-2.3320599999999998</v>
      </c>
      <c r="I2434" s="19">
        <v>0</v>
      </c>
      <c r="J2434" s="19">
        <v>0</v>
      </c>
      <c r="K2434" s="19">
        <v>0</v>
      </c>
    </row>
    <row r="2435" spans="1:11" x14ac:dyDescent="0.2">
      <c r="A2435">
        <v>-3.33595</v>
      </c>
      <c r="B2435">
        <v>0</v>
      </c>
      <c r="C2435">
        <v>0</v>
      </c>
      <c r="D2435">
        <v>0</v>
      </c>
      <c r="H2435" s="19">
        <v>-2.3240599999999998</v>
      </c>
      <c r="I2435" s="19">
        <v>0</v>
      </c>
      <c r="J2435" s="19">
        <v>0</v>
      </c>
      <c r="K2435" s="19">
        <v>0</v>
      </c>
    </row>
    <row r="2436" spans="1:11" x14ac:dyDescent="0.2">
      <c r="A2436">
        <v>-3.3289499999999999</v>
      </c>
      <c r="B2436">
        <v>0</v>
      </c>
      <c r="C2436">
        <v>0</v>
      </c>
      <c r="D2436">
        <v>0</v>
      </c>
      <c r="H2436" s="19">
        <v>-2.3170600000000001</v>
      </c>
      <c r="I2436" s="19">
        <v>0</v>
      </c>
      <c r="J2436" s="19">
        <v>0</v>
      </c>
      <c r="K2436" s="19">
        <v>0</v>
      </c>
    </row>
    <row r="2437" spans="1:11" x14ac:dyDescent="0.2">
      <c r="A2437">
        <v>-3.3219500000000002</v>
      </c>
      <c r="B2437">
        <v>0</v>
      </c>
      <c r="C2437">
        <v>0</v>
      </c>
      <c r="D2437">
        <v>0</v>
      </c>
      <c r="H2437" s="19">
        <v>-2.31006</v>
      </c>
      <c r="I2437" s="19">
        <v>0</v>
      </c>
      <c r="J2437" s="19">
        <v>0</v>
      </c>
      <c r="K2437" s="19">
        <v>0</v>
      </c>
    </row>
    <row r="2438" spans="1:11" x14ac:dyDescent="0.2">
      <c r="A2438">
        <v>-3.3149500000000001</v>
      </c>
      <c r="B2438">
        <v>0</v>
      </c>
      <c r="C2438">
        <v>0</v>
      </c>
      <c r="D2438">
        <v>0</v>
      </c>
      <c r="H2438" s="19">
        <v>-2.30206</v>
      </c>
      <c r="I2438" s="19">
        <v>0</v>
      </c>
      <c r="J2438" s="19">
        <v>0</v>
      </c>
      <c r="K2438" s="19">
        <v>0</v>
      </c>
    </row>
    <row r="2439" spans="1:11" x14ac:dyDescent="0.2">
      <c r="A2439">
        <v>-3.3079499999999999</v>
      </c>
      <c r="B2439">
        <v>0</v>
      </c>
      <c r="C2439">
        <v>0</v>
      </c>
      <c r="D2439">
        <v>0</v>
      </c>
      <c r="H2439" s="19">
        <v>-2.2950599999999999</v>
      </c>
      <c r="I2439" s="19">
        <v>0</v>
      </c>
      <c r="J2439" s="19">
        <v>0</v>
      </c>
      <c r="K2439" s="19">
        <v>0</v>
      </c>
    </row>
    <row r="2440" spans="1:11" x14ac:dyDescent="0.2">
      <c r="A2440">
        <v>-3.3009499999999998</v>
      </c>
      <c r="B2440">
        <v>0</v>
      </c>
      <c r="C2440">
        <v>0</v>
      </c>
      <c r="D2440">
        <v>0</v>
      </c>
      <c r="H2440" s="19">
        <v>-2.2880600000000002</v>
      </c>
      <c r="I2440" s="19">
        <v>0</v>
      </c>
      <c r="J2440" s="19">
        <v>0</v>
      </c>
      <c r="K2440" s="19">
        <v>0</v>
      </c>
    </row>
    <row r="2441" spans="1:11" x14ac:dyDescent="0.2">
      <c r="A2441">
        <v>-3.2939500000000002</v>
      </c>
      <c r="B2441">
        <v>0</v>
      </c>
      <c r="C2441">
        <v>0</v>
      </c>
      <c r="D2441">
        <v>0</v>
      </c>
      <c r="H2441" s="19">
        <v>-2.2800600000000002</v>
      </c>
      <c r="I2441" s="19">
        <v>0</v>
      </c>
      <c r="J2441" s="19">
        <v>0</v>
      </c>
      <c r="K2441" s="19">
        <v>0</v>
      </c>
    </row>
    <row r="2442" spans="1:11" x14ac:dyDescent="0.2">
      <c r="A2442">
        <v>-3.2859500000000001</v>
      </c>
      <c r="B2442">
        <v>0</v>
      </c>
      <c r="C2442">
        <v>0</v>
      </c>
      <c r="D2442">
        <v>0</v>
      </c>
      <c r="H2442" s="19">
        <v>-2.2730600000000001</v>
      </c>
      <c r="I2442" s="19">
        <v>0</v>
      </c>
      <c r="J2442" s="19">
        <v>0</v>
      </c>
      <c r="K2442" s="19">
        <v>0</v>
      </c>
    </row>
    <row r="2443" spans="1:11" x14ac:dyDescent="0.2">
      <c r="A2443">
        <v>-3.27895</v>
      </c>
      <c r="B2443">
        <v>0</v>
      </c>
      <c r="C2443">
        <v>0</v>
      </c>
      <c r="D2443">
        <v>0</v>
      </c>
      <c r="H2443" s="19">
        <v>-2.26606</v>
      </c>
      <c r="I2443" s="19">
        <v>0</v>
      </c>
      <c r="J2443" s="19">
        <v>0</v>
      </c>
      <c r="K2443" s="19">
        <v>0</v>
      </c>
    </row>
    <row r="2444" spans="1:11" x14ac:dyDescent="0.2">
      <c r="A2444">
        <v>-3.2719499999999999</v>
      </c>
      <c r="B2444">
        <v>0</v>
      </c>
      <c r="C2444">
        <v>0</v>
      </c>
      <c r="D2444">
        <v>0</v>
      </c>
      <c r="H2444" s="19">
        <v>-2.25806</v>
      </c>
      <c r="I2444" s="19">
        <v>0</v>
      </c>
      <c r="J2444" s="19">
        <v>0</v>
      </c>
      <c r="K2444" s="19">
        <v>0</v>
      </c>
    </row>
    <row r="2445" spans="1:11" x14ac:dyDescent="0.2">
      <c r="A2445">
        <v>-3.2649499999999998</v>
      </c>
      <c r="B2445">
        <v>0</v>
      </c>
      <c r="C2445">
        <v>0</v>
      </c>
      <c r="D2445">
        <v>0</v>
      </c>
      <c r="H2445" s="19">
        <v>-2.2510599999999998</v>
      </c>
      <c r="I2445" s="19">
        <v>0</v>
      </c>
      <c r="J2445" s="19">
        <v>0</v>
      </c>
      <c r="K2445" s="19">
        <v>0</v>
      </c>
    </row>
    <row r="2446" spans="1:11" x14ac:dyDescent="0.2">
      <c r="A2446">
        <v>-3.2579500000000001</v>
      </c>
      <c r="B2446">
        <v>0</v>
      </c>
      <c r="C2446">
        <v>0</v>
      </c>
      <c r="D2446">
        <v>0</v>
      </c>
      <c r="H2446" s="19">
        <v>-2.2440600000000002</v>
      </c>
      <c r="I2446" s="19">
        <v>0</v>
      </c>
      <c r="J2446" s="19">
        <v>0</v>
      </c>
      <c r="K2446" s="19">
        <v>0</v>
      </c>
    </row>
    <row r="2447" spans="1:11" x14ac:dyDescent="0.2">
      <c r="A2447">
        <v>-3.25095</v>
      </c>
      <c r="B2447">
        <v>0</v>
      </c>
      <c r="C2447">
        <v>0</v>
      </c>
      <c r="D2447">
        <v>0</v>
      </c>
      <c r="H2447" s="19">
        <v>-2.2360600000000002</v>
      </c>
      <c r="I2447" s="19">
        <v>0</v>
      </c>
      <c r="J2447" s="19">
        <v>0</v>
      </c>
      <c r="K2447" s="19">
        <v>0</v>
      </c>
    </row>
    <row r="2448" spans="1:11" x14ac:dyDescent="0.2">
      <c r="A2448">
        <v>-3.2439499999999999</v>
      </c>
      <c r="B2448">
        <v>0</v>
      </c>
      <c r="C2448">
        <v>0</v>
      </c>
      <c r="D2448">
        <v>0</v>
      </c>
      <c r="H2448" s="19">
        <v>-2.22906</v>
      </c>
      <c r="I2448" s="19">
        <v>0</v>
      </c>
      <c r="J2448" s="19">
        <v>0</v>
      </c>
      <c r="K2448" s="19">
        <v>0</v>
      </c>
    </row>
    <row r="2449" spans="1:11" x14ac:dyDescent="0.2">
      <c r="A2449">
        <v>-3.2359499999999999</v>
      </c>
      <c r="B2449">
        <v>0</v>
      </c>
      <c r="C2449">
        <v>0</v>
      </c>
      <c r="D2449">
        <v>0</v>
      </c>
      <c r="H2449" s="19">
        <v>-2.2220599999999999</v>
      </c>
      <c r="I2449" s="19">
        <v>0</v>
      </c>
      <c r="J2449" s="19">
        <v>0</v>
      </c>
      <c r="K2449" s="19">
        <v>0</v>
      </c>
    </row>
    <row r="2450" spans="1:11" x14ac:dyDescent="0.2">
      <c r="A2450">
        <v>-3.2289500000000002</v>
      </c>
      <c r="B2450">
        <v>0</v>
      </c>
      <c r="C2450">
        <v>0</v>
      </c>
      <c r="D2450">
        <v>0</v>
      </c>
      <c r="H2450" s="19">
        <v>-2.2140599999999999</v>
      </c>
      <c r="I2450" s="19">
        <v>0</v>
      </c>
      <c r="J2450" s="19">
        <v>0</v>
      </c>
      <c r="K2450" s="19">
        <v>0</v>
      </c>
    </row>
    <row r="2451" spans="1:11" x14ac:dyDescent="0.2">
      <c r="A2451">
        <v>-3.2219500000000001</v>
      </c>
      <c r="B2451">
        <v>0</v>
      </c>
      <c r="C2451">
        <v>0</v>
      </c>
      <c r="D2451">
        <v>0</v>
      </c>
      <c r="H2451" s="19">
        <v>-2.2070599999999998</v>
      </c>
      <c r="I2451" s="19">
        <v>0</v>
      </c>
      <c r="J2451" s="19">
        <v>0</v>
      </c>
      <c r="K2451" s="19">
        <v>0</v>
      </c>
    </row>
    <row r="2452" spans="1:11" x14ac:dyDescent="0.2">
      <c r="A2452">
        <v>-3.21495</v>
      </c>
      <c r="B2452">
        <v>0</v>
      </c>
      <c r="C2452">
        <v>0</v>
      </c>
      <c r="D2452">
        <v>0</v>
      </c>
      <c r="H2452" s="19">
        <v>-2.2000600000000001</v>
      </c>
      <c r="I2452" s="19">
        <v>0</v>
      </c>
      <c r="J2452" s="19">
        <v>0</v>
      </c>
      <c r="K2452" s="19">
        <v>0</v>
      </c>
    </row>
    <row r="2453" spans="1:11" x14ac:dyDescent="0.2">
      <c r="A2453">
        <v>-3.2079499999999999</v>
      </c>
      <c r="B2453">
        <v>0</v>
      </c>
      <c r="C2453">
        <v>0</v>
      </c>
      <c r="D2453">
        <v>0</v>
      </c>
      <c r="H2453" s="19">
        <v>-2.1920600000000001</v>
      </c>
      <c r="I2453" s="19">
        <v>0</v>
      </c>
      <c r="J2453" s="19">
        <v>0</v>
      </c>
      <c r="K2453" s="19">
        <v>0</v>
      </c>
    </row>
    <row r="2454" spans="1:11" x14ac:dyDescent="0.2">
      <c r="A2454">
        <v>-3.2009500000000002</v>
      </c>
      <c r="B2454">
        <v>0</v>
      </c>
      <c r="C2454">
        <v>0</v>
      </c>
      <c r="D2454">
        <v>0</v>
      </c>
      <c r="H2454" s="19">
        <v>-2.18506</v>
      </c>
      <c r="I2454" s="19">
        <v>0</v>
      </c>
      <c r="J2454" s="19">
        <v>0</v>
      </c>
      <c r="K2454" s="19">
        <v>0</v>
      </c>
    </row>
    <row r="2455" spans="1:11" x14ac:dyDescent="0.2">
      <c r="A2455">
        <v>-3.1929500000000002</v>
      </c>
      <c r="B2455">
        <v>0</v>
      </c>
      <c r="C2455">
        <v>0</v>
      </c>
      <c r="D2455">
        <v>0</v>
      </c>
      <c r="H2455" s="19">
        <v>-2.1780599999999999</v>
      </c>
      <c r="I2455" s="19">
        <v>0</v>
      </c>
      <c r="J2455" s="19">
        <v>0</v>
      </c>
      <c r="K2455" s="19">
        <v>0</v>
      </c>
    </row>
    <row r="2456" spans="1:11" x14ac:dyDescent="0.2">
      <c r="A2456">
        <v>-3.1859500000000001</v>
      </c>
      <c r="B2456">
        <v>0</v>
      </c>
      <c r="C2456">
        <v>0</v>
      </c>
      <c r="D2456">
        <v>0</v>
      </c>
      <c r="H2456" s="19">
        <v>-2.1700599999999999</v>
      </c>
      <c r="I2456" s="19">
        <v>0</v>
      </c>
      <c r="J2456" s="19">
        <v>0</v>
      </c>
      <c r="K2456" s="19">
        <v>0</v>
      </c>
    </row>
    <row r="2457" spans="1:11" x14ac:dyDescent="0.2">
      <c r="A2457">
        <v>-3.1789499999999999</v>
      </c>
      <c r="B2457">
        <v>0</v>
      </c>
      <c r="C2457">
        <v>0</v>
      </c>
      <c r="D2457">
        <v>0</v>
      </c>
      <c r="H2457" s="19">
        <v>-2.1630600000000002</v>
      </c>
      <c r="I2457" s="19">
        <v>0</v>
      </c>
      <c r="J2457" s="19">
        <v>0</v>
      </c>
      <c r="K2457" s="19">
        <v>0</v>
      </c>
    </row>
    <row r="2458" spans="1:11" x14ac:dyDescent="0.2">
      <c r="A2458">
        <v>-3.1719499999999998</v>
      </c>
      <c r="B2458">
        <v>0</v>
      </c>
      <c r="C2458">
        <v>0</v>
      </c>
      <c r="D2458">
        <v>0</v>
      </c>
      <c r="H2458" s="19">
        <v>-2.1560600000000001</v>
      </c>
      <c r="I2458" s="19">
        <v>0</v>
      </c>
      <c r="J2458" s="19">
        <v>0</v>
      </c>
      <c r="K2458" s="19">
        <v>0</v>
      </c>
    </row>
    <row r="2459" spans="1:11" x14ac:dyDescent="0.2">
      <c r="A2459">
        <v>-3.1649500000000002</v>
      </c>
      <c r="B2459">
        <v>0</v>
      </c>
      <c r="C2459">
        <v>0</v>
      </c>
      <c r="D2459">
        <v>0</v>
      </c>
      <c r="H2459" s="19">
        <v>-2.14906</v>
      </c>
      <c r="I2459" s="19">
        <v>0</v>
      </c>
      <c r="J2459" s="19">
        <v>0</v>
      </c>
      <c r="K2459" s="19">
        <v>0</v>
      </c>
    </row>
    <row r="2460" spans="1:11" x14ac:dyDescent="0.2">
      <c r="A2460">
        <v>-3.15795</v>
      </c>
      <c r="B2460">
        <v>0</v>
      </c>
      <c r="C2460">
        <v>0</v>
      </c>
      <c r="D2460">
        <v>0</v>
      </c>
      <c r="H2460" s="19">
        <v>-2.14106</v>
      </c>
      <c r="I2460" s="19">
        <v>0</v>
      </c>
      <c r="J2460" s="19">
        <v>0</v>
      </c>
      <c r="K2460" s="19">
        <v>0</v>
      </c>
    </row>
    <row r="2461" spans="1:11" x14ac:dyDescent="0.2">
      <c r="A2461">
        <v>-3.1509499999999999</v>
      </c>
      <c r="B2461">
        <v>0</v>
      </c>
      <c r="C2461">
        <v>0</v>
      </c>
      <c r="D2461">
        <v>0</v>
      </c>
      <c r="H2461" s="19">
        <v>-2.1340599999999998</v>
      </c>
      <c r="I2461" s="19">
        <v>0</v>
      </c>
      <c r="J2461" s="19">
        <v>0</v>
      </c>
      <c r="K2461" s="19">
        <v>0</v>
      </c>
    </row>
    <row r="2462" spans="1:11" x14ac:dyDescent="0.2">
      <c r="A2462">
        <v>-3.1429499999999999</v>
      </c>
      <c r="B2462">
        <v>0</v>
      </c>
      <c r="C2462">
        <v>0</v>
      </c>
      <c r="D2462">
        <v>0</v>
      </c>
      <c r="H2462" s="19">
        <v>-2.1270600000000002</v>
      </c>
      <c r="I2462" s="19">
        <v>0</v>
      </c>
      <c r="J2462" s="19">
        <v>0</v>
      </c>
      <c r="K2462" s="19">
        <v>0</v>
      </c>
    </row>
    <row r="2463" spans="1:11" x14ac:dyDescent="0.2">
      <c r="A2463">
        <v>-3.1359499999999998</v>
      </c>
      <c r="B2463">
        <v>0</v>
      </c>
      <c r="C2463">
        <v>0</v>
      </c>
      <c r="D2463">
        <v>0</v>
      </c>
      <c r="H2463" s="19">
        <v>-2.1190600000000002</v>
      </c>
      <c r="I2463" s="19">
        <v>0</v>
      </c>
      <c r="J2463" s="19">
        <v>0</v>
      </c>
      <c r="K2463" s="19">
        <v>0</v>
      </c>
    </row>
    <row r="2464" spans="1:11" x14ac:dyDescent="0.2">
      <c r="A2464">
        <v>-3.1289500000000001</v>
      </c>
      <c r="B2464">
        <v>0</v>
      </c>
      <c r="C2464">
        <v>0</v>
      </c>
      <c r="D2464">
        <v>0</v>
      </c>
      <c r="H2464" s="19">
        <v>-2.11206</v>
      </c>
      <c r="I2464" s="19">
        <v>0</v>
      </c>
      <c r="J2464" s="19">
        <v>0</v>
      </c>
      <c r="K2464" s="19">
        <v>0</v>
      </c>
    </row>
    <row r="2465" spans="1:11" x14ac:dyDescent="0.2">
      <c r="A2465">
        <v>-3.12195</v>
      </c>
      <c r="B2465">
        <v>0</v>
      </c>
      <c r="C2465">
        <v>0</v>
      </c>
      <c r="D2465">
        <v>8.9999999999999992E-5</v>
      </c>
      <c r="H2465" s="19">
        <v>-2.1050599999999999</v>
      </c>
      <c r="I2465" s="19">
        <v>0</v>
      </c>
      <c r="J2465" s="19">
        <v>0</v>
      </c>
      <c r="K2465" s="19">
        <v>0</v>
      </c>
    </row>
    <row r="2466" spans="1:11" x14ac:dyDescent="0.2">
      <c r="A2466">
        <v>-3.1149499999999999</v>
      </c>
      <c r="B2466">
        <v>0</v>
      </c>
      <c r="C2466">
        <v>0</v>
      </c>
      <c r="D2466">
        <v>0</v>
      </c>
      <c r="H2466" s="19">
        <v>-2.0970599999999999</v>
      </c>
      <c r="I2466" s="19">
        <v>0</v>
      </c>
      <c r="J2466" s="19">
        <v>0</v>
      </c>
      <c r="K2466" s="19">
        <v>0</v>
      </c>
    </row>
    <row r="2467" spans="1:11" x14ac:dyDescent="0.2">
      <c r="A2467">
        <v>-3.1079500000000002</v>
      </c>
      <c r="B2467">
        <v>0</v>
      </c>
      <c r="C2467">
        <v>0</v>
      </c>
      <c r="D2467">
        <v>0</v>
      </c>
      <c r="H2467" s="19">
        <v>-2.0900599999999998</v>
      </c>
      <c r="I2467" s="19">
        <v>0</v>
      </c>
      <c r="J2467" s="19">
        <v>0</v>
      </c>
      <c r="K2467" s="19">
        <v>0</v>
      </c>
    </row>
    <row r="2468" spans="1:11" x14ac:dyDescent="0.2">
      <c r="A2468">
        <v>-3.1009500000000001</v>
      </c>
      <c r="B2468">
        <v>0</v>
      </c>
      <c r="C2468">
        <v>0</v>
      </c>
      <c r="D2468">
        <v>0</v>
      </c>
      <c r="H2468" s="19">
        <v>-2.0830600000000001</v>
      </c>
      <c r="I2468" s="19">
        <v>0</v>
      </c>
      <c r="J2468" s="19">
        <v>0</v>
      </c>
      <c r="K2468" s="19">
        <v>0</v>
      </c>
    </row>
    <row r="2469" spans="1:11" x14ac:dyDescent="0.2">
      <c r="A2469">
        <v>-3.0929500000000001</v>
      </c>
      <c r="B2469">
        <v>0</v>
      </c>
      <c r="C2469">
        <v>0</v>
      </c>
      <c r="D2469">
        <v>0</v>
      </c>
      <c r="H2469" s="19">
        <v>-2.0750600000000001</v>
      </c>
      <c r="I2469" s="19">
        <v>0</v>
      </c>
      <c r="J2469" s="19">
        <v>0</v>
      </c>
      <c r="K2469" s="19">
        <v>0</v>
      </c>
    </row>
    <row r="2470" spans="1:11" x14ac:dyDescent="0.2">
      <c r="A2470">
        <v>-3.08595</v>
      </c>
      <c r="B2470">
        <v>0</v>
      </c>
      <c r="C2470">
        <v>0</v>
      </c>
      <c r="D2470">
        <v>0</v>
      </c>
      <c r="H2470" s="19">
        <v>-2.06806</v>
      </c>
      <c r="I2470" s="19">
        <v>0</v>
      </c>
      <c r="J2470" s="19">
        <v>0</v>
      </c>
      <c r="K2470" s="19">
        <v>0</v>
      </c>
    </row>
    <row r="2471" spans="1:11" x14ac:dyDescent="0.2">
      <c r="A2471">
        <v>-3.0789499999999999</v>
      </c>
      <c r="B2471">
        <v>0</v>
      </c>
      <c r="C2471">
        <v>0</v>
      </c>
      <c r="D2471">
        <v>0</v>
      </c>
      <c r="H2471" s="19">
        <v>-2.0610599999999999</v>
      </c>
      <c r="I2471" s="19">
        <v>0</v>
      </c>
      <c r="J2471" s="19">
        <v>0</v>
      </c>
      <c r="K2471" s="19">
        <v>0</v>
      </c>
    </row>
    <row r="2472" spans="1:11" x14ac:dyDescent="0.2">
      <c r="A2472">
        <v>-3.0719500000000002</v>
      </c>
      <c r="B2472">
        <v>0</v>
      </c>
      <c r="C2472">
        <v>19.015999999999998</v>
      </c>
      <c r="D2472">
        <v>3.3999999999999998E-3</v>
      </c>
      <c r="H2472" s="19">
        <v>-2.0530599999999999</v>
      </c>
      <c r="I2472" s="19">
        <v>0</v>
      </c>
      <c r="J2472" s="19">
        <v>0</v>
      </c>
      <c r="K2472" s="19">
        <v>0</v>
      </c>
    </row>
    <row r="2473" spans="1:11" x14ac:dyDescent="0.2">
      <c r="A2473">
        <v>-3.0649500000000001</v>
      </c>
      <c r="B2473">
        <v>0</v>
      </c>
      <c r="C2473">
        <v>0</v>
      </c>
      <c r="D2473">
        <v>0</v>
      </c>
      <c r="H2473" s="19">
        <v>-2.0460600000000002</v>
      </c>
      <c r="I2473" s="19">
        <v>0</v>
      </c>
      <c r="J2473" s="19">
        <v>0</v>
      </c>
      <c r="K2473" s="19">
        <v>0</v>
      </c>
    </row>
    <row r="2474" spans="1:11" x14ac:dyDescent="0.2">
      <c r="A2474">
        <v>-3.0579499999999999</v>
      </c>
      <c r="B2474">
        <v>0</v>
      </c>
      <c r="C2474">
        <v>0</v>
      </c>
      <c r="D2474">
        <v>0</v>
      </c>
      <c r="H2474" s="19">
        <v>-2.0390600000000001</v>
      </c>
      <c r="I2474" s="19">
        <v>0</v>
      </c>
      <c r="J2474" s="19">
        <v>0</v>
      </c>
      <c r="K2474" s="19">
        <v>0</v>
      </c>
    </row>
    <row r="2475" spans="1:11" x14ac:dyDescent="0.2">
      <c r="A2475">
        <v>-3.0509499999999998</v>
      </c>
      <c r="B2475">
        <v>0</v>
      </c>
      <c r="C2475">
        <v>0</v>
      </c>
      <c r="D2475">
        <v>0</v>
      </c>
      <c r="H2475" s="19">
        <v>-2.0310600000000001</v>
      </c>
      <c r="I2475" s="19">
        <v>0</v>
      </c>
      <c r="J2475" s="19">
        <v>0</v>
      </c>
      <c r="K2475" s="19">
        <v>0</v>
      </c>
    </row>
    <row r="2476" spans="1:11" x14ac:dyDescent="0.2">
      <c r="A2476">
        <v>-3.0429499999999998</v>
      </c>
      <c r="B2476">
        <v>0</v>
      </c>
      <c r="C2476">
        <v>0</v>
      </c>
      <c r="D2476">
        <v>0</v>
      </c>
      <c r="H2476" s="19">
        <v>-2.02406</v>
      </c>
      <c r="I2476" s="19">
        <v>0</v>
      </c>
      <c r="J2476" s="19">
        <v>0</v>
      </c>
      <c r="K2476" s="19">
        <v>0</v>
      </c>
    </row>
    <row r="2477" spans="1:11" x14ac:dyDescent="0.2">
      <c r="A2477">
        <v>-3.0359500000000001</v>
      </c>
      <c r="B2477">
        <v>0</v>
      </c>
      <c r="C2477">
        <v>0</v>
      </c>
      <c r="D2477">
        <v>0</v>
      </c>
      <c r="H2477" s="19">
        <v>-2.0170599999999999</v>
      </c>
      <c r="I2477" s="19">
        <v>0</v>
      </c>
      <c r="J2477" s="19">
        <v>0</v>
      </c>
      <c r="K2477" s="19">
        <v>0</v>
      </c>
    </row>
    <row r="2478" spans="1:11" x14ac:dyDescent="0.2">
      <c r="A2478">
        <v>-3.02895</v>
      </c>
      <c r="B2478">
        <v>0</v>
      </c>
      <c r="C2478">
        <v>0</v>
      </c>
      <c r="D2478">
        <v>0</v>
      </c>
      <c r="H2478" s="19">
        <v>-2.0090599999999998</v>
      </c>
      <c r="I2478" s="19">
        <v>0</v>
      </c>
      <c r="J2478" s="19">
        <v>0</v>
      </c>
      <c r="K2478" s="19">
        <v>0</v>
      </c>
    </row>
    <row r="2479" spans="1:11" x14ac:dyDescent="0.2">
      <c r="A2479">
        <v>-3.0219499999999999</v>
      </c>
      <c r="B2479">
        <v>0</v>
      </c>
      <c r="C2479">
        <v>0</v>
      </c>
      <c r="D2479">
        <v>0</v>
      </c>
      <c r="H2479" s="19">
        <v>-2.0020600000000002</v>
      </c>
      <c r="I2479" s="19">
        <v>0</v>
      </c>
      <c r="J2479" s="19">
        <v>0</v>
      </c>
      <c r="K2479" s="19">
        <v>0</v>
      </c>
    </row>
    <row r="2480" spans="1:11" x14ac:dyDescent="0.2">
      <c r="A2480">
        <v>-3.0149499999999998</v>
      </c>
      <c r="B2480">
        <v>0</v>
      </c>
      <c r="C2480">
        <v>0</v>
      </c>
      <c r="D2480">
        <v>0</v>
      </c>
      <c r="H2480" s="19">
        <v>-1.9950600000000001</v>
      </c>
      <c r="I2480" s="19">
        <v>0</v>
      </c>
      <c r="J2480" s="19">
        <v>0</v>
      </c>
      <c r="K2480" s="19">
        <v>0</v>
      </c>
    </row>
    <row r="2481" spans="1:11" x14ac:dyDescent="0.2">
      <c r="A2481">
        <v>-3.0079500000000001</v>
      </c>
      <c r="B2481">
        <v>0</v>
      </c>
      <c r="C2481">
        <v>0</v>
      </c>
      <c r="D2481">
        <v>0</v>
      </c>
      <c r="H2481" s="19">
        <v>-1.9880599999999999</v>
      </c>
      <c r="I2481" s="19">
        <v>0</v>
      </c>
      <c r="J2481" s="19">
        <v>0</v>
      </c>
      <c r="K2481" s="19">
        <v>0</v>
      </c>
    </row>
    <row r="2482" spans="1:11" x14ac:dyDescent="0.2">
      <c r="A2482">
        <v>-2.9999500000000001</v>
      </c>
      <c r="B2482">
        <v>0</v>
      </c>
      <c r="C2482">
        <v>0</v>
      </c>
      <c r="D2482">
        <v>0</v>
      </c>
      <c r="H2482" s="19">
        <v>-1.9800599999999999</v>
      </c>
      <c r="I2482" s="19">
        <v>0</v>
      </c>
      <c r="J2482" s="19">
        <v>0</v>
      </c>
      <c r="K2482" s="19">
        <v>0</v>
      </c>
    </row>
    <row r="2483" spans="1:11" x14ac:dyDescent="0.2">
      <c r="A2483">
        <v>-2.99295</v>
      </c>
      <c r="B2483">
        <v>0</v>
      </c>
      <c r="C2483">
        <v>0</v>
      </c>
      <c r="D2483">
        <v>0</v>
      </c>
      <c r="H2483" s="19">
        <v>-1.97306</v>
      </c>
      <c r="I2483" s="19">
        <v>0</v>
      </c>
      <c r="J2483" s="19">
        <v>0</v>
      </c>
      <c r="K2483" s="19">
        <v>0</v>
      </c>
    </row>
    <row r="2484" spans="1:11" x14ac:dyDescent="0.2">
      <c r="A2484">
        <v>-2.9859499999999999</v>
      </c>
      <c r="B2484">
        <v>0</v>
      </c>
      <c r="C2484">
        <v>0</v>
      </c>
      <c r="D2484">
        <v>0</v>
      </c>
      <c r="H2484" s="19">
        <v>-1.9660599999999999</v>
      </c>
      <c r="I2484" s="19">
        <v>0</v>
      </c>
      <c r="J2484" s="19">
        <v>0</v>
      </c>
      <c r="K2484" s="19">
        <v>0</v>
      </c>
    </row>
    <row r="2485" spans="1:11" x14ac:dyDescent="0.2">
      <c r="A2485">
        <v>-2.9789500000000002</v>
      </c>
      <c r="B2485">
        <v>0</v>
      </c>
      <c r="C2485">
        <v>0</v>
      </c>
      <c r="D2485">
        <v>0</v>
      </c>
      <c r="H2485" s="19">
        <v>-1.9580599999999999</v>
      </c>
      <c r="I2485" s="19">
        <v>0</v>
      </c>
      <c r="J2485" s="19">
        <v>0</v>
      </c>
      <c r="K2485" s="19">
        <v>0</v>
      </c>
    </row>
    <row r="2486" spans="1:11" x14ac:dyDescent="0.2">
      <c r="A2486">
        <v>-2.9719500000000001</v>
      </c>
      <c r="B2486">
        <v>0</v>
      </c>
      <c r="C2486">
        <v>0</v>
      </c>
      <c r="D2486">
        <v>0</v>
      </c>
      <c r="H2486" s="19">
        <v>-1.95106</v>
      </c>
      <c r="I2486" s="19">
        <v>0</v>
      </c>
      <c r="J2486" s="19">
        <v>4.4019999999999997E-2</v>
      </c>
      <c r="K2486" s="19">
        <v>1.6379999999999999E-2</v>
      </c>
    </row>
    <row r="2487" spans="1:11" x14ac:dyDescent="0.2">
      <c r="A2487">
        <v>-2.96495</v>
      </c>
      <c r="B2487">
        <v>0</v>
      </c>
      <c r="C2487">
        <v>0</v>
      </c>
      <c r="D2487">
        <v>0</v>
      </c>
      <c r="H2487" s="19">
        <v>-1.9440599999999999</v>
      </c>
      <c r="I2487" s="19">
        <v>0</v>
      </c>
      <c r="J2487" s="19">
        <v>0</v>
      </c>
      <c r="K2487" s="19">
        <v>0</v>
      </c>
    </row>
    <row r="2488" spans="1:11" x14ac:dyDescent="0.2">
      <c r="A2488">
        <v>-2.9579499999999999</v>
      </c>
      <c r="B2488">
        <v>0</v>
      </c>
      <c r="C2488">
        <v>0</v>
      </c>
      <c r="D2488">
        <v>0</v>
      </c>
      <c r="H2488" s="19">
        <v>-1.9360599999999999</v>
      </c>
      <c r="I2488" s="19">
        <v>0</v>
      </c>
      <c r="J2488" s="19">
        <v>0</v>
      </c>
      <c r="K2488" s="19">
        <v>0</v>
      </c>
    </row>
    <row r="2489" spans="1:11" x14ac:dyDescent="0.2">
      <c r="A2489">
        <v>-2.9499499999999999</v>
      </c>
      <c r="B2489">
        <v>0</v>
      </c>
      <c r="C2489">
        <v>0</v>
      </c>
      <c r="D2489">
        <v>0</v>
      </c>
      <c r="H2489" s="19">
        <v>-1.92906</v>
      </c>
      <c r="I2489" s="19">
        <v>0</v>
      </c>
      <c r="J2489" s="19">
        <v>0</v>
      </c>
      <c r="K2489" s="19">
        <v>0</v>
      </c>
    </row>
    <row r="2490" spans="1:11" x14ac:dyDescent="0.2">
      <c r="A2490">
        <v>-2.9429500000000002</v>
      </c>
      <c r="B2490">
        <v>0</v>
      </c>
      <c r="C2490">
        <v>0</v>
      </c>
      <c r="D2490">
        <v>0</v>
      </c>
      <c r="H2490" s="19">
        <v>-1.9220600000000001</v>
      </c>
      <c r="I2490" s="19">
        <v>0</v>
      </c>
      <c r="J2490" s="19">
        <v>0</v>
      </c>
      <c r="K2490" s="19">
        <v>0</v>
      </c>
    </row>
    <row r="2491" spans="1:11" x14ac:dyDescent="0.2">
      <c r="A2491">
        <v>-2.9359500000000001</v>
      </c>
      <c r="B2491">
        <v>0</v>
      </c>
      <c r="C2491">
        <v>0</v>
      </c>
      <c r="D2491">
        <v>0</v>
      </c>
      <c r="H2491" s="19">
        <v>-1.9140600000000001</v>
      </c>
      <c r="I2491" s="19">
        <v>0</v>
      </c>
      <c r="J2491" s="19">
        <v>0</v>
      </c>
      <c r="K2491" s="19">
        <v>0</v>
      </c>
    </row>
    <row r="2492" spans="1:11" x14ac:dyDescent="0.2">
      <c r="A2492">
        <v>-2.9289499999999999</v>
      </c>
      <c r="B2492">
        <v>0</v>
      </c>
      <c r="C2492">
        <v>0</v>
      </c>
      <c r="D2492">
        <v>0</v>
      </c>
      <c r="H2492" s="19">
        <v>-1.90706</v>
      </c>
      <c r="I2492" s="19">
        <v>0</v>
      </c>
      <c r="J2492" s="19">
        <v>0</v>
      </c>
      <c r="K2492" s="19">
        <v>0</v>
      </c>
    </row>
    <row r="2493" spans="1:11" x14ac:dyDescent="0.2">
      <c r="A2493">
        <v>-2.9219499999999998</v>
      </c>
      <c r="B2493">
        <v>0</v>
      </c>
      <c r="C2493">
        <v>0</v>
      </c>
      <c r="D2493">
        <v>0</v>
      </c>
      <c r="H2493" s="19">
        <v>-1.9000600000000001</v>
      </c>
      <c r="I2493" s="19">
        <v>0</v>
      </c>
      <c r="J2493" s="19">
        <v>0</v>
      </c>
      <c r="K2493" s="19">
        <v>0</v>
      </c>
    </row>
    <row r="2494" spans="1:11" x14ac:dyDescent="0.2">
      <c r="A2494">
        <v>-2.9149500000000002</v>
      </c>
      <c r="B2494">
        <v>0</v>
      </c>
      <c r="C2494">
        <v>0</v>
      </c>
      <c r="D2494">
        <v>0</v>
      </c>
      <c r="H2494" s="19">
        <v>-1.8920600000000001</v>
      </c>
      <c r="I2494" s="19">
        <v>0</v>
      </c>
      <c r="J2494" s="19">
        <v>0</v>
      </c>
      <c r="K2494" s="19">
        <v>0</v>
      </c>
    </row>
    <row r="2495" spans="1:11" x14ac:dyDescent="0.2">
      <c r="A2495">
        <v>-2.90795</v>
      </c>
      <c r="B2495">
        <v>0</v>
      </c>
      <c r="C2495">
        <v>0</v>
      </c>
      <c r="D2495">
        <v>0</v>
      </c>
      <c r="H2495" s="19">
        <v>-1.88506</v>
      </c>
      <c r="I2495" s="19">
        <v>0</v>
      </c>
      <c r="J2495" s="19">
        <v>0</v>
      </c>
      <c r="K2495" s="19">
        <v>0</v>
      </c>
    </row>
    <row r="2496" spans="1:11" x14ac:dyDescent="0.2">
      <c r="A2496">
        <v>-2.89995</v>
      </c>
      <c r="B2496">
        <v>0</v>
      </c>
      <c r="C2496">
        <v>0</v>
      </c>
      <c r="D2496">
        <v>0</v>
      </c>
      <c r="H2496" s="19">
        <v>-1.8780600000000001</v>
      </c>
      <c r="I2496" s="19">
        <v>0</v>
      </c>
      <c r="J2496" s="19">
        <v>0</v>
      </c>
      <c r="K2496" s="19">
        <v>0</v>
      </c>
    </row>
    <row r="2497" spans="1:11" x14ac:dyDescent="0.2">
      <c r="A2497">
        <v>-2.8929499999999999</v>
      </c>
      <c r="B2497">
        <v>0</v>
      </c>
      <c r="C2497">
        <v>0</v>
      </c>
      <c r="D2497">
        <v>0</v>
      </c>
      <c r="H2497" s="19">
        <v>-1.8700600000000001</v>
      </c>
      <c r="I2497" s="19">
        <v>0</v>
      </c>
      <c r="J2497" s="19">
        <v>0</v>
      </c>
      <c r="K2497" s="19">
        <v>0</v>
      </c>
    </row>
    <row r="2498" spans="1:11" x14ac:dyDescent="0.2">
      <c r="A2498">
        <v>-2.8859499999999998</v>
      </c>
      <c r="B2498">
        <v>0</v>
      </c>
      <c r="C2498">
        <v>0</v>
      </c>
      <c r="D2498">
        <v>0</v>
      </c>
      <c r="H2498" s="19">
        <v>-1.8630599999999999</v>
      </c>
      <c r="I2498" s="19">
        <v>0</v>
      </c>
      <c r="J2498" s="19">
        <v>0</v>
      </c>
      <c r="K2498" s="19">
        <v>0</v>
      </c>
    </row>
    <row r="2499" spans="1:11" x14ac:dyDescent="0.2">
      <c r="A2499">
        <v>-2.8789500000000001</v>
      </c>
      <c r="B2499">
        <v>0</v>
      </c>
      <c r="C2499">
        <v>0</v>
      </c>
      <c r="D2499">
        <v>0</v>
      </c>
      <c r="H2499" s="19">
        <v>-1.85606</v>
      </c>
      <c r="I2499" s="19">
        <v>0</v>
      </c>
      <c r="J2499" s="19">
        <v>0</v>
      </c>
      <c r="K2499" s="19">
        <v>0</v>
      </c>
    </row>
    <row r="2500" spans="1:11" x14ac:dyDescent="0.2">
      <c r="A2500">
        <v>-2.87195</v>
      </c>
      <c r="B2500">
        <v>0</v>
      </c>
      <c r="C2500">
        <v>0</v>
      </c>
      <c r="D2500">
        <v>0</v>
      </c>
      <c r="H2500" s="19">
        <v>-1.84806</v>
      </c>
      <c r="I2500" s="19">
        <v>0</v>
      </c>
      <c r="J2500" s="19">
        <v>0</v>
      </c>
      <c r="K2500" s="19">
        <v>0</v>
      </c>
    </row>
    <row r="2501" spans="1:11" x14ac:dyDescent="0.2">
      <c r="A2501">
        <v>-2.8649499999999999</v>
      </c>
      <c r="B2501">
        <v>0</v>
      </c>
      <c r="C2501">
        <v>0</v>
      </c>
      <c r="D2501">
        <v>0</v>
      </c>
      <c r="H2501" s="19">
        <v>-1.8410599999999999</v>
      </c>
      <c r="I2501" s="19">
        <v>0</v>
      </c>
      <c r="J2501" s="19">
        <v>0</v>
      </c>
      <c r="K2501" s="19">
        <v>0</v>
      </c>
    </row>
    <row r="2502" spans="1:11" x14ac:dyDescent="0.2">
      <c r="A2502">
        <v>-2.8579500000000002</v>
      </c>
      <c r="B2502">
        <v>0</v>
      </c>
      <c r="C2502">
        <v>0</v>
      </c>
      <c r="D2502">
        <v>0</v>
      </c>
      <c r="H2502" s="19">
        <v>-1.83406</v>
      </c>
      <c r="I2502" s="19">
        <v>0</v>
      </c>
      <c r="J2502" s="19">
        <v>0</v>
      </c>
      <c r="K2502" s="19">
        <v>0</v>
      </c>
    </row>
    <row r="2503" spans="1:11" x14ac:dyDescent="0.2">
      <c r="A2503">
        <v>-2.8499500000000002</v>
      </c>
      <c r="B2503">
        <v>0</v>
      </c>
      <c r="C2503">
        <v>0</v>
      </c>
      <c r="D2503">
        <v>0</v>
      </c>
      <c r="H2503" s="19">
        <v>-1.8270599999999999</v>
      </c>
      <c r="I2503" s="19">
        <v>0</v>
      </c>
      <c r="J2503" s="19">
        <v>0</v>
      </c>
      <c r="K2503" s="19">
        <v>0</v>
      </c>
    </row>
    <row r="2504" spans="1:11" x14ac:dyDescent="0.2">
      <c r="A2504">
        <v>-2.8429500000000001</v>
      </c>
      <c r="B2504">
        <v>0</v>
      </c>
      <c r="C2504">
        <v>0</v>
      </c>
      <c r="D2504">
        <v>0</v>
      </c>
      <c r="H2504" s="19">
        <v>-1.8190599999999999</v>
      </c>
      <c r="I2504" s="19">
        <v>0</v>
      </c>
      <c r="J2504" s="19">
        <v>0</v>
      </c>
      <c r="K2504" s="19">
        <v>0</v>
      </c>
    </row>
    <row r="2505" spans="1:11" x14ac:dyDescent="0.2">
      <c r="A2505">
        <v>-2.83595</v>
      </c>
      <c r="B2505">
        <v>0</v>
      </c>
      <c r="C2505">
        <v>0</v>
      </c>
      <c r="D2505">
        <v>0</v>
      </c>
      <c r="H2505" s="19">
        <v>-1.81206</v>
      </c>
      <c r="I2505" s="19">
        <v>0</v>
      </c>
      <c r="J2505" s="19">
        <v>0</v>
      </c>
      <c r="K2505" s="19">
        <v>0</v>
      </c>
    </row>
    <row r="2506" spans="1:11" x14ac:dyDescent="0.2">
      <c r="A2506">
        <v>-2.8289499999999999</v>
      </c>
      <c r="B2506">
        <v>0</v>
      </c>
      <c r="C2506">
        <v>0</v>
      </c>
      <c r="D2506">
        <v>0</v>
      </c>
      <c r="H2506" s="19">
        <v>-1.8050600000000001</v>
      </c>
      <c r="I2506" s="19">
        <v>0</v>
      </c>
      <c r="J2506" s="19">
        <v>0</v>
      </c>
      <c r="K2506" s="19">
        <v>0</v>
      </c>
    </row>
    <row r="2507" spans="1:11" x14ac:dyDescent="0.2">
      <c r="A2507">
        <v>-2.8219500000000002</v>
      </c>
      <c r="B2507">
        <v>0</v>
      </c>
      <c r="C2507">
        <v>0</v>
      </c>
      <c r="D2507">
        <v>0</v>
      </c>
      <c r="H2507" s="19">
        <v>-1.7970600000000001</v>
      </c>
      <c r="I2507" s="19">
        <v>0</v>
      </c>
      <c r="J2507" s="19">
        <v>0</v>
      </c>
      <c r="K2507" s="19">
        <v>0</v>
      </c>
    </row>
    <row r="2508" spans="1:11" x14ac:dyDescent="0.2">
      <c r="A2508">
        <v>-2.8149500000000001</v>
      </c>
      <c r="B2508">
        <v>0</v>
      </c>
      <c r="C2508">
        <v>0</v>
      </c>
      <c r="D2508">
        <v>0</v>
      </c>
      <c r="H2508" s="19">
        <v>-1.79006</v>
      </c>
      <c r="I2508" s="19">
        <v>0</v>
      </c>
      <c r="J2508" s="19">
        <v>0</v>
      </c>
      <c r="K2508" s="19">
        <v>0</v>
      </c>
    </row>
    <row r="2509" spans="1:11" x14ac:dyDescent="0.2">
      <c r="A2509">
        <v>-2.8069500000000001</v>
      </c>
      <c r="B2509">
        <v>0</v>
      </c>
      <c r="C2509">
        <v>0</v>
      </c>
      <c r="D2509">
        <v>0</v>
      </c>
      <c r="H2509" s="19">
        <v>-1.7830600000000001</v>
      </c>
      <c r="I2509" s="19">
        <v>0</v>
      </c>
      <c r="J2509" s="19">
        <v>0</v>
      </c>
      <c r="K2509" s="19">
        <v>0</v>
      </c>
    </row>
    <row r="2510" spans="1:11" x14ac:dyDescent="0.2">
      <c r="A2510">
        <v>-2.7999499999999999</v>
      </c>
      <c r="B2510">
        <v>0</v>
      </c>
      <c r="C2510">
        <v>0</v>
      </c>
      <c r="D2510">
        <v>0</v>
      </c>
      <c r="H2510" s="19">
        <v>-1.7750600000000001</v>
      </c>
      <c r="I2510" s="19">
        <v>0</v>
      </c>
      <c r="J2510" s="19">
        <v>0</v>
      </c>
      <c r="K2510" s="19">
        <v>0</v>
      </c>
    </row>
    <row r="2511" spans="1:11" x14ac:dyDescent="0.2">
      <c r="A2511">
        <v>-2.7929499999999998</v>
      </c>
      <c r="B2511">
        <v>0</v>
      </c>
      <c r="C2511">
        <v>0</v>
      </c>
      <c r="D2511">
        <v>0</v>
      </c>
      <c r="H2511" s="19">
        <v>-1.76806</v>
      </c>
      <c r="I2511" s="19">
        <v>0</v>
      </c>
      <c r="J2511" s="19">
        <v>0</v>
      </c>
      <c r="K2511" s="19">
        <v>0</v>
      </c>
    </row>
    <row r="2512" spans="1:11" x14ac:dyDescent="0.2">
      <c r="A2512">
        <v>-2.7859500000000001</v>
      </c>
      <c r="B2512">
        <v>0</v>
      </c>
      <c r="C2512">
        <v>0</v>
      </c>
      <c r="D2512">
        <v>0</v>
      </c>
      <c r="H2512" s="19">
        <v>-1.7610600000000001</v>
      </c>
      <c r="I2512" s="19">
        <v>0</v>
      </c>
      <c r="J2512" s="19">
        <v>0</v>
      </c>
      <c r="K2512" s="19">
        <v>0</v>
      </c>
    </row>
    <row r="2513" spans="1:11" x14ac:dyDescent="0.2">
      <c r="A2513">
        <v>-2.77895</v>
      </c>
      <c r="B2513">
        <v>0</v>
      </c>
      <c r="C2513">
        <v>0</v>
      </c>
      <c r="D2513">
        <v>0</v>
      </c>
      <c r="H2513" s="19">
        <v>-1.7530600000000001</v>
      </c>
      <c r="I2513" s="19">
        <v>0</v>
      </c>
      <c r="J2513" s="19">
        <v>0</v>
      </c>
      <c r="K2513" s="19">
        <v>0</v>
      </c>
    </row>
    <row r="2514" spans="1:11" x14ac:dyDescent="0.2">
      <c r="A2514">
        <v>-2.7719499999999999</v>
      </c>
      <c r="B2514">
        <v>0</v>
      </c>
      <c r="C2514">
        <v>0</v>
      </c>
      <c r="D2514">
        <v>0</v>
      </c>
      <c r="H2514" s="19">
        <v>-1.7460599999999999</v>
      </c>
      <c r="I2514" s="19">
        <v>0</v>
      </c>
      <c r="J2514" s="19">
        <v>0</v>
      </c>
      <c r="K2514" s="19">
        <v>0</v>
      </c>
    </row>
    <row r="2515" spans="1:11" x14ac:dyDescent="0.2">
      <c r="A2515">
        <v>-2.7649499999999998</v>
      </c>
      <c r="B2515">
        <v>0</v>
      </c>
      <c r="C2515">
        <v>0</v>
      </c>
      <c r="D2515">
        <v>0</v>
      </c>
      <c r="H2515" s="19">
        <v>-1.7390600000000001</v>
      </c>
      <c r="I2515" s="19">
        <v>0</v>
      </c>
      <c r="J2515" s="19">
        <v>0</v>
      </c>
      <c r="K2515" s="19">
        <v>0</v>
      </c>
    </row>
    <row r="2516" spans="1:11" x14ac:dyDescent="0.2">
      <c r="A2516">
        <v>-2.7569499999999998</v>
      </c>
      <c r="B2516">
        <v>0</v>
      </c>
      <c r="C2516">
        <v>0</v>
      </c>
      <c r="D2516">
        <v>0</v>
      </c>
      <c r="H2516" s="19">
        <v>-1.73106</v>
      </c>
      <c r="I2516" s="19">
        <v>0</v>
      </c>
      <c r="J2516" s="19">
        <v>0</v>
      </c>
      <c r="K2516" s="19">
        <v>0</v>
      </c>
    </row>
    <row r="2517" spans="1:11" x14ac:dyDescent="0.2">
      <c r="A2517">
        <v>-2.7499500000000001</v>
      </c>
      <c r="B2517">
        <v>0</v>
      </c>
      <c r="C2517">
        <v>0</v>
      </c>
      <c r="D2517">
        <v>0</v>
      </c>
      <c r="H2517" s="19">
        <v>-1.7240599999999999</v>
      </c>
      <c r="I2517" s="19">
        <v>0</v>
      </c>
      <c r="J2517" s="19">
        <v>0</v>
      </c>
      <c r="K2517" s="19">
        <v>0</v>
      </c>
    </row>
    <row r="2518" spans="1:11" x14ac:dyDescent="0.2">
      <c r="A2518">
        <v>-2.74295</v>
      </c>
      <c r="B2518">
        <v>0</v>
      </c>
      <c r="C2518">
        <v>0</v>
      </c>
      <c r="D2518">
        <v>0</v>
      </c>
      <c r="H2518" s="19">
        <v>-1.71706</v>
      </c>
      <c r="I2518" s="19">
        <v>0</v>
      </c>
      <c r="J2518" s="19">
        <v>0</v>
      </c>
      <c r="K2518" s="19">
        <v>0</v>
      </c>
    </row>
    <row r="2519" spans="1:11" x14ac:dyDescent="0.2">
      <c r="A2519">
        <v>-2.7359499999999999</v>
      </c>
      <c r="B2519">
        <v>0</v>
      </c>
      <c r="C2519">
        <v>0</v>
      </c>
      <c r="D2519">
        <v>0</v>
      </c>
      <c r="H2519" s="19">
        <v>-1.70906</v>
      </c>
      <c r="I2519" s="19">
        <v>0</v>
      </c>
      <c r="J2519" s="19">
        <v>0</v>
      </c>
      <c r="K2519" s="19">
        <v>0</v>
      </c>
    </row>
    <row r="2520" spans="1:11" x14ac:dyDescent="0.2">
      <c r="A2520">
        <v>-2.7289500000000002</v>
      </c>
      <c r="B2520">
        <v>0</v>
      </c>
      <c r="C2520">
        <v>0</v>
      </c>
      <c r="D2520">
        <v>0</v>
      </c>
      <c r="H2520" s="19">
        <v>-1.7020599999999999</v>
      </c>
      <c r="I2520" s="19">
        <v>0</v>
      </c>
      <c r="J2520" s="19">
        <v>0</v>
      </c>
      <c r="K2520" s="19">
        <v>0</v>
      </c>
    </row>
    <row r="2521" spans="1:11" x14ac:dyDescent="0.2">
      <c r="A2521">
        <v>-2.7219500000000001</v>
      </c>
      <c r="B2521">
        <v>0</v>
      </c>
      <c r="C2521">
        <v>0</v>
      </c>
      <c r="D2521">
        <v>0</v>
      </c>
      <c r="H2521" s="19">
        <v>-1.69506</v>
      </c>
      <c r="I2521" s="19">
        <v>0</v>
      </c>
      <c r="J2521" s="19">
        <v>0</v>
      </c>
      <c r="K2521" s="19">
        <v>0</v>
      </c>
    </row>
    <row r="2522" spans="1:11" x14ac:dyDescent="0.2">
      <c r="A2522">
        <v>-2.71495</v>
      </c>
      <c r="B2522">
        <v>0</v>
      </c>
      <c r="C2522">
        <v>0</v>
      </c>
      <c r="D2522">
        <v>0</v>
      </c>
      <c r="H2522" s="19">
        <v>-1.68706</v>
      </c>
      <c r="I2522" s="19">
        <v>0</v>
      </c>
      <c r="J2522" s="19">
        <v>0</v>
      </c>
      <c r="K2522" s="19">
        <v>0</v>
      </c>
    </row>
    <row r="2523" spans="1:11" x14ac:dyDescent="0.2">
      <c r="A2523">
        <v>-2.70695</v>
      </c>
      <c r="B2523">
        <v>0</v>
      </c>
      <c r="C2523">
        <v>0</v>
      </c>
      <c r="D2523">
        <v>0</v>
      </c>
      <c r="H2523" s="19">
        <v>-1.6800600000000001</v>
      </c>
      <c r="I2523" s="19">
        <v>0</v>
      </c>
      <c r="J2523" s="19">
        <v>0</v>
      </c>
      <c r="K2523" s="19">
        <v>0</v>
      </c>
    </row>
    <row r="2524" spans="1:11" x14ac:dyDescent="0.2">
      <c r="A2524">
        <v>-2.6999499999999999</v>
      </c>
      <c r="B2524">
        <v>0</v>
      </c>
      <c r="C2524">
        <v>0</v>
      </c>
      <c r="D2524">
        <v>0</v>
      </c>
      <c r="H2524" s="19">
        <v>-1.67306</v>
      </c>
      <c r="I2524" s="19">
        <v>0</v>
      </c>
      <c r="J2524" s="19">
        <v>0</v>
      </c>
      <c r="K2524" s="19">
        <v>0</v>
      </c>
    </row>
    <row r="2525" spans="1:11" x14ac:dyDescent="0.2">
      <c r="A2525">
        <v>-2.6929500000000002</v>
      </c>
      <c r="B2525">
        <v>0</v>
      </c>
      <c r="C2525">
        <v>0</v>
      </c>
      <c r="D2525">
        <v>0</v>
      </c>
      <c r="H2525" s="19">
        <v>-1.6660600000000001</v>
      </c>
      <c r="I2525" s="19">
        <v>0</v>
      </c>
      <c r="J2525" s="19">
        <v>0</v>
      </c>
      <c r="K2525" s="19">
        <v>0</v>
      </c>
    </row>
    <row r="2526" spans="1:11" x14ac:dyDescent="0.2">
      <c r="A2526">
        <v>-2.6859500000000001</v>
      </c>
      <c r="B2526">
        <v>0</v>
      </c>
      <c r="C2526">
        <v>0</v>
      </c>
      <c r="D2526">
        <v>0</v>
      </c>
      <c r="H2526" s="19">
        <v>-1.6580600000000001</v>
      </c>
      <c r="I2526" s="19">
        <v>0</v>
      </c>
      <c r="J2526" s="19">
        <v>0</v>
      </c>
      <c r="K2526" s="19">
        <v>0</v>
      </c>
    </row>
    <row r="2527" spans="1:11" x14ac:dyDescent="0.2">
      <c r="A2527">
        <v>-2.6789499999999999</v>
      </c>
      <c r="B2527">
        <v>0</v>
      </c>
      <c r="C2527">
        <v>0</v>
      </c>
      <c r="D2527">
        <v>0</v>
      </c>
      <c r="H2527" s="19">
        <v>-1.65106</v>
      </c>
      <c r="I2527" s="19">
        <v>0</v>
      </c>
      <c r="J2527" s="19">
        <v>0</v>
      </c>
      <c r="K2527" s="19">
        <v>0</v>
      </c>
    </row>
    <row r="2528" spans="1:11" x14ac:dyDescent="0.2">
      <c r="A2528">
        <v>-2.6719499999999998</v>
      </c>
      <c r="B2528">
        <v>0</v>
      </c>
      <c r="C2528">
        <v>0</v>
      </c>
      <c r="D2528">
        <v>0</v>
      </c>
      <c r="H2528" s="19">
        <v>-1.6440600000000001</v>
      </c>
      <c r="I2528" s="19">
        <v>0</v>
      </c>
      <c r="J2528" s="19">
        <v>0</v>
      </c>
      <c r="K2528" s="19">
        <v>0</v>
      </c>
    </row>
    <row r="2529" spans="1:11" x14ac:dyDescent="0.2">
      <c r="A2529">
        <v>-2.6649500000000002</v>
      </c>
      <c r="B2529">
        <v>0</v>
      </c>
      <c r="C2529">
        <v>0</v>
      </c>
      <c r="D2529">
        <v>0</v>
      </c>
      <c r="H2529" s="19">
        <v>-1.6360600000000001</v>
      </c>
      <c r="I2529" s="19">
        <v>0</v>
      </c>
      <c r="J2529" s="19">
        <v>0</v>
      </c>
      <c r="K2529" s="19">
        <v>0</v>
      </c>
    </row>
    <row r="2530" spans="1:11" x14ac:dyDescent="0.2">
      <c r="A2530">
        <v>-2.6569500000000001</v>
      </c>
      <c r="B2530">
        <v>0</v>
      </c>
      <c r="C2530">
        <v>0</v>
      </c>
      <c r="D2530">
        <v>0</v>
      </c>
      <c r="H2530" s="19">
        <v>-1.62906</v>
      </c>
      <c r="I2530" s="19">
        <v>0</v>
      </c>
      <c r="J2530" s="19">
        <v>0</v>
      </c>
      <c r="K2530" s="19">
        <v>0</v>
      </c>
    </row>
    <row r="2531" spans="1:11" x14ac:dyDescent="0.2">
      <c r="A2531">
        <v>-2.64995</v>
      </c>
      <c r="B2531">
        <v>0</v>
      </c>
      <c r="C2531">
        <v>0</v>
      </c>
      <c r="D2531">
        <v>0</v>
      </c>
      <c r="H2531" s="19">
        <v>-1.6220600000000001</v>
      </c>
      <c r="I2531" s="19">
        <v>0</v>
      </c>
      <c r="J2531" s="19">
        <v>0</v>
      </c>
      <c r="K2531" s="19">
        <v>0</v>
      </c>
    </row>
    <row r="2532" spans="1:11" x14ac:dyDescent="0.2">
      <c r="A2532">
        <v>-2.6429499999999999</v>
      </c>
      <c r="B2532">
        <v>0</v>
      </c>
      <c r="C2532">
        <v>0</v>
      </c>
      <c r="D2532">
        <v>0</v>
      </c>
      <c r="H2532" s="19">
        <v>-1.6140600000000001</v>
      </c>
      <c r="I2532" s="19">
        <v>0</v>
      </c>
      <c r="J2532" s="19">
        <v>0</v>
      </c>
      <c r="K2532" s="19">
        <v>0</v>
      </c>
    </row>
    <row r="2533" spans="1:11" x14ac:dyDescent="0.2">
      <c r="A2533">
        <v>-2.6359499999999998</v>
      </c>
      <c r="B2533">
        <v>0</v>
      </c>
      <c r="C2533">
        <v>0</v>
      </c>
      <c r="D2533">
        <v>0</v>
      </c>
      <c r="H2533" s="19">
        <v>-1.6070599999999999</v>
      </c>
      <c r="I2533" s="19">
        <v>0</v>
      </c>
      <c r="J2533" s="19">
        <v>0</v>
      </c>
      <c r="K2533" s="19">
        <v>0</v>
      </c>
    </row>
    <row r="2534" spans="1:11" x14ac:dyDescent="0.2">
      <c r="A2534">
        <v>-2.6289500000000001</v>
      </c>
      <c r="B2534">
        <v>0</v>
      </c>
      <c r="C2534">
        <v>0</v>
      </c>
      <c r="D2534">
        <v>0</v>
      </c>
      <c r="H2534" s="19">
        <v>-1.60006</v>
      </c>
      <c r="I2534" s="19">
        <v>0</v>
      </c>
      <c r="J2534" s="19">
        <v>0</v>
      </c>
      <c r="K2534" s="19">
        <v>0</v>
      </c>
    </row>
    <row r="2535" spans="1:11" x14ac:dyDescent="0.2">
      <c r="A2535">
        <v>-2.62195</v>
      </c>
      <c r="B2535">
        <v>0</v>
      </c>
      <c r="C2535">
        <v>0</v>
      </c>
      <c r="D2535">
        <v>0</v>
      </c>
      <c r="H2535" s="19">
        <v>-1.59206</v>
      </c>
      <c r="I2535" s="19">
        <v>0</v>
      </c>
      <c r="J2535" s="19">
        <v>0</v>
      </c>
      <c r="K2535" s="19">
        <v>0</v>
      </c>
    </row>
    <row r="2536" spans="1:11" x14ac:dyDescent="0.2">
      <c r="A2536">
        <v>-2.61395</v>
      </c>
      <c r="B2536">
        <v>0</v>
      </c>
      <c r="C2536">
        <v>0</v>
      </c>
      <c r="D2536">
        <v>0</v>
      </c>
      <c r="H2536" s="19">
        <v>-1.5850599999999999</v>
      </c>
      <c r="I2536" s="19">
        <v>0</v>
      </c>
      <c r="J2536" s="19">
        <v>0</v>
      </c>
      <c r="K2536" s="19">
        <v>0</v>
      </c>
    </row>
    <row r="2537" spans="1:11" x14ac:dyDescent="0.2">
      <c r="A2537">
        <v>-2.6069499999999999</v>
      </c>
      <c r="B2537">
        <v>0</v>
      </c>
      <c r="C2537">
        <v>0</v>
      </c>
      <c r="D2537">
        <v>0</v>
      </c>
      <c r="H2537" s="19">
        <v>-1.57806</v>
      </c>
      <c r="I2537" s="19">
        <v>0</v>
      </c>
      <c r="J2537" s="19">
        <v>0</v>
      </c>
      <c r="K2537" s="19">
        <v>0</v>
      </c>
    </row>
    <row r="2538" spans="1:11" x14ac:dyDescent="0.2">
      <c r="A2538">
        <v>-2.5999500000000002</v>
      </c>
      <c r="B2538">
        <v>0</v>
      </c>
      <c r="C2538">
        <v>0</v>
      </c>
      <c r="D2538">
        <v>0</v>
      </c>
      <c r="H2538" s="19">
        <v>-1.57006</v>
      </c>
      <c r="I2538" s="19">
        <v>0</v>
      </c>
      <c r="J2538" s="19">
        <v>0</v>
      </c>
      <c r="K2538" s="19">
        <v>0</v>
      </c>
    </row>
    <row r="2539" spans="1:11" x14ac:dyDescent="0.2">
      <c r="A2539">
        <v>-2.5929500000000001</v>
      </c>
      <c r="B2539">
        <v>0</v>
      </c>
      <c r="C2539">
        <v>0</v>
      </c>
      <c r="D2539">
        <v>0</v>
      </c>
      <c r="H2539" s="19">
        <v>-1.5630599999999999</v>
      </c>
      <c r="I2539" s="19">
        <v>0</v>
      </c>
      <c r="J2539" s="19">
        <v>0</v>
      </c>
      <c r="K2539" s="19">
        <v>0</v>
      </c>
    </row>
    <row r="2540" spans="1:11" x14ac:dyDescent="0.2">
      <c r="A2540">
        <v>-2.58595</v>
      </c>
      <c r="B2540">
        <v>0</v>
      </c>
      <c r="C2540">
        <v>0</v>
      </c>
      <c r="D2540">
        <v>0</v>
      </c>
      <c r="H2540" s="19">
        <v>-1.55606</v>
      </c>
      <c r="I2540" s="19">
        <v>0</v>
      </c>
      <c r="J2540" s="19">
        <v>0</v>
      </c>
      <c r="K2540" s="19">
        <v>0</v>
      </c>
    </row>
    <row r="2541" spans="1:11" x14ac:dyDescent="0.2">
      <c r="A2541">
        <v>-2.5789499999999999</v>
      </c>
      <c r="B2541">
        <v>0</v>
      </c>
      <c r="C2541">
        <v>0</v>
      </c>
      <c r="D2541">
        <v>0</v>
      </c>
      <c r="H2541" s="19">
        <v>-1.54806</v>
      </c>
      <c r="I2541" s="19">
        <v>0</v>
      </c>
      <c r="J2541" s="19">
        <v>0</v>
      </c>
      <c r="K2541" s="19">
        <v>0</v>
      </c>
    </row>
    <row r="2542" spans="1:11" x14ac:dyDescent="0.2">
      <c r="A2542">
        <v>-2.5719500000000002</v>
      </c>
      <c r="B2542">
        <v>0</v>
      </c>
      <c r="C2542">
        <v>0</v>
      </c>
      <c r="D2542">
        <v>0</v>
      </c>
      <c r="H2542" s="19">
        <v>-1.5410600000000001</v>
      </c>
      <c r="I2542" s="19">
        <v>0</v>
      </c>
      <c r="J2542" s="19">
        <v>0</v>
      </c>
      <c r="K2542" s="19">
        <v>114.21</v>
      </c>
    </row>
    <row r="2543" spans="1:11" x14ac:dyDescent="0.2">
      <c r="A2543">
        <v>-2.5639500000000002</v>
      </c>
      <c r="B2543">
        <v>0</v>
      </c>
      <c r="C2543">
        <v>0</v>
      </c>
      <c r="D2543">
        <v>0</v>
      </c>
      <c r="H2543" s="19">
        <v>-1.53406</v>
      </c>
      <c r="I2543" s="19">
        <v>1.7260000000000001E-2</v>
      </c>
      <c r="J2543" s="19">
        <v>1.9319999999999999</v>
      </c>
      <c r="K2543" s="19">
        <v>1.132E-2</v>
      </c>
    </row>
    <row r="2544" spans="1:11" x14ac:dyDescent="0.2">
      <c r="A2544">
        <v>-2.5569500000000001</v>
      </c>
      <c r="B2544">
        <v>0</v>
      </c>
      <c r="C2544">
        <v>0</v>
      </c>
      <c r="D2544">
        <v>0</v>
      </c>
      <c r="H2544" s="19">
        <v>-1.52606</v>
      </c>
      <c r="I2544" s="19">
        <v>0</v>
      </c>
      <c r="J2544" s="19">
        <v>0</v>
      </c>
      <c r="K2544" s="19">
        <v>0</v>
      </c>
    </row>
    <row r="2545" spans="1:11" x14ac:dyDescent="0.2">
      <c r="A2545">
        <v>-2.5499499999999999</v>
      </c>
      <c r="B2545">
        <v>0</v>
      </c>
      <c r="C2545">
        <v>0</v>
      </c>
      <c r="D2545">
        <v>0</v>
      </c>
      <c r="H2545" s="19">
        <v>-1.5190600000000001</v>
      </c>
      <c r="I2545" s="19">
        <v>0</v>
      </c>
      <c r="J2545" s="19">
        <v>0</v>
      </c>
      <c r="K2545" s="19">
        <v>0</v>
      </c>
    </row>
    <row r="2546" spans="1:11" x14ac:dyDescent="0.2">
      <c r="A2546">
        <v>-2.5429499999999998</v>
      </c>
      <c r="B2546">
        <v>0</v>
      </c>
      <c r="C2546">
        <v>0</v>
      </c>
      <c r="D2546">
        <v>0</v>
      </c>
      <c r="H2546" s="19">
        <v>-1.51206</v>
      </c>
      <c r="I2546" s="19">
        <v>0</v>
      </c>
      <c r="J2546" s="19">
        <v>0</v>
      </c>
      <c r="K2546" s="19">
        <v>0</v>
      </c>
    </row>
    <row r="2547" spans="1:11" x14ac:dyDescent="0.2">
      <c r="A2547">
        <v>-2.5359500000000001</v>
      </c>
      <c r="B2547">
        <v>0</v>
      </c>
      <c r="C2547">
        <v>0</v>
      </c>
      <c r="D2547">
        <v>0</v>
      </c>
      <c r="H2547" s="19">
        <v>-1.50406</v>
      </c>
      <c r="I2547" s="19">
        <v>0</v>
      </c>
      <c r="J2547" s="19">
        <v>0</v>
      </c>
      <c r="K2547" s="19">
        <v>0</v>
      </c>
    </row>
    <row r="2548" spans="1:11" x14ac:dyDescent="0.2">
      <c r="A2548">
        <v>-2.52895</v>
      </c>
      <c r="B2548">
        <v>0</v>
      </c>
      <c r="C2548">
        <v>0</v>
      </c>
      <c r="D2548">
        <v>0</v>
      </c>
      <c r="H2548" s="19">
        <v>-1.4970600000000001</v>
      </c>
      <c r="I2548" s="19">
        <v>0</v>
      </c>
      <c r="J2548" s="19">
        <v>0</v>
      </c>
      <c r="K2548" s="19">
        <v>0</v>
      </c>
    </row>
    <row r="2549" spans="1:11" x14ac:dyDescent="0.2">
      <c r="A2549">
        <v>-2.5219499999999999</v>
      </c>
      <c r="B2549">
        <v>0</v>
      </c>
      <c r="C2549">
        <v>0</v>
      </c>
      <c r="D2549">
        <v>0</v>
      </c>
      <c r="H2549" s="19">
        <v>-1.4900599999999999</v>
      </c>
      <c r="I2549" s="19">
        <v>0</v>
      </c>
      <c r="J2549" s="19">
        <v>0</v>
      </c>
      <c r="K2549" s="19">
        <v>0</v>
      </c>
    </row>
    <row r="2550" spans="1:11" x14ac:dyDescent="0.2">
      <c r="A2550">
        <v>-2.5139499999999999</v>
      </c>
      <c r="B2550">
        <v>0</v>
      </c>
      <c r="C2550">
        <v>0</v>
      </c>
      <c r="D2550">
        <v>0</v>
      </c>
      <c r="H2550" s="19">
        <v>-1.48306</v>
      </c>
      <c r="I2550" s="19">
        <v>0</v>
      </c>
      <c r="J2550" s="19">
        <v>0</v>
      </c>
      <c r="K2550" s="19">
        <v>0</v>
      </c>
    </row>
    <row r="2551" spans="1:11" x14ac:dyDescent="0.2">
      <c r="A2551">
        <v>-2.5069499999999998</v>
      </c>
      <c r="B2551">
        <v>0</v>
      </c>
      <c r="C2551">
        <v>0</v>
      </c>
      <c r="D2551">
        <v>0</v>
      </c>
      <c r="H2551" s="19">
        <v>-1.47506</v>
      </c>
      <c r="I2551" s="19">
        <v>0</v>
      </c>
      <c r="J2551" s="19">
        <v>0</v>
      </c>
      <c r="K2551" s="19">
        <v>0</v>
      </c>
    </row>
    <row r="2552" spans="1:11" x14ac:dyDescent="0.2">
      <c r="A2552">
        <v>-2.4999500000000001</v>
      </c>
      <c r="B2552">
        <v>0</v>
      </c>
      <c r="C2552">
        <v>0</v>
      </c>
      <c r="D2552">
        <v>0</v>
      </c>
      <c r="H2552" s="19">
        <v>-1.4680599999999999</v>
      </c>
      <c r="I2552" s="19">
        <v>0</v>
      </c>
      <c r="J2552" s="19">
        <v>0</v>
      </c>
      <c r="K2552" s="19">
        <v>0</v>
      </c>
    </row>
    <row r="2553" spans="1:11" x14ac:dyDescent="0.2">
      <c r="A2553">
        <v>-2.49295</v>
      </c>
      <c r="B2553">
        <v>0</v>
      </c>
      <c r="C2553">
        <v>0</v>
      </c>
      <c r="D2553">
        <v>0</v>
      </c>
      <c r="H2553" s="19">
        <v>-1.46106</v>
      </c>
      <c r="I2553" s="19">
        <v>0</v>
      </c>
      <c r="J2553" s="19">
        <v>0</v>
      </c>
      <c r="K2553" s="19">
        <v>0</v>
      </c>
    </row>
    <row r="2554" spans="1:11" x14ac:dyDescent="0.2">
      <c r="A2554">
        <v>-2.4859499999999999</v>
      </c>
      <c r="B2554">
        <v>0</v>
      </c>
      <c r="C2554">
        <v>0</v>
      </c>
      <c r="D2554">
        <v>0</v>
      </c>
      <c r="H2554" s="19">
        <v>-1.45306</v>
      </c>
      <c r="I2554" s="19">
        <v>0</v>
      </c>
      <c r="J2554" s="19">
        <v>0</v>
      </c>
      <c r="K2554" s="19">
        <v>0</v>
      </c>
    </row>
    <row r="2555" spans="1:11" x14ac:dyDescent="0.2">
      <c r="A2555">
        <v>-2.4789500000000002</v>
      </c>
      <c r="B2555">
        <v>0</v>
      </c>
      <c r="C2555">
        <v>0</v>
      </c>
      <c r="D2555">
        <v>0</v>
      </c>
      <c r="H2555" s="19">
        <v>-1.4460599999999999</v>
      </c>
      <c r="I2555" s="19">
        <v>0</v>
      </c>
      <c r="J2555" s="19">
        <v>0</v>
      </c>
      <c r="K2555" s="19">
        <v>0</v>
      </c>
    </row>
    <row r="2556" spans="1:11" x14ac:dyDescent="0.2">
      <c r="A2556">
        <v>-2.4719500000000001</v>
      </c>
      <c r="B2556">
        <v>0</v>
      </c>
      <c r="C2556">
        <v>0</v>
      </c>
      <c r="D2556">
        <v>0</v>
      </c>
      <c r="H2556" s="19">
        <v>-1.43906</v>
      </c>
      <c r="I2556" s="19">
        <v>0</v>
      </c>
      <c r="J2556" s="19">
        <v>0</v>
      </c>
      <c r="K2556" s="19">
        <v>0</v>
      </c>
    </row>
    <row r="2557" spans="1:11" x14ac:dyDescent="0.2">
      <c r="A2557">
        <v>-2.4639500000000001</v>
      </c>
      <c r="B2557">
        <v>0</v>
      </c>
      <c r="C2557">
        <v>0</v>
      </c>
      <c r="D2557">
        <v>0</v>
      </c>
      <c r="H2557" s="19">
        <v>-1.43106</v>
      </c>
      <c r="I2557" s="19">
        <v>0</v>
      </c>
      <c r="J2557" s="19">
        <v>0</v>
      </c>
      <c r="K2557" s="19">
        <v>0</v>
      </c>
    </row>
    <row r="2558" spans="1:11" x14ac:dyDescent="0.2">
      <c r="A2558">
        <v>-2.45695</v>
      </c>
      <c r="B2558">
        <v>0</v>
      </c>
      <c r="C2558">
        <v>0</v>
      </c>
      <c r="D2558">
        <v>0</v>
      </c>
      <c r="H2558" s="19">
        <v>-1.4240600000000001</v>
      </c>
      <c r="I2558" s="19">
        <v>0</v>
      </c>
      <c r="J2558" s="19">
        <v>0</v>
      </c>
      <c r="K2558" s="19">
        <v>0</v>
      </c>
    </row>
    <row r="2559" spans="1:11" x14ac:dyDescent="0.2">
      <c r="A2559">
        <v>-2.4499499999999999</v>
      </c>
      <c r="B2559">
        <v>0</v>
      </c>
      <c r="C2559">
        <v>0</v>
      </c>
      <c r="D2559">
        <v>0</v>
      </c>
      <c r="H2559" s="19">
        <v>-1.41706</v>
      </c>
      <c r="I2559" s="19">
        <v>0</v>
      </c>
      <c r="J2559" s="19">
        <v>0</v>
      </c>
      <c r="K2559" s="19">
        <v>0</v>
      </c>
    </row>
    <row r="2560" spans="1:11" x14ac:dyDescent="0.2">
      <c r="A2560">
        <v>-2.4429500000000002</v>
      </c>
      <c r="B2560">
        <v>0</v>
      </c>
      <c r="C2560">
        <v>0</v>
      </c>
      <c r="D2560">
        <v>0</v>
      </c>
      <c r="H2560" s="19">
        <v>-1.40906</v>
      </c>
      <c r="I2560" s="19">
        <v>0</v>
      </c>
      <c r="J2560" s="19">
        <v>0</v>
      </c>
      <c r="K2560" s="19">
        <v>0</v>
      </c>
    </row>
    <row r="2561" spans="1:11" x14ac:dyDescent="0.2">
      <c r="A2561">
        <v>-2.4359500000000001</v>
      </c>
      <c r="B2561">
        <v>0</v>
      </c>
      <c r="C2561">
        <v>0</v>
      </c>
      <c r="D2561">
        <v>0</v>
      </c>
      <c r="H2561" s="19">
        <v>-1.4020600000000001</v>
      </c>
      <c r="I2561" s="19">
        <v>0</v>
      </c>
      <c r="J2561" s="19">
        <v>0</v>
      </c>
      <c r="K2561" s="19">
        <v>0</v>
      </c>
    </row>
    <row r="2562" spans="1:11" x14ac:dyDescent="0.2">
      <c r="A2562">
        <v>-2.4289499999999999</v>
      </c>
      <c r="B2562">
        <v>0</v>
      </c>
      <c r="C2562">
        <v>0</v>
      </c>
      <c r="D2562">
        <v>0</v>
      </c>
      <c r="H2562" s="19">
        <v>-1.39506</v>
      </c>
      <c r="I2562" s="19">
        <v>0</v>
      </c>
      <c r="J2562" s="19">
        <v>0</v>
      </c>
      <c r="K2562" s="19">
        <v>0</v>
      </c>
    </row>
    <row r="2563" spans="1:11" x14ac:dyDescent="0.2">
      <c r="A2563">
        <v>-2.4219499999999998</v>
      </c>
      <c r="B2563">
        <v>0</v>
      </c>
      <c r="C2563">
        <v>0</v>
      </c>
      <c r="D2563">
        <v>0</v>
      </c>
      <c r="H2563" s="19">
        <v>-1.38706</v>
      </c>
      <c r="I2563" s="19">
        <v>0</v>
      </c>
      <c r="J2563" s="19">
        <v>0</v>
      </c>
      <c r="K2563" s="19">
        <v>0</v>
      </c>
    </row>
    <row r="2564" spans="1:11" x14ac:dyDescent="0.2">
      <c r="A2564">
        <v>-2.4139499999999998</v>
      </c>
      <c r="B2564">
        <v>0</v>
      </c>
      <c r="C2564">
        <v>0</v>
      </c>
      <c r="D2564">
        <v>0</v>
      </c>
      <c r="H2564" s="19">
        <v>-1.3800600000000001</v>
      </c>
      <c r="I2564" s="19">
        <v>0</v>
      </c>
      <c r="J2564" s="19">
        <v>0</v>
      </c>
      <c r="K2564" s="19">
        <v>0</v>
      </c>
    </row>
    <row r="2565" spans="1:11" x14ac:dyDescent="0.2">
      <c r="A2565">
        <v>-2.4069500000000001</v>
      </c>
      <c r="B2565">
        <v>0</v>
      </c>
      <c r="C2565">
        <v>0</v>
      </c>
      <c r="D2565">
        <v>0</v>
      </c>
      <c r="H2565" s="19">
        <v>-1.3730599999999999</v>
      </c>
      <c r="I2565" s="19">
        <v>0</v>
      </c>
      <c r="J2565" s="19">
        <v>0</v>
      </c>
      <c r="K2565" s="19">
        <v>0</v>
      </c>
    </row>
    <row r="2566" spans="1:11" x14ac:dyDescent="0.2">
      <c r="A2566">
        <v>-2.39995</v>
      </c>
      <c r="B2566">
        <v>0</v>
      </c>
      <c r="C2566">
        <v>0</v>
      </c>
      <c r="D2566">
        <v>0</v>
      </c>
      <c r="H2566" s="19">
        <v>-1.3650599999999999</v>
      </c>
      <c r="I2566" s="19">
        <v>0</v>
      </c>
      <c r="J2566" s="19">
        <v>0</v>
      </c>
      <c r="K2566" s="19">
        <v>0</v>
      </c>
    </row>
    <row r="2567" spans="1:11" x14ac:dyDescent="0.2">
      <c r="A2567">
        <v>-2.3929499999999999</v>
      </c>
      <c r="B2567">
        <v>0</v>
      </c>
      <c r="C2567">
        <v>0</v>
      </c>
      <c r="D2567">
        <v>0</v>
      </c>
      <c r="H2567" s="19">
        <v>-1.35806</v>
      </c>
      <c r="I2567" s="19">
        <v>0</v>
      </c>
      <c r="J2567" s="19">
        <v>0</v>
      </c>
      <c r="K2567" s="19">
        <v>0</v>
      </c>
    </row>
    <row r="2568" spans="1:11" x14ac:dyDescent="0.2">
      <c r="A2568">
        <v>-2.3859499999999998</v>
      </c>
      <c r="B2568">
        <v>0</v>
      </c>
      <c r="C2568">
        <v>0</v>
      </c>
      <c r="D2568">
        <v>0</v>
      </c>
      <c r="H2568" s="19">
        <v>-1.3510599999999999</v>
      </c>
      <c r="I2568" s="19">
        <v>0</v>
      </c>
      <c r="J2568" s="19">
        <v>0</v>
      </c>
      <c r="K2568" s="19">
        <v>0</v>
      </c>
    </row>
    <row r="2569" spans="1:11" x14ac:dyDescent="0.2">
      <c r="A2569">
        <v>-2.3789500000000001</v>
      </c>
      <c r="B2569">
        <v>0</v>
      </c>
      <c r="C2569">
        <v>0</v>
      </c>
      <c r="D2569">
        <v>0</v>
      </c>
      <c r="H2569" s="19">
        <v>-1.3430599999999999</v>
      </c>
      <c r="I2569" s="19">
        <v>0</v>
      </c>
      <c r="J2569" s="19">
        <v>0</v>
      </c>
      <c r="K2569" s="19">
        <v>0</v>
      </c>
    </row>
    <row r="2570" spans="1:11" x14ac:dyDescent="0.2">
      <c r="A2570">
        <v>-2.3709500000000001</v>
      </c>
      <c r="B2570">
        <v>0</v>
      </c>
      <c r="C2570">
        <v>0</v>
      </c>
      <c r="D2570">
        <v>0</v>
      </c>
      <c r="H2570" s="19">
        <v>-1.33606</v>
      </c>
      <c r="I2570" s="19">
        <v>0</v>
      </c>
      <c r="J2570" s="19">
        <v>0</v>
      </c>
      <c r="K2570" s="19">
        <v>0</v>
      </c>
    </row>
    <row r="2571" spans="1:11" x14ac:dyDescent="0.2">
      <c r="A2571">
        <v>-2.36395</v>
      </c>
      <c r="B2571">
        <v>0</v>
      </c>
      <c r="C2571">
        <v>0</v>
      </c>
      <c r="D2571">
        <v>0</v>
      </c>
      <c r="H2571" s="19">
        <v>-1.3290599999999999</v>
      </c>
      <c r="I2571" s="19">
        <v>0</v>
      </c>
      <c r="J2571" s="19">
        <v>0</v>
      </c>
      <c r="K2571" s="19">
        <v>0</v>
      </c>
    </row>
    <row r="2572" spans="1:11" x14ac:dyDescent="0.2">
      <c r="A2572">
        <v>-2.3569499999999999</v>
      </c>
      <c r="B2572">
        <v>0</v>
      </c>
      <c r="C2572">
        <v>0</v>
      </c>
      <c r="D2572">
        <v>0</v>
      </c>
      <c r="H2572" s="19">
        <v>-1.32206</v>
      </c>
      <c r="I2572" s="19">
        <v>0</v>
      </c>
      <c r="J2572" s="19">
        <v>0</v>
      </c>
      <c r="K2572" s="19">
        <v>0</v>
      </c>
    </row>
    <row r="2573" spans="1:11" x14ac:dyDescent="0.2">
      <c r="A2573">
        <v>-2.3499500000000002</v>
      </c>
      <c r="B2573">
        <v>0</v>
      </c>
      <c r="C2573">
        <v>0</v>
      </c>
      <c r="D2573">
        <v>0</v>
      </c>
      <c r="H2573" s="19">
        <v>-1.31406</v>
      </c>
      <c r="I2573" s="19">
        <v>0</v>
      </c>
      <c r="J2573" s="19">
        <v>0</v>
      </c>
      <c r="K2573" s="19">
        <v>0</v>
      </c>
    </row>
    <row r="2574" spans="1:11" x14ac:dyDescent="0.2">
      <c r="A2574">
        <v>-2.3429500000000001</v>
      </c>
      <c r="B2574">
        <v>0</v>
      </c>
      <c r="C2574">
        <v>0</v>
      </c>
      <c r="D2574">
        <v>0</v>
      </c>
      <c r="H2574" s="19">
        <v>-1.3070600000000001</v>
      </c>
      <c r="I2574" s="19">
        <v>0</v>
      </c>
      <c r="J2574" s="19">
        <v>0</v>
      </c>
      <c r="K2574" s="19">
        <v>0</v>
      </c>
    </row>
    <row r="2575" spans="1:11" x14ac:dyDescent="0.2">
      <c r="A2575">
        <v>-2.33595</v>
      </c>
      <c r="B2575">
        <v>0</v>
      </c>
      <c r="C2575">
        <v>0</v>
      </c>
      <c r="D2575">
        <v>0</v>
      </c>
      <c r="H2575" s="19">
        <v>-1.30006</v>
      </c>
      <c r="I2575" s="19">
        <v>0</v>
      </c>
      <c r="J2575" s="19">
        <v>0</v>
      </c>
      <c r="K2575" s="19">
        <v>0</v>
      </c>
    </row>
    <row r="2576" spans="1:11" x14ac:dyDescent="0.2">
      <c r="A2576">
        <v>-2.3289499999999999</v>
      </c>
      <c r="B2576">
        <v>0</v>
      </c>
      <c r="C2576">
        <v>0</v>
      </c>
      <c r="D2576">
        <v>0</v>
      </c>
      <c r="H2576" s="19">
        <v>-1.29206</v>
      </c>
      <c r="I2576" s="19">
        <v>0</v>
      </c>
      <c r="J2576" s="19">
        <v>0</v>
      </c>
      <c r="K2576" s="19">
        <v>0</v>
      </c>
    </row>
    <row r="2577" spans="1:11" x14ac:dyDescent="0.2">
      <c r="A2577">
        <v>-2.3209499999999998</v>
      </c>
      <c r="B2577">
        <v>0</v>
      </c>
      <c r="C2577">
        <v>0</v>
      </c>
      <c r="D2577">
        <v>0</v>
      </c>
      <c r="H2577" s="19">
        <v>-1.2850600000000001</v>
      </c>
      <c r="I2577" s="19">
        <v>0</v>
      </c>
      <c r="J2577" s="19">
        <v>0</v>
      </c>
      <c r="K2577" s="19">
        <v>0</v>
      </c>
    </row>
    <row r="2578" spans="1:11" x14ac:dyDescent="0.2">
      <c r="A2578">
        <v>-2.3139500000000002</v>
      </c>
      <c r="B2578">
        <v>0</v>
      </c>
      <c r="C2578">
        <v>0</v>
      </c>
      <c r="D2578">
        <v>0</v>
      </c>
      <c r="H2578" s="19">
        <v>-1.27806</v>
      </c>
      <c r="I2578" s="19">
        <v>0</v>
      </c>
      <c r="J2578" s="19">
        <v>0</v>
      </c>
      <c r="K2578" s="19">
        <v>0</v>
      </c>
    </row>
    <row r="2579" spans="1:11" x14ac:dyDescent="0.2">
      <c r="A2579">
        <v>-2.3069500000000001</v>
      </c>
      <c r="B2579">
        <v>0</v>
      </c>
      <c r="C2579">
        <v>0</v>
      </c>
      <c r="D2579">
        <v>0</v>
      </c>
      <c r="H2579" s="19">
        <v>-1.27006</v>
      </c>
      <c r="I2579" s="19">
        <v>0</v>
      </c>
      <c r="J2579" s="19">
        <v>0</v>
      </c>
      <c r="K2579" s="19">
        <v>0</v>
      </c>
    </row>
    <row r="2580" spans="1:11" x14ac:dyDescent="0.2">
      <c r="A2580">
        <v>-2.2999499999999999</v>
      </c>
      <c r="B2580">
        <v>0</v>
      </c>
      <c r="C2580">
        <v>0</v>
      </c>
      <c r="D2580">
        <v>0</v>
      </c>
      <c r="H2580" s="19">
        <v>-1.2630600000000001</v>
      </c>
      <c r="I2580" s="19">
        <v>0</v>
      </c>
      <c r="J2580" s="19">
        <v>0</v>
      </c>
      <c r="K2580" s="19">
        <v>0</v>
      </c>
    </row>
    <row r="2581" spans="1:11" x14ac:dyDescent="0.2">
      <c r="A2581">
        <v>-2.2929499999999998</v>
      </c>
      <c r="B2581">
        <v>0</v>
      </c>
      <c r="C2581">
        <v>8.1999999999999998E-4</v>
      </c>
      <c r="D2581">
        <v>0.1101</v>
      </c>
      <c r="H2581" s="19">
        <v>-1.25606</v>
      </c>
      <c r="I2581" s="19">
        <v>0</v>
      </c>
      <c r="J2581" s="19">
        <v>0</v>
      </c>
      <c r="K2581" s="19">
        <v>0</v>
      </c>
    </row>
    <row r="2582" spans="1:11" x14ac:dyDescent="0.2">
      <c r="A2582">
        <v>-2.2859500000000001</v>
      </c>
      <c r="B2582">
        <v>0</v>
      </c>
      <c r="C2582">
        <v>0</v>
      </c>
      <c r="D2582">
        <v>0</v>
      </c>
      <c r="H2582" s="19">
        <v>-1.2480599999999999</v>
      </c>
      <c r="I2582" s="19">
        <v>0</v>
      </c>
      <c r="J2582" s="19">
        <v>0</v>
      </c>
      <c r="K2582" s="19">
        <v>0</v>
      </c>
    </row>
    <row r="2583" spans="1:11" x14ac:dyDescent="0.2">
      <c r="A2583">
        <v>-2.27895</v>
      </c>
      <c r="B2583">
        <v>0</v>
      </c>
      <c r="C2583">
        <v>0</v>
      </c>
      <c r="D2583">
        <v>0</v>
      </c>
      <c r="H2583" s="19">
        <v>-1.2410600000000001</v>
      </c>
      <c r="I2583" s="19">
        <v>0</v>
      </c>
      <c r="J2583" s="19">
        <v>0</v>
      </c>
      <c r="K2583" s="19">
        <v>0</v>
      </c>
    </row>
    <row r="2584" spans="1:11" x14ac:dyDescent="0.2">
      <c r="A2584">
        <v>-2.27095</v>
      </c>
      <c r="B2584">
        <v>0</v>
      </c>
      <c r="C2584">
        <v>0</v>
      </c>
      <c r="D2584">
        <v>0</v>
      </c>
      <c r="H2584" s="19">
        <v>-1.2340599999999999</v>
      </c>
      <c r="I2584" s="19">
        <v>0</v>
      </c>
      <c r="J2584" s="19">
        <v>0</v>
      </c>
      <c r="K2584" s="19">
        <v>0</v>
      </c>
    </row>
    <row r="2585" spans="1:11" x14ac:dyDescent="0.2">
      <c r="A2585">
        <v>-2.2639499999999999</v>
      </c>
      <c r="B2585">
        <v>0</v>
      </c>
      <c r="C2585">
        <v>0</v>
      </c>
      <c r="D2585">
        <v>0</v>
      </c>
      <c r="H2585" s="19">
        <v>-1.2260599999999999</v>
      </c>
      <c r="I2585" s="19">
        <v>0</v>
      </c>
      <c r="J2585" s="19">
        <v>0</v>
      </c>
      <c r="K2585" s="19">
        <v>0</v>
      </c>
    </row>
    <row r="2586" spans="1:11" x14ac:dyDescent="0.2">
      <c r="A2586">
        <v>-2.2569499999999998</v>
      </c>
      <c r="B2586">
        <v>0</v>
      </c>
      <c r="C2586">
        <v>0</v>
      </c>
      <c r="D2586">
        <v>0</v>
      </c>
      <c r="H2586" s="19">
        <v>-1.21906</v>
      </c>
      <c r="I2586" s="19">
        <v>0</v>
      </c>
      <c r="J2586" s="19">
        <v>0</v>
      </c>
      <c r="K2586" s="19">
        <v>0</v>
      </c>
    </row>
    <row r="2587" spans="1:11" x14ac:dyDescent="0.2">
      <c r="A2587">
        <v>-2.2499500000000001</v>
      </c>
      <c r="B2587">
        <v>0</v>
      </c>
      <c r="C2587">
        <v>0</v>
      </c>
      <c r="D2587">
        <v>0</v>
      </c>
      <c r="H2587" s="19">
        <v>-1.2120599999999999</v>
      </c>
      <c r="I2587" s="19">
        <v>0</v>
      </c>
      <c r="J2587" s="19">
        <v>0</v>
      </c>
      <c r="K2587" s="19">
        <v>0</v>
      </c>
    </row>
    <row r="2588" spans="1:11" x14ac:dyDescent="0.2">
      <c r="A2588">
        <v>-2.24295</v>
      </c>
      <c r="B2588">
        <v>0</v>
      </c>
      <c r="C2588">
        <v>0</v>
      </c>
      <c r="D2588">
        <v>0</v>
      </c>
      <c r="H2588" s="19">
        <v>-1.2040599999999999</v>
      </c>
      <c r="I2588" s="19">
        <v>0</v>
      </c>
      <c r="J2588" s="19">
        <v>0</v>
      </c>
      <c r="K2588" s="19">
        <v>0</v>
      </c>
    </row>
    <row r="2589" spans="1:11" x14ac:dyDescent="0.2">
      <c r="A2589">
        <v>-2.2359499999999999</v>
      </c>
      <c r="B2589">
        <v>0</v>
      </c>
      <c r="C2589">
        <v>0</v>
      </c>
      <c r="D2589">
        <v>0</v>
      </c>
      <c r="H2589" s="19">
        <v>-1.19706</v>
      </c>
      <c r="I2589" s="19">
        <v>0</v>
      </c>
      <c r="J2589" s="19">
        <v>0</v>
      </c>
      <c r="K2589" s="19">
        <v>0</v>
      </c>
    </row>
    <row r="2590" spans="1:11" x14ac:dyDescent="0.2">
      <c r="A2590">
        <v>-2.2289500000000002</v>
      </c>
      <c r="B2590">
        <v>0</v>
      </c>
      <c r="C2590">
        <v>0</v>
      </c>
      <c r="D2590">
        <v>0</v>
      </c>
      <c r="H2590" s="19">
        <v>-1.1900599999999999</v>
      </c>
      <c r="I2590" s="19">
        <v>0</v>
      </c>
      <c r="J2590" s="19">
        <v>0</v>
      </c>
      <c r="K2590" s="19">
        <v>0</v>
      </c>
    </row>
    <row r="2591" spans="1:11" x14ac:dyDescent="0.2">
      <c r="A2591">
        <v>-2.2209500000000002</v>
      </c>
      <c r="B2591">
        <v>0</v>
      </c>
      <c r="C2591">
        <v>0</v>
      </c>
      <c r="D2591">
        <v>0</v>
      </c>
      <c r="H2591" s="19">
        <v>-1.1820600000000001</v>
      </c>
      <c r="I2591" s="19">
        <v>0</v>
      </c>
      <c r="J2591" s="19">
        <v>0</v>
      </c>
      <c r="K2591" s="19">
        <v>0</v>
      </c>
    </row>
    <row r="2592" spans="1:11" x14ac:dyDescent="0.2">
      <c r="A2592">
        <v>-2.2139500000000001</v>
      </c>
      <c r="B2592">
        <v>0</v>
      </c>
      <c r="C2592">
        <v>0</v>
      </c>
      <c r="D2592">
        <v>0</v>
      </c>
      <c r="H2592" s="19">
        <v>-1.17506</v>
      </c>
      <c r="I2592" s="19">
        <v>0</v>
      </c>
      <c r="J2592" s="19">
        <v>0</v>
      </c>
      <c r="K2592" s="19">
        <v>0</v>
      </c>
    </row>
    <row r="2593" spans="1:11" x14ac:dyDescent="0.2">
      <c r="A2593">
        <v>-2.20695</v>
      </c>
      <c r="B2593">
        <v>0</v>
      </c>
      <c r="C2593">
        <v>0</v>
      </c>
      <c r="D2593">
        <v>0</v>
      </c>
      <c r="H2593" s="19">
        <v>-1.1680600000000001</v>
      </c>
      <c r="I2593" s="19">
        <v>0</v>
      </c>
      <c r="J2593" s="19">
        <v>0</v>
      </c>
      <c r="K2593" s="19">
        <v>0</v>
      </c>
    </row>
    <row r="2594" spans="1:11" x14ac:dyDescent="0.2">
      <c r="A2594">
        <v>-2.1999499999999999</v>
      </c>
      <c r="B2594">
        <v>0</v>
      </c>
      <c r="C2594">
        <v>0</v>
      </c>
      <c r="D2594">
        <v>0</v>
      </c>
      <c r="H2594" s="19">
        <v>-1.16106</v>
      </c>
      <c r="I2594" s="19">
        <v>0</v>
      </c>
      <c r="J2594" s="19">
        <v>0</v>
      </c>
      <c r="K2594" s="19">
        <v>0</v>
      </c>
    </row>
    <row r="2595" spans="1:11" x14ac:dyDescent="0.2">
      <c r="A2595">
        <v>-2.1929500000000002</v>
      </c>
      <c r="B2595">
        <v>0</v>
      </c>
      <c r="C2595">
        <v>0</v>
      </c>
      <c r="D2595">
        <v>0</v>
      </c>
      <c r="H2595" s="19">
        <v>-1.15306</v>
      </c>
      <c r="I2595" s="19">
        <v>0</v>
      </c>
      <c r="J2595" s="19">
        <v>0</v>
      </c>
      <c r="K2595" s="19">
        <v>0</v>
      </c>
    </row>
    <row r="2596" spans="1:11" x14ac:dyDescent="0.2">
      <c r="A2596">
        <v>-2.1859500000000001</v>
      </c>
      <c r="B2596">
        <v>0</v>
      </c>
      <c r="C2596">
        <v>0</v>
      </c>
      <c r="D2596">
        <v>0</v>
      </c>
      <c r="H2596" s="19">
        <v>-1.1460600000000001</v>
      </c>
      <c r="I2596" s="19">
        <v>0</v>
      </c>
      <c r="J2596" s="19">
        <v>0</v>
      </c>
      <c r="K2596" s="19">
        <v>0</v>
      </c>
    </row>
    <row r="2597" spans="1:11" x14ac:dyDescent="0.2">
      <c r="A2597">
        <v>-2.1779500000000001</v>
      </c>
      <c r="B2597">
        <v>0</v>
      </c>
      <c r="C2597">
        <v>0</v>
      </c>
      <c r="D2597">
        <v>0</v>
      </c>
      <c r="H2597" s="19">
        <v>-1.13906</v>
      </c>
      <c r="I2597" s="19">
        <v>0</v>
      </c>
      <c r="J2597" s="19">
        <v>0</v>
      </c>
      <c r="K2597" s="19">
        <v>0</v>
      </c>
    </row>
    <row r="2598" spans="1:11" x14ac:dyDescent="0.2">
      <c r="A2598">
        <v>-2.1709499999999999</v>
      </c>
      <c r="B2598">
        <v>0</v>
      </c>
      <c r="C2598">
        <v>0</v>
      </c>
      <c r="D2598">
        <v>0</v>
      </c>
      <c r="H2598" s="19">
        <v>-1.13106</v>
      </c>
      <c r="I2598" s="19">
        <v>0</v>
      </c>
      <c r="J2598" s="19">
        <v>0</v>
      </c>
      <c r="K2598" s="19">
        <v>0</v>
      </c>
    </row>
    <row r="2599" spans="1:11" x14ac:dyDescent="0.2">
      <c r="A2599">
        <v>-2.1639499999999998</v>
      </c>
      <c r="B2599">
        <v>0</v>
      </c>
      <c r="C2599">
        <v>0</v>
      </c>
      <c r="D2599">
        <v>0</v>
      </c>
      <c r="H2599" s="19">
        <v>-1.1240600000000001</v>
      </c>
      <c r="I2599" s="19">
        <v>0</v>
      </c>
      <c r="J2599" s="19">
        <v>0</v>
      </c>
      <c r="K2599" s="19">
        <v>0</v>
      </c>
    </row>
    <row r="2600" spans="1:11" x14ac:dyDescent="0.2">
      <c r="A2600">
        <v>-2.1569500000000001</v>
      </c>
      <c r="B2600">
        <v>0</v>
      </c>
      <c r="C2600">
        <v>0</v>
      </c>
      <c r="D2600">
        <v>0</v>
      </c>
      <c r="H2600" s="19">
        <v>-1.1170599999999999</v>
      </c>
      <c r="I2600" s="19">
        <v>0</v>
      </c>
      <c r="J2600" s="19">
        <v>0</v>
      </c>
      <c r="K2600" s="19">
        <v>0</v>
      </c>
    </row>
    <row r="2601" spans="1:11" x14ac:dyDescent="0.2">
      <c r="A2601">
        <v>-2.14995</v>
      </c>
      <c r="B2601">
        <v>0</v>
      </c>
      <c r="C2601">
        <v>0</v>
      </c>
      <c r="D2601">
        <v>0</v>
      </c>
      <c r="H2601" s="19">
        <v>-1.1090599999999999</v>
      </c>
      <c r="I2601" s="19">
        <v>0</v>
      </c>
      <c r="J2601" s="19">
        <v>0</v>
      </c>
      <c r="K2601" s="19">
        <v>0</v>
      </c>
    </row>
    <row r="2602" spans="1:11" x14ac:dyDescent="0.2">
      <c r="A2602">
        <v>-2.1429499999999999</v>
      </c>
      <c r="B2602">
        <v>0</v>
      </c>
      <c r="C2602">
        <v>0</v>
      </c>
      <c r="D2602">
        <v>0</v>
      </c>
      <c r="H2602" s="19">
        <v>-1.10206</v>
      </c>
      <c r="I2602" s="19">
        <v>0</v>
      </c>
      <c r="J2602" s="19">
        <v>0</v>
      </c>
      <c r="K2602" s="19">
        <v>0</v>
      </c>
    </row>
    <row r="2603" spans="1:11" x14ac:dyDescent="0.2">
      <c r="A2603">
        <v>-2.1359499999999998</v>
      </c>
      <c r="B2603">
        <v>0</v>
      </c>
      <c r="C2603">
        <v>0</v>
      </c>
      <c r="D2603">
        <v>0</v>
      </c>
      <c r="H2603" s="19">
        <v>-1.0950599999999999</v>
      </c>
      <c r="I2603" s="19">
        <v>0</v>
      </c>
      <c r="J2603" s="19">
        <v>0</v>
      </c>
      <c r="K2603" s="19">
        <v>0</v>
      </c>
    </row>
    <row r="2604" spans="1:11" x14ac:dyDescent="0.2">
      <c r="A2604">
        <v>-2.1279499999999998</v>
      </c>
      <c r="B2604">
        <v>0</v>
      </c>
      <c r="C2604">
        <v>0</v>
      </c>
      <c r="D2604">
        <v>0</v>
      </c>
      <c r="H2604" s="19">
        <v>-1.0870599999999999</v>
      </c>
      <c r="I2604" s="19">
        <v>0</v>
      </c>
      <c r="J2604" s="19">
        <v>0</v>
      </c>
      <c r="K2604" s="19">
        <v>0</v>
      </c>
    </row>
    <row r="2605" spans="1:11" x14ac:dyDescent="0.2">
      <c r="A2605">
        <v>-2.1209500000000001</v>
      </c>
      <c r="B2605">
        <v>0</v>
      </c>
      <c r="C2605">
        <v>0</v>
      </c>
      <c r="D2605">
        <v>0</v>
      </c>
      <c r="H2605" s="19">
        <v>-1.08006</v>
      </c>
      <c r="I2605" s="19">
        <v>0</v>
      </c>
      <c r="J2605" s="19">
        <v>0</v>
      </c>
      <c r="K2605" s="19">
        <v>0</v>
      </c>
    </row>
    <row r="2606" spans="1:11" x14ac:dyDescent="0.2">
      <c r="A2606">
        <v>-2.11395</v>
      </c>
      <c r="B2606">
        <v>0</v>
      </c>
      <c r="C2606">
        <v>0</v>
      </c>
      <c r="D2606">
        <v>0</v>
      </c>
      <c r="H2606" s="19">
        <v>-1.0730599999999999</v>
      </c>
      <c r="I2606" s="19">
        <v>0</v>
      </c>
      <c r="J2606" s="19">
        <v>0</v>
      </c>
      <c r="K2606" s="19">
        <v>0</v>
      </c>
    </row>
    <row r="2607" spans="1:11" x14ac:dyDescent="0.2">
      <c r="A2607">
        <v>-2.1069499999999999</v>
      </c>
      <c r="B2607">
        <v>0</v>
      </c>
      <c r="C2607">
        <v>0</v>
      </c>
      <c r="D2607">
        <v>0</v>
      </c>
      <c r="H2607" s="19">
        <v>-1.0650599999999999</v>
      </c>
      <c r="I2607" s="19">
        <v>0</v>
      </c>
      <c r="J2607" s="19">
        <v>0</v>
      </c>
      <c r="K2607" s="19">
        <v>0</v>
      </c>
    </row>
    <row r="2608" spans="1:11" x14ac:dyDescent="0.2">
      <c r="A2608">
        <v>-2.0999500000000002</v>
      </c>
      <c r="B2608">
        <v>0</v>
      </c>
      <c r="C2608">
        <v>0</v>
      </c>
      <c r="D2608">
        <v>0</v>
      </c>
      <c r="H2608" s="19">
        <v>-1.05806</v>
      </c>
      <c r="I2608" s="19">
        <v>0</v>
      </c>
      <c r="J2608" s="19">
        <v>0</v>
      </c>
      <c r="K2608" s="19">
        <v>0</v>
      </c>
    </row>
    <row r="2609" spans="1:11" x14ac:dyDescent="0.2">
      <c r="A2609">
        <v>-2.0929500000000001</v>
      </c>
      <c r="B2609">
        <v>0</v>
      </c>
      <c r="C2609">
        <v>0</v>
      </c>
      <c r="D2609">
        <v>0</v>
      </c>
      <c r="H2609" s="19">
        <v>-1.0510600000000001</v>
      </c>
      <c r="I2609" s="19">
        <v>0</v>
      </c>
      <c r="J2609" s="19">
        <v>0</v>
      </c>
      <c r="K2609" s="19">
        <v>5.5320000000000001E-2</v>
      </c>
    </row>
    <row r="2610" spans="1:11" x14ac:dyDescent="0.2">
      <c r="A2610">
        <v>-2.08595</v>
      </c>
      <c r="B2610">
        <v>0</v>
      </c>
      <c r="C2610">
        <v>0</v>
      </c>
      <c r="D2610">
        <v>0</v>
      </c>
      <c r="H2610" s="19">
        <v>-1.0430600000000001</v>
      </c>
      <c r="I2610" s="19">
        <v>0</v>
      </c>
      <c r="J2610" s="19">
        <v>0</v>
      </c>
      <c r="K2610" s="19">
        <v>0</v>
      </c>
    </row>
    <row r="2611" spans="1:11" x14ac:dyDescent="0.2">
      <c r="A2611">
        <v>-2.07795</v>
      </c>
      <c r="B2611">
        <v>0</v>
      </c>
      <c r="C2611">
        <v>0</v>
      </c>
      <c r="D2611">
        <v>0</v>
      </c>
      <c r="H2611" s="19">
        <v>-1.03606</v>
      </c>
      <c r="I2611" s="19">
        <v>0</v>
      </c>
      <c r="J2611" s="19">
        <v>0</v>
      </c>
      <c r="K2611" s="19">
        <v>0</v>
      </c>
    </row>
    <row r="2612" spans="1:11" x14ac:dyDescent="0.2">
      <c r="A2612">
        <v>-2.0709499999999998</v>
      </c>
      <c r="B2612">
        <v>0</v>
      </c>
      <c r="C2612">
        <v>0</v>
      </c>
      <c r="D2612">
        <v>0</v>
      </c>
      <c r="H2612" s="19">
        <v>-1.0290600000000001</v>
      </c>
      <c r="I2612" s="19">
        <v>0</v>
      </c>
      <c r="J2612" s="19">
        <v>0</v>
      </c>
      <c r="K2612" s="19">
        <v>0</v>
      </c>
    </row>
    <row r="2613" spans="1:11" x14ac:dyDescent="0.2">
      <c r="A2613">
        <v>-2.0639500000000002</v>
      </c>
      <c r="B2613">
        <v>0</v>
      </c>
      <c r="C2613">
        <v>0</v>
      </c>
      <c r="D2613">
        <v>0</v>
      </c>
      <c r="H2613" s="19">
        <v>-1.0210600000000001</v>
      </c>
      <c r="I2613" s="19">
        <v>0</v>
      </c>
      <c r="J2613" s="19">
        <v>0</v>
      </c>
      <c r="K2613" s="19">
        <v>0</v>
      </c>
    </row>
    <row r="2614" spans="1:11" x14ac:dyDescent="0.2">
      <c r="A2614">
        <v>-2.0569500000000001</v>
      </c>
      <c r="B2614">
        <v>0</v>
      </c>
      <c r="C2614">
        <v>0</v>
      </c>
      <c r="D2614">
        <v>0</v>
      </c>
      <c r="H2614" s="19">
        <v>-1.01406</v>
      </c>
      <c r="I2614" s="19">
        <v>0</v>
      </c>
      <c r="J2614" s="19">
        <v>0</v>
      </c>
      <c r="K2614" s="19">
        <v>0</v>
      </c>
    </row>
    <row r="2615" spans="1:11" x14ac:dyDescent="0.2">
      <c r="A2615">
        <v>-2.0499499999999999</v>
      </c>
      <c r="B2615">
        <v>0</v>
      </c>
      <c r="C2615">
        <v>0</v>
      </c>
      <c r="D2615">
        <v>0</v>
      </c>
      <c r="H2615" s="19">
        <v>-1.0070600000000001</v>
      </c>
      <c r="I2615" s="19">
        <v>0</v>
      </c>
      <c r="J2615" s="19">
        <v>0</v>
      </c>
      <c r="K2615" s="19">
        <v>0</v>
      </c>
    </row>
    <row r="2616" spans="1:11" x14ac:dyDescent="0.2">
      <c r="A2616">
        <v>-2.0429499999999998</v>
      </c>
      <c r="B2616">
        <v>0</v>
      </c>
      <c r="C2616">
        <v>0</v>
      </c>
      <c r="D2616">
        <v>0</v>
      </c>
      <c r="H2616" s="19">
        <v>-0.99905999999999995</v>
      </c>
      <c r="I2616" s="19">
        <v>0</v>
      </c>
      <c r="J2616" s="19">
        <v>0</v>
      </c>
      <c r="K2616" s="19">
        <v>0</v>
      </c>
    </row>
    <row r="2617" spans="1:11" x14ac:dyDescent="0.2">
      <c r="A2617">
        <v>-2.0359500000000001</v>
      </c>
      <c r="B2617">
        <v>0</v>
      </c>
      <c r="C2617">
        <v>0</v>
      </c>
      <c r="D2617">
        <v>0</v>
      </c>
      <c r="H2617" s="19">
        <v>-0.99206000000000005</v>
      </c>
      <c r="I2617" s="19">
        <v>0</v>
      </c>
      <c r="J2617" s="19">
        <v>0</v>
      </c>
      <c r="K2617" s="19">
        <v>0</v>
      </c>
    </row>
    <row r="2618" spans="1:11" x14ac:dyDescent="0.2">
      <c r="A2618">
        <v>-2.0279500000000001</v>
      </c>
      <c r="B2618">
        <v>0</v>
      </c>
      <c r="C2618">
        <v>0</v>
      </c>
      <c r="D2618">
        <v>0</v>
      </c>
      <c r="H2618" s="19">
        <v>-0.98506000000000005</v>
      </c>
      <c r="I2618" s="19">
        <v>0</v>
      </c>
      <c r="J2618" s="19">
        <v>0</v>
      </c>
      <c r="K2618" s="19">
        <v>0</v>
      </c>
    </row>
    <row r="2619" spans="1:11" x14ac:dyDescent="0.2">
      <c r="A2619">
        <v>-2.02095</v>
      </c>
      <c r="B2619">
        <v>0</v>
      </c>
      <c r="C2619">
        <v>0</v>
      </c>
      <c r="D2619">
        <v>0</v>
      </c>
      <c r="H2619" s="19">
        <v>-0.97806000000000004</v>
      </c>
      <c r="I2619" s="19">
        <v>0</v>
      </c>
      <c r="J2619" s="19">
        <v>0</v>
      </c>
      <c r="K2619" s="19">
        <v>0</v>
      </c>
    </row>
    <row r="2620" spans="1:11" x14ac:dyDescent="0.2">
      <c r="A2620">
        <v>-2.0139499999999999</v>
      </c>
      <c r="B2620">
        <v>0</v>
      </c>
      <c r="C2620">
        <v>0</v>
      </c>
      <c r="D2620">
        <v>0</v>
      </c>
      <c r="H2620" s="19">
        <v>-0.97006000000000003</v>
      </c>
      <c r="I2620" s="19">
        <v>0</v>
      </c>
      <c r="J2620" s="19">
        <v>0</v>
      </c>
      <c r="K2620" s="19">
        <v>0</v>
      </c>
    </row>
    <row r="2621" spans="1:11" x14ac:dyDescent="0.2">
      <c r="A2621">
        <v>-2.0069499999999998</v>
      </c>
      <c r="B2621">
        <v>0</v>
      </c>
      <c r="C2621">
        <v>0</v>
      </c>
      <c r="D2621">
        <v>0</v>
      </c>
      <c r="H2621" s="19">
        <v>-0.96306000000000003</v>
      </c>
      <c r="I2621" s="19">
        <v>0</v>
      </c>
      <c r="J2621" s="19">
        <v>0</v>
      </c>
      <c r="K2621" s="19">
        <v>0</v>
      </c>
    </row>
    <row r="2622" spans="1:11" x14ac:dyDescent="0.2">
      <c r="A2622">
        <v>-1.9999499999999999</v>
      </c>
      <c r="B2622">
        <v>0</v>
      </c>
      <c r="C2622">
        <v>0</v>
      </c>
      <c r="D2622">
        <v>0</v>
      </c>
      <c r="H2622" s="19">
        <v>-0.95606000000000002</v>
      </c>
      <c r="I2622" s="19">
        <v>0</v>
      </c>
      <c r="J2622" s="19">
        <v>0</v>
      </c>
      <c r="K2622" s="19">
        <v>0</v>
      </c>
    </row>
    <row r="2623" spans="1:11" x14ac:dyDescent="0.2">
      <c r="A2623">
        <v>-1.99295</v>
      </c>
      <c r="B2623">
        <v>0</v>
      </c>
      <c r="C2623">
        <v>0</v>
      </c>
      <c r="D2623">
        <v>0</v>
      </c>
      <c r="H2623" s="19">
        <v>-0.94806000000000001</v>
      </c>
      <c r="I2623" s="19">
        <v>0</v>
      </c>
      <c r="J2623" s="19">
        <v>0</v>
      </c>
      <c r="K2623" s="19">
        <v>0</v>
      </c>
    </row>
    <row r="2624" spans="1:11" x14ac:dyDescent="0.2">
      <c r="A2624">
        <v>-1.98495</v>
      </c>
      <c r="B2624">
        <v>0</v>
      </c>
      <c r="C2624">
        <v>0</v>
      </c>
      <c r="D2624">
        <v>0</v>
      </c>
      <c r="H2624" s="19">
        <v>-0.94106000000000001</v>
      </c>
      <c r="I2624" s="19">
        <v>0</v>
      </c>
      <c r="J2624" s="19">
        <v>0</v>
      </c>
      <c r="K2624" s="19">
        <v>0</v>
      </c>
    </row>
    <row r="2625" spans="1:11" x14ac:dyDescent="0.2">
      <c r="A2625">
        <v>-1.9779500000000001</v>
      </c>
      <c r="B2625">
        <v>0</v>
      </c>
      <c r="C2625">
        <v>0</v>
      </c>
      <c r="D2625">
        <v>0</v>
      </c>
      <c r="H2625" s="19">
        <v>-0.93406</v>
      </c>
      <c r="I2625" s="19">
        <v>0</v>
      </c>
      <c r="J2625" s="19">
        <v>0</v>
      </c>
      <c r="K2625" s="19">
        <v>0</v>
      </c>
    </row>
    <row r="2626" spans="1:11" x14ac:dyDescent="0.2">
      <c r="A2626">
        <v>-1.97095</v>
      </c>
      <c r="B2626">
        <v>0</v>
      </c>
      <c r="C2626">
        <v>0</v>
      </c>
      <c r="D2626">
        <v>0</v>
      </c>
      <c r="H2626" s="19">
        <v>-0.92605999999999999</v>
      </c>
      <c r="I2626" s="19">
        <v>0</v>
      </c>
      <c r="J2626" s="19">
        <v>0</v>
      </c>
      <c r="K2626" s="19">
        <v>0</v>
      </c>
    </row>
    <row r="2627" spans="1:11" x14ac:dyDescent="0.2">
      <c r="A2627">
        <v>-1.9639500000000001</v>
      </c>
      <c r="B2627">
        <v>0</v>
      </c>
      <c r="C2627">
        <v>1.0200000000000001E-3</v>
      </c>
      <c r="D2627">
        <v>58.16</v>
      </c>
      <c r="H2627" s="19">
        <v>-0.91905999999999999</v>
      </c>
      <c r="I2627" s="19">
        <v>0</v>
      </c>
      <c r="J2627" s="19">
        <v>0</v>
      </c>
      <c r="K2627" s="19">
        <v>0</v>
      </c>
    </row>
    <row r="2628" spans="1:11" x14ac:dyDescent="0.2">
      <c r="A2628">
        <v>-1.95695</v>
      </c>
      <c r="B2628">
        <v>0</v>
      </c>
      <c r="C2628">
        <v>0</v>
      </c>
      <c r="D2628">
        <v>0</v>
      </c>
      <c r="H2628" s="19">
        <v>-0.91205999999999998</v>
      </c>
      <c r="I2628" s="19">
        <v>0</v>
      </c>
      <c r="J2628" s="19">
        <v>0</v>
      </c>
      <c r="K2628" s="19">
        <v>0</v>
      </c>
    </row>
    <row r="2629" spans="1:11" x14ac:dyDescent="0.2">
      <c r="A2629">
        <v>-1.9499500000000001</v>
      </c>
      <c r="B2629">
        <v>0</v>
      </c>
      <c r="C2629">
        <v>0</v>
      </c>
      <c r="D2629">
        <v>0</v>
      </c>
      <c r="H2629" s="19">
        <v>-0.90405999999999997</v>
      </c>
      <c r="I2629" s="19">
        <v>0</v>
      </c>
      <c r="J2629" s="19">
        <v>0</v>
      </c>
      <c r="K2629" s="19">
        <v>0</v>
      </c>
    </row>
    <row r="2630" spans="1:11" x14ac:dyDescent="0.2">
      <c r="A2630">
        <v>-1.94295</v>
      </c>
      <c r="B2630">
        <v>0</v>
      </c>
      <c r="C2630">
        <v>0</v>
      </c>
      <c r="D2630">
        <v>0</v>
      </c>
      <c r="H2630" s="19">
        <v>-0.89705999999999997</v>
      </c>
      <c r="I2630" s="19">
        <v>0</v>
      </c>
      <c r="J2630" s="19">
        <v>0</v>
      </c>
      <c r="K2630" s="19">
        <v>0</v>
      </c>
    </row>
    <row r="2631" spans="1:11" x14ac:dyDescent="0.2">
      <c r="A2631">
        <v>-1.9349499999999999</v>
      </c>
      <c r="B2631">
        <v>0</v>
      </c>
      <c r="C2631">
        <v>0</v>
      </c>
      <c r="D2631">
        <v>0</v>
      </c>
      <c r="H2631" s="19">
        <v>-0.89005999999999996</v>
      </c>
      <c r="I2631" s="19">
        <v>0</v>
      </c>
      <c r="J2631" s="19">
        <v>0</v>
      </c>
      <c r="K2631" s="19">
        <v>0</v>
      </c>
    </row>
    <row r="2632" spans="1:11" x14ac:dyDescent="0.2">
      <c r="A2632">
        <v>-1.9279500000000001</v>
      </c>
      <c r="B2632">
        <v>0</v>
      </c>
      <c r="C2632">
        <v>0</v>
      </c>
      <c r="D2632">
        <v>0</v>
      </c>
      <c r="H2632" s="19">
        <v>-0.88205999999999996</v>
      </c>
      <c r="I2632" s="19">
        <v>0</v>
      </c>
      <c r="J2632" s="19">
        <v>4.0399999999999998E-2</v>
      </c>
      <c r="K2632" s="19">
        <v>24.26</v>
      </c>
    </row>
    <row r="2633" spans="1:11" x14ac:dyDescent="0.2">
      <c r="A2633">
        <v>-1.9209499999999999</v>
      </c>
      <c r="B2633">
        <v>0</v>
      </c>
      <c r="C2633">
        <v>0</v>
      </c>
      <c r="D2633">
        <v>0</v>
      </c>
      <c r="H2633" s="19">
        <v>-0.87505999999999995</v>
      </c>
      <c r="I2633" s="19">
        <v>0</v>
      </c>
      <c r="J2633" s="19">
        <v>0</v>
      </c>
      <c r="K2633" s="19">
        <v>0</v>
      </c>
    </row>
    <row r="2634" spans="1:11" x14ac:dyDescent="0.2">
      <c r="A2634">
        <v>-1.91395</v>
      </c>
      <c r="B2634">
        <v>0</v>
      </c>
      <c r="C2634">
        <v>0</v>
      </c>
      <c r="D2634">
        <v>0</v>
      </c>
      <c r="H2634" s="19">
        <v>-0.86806000000000005</v>
      </c>
      <c r="I2634" s="19">
        <v>0</v>
      </c>
      <c r="J2634" s="19">
        <v>0</v>
      </c>
      <c r="K2634" s="19">
        <v>0</v>
      </c>
    </row>
    <row r="2635" spans="1:11" x14ac:dyDescent="0.2">
      <c r="A2635">
        <v>-1.9069499999999999</v>
      </c>
      <c r="B2635">
        <v>0</v>
      </c>
      <c r="C2635">
        <v>0</v>
      </c>
      <c r="D2635">
        <v>0</v>
      </c>
      <c r="H2635" s="19">
        <v>-0.86006000000000005</v>
      </c>
      <c r="I2635" s="19">
        <v>0</v>
      </c>
      <c r="J2635" s="19">
        <v>0</v>
      </c>
      <c r="K2635" s="19">
        <v>0</v>
      </c>
    </row>
    <row r="2636" spans="1:11" x14ac:dyDescent="0.2">
      <c r="A2636">
        <v>-1.89995</v>
      </c>
      <c r="B2636">
        <v>0</v>
      </c>
      <c r="C2636">
        <v>0</v>
      </c>
      <c r="D2636">
        <v>0</v>
      </c>
      <c r="H2636" s="19">
        <v>-0.85306000000000004</v>
      </c>
      <c r="I2636" s="19">
        <v>0</v>
      </c>
      <c r="J2636" s="19">
        <v>0</v>
      </c>
      <c r="K2636" s="19">
        <v>0</v>
      </c>
    </row>
    <row r="2637" spans="1:11" x14ac:dyDescent="0.2">
      <c r="A2637">
        <v>-1.8929499999999999</v>
      </c>
      <c r="B2637">
        <v>0</v>
      </c>
      <c r="C2637">
        <v>0</v>
      </c>
      <c r="D2637">
        <v>0</v>
      </c>
      <c r="H2637" s="19">
        <v>-0.84606000000000003</v>
      </c>
      <c r="I2637" s="19">
        <v>0</v>
      </c>
      <c r="J2637" s="19">
        <v>0</v>
      </c>
      <c r="K2637" s="19">
        <v>0</v>
      </c>
    </row>
    <row r="2638" spans="1:11" x14ac:dyDescent="0.2">
      <c r="A2638">
        <v>-1.8849499999999999</v>
      </c>
      <c r="B2638">
        <v>0</v>
      </c>
      <c r="C2638">
        <v>0</v>
      </c>
      <c r="D2638">
        <v>0</v>
      </c>
      <c r="H2638" s="19">
        <v>-0.83806000000000003</v>
      </c>
      <c r="I2638" s="19">
        <v>0</v>
      </c>
      <c r="J2638" s="19">
        <v>0</v>
      </c>
      <c r="K2638" s="19">
        <v>0</v>
      </c>
    </row>
    <row r="2639" spans="1:11" x14ac:dyDescent="0.2">
      <c r="A2639">
        <v>-1.87795</v>
      </c>
      <c r="B2639">
        <v>0</v>
      </c>
      <c r="C2639">
        <v>3.2799999999999999E-3</v>
      </c>
      <c r="D2639">
        <v>7.0000000000000007E-5</v>
      </c>
      <c r="H2639" s="19">
        <v>-0.83106000000000002</v>
      </c>
      <c r="I2639" s="19">
        <v>0</v>
      </c>
      <c r="J2639" s="19">
        <v>0</v>
      </c>
      <c r="K2639" s="19">
        <v>0</v>
      </c>
    </row>
    <row r="2640" spans="1:11" x14ac:dyDescent="0.2">
      <c r="A2640">
        <v>-1.8709499999999999</v>
      </c>
      <c r="B2640">
        <v>0</v>
      </c>
      <c r="C2640">
        <v>0</v>
      </c>
      <c r="D2640">
        <v>0</v>
      </c>
      <c r="H2640" s="19">
        <v>-0.82406000000000001</v>
      </c>
      <c r="I2640" s="19">
        <v>0</v>
      </c>
      <c r="J2640" s="19">
        <v>0</v>
      </c>
      <c r="K2640" s="19">
        <v>0</v>
      </c>
    </row>
    <row r="2641" spans="1:11" x14ac:dyDescent="0.2">
      <c r="A2641">
        <v>-1.86395</v>
      </c>
      <c r="B2641">
        <v>0</v>
      </c>
      <c r="C2641">
        <v>0</v>
      </c>
      <c r="D2641">
        <v>0</v>
      </c>
      <c r="H2641" s="19">
        <v>-0.81706000000000001</v>
      </c>
      <c r="I2641" s="19">
        <v>0</v>
      </c>
      <c r="J2641" s="19">
        <v>0</v>
      </c>
      <c r="K2641" s="19">
        <v>0</v>
      </c>
    </row>
    <row r="2642" spans="1:11" x14ac:dyDescent="0.2">
      <c r="A2642">
        <v>-1.8569500000000001</v>
      </c>
      <c r="B2642">
        <v>0</v>
      </c>
      <c r="C2642">
        <v>0</v>
      </c>
      <c r="D2642">
        <v>0</v>
      </c>
      <c r="H2642" s="19">
        <v>-0.80906</v>
      </c>
      <c r="I2642" s="19">
        <v>0</v>
      </c>
      <c r="J2642" s="19">
        <v>0</v>
      </c>
      <c r="K2642" s="19">
        <v>0</v>
      </c>
    </row>
    <row r="2643" spans="1:11" x14ac:dyDescent="0.2">
      <c r="A2643">
        <v>-1.84995</v>
      </c>
      <c r="B2643">
        <v>0</v>
      </c>
      <c r="C2643">
        <v>0</v>
      </c>
      <c r="D2643">
        <v>0</v>
      </c>
      <c r="H2643" s="19">
        <v>-0.80206</v>
      </c>
      <c r="I2643" s="19">
        <v>0</v>
      </c>
      <c r="J2643" s="19">
        <v>0</v>
      </c>
      <c r="K2643" s="19">
        <v>0</v>
      </c>
    </row>
    <row r="2644" spans="1:11" x14ac:dyDescent="0.2">
      <c r="A2644">
        <v>-1.8429500000000001</v>
      </c>
      <c r="B2644">
        <v>0</v>
      </c>
      <c r="C2644">
        <v>0</v>
      </c>
      <c r="D2644">
        <v>0</v>
      </c>
      <c r="H2644" s="19">
        <v>-0.79505999999999999</v>
      </c>
      <c r="I2644" s="19">
        <v>0</v>
      </c>
      <c r="J2644" s="19">
        <v>0</v>
      </c>
      <c r="K2644" s="19">
        <v>0</v>
      </c>
    </row>
    <row r="2645" spans="1:11" x14ac:dyDescent="0.2">
      <c r="A2645">
        <v>-1.8349500000000001</v>
      </c>
      <c r="B2645">
        <v>0</v>
      </c>
      <c r="C2645">
        <v>0</v>
      </c>
      <c r="D2645">
        <v>0</v>
      </c>
      <c r="H2645" s="19">
        <v>-0.78705999999999998</v>
      </c>
      <c r="I2645" s="19">
        <v>0</v>
      </c>
      <c r="J2645" s="19">
        <v>0</v>
      </c>
      <c r="K2645" s="19">
        <v>0</v>
      </c>
    </row>
    <row r="2646" spans="1:11" x14ac:dyDescent="0.2">
      <c r="A2646">
        <v>-1.82795</v>
      </c>
      <c r="B2646">
        <v>0</v>
      </c>
      <c r="C2646">
        <v>0</v>
      </c>
      <c r="D2646">
        <v>0</v>
      </c>
      <c r="H2646" s="19">
        <v>-0.78005999999999998</v>
      </c>
      <c r="I2646" s="19">
        <v>0</v>
      </c>
      <c r="J2646" s="19">
        <v>0</v>
      </c>
      <c r="K2646" s="19">
        <v>0</v>
      </c>
    </row>
    <row r="2647" spans="1:11" x14ac:dyDescent="0.2">
      <c r="A2647">
        <v>-1.8209500000000001</v>
      </c>
      <c r="B2647">
        <v>0</v>
      </c>
      <c r="C2647">
        <v>0</v>
      </c>
      <c r="D2647">
        <v>0</v>
      </c>
      <c r="H2647" s="19">
        <v>-0.77305999999999997</v>
      </c>
      <c r="I2647" s="19">
        <v>0</v>
      </c>
      <c r="J2647" s="19">
        <v>0</v>
      </c>
      <c r="K2647" s="19">
        <v>0</v>
      </c>
    </row>
    <row r="2648" spans="1:11" x14ac:dyDescent="0.2">
      <c r="A2648">
        <v>-1.81395</v>
      </c>
      <c r="B2648">
        <v>1.0000000000000001E-5</v>
      </c>
      <c r="C2648">
        <v>1.44</v>
      </c>
      <c r="D2648">
        <v>2.5190000000000001E-2</v>
      </c>
      <c r="H2648" s="19">
        <v>-0.76505999999999996</v>
      </c>
      <c r="I2648" s="19">
        <v>0</v>
      </c>
      <c r="J2648" s="19">
        <v>0</v>
      </c>
      <c r="K2648" s="19">
        <v>0</v>
      </c>
    </row>
    <row r="2649" spans="1:11" x14ac:dyDescent="0.2">
      <c r="A2649">
        <v>-1.8069500000000001</v>
      </c>
      <c r="B2649">
        <v>0</v>
      </c>
      <c r="C2649">
        <v>9.6999999999999986E-3</v>
      </c>
      <c r="D2649">
        <v>7.2060200000000005</v>
      </c>
      <c r="H2649" s="19">
        <v>-0.75805999999999996</v>
      </c>
      <c r="I2649" s="19">
        <v>0</v>
      </c>
      <c r="J2649" s="19">
        <v>0</v>
      </c>
      <c r="K2649" s="19">
        <v>0</v>
      </c>
    </row>
    <row r="2650" spans="1:11" x14ac:dyDescent="0.2">
      <c r="A2650">
        <v>-1.7999499999999999</v>
      </c>
      <c r="B2650">
        <v>0</v>
      </c>
      <c r="C2650">
        <v>0</v>
      </c>
      <c r="D2650">
        <v>0</v>
      </c>
      <c r="H2650" s="19">
        <v>-0.75105999999999995</v>
      </c>
      <c r="I2650" s="19">
        <v>0</v>
      </c>
      <c r="J2650" s="19">
        <v>0</v>
      </c>
      <c r="K2650" s="19">
        <v>0</v>
      </c>
    </row>
    <row r="2651" spans="1:11" x14ac:dyDescent="0.2">
      <c r="A2651">
        <v>-1.7919499999999999</v>
      </c>
      <c r="B2651">
        <v>0</v>
      </c>
      <c r="C2651">
        <v>0</v>
      </c>
      <c r="D2651">
        <v>0</v>
      </c>
      <c r="H2651" s="19">
        <v>-0.74306000000000005</v>
      </c>
      <c r="I2651" s="19">
        <v>0</v>
      </c>
      <c r="J2651" s="19">
        <v>0</v>
      </c>
      <c r="K2651" s="19">
        <v>0</v>
      </c>
    </row>
    <row r="2652" spans="1:11" x14ac:dyDescent="0.2">
      <c r="A2652">
        <v>-1.78495</v>
      </c>
      <c r="B2652">
        <v>0</v>
      </c>
      <c r="C2652">
        <v>0</v>
      </c>
      <c r="D2652">
        <v>4.6999999999999999E-4</v>
      </c>
      <c r="H2652" s="19">
        <v>-0.73606000000000005</v>
      </c>
      <c r="I2652" s="19">
        <v>0</v>
      </c>
      <c r="J2652" s="19">
        <v>0</v>
      </c>
      <c r="K2652" s="19">
        <v>0</v>
      </c>
    </row>
    <row r="2653" spans="1:11" x14ac:dyDescent="0.2">
      <c r="A2653">
        <v>-1.7779499999999999</v>
      </c>
      <c r="B2653">
        <v>0</v>
      </c>
      <c r="C2653">
        <v>0</v>
      </c>
      <c r="D2653">
        <v>0</v>
      </c>
      <c r="H2653" s="19">
        <v>-0.72906000000000004</v>
      </c>
      <c r="I2653" s="19">
        <v>0</v>
      </c>
      <c r="J2653" s="19">
        <v>0</v>
      </c>
      <c r="K2653" s="19">
        <v>0</v>
      </c>
    </row>
    <row r="2654" spans="1:11" x14ac:dyDescent="0.2">
      <c r="A2654">
        <v>-1.77095</v>
      </c>
      <c r="B2654">
        <v>0</v>
      </c>
      <c r="C2654">
        <v>0</v>
      </c>
      <c r="D2654">
        <v>0</v>
      </c>
      <c r="H2654" s="19">
        <v>-0.72106000000000003</v>
      </c>
      <c r="I2654" s="19">
        <v>0</v>
      </c>
      <c r="J2654" s="19">
        <v>0</v>
      </c>
      <c r="K2654" s="19">
        <v>0</v>
      </c>
    </row>
    <row r="2655" spans="1:11" x14ac:dyDescent="0.2">
      <c r="A2655">
        <v>-1.7639499999999999</v>
      </c>
      <c r="B2655">
        <v>0</v>
      </c>
      <c r="C2655">
        <v>0</v>
      </c>
      <c r="D2655">
        <v>0</v>
      </c>
      <c r="H2655" s="19">
        <v>-0.71406000000000003</v>
      </c>
      <c r="I2655" s="19">
        <v>0</v>
      </c>
      <c r="J2655" s="19">
        <v>0</v>
      </c>
      <c r="K2655" s="19">
        <v>0</v>
      </c>
    </row>
    <row r="2656" spans="1:11" x14ac:dyDescent="0.2">
      <c r="A2656">
        <v>-1.75695</v>
      </c>
      <c r="B2656">
        <v>0</v>
      </c>
      <c r="C2656">
        <v>0</v>
      </c>
      <c r="D2656">
        <v>0</v>
      </c>
      <c r="H2656" s="19">
        <v>-0.70706000000000002</v>
      </c>
      <c r="I2656" s="19">
        <v>0</v>
      </c>
      <c r="J2656" s="19">
        <v>0</v>
      </c>
      <c r="K2656" s="19">
        <v>0</v>
      </c>
    </row>
    <row r="2657" spans="1:11" x14ac:dyDescent="0.2">
      <c r="A2657">
        <v>-1.7499499999999999</v>
      </c>
      <c r="B2657">
        <v>0</v>
      </c>
      <c r="C2657">
        <v>0</v>
      </c>
      <c r="D2657">
        <v>0</v>
      </c>
      <c r="H2657" s="19">
        <v>-0.69906000000000001</v>
      </c>
      <c r="I2657" s="19">
        <v>0</v>
      </c>
      <c r="J2657" s="19">
        <v>0</v>
      </c>
      <c r="K2657" s="19">
        <v>0</v>
      </c>
    </row>
    <row r="2658" spans="1:11" x14ac:dyDescent="0.2">
      <c r="A2658">
        <v>-1.7419500000000001</v>
      </c>
      <c r="B2658">
        <v>0</v>
      </c>
      <c r="C2658">
        <v>0</v>
      </c>
      <c r="D2658">
        <v>0</v>
      </c>
      <c r="H2658" s="19">
        <v>-0.69206000000000001</v>
      </c>
      <c r="I2658" s="19">
        <v>0</v>
      </c>
      <c r="J2658" s="19">
        <v>0</v>
      </c>
      <c r="K2658" s="19">
        <v>0</v>
      </c>
    </row>
    <row r="2659" spans="1:11" x14ac:dyDescent="0.2">
      <c r="A2659">
        <v>-1.73495</v>
      </c>
      <c r="B2659">
        <v>0</v>
      </c>
      <c r="C2659">
        <v>4.3119999999999999E-2</v>
      </c>
      <c r="D2659">
        <v>5.7160000000000002E-2</v>
      </c>
      <c r="H2659" s="19">
        <v>-0.68506</v>
      </c>
      <c r="I2659" s="19">
        <v>0</v>
      </c>
      <c r="J2659" s="19">
        <v>0</v>
      </c>
      <c r="K2659" s="19">
        <v>0</v>
      </c>
    </row>
    <row r="2660" spans="1:11" x14ac:dyDescent="0.2">
      <c r="A2660">
        <v>-1.7279500000000001</v>
      </c>
      <c r="B2660">
        <v>0</v>
      </c>
      <c r="C2660">
        <v>0</v>
      </c>
      <c r="D2660">
        <v>0</v>
      </c>
      <c r="H2660" s="19">
        <v>-0.67706</v>
      </c>
      <c r="I2660" s="19">
        <v>0</v>
      </c>
      <c r="J2660" s="19">
        <v>0</v>
      </c>
      <c r="K2660" s="19">
        <v>0</v>
      </c>
    </row>
    <row r="2661" spans="1:11" x14ac:dyDescent="0.2">
      <c r="A2661">
        <v>-1.72095</v>
      </c>
      <c r="B2661">
        <v>0</v>
      </c>
      <c r="C2661">
        <v>0</v>
      </c>
      <c r="D2661">
        <v>0</v>
      </c>
      <c r="H2661" s="19">
        <v>-0.67005999999999999</v>
      </c>
      <c r="I2661" s="19">
        <v>0</v>
      </c>
      <c r="J2661" s="19">
        <v>0</v>
      </c>
      <c r="K2661" s="19">
        <v>0</v>
      </c>
    </row>
    <row r="2662" spans="1:11" x14ac:dyDescent="0.2">
      <c r="A2662">
        <v>-1.7139500000000001</v>
      </c>
      <c r="B2662">
        <v>0</v>
      </c>
      <c r="C2662">
        <v>0</v>
      </c>
      <c r="D2662">
        <v>0</v>
      </c>
      <c r="H2662" s="19">
        <v>-0.66305999999999998</v>
      </c>
      <c r="I2662" s="19">
        <v>0</v>
      </c>
      <c r="J2662" s="19">
        <v>0</v>
      </c>
      <c r="K2662" s="19">
        <v>0</v>
      </c>
    </row>
    <row r="2663" spans="1:11" x14ac:dyDescent="0.2">
      <c r="A2663">
        <v>-1.70695</v>
      </c>
      <c r="B2663">
        <v>0</v>
      </c>
      <c r="C2663">
        <v>0</v>
      </c>
      <c r="D2663">
        <v>0</v>
      </c>
      <c r="H2663" s="19">
        <v>-0.65605999999999998</v>
      </c>
      <c r="I2663" s="19">
        <v>0</v>
      </c>
      <c r="J2663" s="19">
        <v>0</v>
      </c>
      <c r="K2663" s="19">
        <v>0</v>
      </c>
    </row>
    <row r="2664" spans="1:11" x14ac:dyDescent="0.2">
      <c r="A2664">
        <v>-1.6999500000000001</v>
      </c>
      <c r="B2664">
        <v>0</v>
      </c>
      <c r="C2664">
        <v>0</v>
      </c>
      <c r="D2664">
        <v>0</v>
      </c>
      <c r="H2664" s="19">
        <v>-0.64805999999999997</v>
      </c>
      <c r="I2664" s="19">
        <v>0</v>
      </c>
      <c r="J2664" s="19">
        <v>0</v>
      </c>
      <c r="K2664" s="19">
        <v>0</v>
      </c>
    </row>
    <row r="2665" spans="1:11" x14ac:dyDescent="0.2">
      <c r="A2665">
        <v>-1.6919500000000001</v>
      </c>
      <c r="B2665">
        <v>0</v>
      </c>
      <c r="C2665">
        <v>0</v>
      </c>
      <c r="D2665">
        <v>0</v>
      </c>
      <c r="H2665" s="19">
        <v>-0.64105999999999996</v>
      </c>
      <c r="I2665" s="19">
        <v>0</v>
      </c>
      <c r="J2665" s="19">
        <v>0</v>
      </c>
      <c r="K2665" s="19">
        <v>0</v>
      </c>
    </row>
    <row r="2666" spans="1:11" x14ac:dyDescent="0.2">
      <c r="A2666">
        <v>-1.6849499999999999</v>
      </c>
      <c r="B2666">
        <v>0</v>
      </c>
      <c r="C2666">
        <v>0</v>
      </c>
      <c r="D2666">
        <v>0</v>
      </c>
      <c r="H2666" s="19">
        <v>-0.63405999999999996</v>
      </c>
      <c r="I2666" s="19">
        <v>0</v>
      </c>
      <c r="J2666" s="19">
        <v>0</v>
      </c>
      <c r="K2666" s="19">
        <v>0</v>
      </c>
    </row>
    <row r="2667" spans="1:11" x14ac:dyDescent="0.2">
      <c r="A2667">
        <v>-1.6779500000000001</v>
      </c>
      <c r="B2667">
        <v>0</v>
      </c>
      <c r="C2667">
        <v>0</v>
      </c>
      <c r="D2667">
        <v>0</v>
      </c>
      <c r="H2667" s="19">
        <v>-0.62605999999999995</v>
      </c>
      <c r="I2667" s="19">
        <v>0</v>
      </c>
      <c r="J2667" s="19">
        <v>0</v>
      </c>
      <c r="K2667" s="19">
        <v>0</v>
      </c>
    </row>
    <row r="2668" spans="1:11" x14ac:dyDescent="0.2">
      <c r="A2668">
        <v>-1.6709499999999999</v>
      </c>
      <c r="B2668">
        <v>0</v>
      </c>
      <c r="C2668">
        <v>1.73E-3</v>
      </c>
      <c r="D2668">
        <v>0</v>
      </c>
      <c r="H2668" s="19">
        <v>-0.61906000000000005</v>
      </c>
      <c r="I2668" s="19">
        <v>0</v>
      </c>
      <c r="J2668" s="19">
        <v>0</v>
      </c>
      <c r="K2668" s="19">
        <v>0</v>
      </c>
    </row>
    <row r="2669" spans="1:11" x14ac:dyDescent="0.2">
      <c r="A2669">
        <v>-1.66395</v>
      </c>
      <c r="B2669">
        <v>0</v>
      </c>
      <c r="C2669">
        <v>0</v>
      </c>
      <c r="D2669">
        <v>0</v>
      </c>
      <c r="H2669" s="19">
        <v>-0.61206000000000005</v>
      </c>
      <c r="I2669" s="19">
        <v>0</v>
      </c>
      <c r="J2669" s="19">
        <v>0</v>
      </c>
      <c r="K2669" s="19">
        <v>0</v>
      </c>
    </row>
    <row r="2670" spans="1:11" x14ac:dyDescent="0.2">
      <c r="A2670">
        <v>-1.6569499999999999</v>
      </c>
      <c r="B2670">
        <v>0</v>
      </c>
      <c r="C2670">
        <v>0</v>
      </c>
      <c r="D2670">
        <v>0</v>
      </c>
      <c r="H2670" s="19">
        <v>-0.60406000000000004</v>
      </c>
      <c r="I2670" s="19">
        <v>0</v>
      </c>
      <c r="J2670" s="19">
        <v>0</v>
      </c>
      <c r="K2670" s="19">
        <v>0</v>
      </c>
    </row>
    <row r="2671" spans="1:11" x14ac:dyDescent="0.2">
      <c r="A2671">
        <v>-1.64995</v>
      </c>
      <c r="B2671">
        <v>0</v>
      </c>
      <c r="C2671">
        <v>0</v>
      </c>
      <c r="D2671">
        <v>0</v>
      </c>
      <c r="H2671" s="19">
        <v>-0.59706000000000004</v>
      </c>
      <c r="I2671" s="19">
        <v>0</v>
      </c>
      <c r="J2671" s="19">
        <v>0</v>
      </c>
      <c r="K2671" s="19">
        <v>0</v>
      </c>
    </row>
    <row r="2672" spans="1:11" x14ac:dyDescent="0.2">
      <c r="A2672">
        <v>-1.64195</v>
      </c>
      <c r="B2672">
        <v>0</v>
      </c>
      <c r="C2672">
        <v>0</v>
      </c>
      <c r="D2672">
        <v>0</v>
      </c>
      <c r="H2672" s="19">
        <v>-0.59006000000000003</v>
      </c>
      <c r="I2672" s="19">
        <v>0</v>
      </c>
      <c r="J2672" s="19">
        <v>0</v>
      </c>
      <c r="K2672" s="19">
        <v>0</v>
      </c>
    </row>
    <row r="2673" spans="1:11" x14ac:dyDescent="0.2">
      <c r="A2673">
        <v>-1.6349499999999999</v>
      </c>
      <c r="B2673">
        <v>0</v>
      </c>
      <c r="C2673">
        <v>0</v>
      </c>
      <c r="D2673">
        <v>0</v>
      </c>
      <c r="H2673" s="19">
        <v>-0.58206000000000002</v>
      </c>
      <c r="I2673" s="19">
        <v>0</v>
      </c>
      <c r="J2673" s="19">
        <v>0</v>
      </c>
      <c r="K2673" s="19">
        <v>0</v>
      </c>
    </row>
    <row r="2674" spans="1:11" x14ac:dyDescent="0.2">
      <c r="A2674">
        <v>-1.62795</v>
      </c>
      <c r="B2674">
        <v>0</v>
      </c>
      <c r="C2674">
        <v>0</v>
      </c>
      <c r="D2674">
        <v>0</v>
      </c>
      <c r="H2674" s="19">
        <v>-0.57506000000000002</v>
      </c>
      <c r="I2674" s="19">
        <v>0</v>
      </c>
      <c r="J2674" s="19">
        <v>0</v>
      </c>
      <c r="K2674" s="19">
        <v>0</v>
      </c>
    </row>
    <row r="2675" spans="1:11" x14ac:dyDescent="0.2">
      <c r="A2675">
        <v>-1.6209499999999999</v>
      </c>
      <c r="B2675">
        <v>0</v>
      </c>
      <c r="C2675">
        <v>0</v>
      </c>
      <c r="D2675">
        <v>0</v>
      </c>
      <c r="H2675" s="19">
        <v>-0.56806000000000001</v>
      </c>
      <c r="I2675" s="19">
        <v>0</v>
      </c>
      <c r="J2675" s="19">
        <v>0</v>
      </c>
      <c r="K2675" s="19">
        <v>0</v>
      </c>
    </row>
    <row r="2676" spans="1:11" x14ac:dyDescent="0.2">
      <c r="A2676">
        <v>-1.61395</v>
      </c>
      <c r="B2676">
        <v>0</v>
      </c>
      <c r="C2676">
        <v>0</v>
      </c>
      <c r="D2676">
        <v>0</v>
      </c>
      <c r="H2676" s="19">
        <v>-0.56006</v>
      </c>
      <c r="I2676" s="19">
        <v>0</v>
      </c>
      <c r="J2676" s="19">
        <v>0</v>
      </c>
      <c r="K2676" s="19">
        <v>0</v>
      </c>
    </row>
    <row r="2677" spans="1:11" x14ac:dyDescent="0.2">
      <c r="A2677">
        <v>-1.6069500000000001</v>
      </c>
      <c r="B2677">
        <v>0</v>
      </c>
      <c r="C2677">
        <v>0</v>
      </c>
      <c r="D2677">
        <v>0</v>
      </c>
      <c r="H2677" s="19">
        <v>-0.55306</v>
      </c>
      <c r="I2677" s="19">
        <v>0</v>
      </c>
      <c r="J2677" s="19">
        <v>0</v>
      </c>
      <c r="K2677" s="19">
        <v>0</v>
      </c>
    </row>
    <row r="2678" spans="1:11" x14ac:dyDescent="0.2">
      <c r="A2678">
        <v>-1.5989500000000001</v>
      </c>
      <c r="B2678">
        <v>0</v>
      </c>
      <c r="C2678">
        <v>0</v>
      </c>
      <c r="D2678">
        <v>0</v>
      </c>
      <c r="H2678" s="19">
        <v>-0.54605999999999999</v>
      </c>
      <c r="I2678" s="19">
        <v>0</v>
      </c>
      <c r="J2678" s="19">
        <v>0</v>
      </c>
      <c r="K2678" s="19">
        <v>0</v>
      </c>
    </row>
    <row r="2679" spans="1:11" x14ac:dyDescent="0.2">
      <c r="A2679">
        <v>-1.59195</v>
      </c>
      <c r="B2679">
        <v>0</v>
      </c>
      <c r="C2679">
        <v>0</v>
      </c>
      <c r="D2679">
        <v>0</v>
      </c>
      <c r="H2679" s="19">
        <v>-0.53805999999999998</v>
      </c>
      <c r="I2679" s="19">
        <v>0</v>
      </c>
      <c r="J2679" s="19">
        <v>0</v>
      </c>
      <c r="K2679" s="19">
        <v>0</v>
      </c>
    </row>
    <row r="2680" spans="1:11" x14ac:dyDescent="0.2">
      <c r="A2680">
        <v>-1.5849500000000001</v>
      </c>
      <c r="B2680">
        <v>0</v>
      </c>
      <c r="C2680">
        <v>0</v>
      </c>
      <c r="D2680">
        <v>0</v>
      </c>
      <c r="H2680" s="19">
        <v>-0.53105999999999998</v>
      </c>
      <c r="I2680" s="19">
        <v>0</v>
      </c>
      <c r="J2680" s="19">
        <v>0</v>
      </c>
      <c r="K2680" s="19">
        <v>0</v>
      </c>
    </row>
    <row r="2681" spans="1:11" x14ac:dyDescent="0.2">
      <c r="A2681">
        <v>-1.57795</v>
      </c>
      <c r="B2681">
        <v>0</v>
      </c>
      <c r="C2681">
        <v>0</v>
      </c>
      <c r="D2681">
        <v>0</v>
      </c>
      <c r="H2681" s="19">
        <v>-0.52405999999999997</v>
      </c>
      <c r="I2681" s="19">
        <v>0</v>
      </c>
      <c r="J2681" s="19">
        <v>0</v>
      </c>
      <c r="K2681" s="19">
        <v>0</v>
      </c>
    </row>
    <row r="2682" spans="1:11" x14ac:dyDescent="0.2">
      <c r="A2682">
        <v>-1.5709500000000001</v>
      </c>
      <c r="B2682">
        <v>0</v>
      </c>
      <c r="C2682">
        <v>0</v>
      </c>
      <c r="D2682">
        <v>0</v>
      </c>
      <c r="H2682" s="19">
        <v>-0.51605999999999996</v>
      </c>
      <c r="I2682" s="19">
        <v>0</v>
      </c>
      <c r="J2682" s="19">
        <v>0</v>
      </c>
      <c r="K2682" s="19">
        <v>0</v>
      </c>
    </row>
    <row r="2683" spans="1:11" x14ac:dyDescent="0.2">
      <c r="A2683">
        <v>-1.56395</v>
      </c>
      <c r="B2683">
        <v>0</v>
      </c>
      <c r="C2683">
        <v>0</v>
      </c>
      <c r="D2683">
        <v>0</v>
      </c>
      <c r="H2683" s="19">
        <v>-0.50905999999999996</v>
      </c>
      <c r="I2683" s="19">
        <v>0</v>
      </c>
      <c r="J2683" s="19">
        <v>0</v>
      </c>
      <c r="K2683" s="19">
        <v>0</v>
      </c>
    </row>
    <row r="2684" spans="1:11" x14ac:dyDescent="0.2">
      <c r="A2684">
        <v>-1.5569500000000001</v>
      </c>
      <c r="B2684">
        <v>0</v>
      </c>
      <c r="C2684">
        <v>0</v>
      </c>
      <c r="D2684">
        <v>0</v>
      </c>
      <c r="H2684" s="19">
        <v>-0.50205999999999995</v>
      </c>
      <c r="I2684" s="19">
        <v>0</v>
      </c>
      <c r="J2684" s="19">
        <v>0</v>
      </c>
      <c r="K2684" s="19">
        <v>0</v>
      </c>
    </row>
    <row r="2685" spans="1:11" x14ac:dyDescent="0.2">
      <c r="A2685">
        <v>-1.54895</v>
      </c>
      <c r="B2685">
        <v>0</v>
      </c>
      <c r="C2685">
        <v>0</v>
      </c>
      <c r="D2685">
        <v>0</v>
      </c>
      <c r="H2685" s="19">
        <v>-0.49506</v>
      </c>
      <c r="I2685" s="19">
        <v>0</v>
      </c>
      <c r="J2685" s="19">
        <v>0</v>
      </c>
      <c r="K2685" s="19">
        <v>0</v>
      </c>
    </row>
    <row r="2686" spans="1:11" x14ac:dyDescent="0.2">
      <c r="A2686">
        <v>-1.5419499999999999</v>
      </c>
      <c r="B2686">
        <v>0</v>
      </c>
      <c r="C2686">
        <v>0</v>
      </c>
      <c r="D2686">
        <v>0</v>
      </c>
      <c r="H2686" s="19">
        <v>-0.48705999999999999</v>
      </c>
      <c r="I2686" s="19">
        <v>0</v>
      </c>
      <c r="J2686" s="19">
        <v>0</v>
      </c>
      <c r="K2686" s="19">
        <v>0</v>
      </c>
    </row>
    <row r="2687" spans="1:11" x14ac:dyDescent="0.2">
      <c r="A2687">
        <v>-1.53495</v>
      </c>
      <c r="B2687">
        <v>0</v>
      </c>
      <c r="C2687">
        <v>0</v>
      </c>
      <c r="D2687">
        <v>0</v>
      </c>
      <c r="H2687" s="19">
        <v>-0.48005999999999999</v>
      </c>
      <c r="I2687" s="19">
        <v>0</v>
      </c>
      <c r="J2687" s="19">
        <v>0</v>
      </c>
      <c r="K2687" s="19">
        <v>0</v>
      </c>
    </row>
    <row r="2688" spans="1:11" x14ac:dyDescent="0.2">
      <c r="A2688">
        <v>-1.5279499999999999</v>
      </c>
      <c r="B2688">
        <v>0</v>
      </c>
      <c r="C2688">
        <v>0</v>
      </c>
      <c r="D2688">
        <v>0</v>
      </c>
      <c r="H2688" s="19">
        <v>-0.47305999999999998</v>
      </c>
      <c r="I2688" s="19">
        <v>0</v>
      </c>
      <c r="J2688" s="19">
        <v>0</v>
      </c>
      <c r="K2688" s="19">
        <v>0</v>
      </c>
    </row>
    <row r="2689" spans="1:11" x14ac:dyDescent="0.2">
      <c r="A2689">
        <v>-1.52095</v>
      </c>
      <c r="B2689">
        <v>0</v>
      </c>
      <c r="C2689">
        <v>0</v>
      </c>
      <c r="D2689">
        <v>0</v>
      </c>
      <c r="H2689" s="19">
        <v>-0.46505999999999997</v>
      </c>
      <c r="I2689" s="19">
        <v>0</v>
      </c>
      <c r="J2689" s="19">
        <v>0</v>
      </c>
      <c r="K2689" s="19">
        <v>0</v>
      </c>
    </row>
    <row r="2690" spans="1:11" x14ac:dyDescent="0.2">
      <c r="A2690">
        <v>-1.5139499999999999</v>
      </c>
      <c r="B2690">
        <v>0</v>
      </c>
      <c r="C2690">
        <v>0</v>
      </c>
      <c r="D2690">
        <v>0</v>
      </c>
      <c r="H2690" s="19">
        <v>-0.45806000000000002</v>
      </c>
      <c r="I2690" s="19">
        <v>0</v>
      </c>
      <c r="J2690" s="19">
        <v>0</v>
      </c>
      <c r="K2690" s="19">
        <v>0</v>
      </c>
    </row>
    <row r="2691" spans="1:11" x14ac:dyDescent="0.2">
      <c r="A2691">
        <v>-1.50695</v>
      </c>
      <c r="B2691">
        <v>0</v>
      </c>
      <c r="C2691">
        <v>0</v>
      </c>
      <c r="D2691">
        <v>0</v>
      </c>
      <c r="H2691" s="19">
        <v>-0.45106000000000002</v>
      </c>
      <c r="I2691" s="19">
        <v>0</v>
      </c>
      <c r="J2691" s="19">
        <v>0</v>
      </c>
      <c r="K2691" s="19">
        <v>0</v>
      </c>
    </row>
    <row r="2692" spans="1:11" x14ac:dyDescent="0.2">
      <c r="A2692">
        <v>-1.49895</v>
      </c>
      <c r="B2692">
        <v>0</v>
      </c>
      <c r="C2692">
        <v>0</v>
      </c>
      <c r="D2692">
        <v>0</v>
      </c>
      <c r="H2692" s="19">
        <v>-0.44306000000000001</v>
      </c>
      <c r="I2692" s="19">
        <v>0</v>
      </c>
      <c r="J2692" s="19">
        <v>0</v>
      </c>
      <c r="K2692" s="19">
        <v>0</v>
      </c>
    </row>
    <row r="2693" spans="1:11" x14ac:dyDescent="0.2">
      <c r="A2693">
        <v>-1.4919500000000001</v>
      </c>
      <c r="B2693">
        <v>0</v>
      </c>
      <c r="C2693">
        <v>0</v>
      </c>
      <c r="D2693">
        <v>0</v>
      </c>
      <c r="H2693" s="19">
        <v>-0.43606</v>
      </c>
      <c r="I2693" s="19">
        <v>0</v>
      </c>
      <c r="J2693" s="19">
        <v>0</v>
      </c>
      <c r="K2693" s="19">
        <v>0</v>
      </c>
    </row>
    <row r="2694" spans="1:11" x14ac:dyDescent="0.2">
      <c r="A2694">
        <v>-1.48495</v>
      </c>
      <c r="B2694">
        <v>0</v>
      </c>
      <c r="C2694">
        <v>0</v>
      </c>
      <c r="D2694">
        <v>0</v>
      </c>
      <c r="H2694" s="19">
        <v>-0.42906</v>
      </c>
      <c r="I2694" s="19">
        <v>0</v>
      </c>
      <c r="J2694" s="19">
        <v>0</v>
      </c>
      <c r="K2694" s="19">
        <v>0</v>
      </c>
    </row>
    <row r="2695" spans="1:11" x14ac:dyDescent="0.2">
      <c r="A2695">
        <v>-1.4779500000000001</v>
      </c>
      <c r="B2695">
        <v>0</v>
      </c>
      <c r="C2695">
        <v>0</v>
      </c>
      <c r="D2695">
        <v>0</v>
      </c>
      <c r="H2695" s="19">
        <v>-0.42105999999999999</v>
      </c>
      <c r="I2695" s="19">
        <v>0</v>
      </c>
      <c r="J2695" s="19">
        <v>0</v>
      </c>
      <c r="K2695" s="19">
        <v>0</v>
      </c>
    </row>
    <row r="2696" spans="1:11" x14ac:dyDescent="0.2">
      <c r="A2696">
        <v>-1.47095</v>
      </c>
      <c r="B2696">
        <v>0</v>
      </c>
      <c r="C2696">
        <v>0</v>
      </c>
      <c r="D2696">
        <v>0</v>
      </c>
      <c r="H2696" s="19">
        <v>-0.41405999999999998</v>
      </c>
      <c r="I2696" s="19">
        <v>0</v>
      </c>
      <c r="J2696" s="19">
        <v>0</v>
      </c>
      <c r="K2696" s="19">
        <v>0</v>
      </c>
    </row>
    <row r="2697" spans="1:11" x14ac:dyDescent="0.2">
      <c r="A2697">
        <v>-1.4639500000000001</v>
      </c>
      <c r="B2697">
        <v>0</v>
      </c>
      <c r="C2697">
        <v>0</v>
      </c>
      <c r="D2697">
        <v>0</v>
      </c>
      <c r="H2697" s="19">
        <v>-0.40705999999999998</v>
      </c>
      <c r="I2697" s="19">
        <v>0</v>
      </c>
      <c r="J2697" s="19">
        <v>0</v>
      </c>
      <c r="K2697" s="19">
        <v>0</v>
      </c>
    </row>
    <row r="2698" spans="1:11" x14ac:dyDescent="0.2">
      <c r="A2698">
        <v>-1.45695</v>
      </c>
      <c r="B2698">
        <v>0</v>
      </c>
      <c r="C2698">
        <v>0</v>
      </c>
      <c r="D2698">
        <v>0</v>
      </c>
      <c r="H2698" s="19">
        <v>-0.39906000000000003</v>
      </c>
      <c r="I2698" s="19">
        <v>0</v>
      </c>
      <c r="J2698" s="19">
        <v>0</v>
      </c>
      <c r="K2698" s="19">
        <v>0</v>
      </c>
    </row>
    <row r="2699" spans="1:11" x14ac:dyDescent="0.2">
      <c r="A2699">
        <v>-1.44895</v>
      </c>
      <c r="B2699">
        <v>0</v>
      </c>
      <c r="C2699">
        <v>0</v>
      </c>
      <c r="D2699">
        <v>0</v>
      </c>
      <c r="H2699" s="19">
        <v>-0.39206000000000002</v>
      </c>
      <c r="I2699" s="19">
        <v>0</v>
      </c>
      <c r="J2699" s="19">
        <v>0</v>
      </c>
      <c r="K2699" s="19">
        <v>0</v>
      </c>
    </row>
    <row r="2700" spans="1:11" x14ac:dyDescent="0.2">
      <c r="A2700">
        <v>-1.4419500000000001</v>
      </c>
      <c r="B2700">
        <v>0</v>
      </c>
      <c r="C2700">
        <v>0</v>
      </c>
      <c r="D2700">
        <v>0</v>
      </c>
      <c r="H2700" s="19">
        <v>-0.38506000000000001</v>
      </c>
      <c r="I2700" s="19">
        <v>0</v>
      </c>
      <c r="J2700" s="19">
        <v>0</v>
      </c>
      <c r="K2700" s="19">
        <v>0</v>
      </c>
    </row>
    <row r="2701" spans="1:11" x14ac:dyDescent="0.2">
      <c r="A2701">
        <v>-1.4349499999999999</v>
      </c>
      <c r="B2701">
        <v>0</v>
      </c>
      <c r="C2701">
        <v>0</v>
      </c>
      <c r="D2701">
        <v>0</v>
      </c>
      <c r="H2701" s="19">
        <v>-0.37706000000000001</v>
      </c>
      <c r="I2701" s="19">
        <v>0</v>
      </c>
      <c r="J2701" s="19">
        <v>0</v>
      </c>
      <c r="K2701" s="19">
        <v>0</v>
      </c>
    </row>
    <row r="2702" spans="1:11" x14ac:dyDescent="0.2">
      <c r="A2702">
        <v>-1.4279500000000001</v>
      </c>
      <c r="B2702">
        <v>0</v>
      </c>
      <c r="C2702">
        <v>0</v>
      </c>
      <c r="D2702">
        <v>0</v>
      </c>
      <c r="H2702" s="19">
        <v>-0.37006</v>
      </c>
      <c r="I2702" s="19">
        <v>0</v>
      </c>
      <c r="J2702" s="19">
        <v>0</v>
      </c>
      <c r="K2702" s="19">
        <v>0</v>
      </c>
    </row>
    <row r="2703" spans="1:11" x14ac:dyDescent="0.2">
      <c r="A2703">
        <v>-1.4209499999999999</v>
      </c>
      <c r="B2703">
        <v>0</v>
      </c>
      <c r="C2703">
        <v>0</v>
      </c>
      <c r="D2703">
        <v>0</v>
      </c>
      <c r="H2703" s="19">
        <v>-0.36305999999999999</v>
      </c>
      <c r="I2703" s="19">
        <v>0</v>
      </c>
      <c r="J2703" s="19">
        <v>0</v>
      </c>
      <c r="K2703" s="19">
        <v>0</v>
      </c>
    </row>
    <row r="2704" spans="1:11" x14ac:dyDescent="0.2">
      <c r="A2704">
        <v>-1.41395</v>
      </c>
      <c r="B2704">
        <v>0</v>
      </c>
      <c r="C2704">
        <v>0</v>
      </c>
      <c r="D2704">
        <v>0</v>
      </c>
      <c r="H2704" s="19">
        <v>-0.35505999999999999</v>
      </c>
      <c r="I2704" s="19">
        <v>0</v>
      </c>
      <c r="J2704" s="19">
        <v>0</v>
      </c>
      <c r="K2704" s="19">
        <v>0</v>
      </c>
    </row>
    <row r="2705" spans="1:11" x14ac:dyDescent="0.2">
      <c r="A2705">
        <v>-1.4069499999999999</v>
      </c>
      <c r="B2705">
        <v>0</v>
      </c>
      <c r="C2705">
        <v>0</v>
      </c>
      <c r="D2705">
        <v>0</v>
      </c>
      <c r="H2705" s="19">
        <v>-0.34805999999999998</v>
      </c>
      <c r="I2705" s="19">
        <v>0</v>
      </c>
      <c r="J2705" s="19">
        <v>0</v>
      </c>
      <c r="K2705" s="19">
        <v>0</v>
      </c>
    </row>
    <row r="2706" spans="1:11" x14ac:dyDescent="0.2">
      <c r="A2706">
        <v>-1.3989499999999999</v>
      </c>
      <c r="B2706">
        <v>0</v>
      </c>
      <c r="C2706">
        <v>0</v>
      </c>
      <c r="D2706">
        <v>0</v>
      </c>
      <c r="H2706" s="19">
        <v>-0.34105999999999997</v>
      </c>
      <c r="I2706" s="19">
        <v>0</v>
      </c>
      <c r="J2706" s="19">
        <v>0</v>
      </c>
      <c r="K2706" s="19">
        <v>0</v>
      </c>
    </row>
    <row r="2707" spans="1:11" x14ac:dyDescent="0.2">
      <c r="A2707">
        <v>-1.39195</v>
      </c>
      <c r="B2707">
        <v>0</v>
      </c>
      <c r="C2707">
        <v>0</v>
      </c>
      <c r="D2707">
        <v>0</v>
      </c>
      <c r="H2707" s="19">
        <v>-0.33306000000000002</v>
      </c>
      <c r="I2707" s="19">
        <v>0</v>
      </c>
      <c r="J2707" s="19">
        <v>0</v>
      </c>
      <c r="K2707" s="19">
        <v>0</v>
      </c>
    </row>
    <row r="2708" spans="1:11" x14ac:dyDescent="0.2">
      <c r="A2708">
        <v>-1.3849499999999999</v>
      </c>
      <c r="B2708">
        <v>0</v>
      </c>
      <c r="C2708">
        <v>0</v>
      </c>
      <c r="D2708">
        <v>5.9000000000000003E-4</v>
      </c>
      <c r="H2708" s="19">
        <v>-0.32606000000000002</v>
      </c>
      <c r="I2708" s="19">
        <v>0</v>
      </c>
      <c r="J2708" s="19">
        <v>0</v>
      </c>
      <c r="K2708" s="19">
        <v>0</v>
      </c>
    </row>
    <row r="2709" spans="1:11" x14ac:dyDescent="0.2">
      <c r="A2709">
        <v>-1.37795</v>
      </c>
      <c r="B2709">
        <v>0</v>
      </c>
      <c r="C2709">
        <v>0</v>
      </c>
      <c r="D2709">
        <v>0</v>
      </c>
      <c r="H2709" s="19">
        <v>-0.31906000000000001</v>
      </c>
      <c r="I2709" s="19">
        <v>0</v>
      </c>
      <c r="J2709" s="19">
        <v>0</v>
      </c>
      <c r="K2709" s="19">
        <v>0</v>
      </c>
    </row>
    <row r="2710" spans="1:11" x14ac:dyDescent="0.2">
      <c r="A2710">
        <v>-1.3709499999999999</v>
      </c>
      <c r="B2710">
        <v>0</v>
      </c>
      <c r="C2710">
        <v>0</v>
      </c>
      <c r="D2710">
        <v>0</v>
      </c>
      <c r="H2710" s="19">
        <v>-0.31206</v>
      </c>
      <c r="I2710" s="19">
        <v>0</v>
      </c>
      <c r="J2710" s="19">
        <v>0</v>
      </c>
      <c r="K2710" s="19">
        <v>0</v>
      </c>
    </row>
    <row r="2711" spans="1:11" x14ac:dyDescent="0.2">
      <c r="A2711">
        <v>-1.36395</v>
      </c>
      <c r="B2711">
        <v>0</v>
      </c>
      <c r="C2711">
        <v>0</v>
      </c>
      <c r="D2711">
        <v>0</v>
      </c>
      <c r="H2711" s="19">
        <v>-0.30406</v>
      </c>
      <c r="I2711" s="19">
        <v>0</v>
      </c>
      <c r="J2711" s="19">
        <v>0</v>
      </c>
      <c r="K2711" s="19">
        <v>0</v>
      </c>
    </row>
    <row r="2712" spans="1:11" x14ac:dyDescent="0.2">
      <c r="A2712">
        <v>-1.35595</v>
      </c>
      <c r="B2712">
        <v>0</v>
      </c>
      <c r="C2712">
        <v>0</v>
      </c>
      <c r="D2712">
        <v>0</v>
      </c>
      <c r="H2712" s="19">
        <v>-0.29705999999999999</v>
      </c>
      <c r="I2712" s="19">
        <v>0</v>
      </c>
      <c r="J2712" s="19">
        <v>0</v>
      </c>
      <c r="K2712" s="19">
        <v>0</v>
      </c>
    </row>
    <row r="2713" spans="1:11" x14ac:dyDescent="0.2">
      <c r="A2713">
        <v>-1.3489500000000001</v>
      </c>
      <c r="B2713">
        <v>0</v>
      </c>
      <c r="C2713">
        <v>0</v>
      </c>
      <c r="D2713">
        <v>0</v>
      </c>
      <c r="H2713" s="19">
        <v>-0.29005999999999998</v>
      </c>
      <c r="I2713" s="19">
        <v>0</v>
      </c>
      <c r="J2713" s="19">
        <v>0</v>
      </c>
      <c r="K2713" s="19">
        <v>0</v>
      </c>
    </row>
    <row r="2714" spans="1:11" x14ac:dyDescent="0.2">
      <c r="A2714">
        <v>-1.34195</v>
      </c>
      <c r="B2714">
        <v>0</v>
      </c>
      <c r="C2714">
        <v>0</v>
      </c>
      <c r="D2714">
        <v>0</v>
      </c>
      <c r="H2714" s="19">
        <v>-0.28205999999999998</v>
      </c>
      <c r="I2714" s="19">
        <v>0</v>
      </c>
      <c r="J2714" s="19">
        <v>0</v>
      </c>
      <c r="K2714" s="19">
        <v>0</v>
      </c>
    </row>
    <row r="2715" spans="1:11" x14ac:dyDescent="0.2">
      <c r="A2715">
        <v>-1.3349500000000001</v>
      </c>
      <c r="B2715">
        <v>0</v>
      </c>
      <c r="C2715">
        <v>0</v>
      </c>
      <c r="D2715">
        <v>0</v>
      </c>
      <c r="H2715" s="19">
        <v>-0.27506000000000003</v>
      </c>
      <c r="I2715" s="19">
        <v>0</v>
      </c>
      <c r="J2715" s="19">
        <v>0</v>
      </c>
      <c r="K2715" s="19">
        <v>0</v>
      </c>
    </row>
    <row r="2716" spans="1:11" x14ac:dyDescent="0.2">
      <c r="A2716">
        <v>-1.32795</v>
      </c>
      <c r="B2716">
        <v>0</v>
      </c>
      <c r="C2716">
        <v>0</v>
      </c>
      <c r="D2716">
        <v>0</v>
      </c>
      <c r="H2716" s="19">
        <v>-0.26806000000000002</v>
      </c>
      <c r="I2716" s="19">
        <v>0</v>
      </c>
      <c r="J2716" s="19">
        <v>0</v>
      </c>
      <c r="K2716" s="19">
        <v>0</v>
      </c>
    </row>
    <row r="2717" spans="1:11" x14ac:dyDescent="0.2">
      <c r="A2717">
        <v>-1.3209500000000001</v>
      </c>
      <c r="B2717">
        <v>0</v>
      </c>
      <c r="C2717">
        <v>0</v>
      </c>
      <c r="D2717">
        <v>0</v>
      </c>
      <c r="H2717" s="19">
        <v>-0.26006000000000001</v>
      </c>
      <c r="I2717" s="19">
        <v>0</v>
      </c>
      <c r="J2717" s="19">
        <v>0</v>
      </c>
      <c r="K2717" s="19">
        <v>0</v>
      </c>
    </row>
    <row r="2718" spans="1:11" x14ac:dyDescent="0.2">
      <c r="A2718">
        <v>-1.31395</v>
      </c>
      <c r="B2718">
        <v>0</v>
      </c>
      <c r="C2718">
        <v>0</v>
      </c>
      <c r="D2718">
        <v>0</v>
      </c>
      <c r="H2718" s="19">
        <v>-0.25306000000000001</v>
      </c>
      <c r="I2718" s="19">
        <v>0</v>
      </c>
      <c r="J2718" s="19">
        <v>0</v>
      </c>
      <c r="K2718" s="19">
        <v>0</v>
      </c>
    </row>
    <row r="2719" spans="1:11" x14ac:dyDescent="0.2">
      <c r="A2719">
        <v>-1.3059499999999999</v>
      </c>
      <c r="B2719">
        <v>0</v>
      </c>
      <c r="C2719">
        <v>0</v>
      </c>
      <c r="D2719">
        <v>0</v>
      </c>
      <c r="H2719" s="19">
        <v>-0.24606</v>
      </c>
      <c r="I2719" s="19">
        <v>0</v>
      </c>
      <c r="J2719" s="19">
        <v>0</v>
      </c>
      <c r="K2719" s="19">
        <v>0</v>
      </c>
    </row>
    <row r="2720" spans="1:11" x14ac:dyDescent="0.2">
      <c r="A2720">
        <v>-1.29895</v>
      </c>
      <c r="B2720">
        <v>0</v>
      </c>
      <c r="C2720">
        <v>0</v>
      </c>
      <c r="D2720">
        <v>0</v>
      </c>
      <c r="H2720" s="19">
        <v>-0.23805999999999999</v>
      </c>
      <c r="I2720" s="19">
        <v>0</v>
      </c>
      <c r="J2720" s="19">
        <v>0</v>
      </c>
      <c r="K2720" s="19">
        <v>0</v>
      </c>
    </row>
    <row r="2721" spans="1:11" x14ac:dyDescent="0.2">
      <c r="A2721">
        <v>-1.2919499999999999</v>
      </c>
      <c r="B2721">
        <v>0</v>
      </c>
      <c r="C2721">
        <v>0</v>
      </c>
      <c r="D2721">
        <v>0</v>
      </c>
      <c r="H2721" s="19">
        <v>-0.23105999999999999</v>
      </c>
      <c r="I2721" s="19">
        <v>0</v>
      </c>
      <c r="J2721" s="19">
        <v>0</v>
      </c>
      <c r="K2721" s="19">
        <v>0</v>
      </c>
    </row>
    <row r="2722" spans="1:11" x14ac:dyDescent="0.2">
      <c r="A2722">
        <v>-1.28495</v>
      </c>
      <c r="B2722">
        <v>0</v>
      </c>
      <c r="C2722">
        <v>0</v>
      </c>
      <c r="D2722">
        <v>0</v>
      </c>
      <c r="H2722" s="19">
        <v>-0.22406000000000001</v>
      </c>
      <c r="I2722" s="19">
        <v>0</v>
      </c>
      <c r="J2722" s="19">
        <v>0</v>
      </c>
      <c r="K2722" s="19">
        <v>0</v>
      </c>
    </row>
    <row r="2723" spans="1:11" x14ac:dyDescent="0.2">
      <c r="A2723">
        <v>-1.2779499999999999</v>
      </c>
      <c r="B2723">
        <v>0</v>
      </c>
      <c r="C2723">
        <v>0</v>
      </c>
      <c r="D2723">
        <v>0</v>
      </c>
      <c r="H2723" s="19">
        <v>-0.21606</v>
      </c>
      <c r="I2723" s="19">
        <v>0</v>
      </c>
      <c r="J2723" s="19">
        <v>0</v>
      </c>
      <c r="K2723" s="19">
        <v>0</v>
      </c>
    </row>
    <row r="2724" spans="1:11" x14ac:dyDescent="0.2">
      <c r="A2724">
        <v>-1.27095</v>
      </c>
      <c r="B2724">
        <v>0</v>
      </c>
      <c r="C2724">
        <v>0</v>
      </c>
      <c r="D2724">
        <v>0</v>
      </c>
      <c r="H2724" s="19">
        <v>-0.20906</v>
      </c>
      <c r="I2724" s="19">
        <v>0</v>
      </c>
      <c r="J2724" s="19">
        <v>0</v>
      </c>
      <c r="K2724" s="19">
        <v>0</v>
      </c>
    </row>
    <row r="2725" spans="1:11" x14ac:dyDescent="0.2">
      <c r="A2725">
        <v>-1.2639499999999999</v>
      </c>
      <c r="B2725">
        <v>0</v>
      </c>
      <c r="C2725">
        <v>0</v>
      </c>
      <c r="D2725">
        <v>0</v>
      </c>
      <c r="H2725" s="19">
        <v>-0.20205999999999999</v>
      </c>
      <c r="I2725" s="19">
        <v>0</v>
      </c>
      <c r="J2725" s="19">
        <v>0</v>
      </c>
      <c r="K2725" s="19">
        <v>0</v>
      </c>
    </row>
    <row r="2726" spans="1:11" x14ac:dyDescent="0.2">
      <c r="A2726">
        <v>-1.2559499999999999</v>
      </c>
      <c r="B2726">
        <v>0</v>
      </c>
      <c r="C2726">
        <v>0</v>
      </c>
      <c r="D2726">
        <v>0</v>
      </c>
      <c r="H2726" s="19">
        <v>-0.19406000000000001</v>
      </c>
      <c r="I2726" s="19">
        <v>0</v>
      </c>
      <c r="J2726" s="19">
        <v>0</v>
      </c>
      <c r="K2726" s="19">
        <v>0</v>
      </c>
    </row>
    <row r="2727" spans="1:11" x14ac:dyDescent="0.2">
      <c r="A2727">
        <v>-1.24895</v>
      </c>
      <c r="B2727">
        <v>0</v>
      </c>
      <c r="C2727">
        <v>0</v>
      </c>
      <c r="D2727">
        <v>0</v>
      </c>
      <c r="H2727" s="19">
        <v>-0.18706</v>
      </c>
      <c r="I2727" s="19">
        <v>0</v>
      </c>
      <c r="J2727" s="19">
        <v>0</v>
      </c>
      <c r="K2727" s="19">
        <v>0</v>
      </c>
    </row>
    <row r="2728" spans="1:11" x14ac:dyDescent="0.2">
      <c r="A2728">
        <v>-1.2419500000000001</v>
      </c>
      <c r="B2728">
        <v>0</v>
      </c>
      <c r="C2728">
        <v>0</v>
      </c>
      <c r="D2728">
        <v>0</v>
      </c>
      <c r="H2728" s="19">
        <v>-0.18006</v>
      </c>
      <c r="I2728" s="19">
        <v>0</v>
      </c>
      <c r="J2728" s="19">
        <v>0</v>
      </c>
      <c r="K2728" s="19">
        <v>0</v>
      </c>
    </row>
    <row r="2729" spans="1:11" x14ac:dyDescent="0.2">
      <c r="A2729">
        <v>-1.23495</v>
      </c>
      <c r="B2729">
        <v>0</v>
      </c>
      <c r="C2729">
        <v>0</v>
      </c>
      <c r="D2729">
        <v>0</v>
      </c>
      <c r="H2729" s="19">
        <v>-0.17205999999999999</v>
      </c>
      <c r="I2729" s="19">
        <v>0</v>
      </c>
      <c r="J2729" s="19">
        <v>0</v>
      </c>
      <c r="K2729" s="19">
        <v>0</v>
      </c>
    </row>
    <row r="2730" spans="1:11" x14ac:dyDescent="0.2">
      <c r="A2730">
        <v>-1.2279500000000001</v>
      </c>
      <c r="B2730">
        <v>0</v>
      </c>
      <c r="C2730">
        <v>0</v>
      </c>
      <c r="D2730">
        <v>0</v>
      </c>
      <c r="H2730" s="19">
        <v>-0.16506000000000001</v>
      </c>
      <c r="I2730" s="19">
        <v>0</v>
      </c>
      <c r="J2730" s="19">
        <v>0</v>
      </c>
      <c r="K2730" s="19">
        <v>0</v>
      </c>
    </row>
    <row r="2731" spans="1:11" x14ac:dyDescent="0.2">
      <c r="A2731">
        <v>-1.22095</v>
      </c>
      <c r="B2731">
        <v>0</v>
      </c>
      <c r="C2731">
        <v>0</v>
      </c>
      <c r="D2731">
        <v>0</v>
      </c>
      <c r="H2731" s="19">
        <v>-0.15806000000000001</v>
      </c>
      <c r="I2731" s="19">
        <v>0</v>
      </c>
      <c r="J2731" s="19">
        <v>0</v>
      </c>
      <c r="K2731" s="19">
        <v>0</v>
      </c>
    </row>
    <row r="2732" spans="1:11" x14ac:dyDescent="0.2">
      <c r="A2732">
        <v>-1.2139500000000001</v>
      </c>
      <c r="B2732">
        <v>0</v>
      </c>
      <c r="C2732">
        <v>0</v>
      </c>
      <c r="D2732">
        <v>0</v>
      </c>
      <c r="H2732" s="19">
        <v>-0.15106</v>
      </c>
      <c r="I2732" s="19">
        <v>0</v>
      </c>
      <c r="J2732" s="19">
        <v>0</v>
      </c>
      <c r="K2732" s="19">
        <v>0</v>
      </c>
    </row>
    <row r="2733" spans="1:11" x14ac:dyDescent="0.2">
      <c r="A2733">
        <v>-1.2059500000000001</v>
      </c>
      <c r="B2733">
        <v>0</v>
      </c>
      <c r="C2733">
        <v>0</v>
      </c>
      <c r="D2733">
        <v>0</v>
      </c>
      <c r="H2733" s="19">
        <v>-0.14305999999999999</v>
      </c>
      <c r="I2733" s="19">
        <v>0</v>
      </c>
      <c r="J2733" s="19">
        <v>0</v>
      </c>
      <c r="K2733" s="19">
        <v>0</v>
      </c>
    </row>
    <row r="2734" spans="1:11" x14ac:dyDescent="0.2">
      <c r="A2734">
        <v>-1.19895</v>
      </c>
      <c r="B2734">
        <v>0</v>
      </c>
      <c r="C2734">
        <v>0</v>
      </c>
      <c r="D2734">
        <v>0</v>
      </c>
      <c r="H2734" s="19">
        <v>-0.13605999999999999</v>
      </c>
      <c r="I2734" s="19">
        <v>0</v>
      </c>
      <c r="J2734" s="19">
        <v>0</v>
      </c>
      <c r="K2734" s="19">
        <v>0</v>
      </c>
    </row>
    <row r="2735" spans="1:11" x14ac:dyDescent="0.2">
      <c r="A2735">
        <v>-1.1919500000000001</v>
      </c>
      <c r="B2735">
        <v>0</v>
      </c>
      <c r="C2735">
        <v>0</v>
      </c>
      <c r="D2735">
        <v>0</v>
      </c>
      <c r="H2735" s="19">
        <v>-0.12906000000000001</v>
      </c>
      <c r="I2735" s="19">
        <v>0</v>
      </c>
      <c r="J2735" s="19">
        <v>0</v>
      </c>
      <c r="K2735" s="19">
        <v>0</v>
      </c>
    </row>
    <row r="2736" spans="1:11" x14ac:dyDescent="0.2">
      <c r="A2736">
        <v>-1.1849499999999999</v>
      </c>
      <c r="B2736">
        <v>0</v>
      </c>
      <c r="C2736">
        <v>0</v>
      </c>
      <c r="D2736">
        <v>0</v>
      </c>
      <c r="H2736" s="19">
        <v>-0.12106</v>
      </c>
      <c r="I2736" s="19">
        <v>0</v>
      </c>
      <c r="J2736" s="19">
        <v>0</v>
      </c>
      <c r="K2736" s="19">
        <v>0</v>
      </c>
    </row>
    <row r="2737" spans="1:11" x14ac:dyDescent="0.2">
      <c r="A2737">
        <v>-1.1779500000000001</v>
      </c>
      <c r="B2737">
        <v>0</v>
      </c>
      <c r="C2737">
        <v>0</v>
      </c>
      <c r="D2737">
        <v>0</v>
      </c>
      <c r="H2737" s="19">
        <v>-0.11405999999999999</v>
      </c>
      <c r="I2737" s="19">
        <v>0</v>
      </c>
      <c r="J2737" s="19">
        <v>0</v>
      </c>
      <c r="K2737" s="19">
        <v>0</v>
      </c>
    </row>
    <row r="2738" spans="1:11" x14ac:dyDescent="0.2">
      <c r="A2738">
        <v>-1.1709499999999999</v>
      </c>
      <c r="B2738">
        <v>0</v>
      </c>
      <c r="C2738">
        <v>0</v>
      </c>
      <c r="D2738">
        <v>0</v>
      </c>
      <c r="H2738" s="19">
        <v>-0.10706</v>
      </c>
      <c r="I2738" s="19">
        <v>0</v>
      </c>
      <c r="J2738" s="19">
        <v>0</v>
      </c>
      <c r="K2738" s="19">
        <v>0</v>
      </c>
    </row>
    <row r="2739" spans="1:11" x14ac:dyDescent="0.2">
      <c r="A2739">
        <v>-1.1629499999999999</v>
      </c>
      <c r="B2739">
        <v>0</v>
      </c>
      <c r="C2739">
        <v>0</v>
      </c>
      <c r="D2739">
        <v>0</v>
      </c>
      <c r="H2739" s="19">
        <v>-9.9059999999999995E-2</v>
      </c>
      <c r="I2739" s="19">
        <v>0</v>
      </c>
      <c r="J2739" s="19">
        <v>0</v>
      </c>
      <c r="K2739" s="19">
        <v>0</v>
      </c>
    </row>
    <row r="2740" spans="1:11" x14ac:dyDescent="0.2">
      <c r="A2740">
        <v>-1.15595</v>
      </c>
      <c r="B2740">
        <v>0</v>
      </c>
      <c r="C2740">
        <v>0</v>
      </c>
      <c r="D2740">
        <v>0</v>
      </c>
      <c r="H2740" s="19">
        <v>-9.2060000000000003E-2</v>
      </c>
      <c r="I2740" s="19">
        <v>0</v>
      </c>
      <c r="J2740" s="19">
        <v>0</v>
      </c>
      <c r="K2740" s="19">
        <v>0</v>
      </c>
    </row>
    <row r="2741" spans="1:11" x14ac:dyDescent="0.2">
      <c r="A2741">
        <v>-1.1489499999999999</v>
      </c>
      <c r="B2741">
        <v>0</v>
      </c>
      <c r="C2741">
        <v>0</v>
      </c>
      <c r="D2741">
        <v>0</v>
      </c>
      <c r="H2741" s="19">
        <v>-8.5059999999999997E-2</v>
      </c>
      <c r="I2741" s="19">
        <v>0</v>
      </c>
      <c r="J2741" s="19">
        <v>0</v>
      </c>
      <c r="K2741" s="19">
        <v>0</v>
      </c>
    </row>
    <row r="2742" spans="1:11" x14ac:dyDescent="0.2">
      <c r="A2742">
        <v>-1.14195</v>
      </c>
      <c r="B2742">
        <v>0</v>
      </c>
      <c r="C2742">
        <v>0</v>
      </c>
      <c r="D2742">
        <v>0</v>
      </c>
      <c r="H2742" s="19">
        <v>-7.7060000000000003E-2</v>
      </c>
      <c r="I2742" s="19">
        <v>0</v>
      </c>
      <c r="J2742" s="19">
        <v>0</v>
      </c>
      <c r="K2742" s="19">
        <v>0</v>
      </c>
    </row>
    <row r="2743" spans="1:11" x14ac:dyDescent="0.2">
      <c r="A2743">
        <v>-1.1349499999999999</v>
      </c>
      <c r="B2743">
        <v>0</v>
      </c>
      <c r="C2743">
        <v>0</v>
      </c>
      <c r="D2743">
        <v>0</v>
      </c>
      <c r="H2743" s="19">
        <v>-7.0059999999999997E-2</v>
      </c>
      <c r="I2743" s="19">
        <v>0</v>
      </c>
      <c r="J2743" s="19">
        <v>0</v>
      </c>
      <c r="K2743" s="19">
        <v>0</v>
      </c>
    </row>
    <row r="2744" spans="1:11" x14ac:dyDescent="0.2">
      <c r="A2744">
        <v>-1.12795</v>
      </c>
      <c r="B2744">
        <v>0</v>
      </c>
      <c r="C2744">
        <v>0</v>
      </c>
      <c r="D2744">
        <v>0</v>
      </c>
      <c r="H2744" s="19">
        <v>-6.3060000000000005E-2</v>
      </c>
      <c r="I2744" s="19">
        <v>0</v>
      </c>
      <c r="J2744" s="19">
        <v>0</v>
      </c>
      <c r="K2744" s="19">
        <v>0</v>
      </c>
    </row>
    <row r="2745" spans="1:11" x14ac:dyDescent="0.2">
      <c r="A2745">
        <v>-1.1209499999999999</v>
      </c>
      <c r="B2745">
        <v>0</v>
      </c>
      <c r="C2745">
        <v>0</v>
      </c>
      <c r="D2745">
        <v>0</v>
      </c>
      <c r="H2745" s="19">
        <v>-5.5059999999999998E-2</v>
      </c>
      <c r="I2745" s="19">
        <v>0</v>
      </c>
      <c r="J2745" s="19">
        <v>0</v>
      </c>
      <c r="K2745" s="19">
        <v>0</v>
      </c>
    </row>
    <row r="2746" spans="1:11" x14ac:dyDescent="0.2">
      <c r="A2746">
        <v>-1.1129500000000001</v>
      </c>
      <c r="B2746">
        <v>0</v>
      </c>
      <c r="C2746">
        <v>0</v>
      </c>
      <c r="D2746">
        <v>0</v>
      </c>
      <c r="H2746" s="19">
        <v>-4.8059999999999999E-2</v>
      </c>
      <c r="I2746" s="19">
        <v>3.8800000000000001E-2</v>
      </c>
      <c r="J2746" s="19">
        <v>1.85</v>
      </c>
      <c r="K2746" s="19">
        <v>2.3700000000000001E-3</v>
      </c>
    </row>
    <row r="2747" spans="1:11" x14ac:dyDescent="0.2">
      <c r="A2747">
        <v>-1.10595</v>
      </c>
      <c r="B2747">
        <v>0</v>
      </c>
      <c r="C2747">
        <v>0</v>
      </c>
      <c r="D2747">
        <v>0</v>
      </c>
      <c r="H2747" s="19">
        <v>-4.1059999999999999E-2</v>
      </c>
      <c r="I2747" s="19">
        <v>0</v>
      </c>
      <c r="J2747" s="19">
        <v>0</v>
      </c>
      <c r="K2747" s="19">
        <v>0</v>
      </c>
    </row>
    <row r="2748" spans="1:11" x14ac:dyDescent="0.2">
      <c r="A2748">
        <v>-1.0989500000000001</v>
      </c>
      <c r="B2748">
        <v>0</v>
      </c>
      <c r="C2748">
        <v>0</v>
      </c>
      <c r="D2748">
        <v>0</v>
      </c>
      <c r="H2748" s="19">
        <v>-3.3059999999999999E-2</v>
      </c>
      <c r="I2748" s="19">
        <v>0</v>
      </c>
      <c r="J2748" s="19">
        <v>0</v>
      </c>
      <c r="K2748" s="19">
        <v>0</v>
      </c>
    </row>
    <row r="2749" spans="1:11" x14ac:dyDescent="0.2">
      <c r="A2749">
        <v>-1.09195</v>
      </c>
      <c r="B2749">
        <v>0</v>
      </c>
      <c r="C2749">
        <v>0</v>
      </c>
      <c r="D2749">
        <v>0</v>
      </c>
      <c r="H2749" s="19">
        <v>-2.606E-2</v>
      </c>
      <c r="I2749" s="19">
        <v>0</v>
      </c>
      <c r="J2749" s="19">
        <v>0</v>
      </c>
      <c r="K2749" s="19">
        <v>0</v>
      </c>
    </row>
    <row r="2750" spans="1:11" x14ac:dyDescent="0.2">
      <c r="A2750">
        <v>-1.0849500000000001</v>
      </c>
      <c r="B2750">
        <v>0</v>
      </c>
      <c r="C2750">
        <v>0</v>
      </c>
      <c r="D2750">
        <v>0</v>
      </c>
      <c r="H2750" s="19">
        <v>-1.9060000000000001E-2</v>
      </c>
      <c r="I2750" s="19">
        <v>0</v>
      </c>
      <c r="J2750" s="19">
        <v>0</v>
      </c>
      <c r="K2750" s="19">
        <v>0</v>
      </c>
    </row>
    <row r="2751" spans="1:11" x14ac:dyDescent="0.2">
      <c r="A2751">
        <v>-1.07795</v>
      </c>
      <c r="B2751">
        <v>0</v>
      </c>
      <c r="C2751">
        <v>0</v>
      </c>
      <c r="D2751">
        <v>0</v>
      </c>
      <c r="H2751" s="19">
        <v>-1.106E-2</v>
      </c>
      <c r="I2751" s="19">
        <v>0</v>
      </c>
      <c r="J2751" s="19">
        <v>0</v>
      </c>
      <c r="K2751" s="19">
        <v>0</v>
      </c>
    </row>
    <row r="2752" spans="1:11" x14ac:dyDescent="0.2">
      <c r="A2752">
        <v>-1.0709500000000001</v>
      </c>
      <c r="B2752">
        <v>0</v>
      </c>
      <c r="C2752">
        <v>0</v>
      </c>
      <c r="D2752">
        <v>0</v>
      </c>
      <c r="H2752" s="19">
        <v>-4.0600000000000002E-3</v>
      </c>
      <c r="I2752" s="19">
        <v>0</v>
      </c>
      <c r="J2752" s="19">
        <v>0</v>
      </c>
      <c r="K2752" s="19">
        <v>0</v>
      </c>
    </row>
    <row r="2753" spans="1:11" x14ac:dyDescent="0.2">
      <c r="A2753">
        <v>-1.0629500000000001</v>
      </c>
      <c r="B2753">
        <v>0</v>
      </c>
      <c r="C2753">
        <v>0</v>
      </c>
      <c r="D2753">
        <v>0</v>
      </c>
      <c r="H2753" s="19">
        <v>2.9399999999999999E-3</v>
      </c>
      <c r="I2753" s="19">
        <v>0</v>
      </c>
      <c r="J2753" s="19">
        <v>2.1000000000000001E-4</v>
      </c>
      <c r="K2753" s="19">
        <v>0</v>
      </c>
    </row>
    <row r="2754" spans="1:11" x14ac:dyDescent="0.2">
      <c r="A2754">
        <v>-1.0559499999999999</v>
      </c>
      <c r="B2754">
        <v>0</v>
      </c>
      <c r="C2754">
        <v>0</v>
      </c>
      <c r="D2754">
        <v>0</v>
      </c>
      <c r="H2754" s="19">
        <v>9.9399999999999992E-3</v>
      </c>
      <c r="I2754" s="19">
        <v>0</v>
      </c>
      <c r="J2754" s="19">
        <v>0</v>
      </c>
      <c r="K2754" s="19">
        <v>0</v>
      </c>
    </row>
    <row r="2755" spans="1:11" x14ac:dyDescent="0.2">
      <c r="A2755">
        <v>-1.04895</v>
      </c>
      <c r="B2755">
        <v>0</v>
      </c>
      <c r="C2755">
        <v>0</v>
      </c>
      <c r="D2755">
        <v>0</v>
      </c>
      <c r="H2755" s="19">
        <v>1.7940000000000001E-2</v>
      </c>
      <c r="I2755" s="19">
        <v>0</v>
      </c>
      <c r="J2755" s="19">
        <v>0</v>
      </c>
      <c r="K2755" s="19">
        <v>0</v>
      </c>
    </row>
    <row r="2756" spans="1:11" x14ac:dyDescent="0.2">
      <c r="A2756">
        <v>-1.0419499999999999</v>
      </c>
      <c r="B2756">
        <v>0</v>
      </c>
      <c r="C2756">
        <v>0</v>
      </c>
      <c r="D2756">
        <v>0</v>
      </c>
      <c r="H2756" s="19">
        <v>2.494E-2</v>
      </c>
      <c r="I2756" s="19">
        <v>0</v>
      </c>
      <c r="J2756" s="19">
        <v>0</v>
      </c>
      <c r="K2756" s="19">
        <v>0</v>
      </c>
    </row>
    <row r="2757" spans="1:11" x14ac:dyDescent="0.2">
      <c r="A2757">
        <v>-1.03495</v>
      </c>
      <c r="B2757">
        <v>0</v>
      </c>
      <c r="C2757">
        <v>0</v>
      </c>
      <c r="D2757">
        <v>0</v>
      </c>
      <c r="H2757" s="19">
        <v>3.1940000000000003E-2</v>
      </c>
      <c r="I2757" s="19">
        <v>0</v>
      </c>
      <c r="J2757" s="19">
        <v>0</v>
      </c>
      <c r="K2757" s="19">
        <v>0</v>
      </c>
    </row>
    <row r="2758" spans="1:11" x14ac:dyDescent="0.2">
      <c r="A2758">
        <v>-1.0279499999999999</v>
      </c>
      <c r="B2758">
        <v>0</v>
      </c>
      <c r="C2758">
        <v>0</v>
      </c>
      <c r="D2758">
        <v>0</v>
      </c>
      <c r="H2758" s="19">
        <v>3.9940000000000003E-2</v>
      </c>
      <c r="I2758" s="19">
        <v>0</v>
      </c>
      <c r="J2758" s="19">
        <v>0</v>
      </c>
      <c r="K2758" s="19">
        <v>0</v>
      </c>
    </row>
    <row r="2759" spans="1:11" x14ac:dyDescent="0.2">
      <c r="A2759">
        <v>-1.02095</v>
      </c>
      <c r="B2759">
        <v>0</v>
      </c>
      <c r="C2759">
        <v>0</v>
      </c>
      <c r="D2759">
        <v>0</v>
      </c>
      <c r="H2759" s="19">
        <v>4.6940000000000003E-2</v>
      </c>
      <c r="I2759" s="19">
        <v>0</v>
      </c>
      <c r="J2759" s="19">
        <v>0</v>
      </c>
      <c r="K2759" s="19">
        <v>0</v>
      </c>
    </row>
    <row r="2760" spans="1:11" x14ac:dyDescent="0.2">
      <c r="A2760">
        <v>-1.01295</v>
      </c>
      <c r="B2760">
        <v>0</v>
      </c>
      <c r="C2760">
        <v>0</v>
      </c>
      <c r="D2760">
        <v>0</v>
      </c>
      <c r="H2760" s="19">
        <v>5.3940000000000002E-2</v>
      </c>
      <c r="I2760" s="19">
        <v>0</v>
      </c>
      <c r="J2760" s="19">
        <v>0</v>
      </c>
      <c r="K2760" s="19">
        <v>0</v>
      </c>
    </row>
    <row r="2761" spans="1:11" x14ac:dyDescent="0.2">
      <c r="A2761">
        <v>-1.0059499999999999</v>
      </c>
      <c r="B2761">
        <v>0</v>
      </c>
      <c r="C2761">
        <v>0</v>
      </c>
      <c r="D2761">
        <v>0</v>
      </c>
      <c r="H2761" s="19">
        <v>6.1940000000000002E-2</v>
      </c>
      <c r="I2761" s="19">
        <v>0</v>
      </c>
      <c r="J2761" s="19">
        <v>0</v>
      </c>
      <c r="K2761" s="19">
        <v>0</v>
      </c>
    </row>
    <row r="2762" spans="1:11" x14ac:dyDescent="0.2">
      <c r="A2762">
        <v>-0.99895</v>
      </c>
      <c r="B2762">
        <v>0</v>
      </c>
      <c r="C2762">
        <v>0</v>
      </c>
      <c r="D2762">
        <v>0</v>
      </c>
      <c r="H2762" s="19">
        <v>6.8940000000000001E-2</v>
      </c>
      <c r="I2762" s="19">
        <v>0</v>
      </c>
      <c r="J2762" s="19">
        <v>0</v>
      </c>
      <c r="K2762" s="19">
        <v>0</v>
      </c>
    </row>
    <row r="2763" spans="1:11" x14ac:dyDescent="0.2">
      <c r="A2763">
        <v>-0.99195</v>
      </c>
      <c r="B2763">
        <v>0</v>
      </c>
      <c r="C2763">
        <v>0</v>
      </c>
      <c r="D2763">
        <v>0</v>
      </c>
      <c r="H2763" s="19">
        <v>7.5939999999999994E-2</v>
      </c>
      <c r="I2763" s="19">
        <v>0</v>
      </c>
      <c r="J2763" s="19">
        <v>0</v>
      </c>
      <c r="K2763" s="19">
        <v>0</v>
      </c>
    </row>
    <row r="2764" spans="1:11" x14ac:dyDescent="0.2">
      <c r="A2764">
        <v>-0.98494999999999999</v>
      </c>
      <c r="B2764">
        <v>0</v>
      </c>
      <c r="C2764">
        <v>0</v>
      </c>
      <c r="D2764">
        <v>0</v>
      </c>
      <c r="H2764" s="19">
        <v>8.3940000000000001E-2</v>
      </c>
      <c r="I2764" s="19">
        <v>0</v>
      </c>
      <c r="J2764" s="19">
        <v>0</v>
      </c>
      <c r="K2764" s="19">
        <v>0</v>
      </c>
    </row>
    <row r="2765" spans="1:11" x14ac:dyDescent="0.2">
      <c r="A2765">
        <v>-0.97794999999999999</v>
      </c>
      <c r="B2765">
        <v>0</v>
      </c>
      <c r="C2765">
        <v>0</v>
      </c>
      <c r="D2765">
        <v>0</v>
      </c>
      <c r="H2765" s="19">
        <v>9.0939999999999993E-2</v>
      </c>
      <c r="I2765" s="19">
        <v>0</v>
      </c>
      <c r="J2765" s="19">
        <v>0</v>
      </c>
      <c r="K2765" s="19">
        <v>0</v>
      </c>
    </row>
    <row r="2766" spans="1:11" x14ac:dyDescent="0.2">
      <c r="A2766">
        <v>-0.96994999999999998</v>
      </c>
      <c r="B2766">
        <v>0</v>
      </c>
      <c r="C2766">
        <v>0</v>
      </c>
      <c r="D2766">
        <v>0</v>
      </c>
      <c r="H2766" s="19">
        <v>9.7939999999999999E-2</v>
      </c>
      <c r="I2766" s="19">
        <v>0</v>
      </c>
      <c r="J2766" s="19">
        <v>0</v>
      </c>
      <c r="K2766" s="19">
        <v>0</v>
      </c>
    </row>
    <row r="2767" spans="1:11" x14ac:dyDescent="0.2">
      <c r="A2767">
        <v>-0.96294999999999997</v>
      </c>
      <c r="B2767">
        <v>0</v>
      </c>
      <c r="C2767">
        <v>0</v>
      </c>
      <c r="D2767">
        <v>0</v>
      </c>
      <c r="H2767" s="19">
        <v>0.10594000000000001</v>
      </c>
      <c r="I2767" s="19">
        <v>0</v>
      </c>
      <c r="J2767" s="19">
        <v>0</v>
      </c>
      <c r="K2767" s="19">
        <v>0</v>
      </c>
    </row>
    <row r="2768" spans="1:11" x14ac:dyDescent="0.2">
      <c r="A2768">
        <v>-0.95594999999999997</v>
      </c>
      <c r="B2768">
        <v>0</v>
      </c>
      <c r="C2768">
        <v>0</v>
      </c>
      <c r="D2768">
        <v>0</v>
      </c>
      <c r="H2768" s="19">
        <v>0.11294</v>
      </c>
      <c r="I2768" s="19">
        <v>0</v>
      </c>
      <c r="J2768" s="19">
        <v>0</v>
      </c>
      <c r="K2768" s="19">
        <v>0</v>
      </c>
    </row>
    <row r="2769" spans="1:11" x14ac:dyDescent="0.2">
      <c r="A2769">
        <v>-0.94894999999999996</v>
      </c>
      <c r="B2769">
        <v>0</v>
      </c>
      <c r="C2769">
        <v>0</v>
      </c>
      <c r="D2769">
        <v>0</v>
      </c>
      <c r="H2769" s="19">
        <v>0.11994</v>
      </c>
      <c r="I2769" s="19">
        <v>0</v>
      </c>
      <c r="J2769" s="19">
        <v>0</v>
      </c>
      <c r="K2769" s="19">
        <v>0</v>
      </c>
    </row>
    <row r="2770" spans="1:11" x14ac:dyDescent="0.2">
      <c r="A2770">
        <v>-0.94194999999999995</v>
      </c>
      <c r="B2770">
        <v>0</v>
      </c>
      <c r="C2770">
        <v>0</v>
      </c>
      <c r="D2770">
        <v>0</v>
      </c>
      <c r="H2770" s="19">
        <v>0.12794</v>
      </c>
      <c r="I2770" s="19">
        <v>0</v>
      </c>
      <c r="J2770" s="19">
        <v>0</v>
      </c>
      <c r="K2770" s="19">
        <v>0</v>
      </c>
    </row>
    <row r="2771" spans="1:11" x14ac:dyDescent="0.2">
      <c r="A2771">
        <v>-0.93494999999999995</v>
      </c>
      <c r="B2771">
        <v>0</v>
      </c>
      <c r="C2771">
        <v>0</v>
      </c>
      <c r="D2771">
        <v>0</v>
      </c>
      <c r="H2771" s="19">
        <v>0.13494</v>
      </c>
      <c r="I2771" s="19">
        <v>0</v>
      </c>
      <c r="J2771" s="19">
        <v>0</v>
      </c>
      <c r="K2771" s="19">
        <v>0</v>
      </c>
    </row>
    <row r="2772" spans="1:11" x14ac:dyDescent="0.2">
      <c r="A2772">
        <v>-0.92795000000000005</v>
      </c>
      <c r="B2772">
        <v>0</v>
      </c>
      <c r="C2772">
        <v>0</v>
      </c>
      <c r="D2772">
        <v>0</v>
      </c>
      <c r="H2772" s="19">
        <v>0.14194000000000001</v>
      </c>
      <c r="I2772" s="19">
        <v>0</v>
      </c>
      <c r="J2772" s="19">
        <v>0</v>
      </c>
      <c r="K2772" s="19">
        <v>0</v>
      </c>
    </row>
    <row r="2773" spans="1:11" x14ac:dyDescent="0.2">
      <c r="A2773">
        <v>-0.91995000000000005</v>
      </c>
      <c r="B2773">
        <v>0</v>
      </c>
      <c r="C2773">
        <v>0</v>
      </c>
      <c r="D2773">
        <v>0</v>
      </c>
      <c r="H2773" s="19">
        <v>0.14993999999999999</v>
      </c>
      <c r="I2773" s="19">
        <v>0</v>
      </c>
      <c r="J2773" s="19">
        <v>0</v>
      </c>
      <c r="K2773" s="19">
        <v>0</v>
      </c>
    </row>
    <row r="2774" spans="1:11" x14ac:dyDescent="0.2">
      <c r="A2774">
        <v>-0.91295000000000004</v>
      </c>
      <c r="B2774">
        <v>0</v>
      </c>
      <c r="C2774">
        <v>0</v>
      </c>
      <c r="D2774">
        <v>0</v>
      </c>
      <c r="H2774" s="19">
        <v>0.15694</v>
      </c>
      <c r="I2774" s="19">
        <v>0</v>
      </c>
      <c r="J2774" s="19">
        <v>0</v>
      </c>
      <c r="K2774" s="19">
        <v>0</v>
      </c>
    </row>
    <row r="2775" spans="1:11" x14ac:dyDescent="0.2">
      <c r="A2775">
        <v>-0.90595000000000003</v>
      </c>
      <c r="B2775">
        <v>0</v>
      </c>
      <c r="C2775">
        <v>0</v>
      </c>
      <c r="D2775">
        <v>0</v>
      </c>
      <c r="H2775" s="19">
        <v>0.16394</v>
      </c>
      <c r="I2775" s="19">
        <v>0</v>
      </c>
      <c r="J2775" s="19">
        <v>0</v>
      </c>
      <c r="K2775" s="19">
        <v>0</v>
      </c>
    </row>
    <row r="2776" spans="1:11" x14ac:dyDescent="0.2">
      <c r="A2776">
        <v>-0.89895000000000003</v>
      </c>
      <c r="B2776">
        <v>0</v>
      </c>
      <c r="C2776">
        <v>0</v>
      </c>
      <c r="D2776">
        <v>0</v>
      </c>
      <c r="H2776" s="19">
        <v>0.17194000000000001</v>
      </c>
      <c r="I2776" s="19">
        <v>0</v>
      </c>
      <c r="J2776" s="19">
        <v>0</v>
      </c>
      <c r="K2776" s="19">
        <v>0</v>
      </c>
    </row>
    <row r="2777" spans="1:11" x14ac:dyDescent="0.2">
      <c r="A2777">
        <v>-0.89195000000000002</v>
      </c>
      <c r="B2777">
        <v>0</v>
      </c>
      <c r="C2777">
        <v>0</v>
      </c>
      <c r="D2777">
        <v>0</v>
      </c>
      <c r="H2777" s="19">
        <v>0.17893999999999999</v>
      </c>
      <c r="I2777" s="19">
        <v>0</v>
      </c>
      <c r="J2777" s="19">
        <v>0</v>
      </c>
      <c r="K2777" s="19">
        <v>0</v>
      </c>
    </row>
    <row r="2778" spans="1:11" x14ac:dyDescent="0.2">
      <c r="A2778">
        <v>-0.88495000000000001</v>
      </c>
      <c r="B2778">
        <v>0</v>
      </c>
      <c r="C2778">
        <v>0</v>
      </c>
      <c r="D2778">
        <v>0</v>
      </c>
      <c r="H2778" s="19">
        <v>0.18593999999999999</v>
      </c>
      <c r="I2778" s="19">
        <v>0</v>
      </c>
      <c r="J2778" s="19">
        <v>0</v>
      </c>
      <c r="K2778" s="19">
        <v>0</v>
      </c>
    </row>
    <row r="2779" spans="1:11" x14ac:dyDescent="0.2">
      <c r="A2779">
        <v>-0.87795000000000001</v>
      </c>
      <c r="B2779">
        <v>0</v>
      </c>
      <c r="C2779">
        <v>0</v>
      </c>
      <c r="D2779">
        <v>0</v>
      </c>
      <c r="H2779" s="19">
        <v>0.19294</v>
      </c>
      <c r="I2779" s="19">
        <v>0</v>
      </c>
      <c r="J2779" s="19">
        <v>0</v>
      </c>
      <c r="K2779" s="19">
        <v>0</v>
      </c>
    </row>
    <row r="2780" spans="1:11" x14ac:dyDescent="0.2">
      <c r="A2780">
        <v>-0.86995</v>
      </c>
      <c r="B2780">
        <v>0</v>
      </c>
      <c r="C2780">
        <v>0</v>
      </c>
      <c r="D2780">
        <v>0</v>
      </c>
      <c r="H2780" s="19">
        <v>0.20094000000000001</v>
      </c>
      <c r="I2780" s="19">
        <v>0</v>
      </c>
      <c r="J2780" s="19">
        <v>0</v>
      </c>
      <c r="K2780" s="19">
        <v>0</v>
      </c>
    </row>
    <row r="2781" spans="1:11" x14ac:dyDescent="0.2">
      <c r="A2781">
        <v>-0.86294999999999999</v>
      </c>
      <c r="B2781">
        <v>0</v>
      </c>
      <c r="C2781">
        <v>0</v>
      </c>
      <c r="D2781">
        <v>0</v>
      </c>
      <c r="H2781" s="19">
        <v>0.20794000000000001</v>
      </c>
      <c r="I2781" s="19">
        <v>0</v>
      </c>
      <c r="J2781" s="19">
        <v>0</v>
      </c>
      <c r="K2781" s="19">
        <v>0</v>
      </c>
    </row>
    <row r="2782" spans="1:11" x14ac:dyDescent="0.2">
      <c r="A2782">
        <v>-0.85594999999999999</v>
      </c>
      <c r="B2782">
        <v>0</v>
      </c>
      <c r="C2782">
        <v>0</v>
      </c>
      <c r="D2782">
        <v>0</v>
      </c>
      <c r="H2782" s="19">
        <v>0.21493999999999999</v>
      </c>
      <c r="I2782" s="19">
        <v>0</v>
      </c>
      <c r="J2782" s="19">
        <v>0</v>
      </c>
      <c r="K2782" s="19">
        <v>0</v>
      </c>
    </row>
    <row r="2783" spans="1:11" x14ac:dyDescent="0.2">
      <c r="A2783">
        <v>-0.84894999999999998</v>
      </c>
      <c r="B2783">
        <v>0</v>
      </c>
      <c r="C2783">
        <v>0</v>
      </c>
      <c r="D2783">
        <v>0</v>
      </c>
      <c r="H2783" s="19">
        <v>0.22294</v>
      </c>
      <c r="I2783" s="19">
        <v>0</v>
      </c>
      <c r="J2783" s="19">
        <v>0</v>
      </c>
      <c r="K2783" s="19">
        <v>0</v>
      </c>
    </row>
    <row r="2784" spans="1:11" x14ac:dyDescent="0.2">
      <c r="A2784">
        <v>-0.84194999999999998</v>
      </c>
      <c r="B2784">
        <v>0</v>
      </c>
      <c r="C2784">
        <v>0</v>
      </c>
      <c r="D2784">
        <v>0</v>
      </c>
      <c r="H2784" s="19">
        <v>0.22994000000000001</v>
      </c>
      <c r="I2784" s="19">
        <v>0</v>
      </c>
      <c r="J2784" s="19">
        <v>0</v>
      </c>
      <c r="K2784" s="19">
        <v>0</v>
      </c>
    </row>
    <row r="2785" spans="1:11" x14ac:dyDescent="0.2">
      <c r="A2785">
        <v>-0.83494999999999997</v>
      </c>
      <c r="B2785">
        <v>0</v>
      </c>
      <c r="C2785">
        <v>0</v>
      </c>
      <c r="D2785">
        <v>0</v>
      </c>
      <c r="H2785" s="19">
        <v>0.23694000000000001</v>
      </c>
      <c r="I2785" s="19">
        <v>0</v>
      </c>
      <c r="J2785" s="19">
        <v>0</v>
      </c>
      <c r="K2785" s="19">
        <v>0</v>
      </c>
    </row>
    <row r="2786" spans="1:11" x14ac:dyDescent="0.2">
      <c r="A2786">
        <v>-0.82794999999999996</v>
      </c>
      <c r="B2786">
        <v>0</v>
      </c>
      <c r="C2786">
        <v>0</v>
      </c>
      <c r="D2786">
        <v>0</v>
      </c>
      <c r="H2786" s="19">
        <v>0.24493999999999999</v>
      </c>
      <c r="I2786" s="19">
        <v>0</v>
      </c>
      <c r="J2786" s="19">
        <v>0</v>
      </c>
      <c r="K2786" s="19">
        <v>0</v>
      </c>
    </row>
    <row r="2787" spans="1:11" x14ac:dyDescent="0.2">
      <c r="A2787">
        <v>-0.81994999999999996</v>
      </c>
      <c r="B2787">
        <v>0</v>
      </c>
      <c r="C2787">
        <v>0</v>
      </c>
      <c r="D2787">
        <v>0</v>
      </c>
      <c r="H2787" s="19">
        <v>0.25194</v>
      </c>
      <c r="I2787" s="19">
        <v>0</v>
      </c>
      <c r="J2787" s="19">
        <v>0</v>
      </c>
      <c r="K2787" s="19">
        <v>0</v>
      </c>
    </row>
    <row r="2788" spans="1:11" x14ac:dyDescent="0.2">
      <c r="A2788">
        <v>-0.81294999999999995</v>
      </c>
      <c r="B2788">
        <v>0</v>
      </c>
      <c r="C2788">
        <v>0</v>
      </c>
      <c r="D2788">
        <v>0</v>
      </c>
      <c r="H2788" s="19">
        <v>0.25894</v>
      </c>
      <c r="I2788" s="19">
        <v>0</v>
      </c>
      <c r="J2788" s="19">
        <v>0</v>
      </c>
      <c r="K2788" s="19">
        <v>0</v>
      </c>
    </row>
    <row r="2789" spans="1:11" x14ac:dyDescent="0.2">
      <c r="A2789">
        <v>-0.80595000000000006</v>
      </c>
      <c r="B2789">
        <v>0</v>
      </c>
      <c r="C2789">
        <v>0</v>
      </c>
      <c r="D2789">
        <v>0</v>
      </c>
      <c r="H2789" s="19">
        <v>0.26694000000000001</v>
      </c>
      <c r="I2789" s="19">
        <v>0</v>
      </c>
      <c r="J2789" s="19">
        <v>0</v>
      </c>
      <c r="K2789" s="19">
        <v>0</v>
      </c>
    </row>
    <row r="2790" spans="1:11" x14ac:dyDescent="0.2">
      <c r="A2790">
        <v>-0.79895000000000005</v>
      </c>
      <c r="B2790">
        <v>0</v>
      </c>
      <c r="C2790">
        <v>0</v>
      </c>
      <c r="D2790">
        <v>0</v>
      </c>
      <c r="H2790" s="19">
        <v>0.27394000000000002</v>
      </c>
      <c r="I2790" s="19">
        <v>0</v>
      </c>
      <c r="J2790" s="19">
        <v>0</v>
      </c>
      <c r="K2790" s="19">
        <v>0</v>
      </c>
    </row>
    <row r="2791" spans="1:11" x14ac:dyDescent="0.2">
      <c r="A2791">
        <v>-0.79195000000000004</v>
      </c>
      <c r="B2791">
        <v>0</v>
      </c>
      <c r="C2791">
        <v>0</v>
      </c>
      <c r="D2791">
        <v>0</v>
      </c>
      <c r="H2791" s="19">
        <v>0.28094000000000002</v>
      </c>
      <c r="I2791" s="19">
        <v>0</v>
      </c>
      <c r="J2791" s="19">
        <v>0</v>
      </c>
      <c r="K2791" s="19">
        <v>0</v>
      </c>
    </row>
    <row r="2792" spans="1:11" x14ac:dyDescent="0.2">
      <c r="A2792">
        <v>-0.78495000000000004</v>
      </c>
      <c r="B2792">
        <v>0</v>
      </c>
      <c r="C2792">
        <v>0</v>
      </c>
      <c r="D2792">
        <v>0</v>
      </c>
      <c r="H2792" s="19">
        <v>0.28893999999999997</v>
      </c>
      <c r="I2792" s="19">
        <v>0</v>
      </c>
      <c r="J2792" s="19">
        <v>0</v>
      </c>
      <c r="K2792" s="19">
        <v>0</v>
      </c>
    </row>
    <row r="2793" spans="1:11" x14ac:dyDescent="0.2">
      <c r="A2793">
        <v>-0.77695000000000003</v>
      </c>
      <c r="B2793">
        <v>0</v>
      </c>
      <c r="C2793">
        <v>0</v>
      </c>
      <c r="D2793">
        <v>0</v>
      </c>
      <c r="H2793" s="19">
        <v>0.29593999999999998</v>
      </c>
      <c r="I2793" s="19">
        <v>0</v>
      </c>
      <c r="J2793" s="19">
        <v>0</v>
      </c>
      <c r="K2793" s="19">
        <v>0</v>
      </c>
    </row>
    <row r="2794" spans="1:11" x14ac:dyDescent="0.2">
      <c r="A2794">
        <v>-0.76995000000000002</v>
      </c>
      <c r="B2794">
        <v>0</v>
      </c>
      <c r="C2794">
        <v>0</v>
      </c>
      <c r="D2794">
        <v>0</v>
      </c>
      <c r="H2794" s="19">
        <v>0.30293999999999999</v>
      </c>
      <c r="I2794" s="19">
        <v>0</v>
      </c>
      <c r="J2794" s="19">
        <v>0</v>
      </c>
      <c r="K2794" s="19">
        <v>0</v>
      </c>
    </row>
    <row r="2795" spans="1:11" x14ac:dyDescent="0.2">
      <c r="A2795">
        <v>-0.76295000000000002</v>
      </c>
      <c r="B2795">
        <v>0</v>
      </c>
      <c r="C2795">
        <v>0</v>
      </c>
      <c r="D2795">
        <v>0</v>
      </c>
      <c r="H2795" s="19">
        <v>0.31093999999999999</v>
      </c>
      <c r="I2795" s="19">
        <v>0</v>
      </c>
      <c r="J2795" s="19">
        <v>0</v>
      </c>
      <c r="K2795" s="19">
        <v>0</v>
      </c>
    </row>
    <row r="2796" spans="1:11" x14ac:dyDescent="0.2">
      <c r="A2796">
        <v>-0.75595000000000001</v>
      </c>
      <c r="B2796">
        <v>0</v>
      </c>
      <c r="C2796">
        <v>0</v>
      </c>
      <c r="D2796">
        <v>0</v>
      </c>
      <c r="H2796" s="19">
        <v>0.31794</v>
      </c>
      <c r="I2796" s="19">
        <v>0</v>
      </c>
      <c r="J2796" s="19">
        <v>0</v>
      </c>
      <c r="K2796" s="19">
        <v>0</v>
      </c>
    </row>
    <row r="2797" spans="1:11" x14ac:dyDescent="0.2">
      <c r="A2797">
        <v>-0.74895</v>
      </c>
      <c r="B2797">
        <v>0</v>
      </c>
      <c r="C2797">
        <v>0</v>
      </c>
      <c r="D2797">
        <v>0</v>
      </c>
      <c r="H2797" s="19">
        <v>0.32494000000000001</v>
      </c>
      <c r="I2797" s="19">
        <v>0</v>
      </c>
      <c r="J2797" s="19">
        <v>0</v>
      </c>
      <c r="K2797" s="19">
        <v>0</v>
      </c>
    </row>
    <row r="2798" spans="1:11" x14ac:dyDescent="0.2">
      <c r="A2798">
        <v>-0.74195</v>
      </c>
      <c r="B2798">
        <v>0</v>
      </c>
      <c r="C2798">
        <v>0</v>
      </c>
      <c r="D2798">
        <v>0</v>
      </c>
      <c r="H2798" s="19">
        <v>0.33294000000000001</v>
      </c>
      <c r="I2798" s="19">
        <v>0</v>
      </c>
      <c r="J2798" s="19">
        <v>0</v>
      </c>
      <c r="K2798" s="19">
        <v>0</v>
      </c>
    </row>
    <row r="2799" spans="1:11" x14ac:dyDescent="0.2">
      <c r="A2799">
        <v>-0.73494999999999999</v>
      </c>
      <c r="B2799">
        <v>0</v>
      </c>
      <c r="C2799">
        <v>0</v>
      </c>
      <c r="D2799">
        <v>0</v>
      </c>
      <c r="H2799" s="19">
        <v>0.33994000000000002</v>
      </c>
      <c r="I2799" s="19">
        <v>0</v>
      </c>
      <c r="J2799" s="19">
        <v>0</v>
      </c>
      <c r="K2799" s="19">
        <v>0</v>
      </c>
    </row>
    <row r="2800" spans="1:11" x14ac:dyDescent="0.2">
      <c r="A2800">
        <v>-0.72694999999999999</v>
      </c>
      <c r="B2800">
        <v>0</v>
      </c>
      <c r="C2800">
        <v>0</v>
      </c>
      <c r="D2800">
        <v>0</v>
      </c>
      <c r="H2800" s="19">
        <v>0.34694000000000003</v>
      </c>
      <c r="I2800" s="19">
        <v>0</v>
      </c>
      <c r="J2800" s="19">
        <v>0</v>
      </c>
      <c r="K2800" s="19">
        <v>0</v>
      </c>
    </row>
    <row r="2801" spans="1:11" x14ac:dyDescent="0.2">
      <c r="A2801">
        <v>-0.71994999999999998</v>
      </c>
      <c r="B2801">
        <v>0</v>
      </c>
      <c r="C2801">
        <v>0</v>
      </c>
      <c r="D2801">
        <v>0</v>
      </c>
      <c r="H2801" s="19">
        <v>0.35393999999999998</v>
      </c>
      <c r="I2801" s="19">
        <v>0</v>
      </c>
      <c r="J2801" s="19">
        <v>0</v>
      </c>
      <c r="K2801" s="19">
        <v>0</v>
      </c>
    </row>
    <row r="2802" spans="1:11" x14ac:dyDescent="0.2">
      <c r="A2802">
        <v>-0.71294999999999997</v>
      </c>
      <c r="B2802">
        <v>0</v>
      </c>
      <c r="C2802">
        <v>0</v>
      </c>
      <c r="D2802">
        <v>0</v>
      </c>
      <c r="H2802" s="19">
        <v>0.36193999999999998</v>
      </c>
      <c r="I2802" s="19">
        <v>0</v>
      </c>
      <c r="J2802" s="19">
        <v>0</v>
      </c>
      <c r="K2802" s="19">
        <v>0</v>
      </c>
    </row>
    <row r="2803" spans="1:11" x14ac:dyDescent="0.2">
      <c r="A2803">
        <v>-0.70594999999999997</v>
      </c>
      <c r="B2803">
        <v>0</v>
      </c>
      <c r="C2803">
        <v>0</v>
      </c>
      <c r="D2803">
        <v>0</v>
      </c>
      <c r="H2803" s="19">
        <v>0.36893999999999999</v>
      </c>
      <c r="I2803" s="19">
        <v>0</v>
      </c>
      <c r="J2803" s="19">
        <v>0</v>
      </c>
      <c r="K2803" s="19">
        <v>0</v>
      </c>
    </row>
    <row r="2804" spans="1:11" x14ac:dyDescent="0.2">
      <c r="A2804">
        <v>-0.69894999999999996</v>
      </c>
      <c r="B2804">
        <v>0</v>
      </c>
      <c r="C2804">
        <v>0</v>
      </c>
      <c r="D2804">
        <v>0</v>
      </c>
      <c r="H2804" s="19">
        <v>0.37594</v>
      </c>
      <c r="I2804" s="19">
        <v>0</v>
      </c>
      <c r="J2804" s="19">
        <v>0</v>
      </c>
      <c r="K2804" s="19">
        <v>0</v>
      </c>
    </row>
    <row r="2805" spans="1:11" x14ac:dyDescent="0.2">
      <c r="A2805">
        <v>-0.69194999999999995</v>
      </c>
      <c r="B2805">
        <v>0</v>
      </c>
      <c r="C2805">
        <v>0</v>
      </c>
      <c r="D2805">
        <v>0</v>
      </c>
      <c r="H2805" s="19">
        <v>0.38394</v>
      </c>
      <c r="I2805" s="19">
        <v>0</v>
      </c>
      <c r="J2805" s="19">
        <v>0</v>
      </c>
      <c r="K2805" s="19">
        <v>0</v>
      </c>
    </row>
    <row r="2806" spans="1:11" x14ac:dyDescent="0.2">
      <c r="A2806">
        <v>-0.68494999999999995</v>
      </c>
      <c r="B2806">
        <v>0</v>
      </c>
      <c r="C2806">
        <v>0</v>
      </c>
      <c r="D2806">
        <v>0</v>
      </c>
      <c r="H2806" s="19">
        <v>0.39094000000000001</v>
      </c>
      <c r="I2806" s="19">
        <v>0</v>
      </c>
      <c r="J2806" s="19">
        <v>0</v>
      </c>
      <c r="K2806" s="19">
        <v>0</v>
      </c>
    </row>
    <row r="2807" spans="1:11" x14ac:dyDescent="0.2">
      <c r="A2807">
        <v>-0.67695000000000005</v>
      </c>
      <c r="B2807">
        <v>0</v>
      </c>
      <c r="C2807">
        <v>0</v>
      </c>
      <c r="D2807">
        <v>0</v>
      </c>
      <c r="H2807" s="19">
        <v>0.39794000000000002</v>
      </c>
      <c r="I2807" s="19">
        <v>0</v>
      </c>
      <c r="J2807" s="19">
        <v>0</v>
      </c>
      <c r="K2807" s="19">
        <v>0</v>
      </c>
    </row>
    <row r="2808" spans="1:11" x14ac:dyDescent="0.2">
      <c r="A2808">
        <v>-0.66995000000000005</v>
      </c>
      <c r="B2808">
        <v>0</v>
      </c>
      <c r="C2808">
        <v>0</v>
      </c>
      <c r="D2808">
        <v>0</v>
      </c>
      <c r="H2808" s="19">
        <v>0.40594000000000002</v>
      </c>
      <c r="I2808" s="19">
        <v>0</v>
      </c>
      <c r="J2808" s="19">
        <v>0</v>
      </c>
      <c r="K2808" s="19">
        <v>0</v>
      </c>
    </row>
    <row r="2809" spans="1:11" x14ac:dyDescent="0.2">
      <c r="A2809">
        <v>-0.66295000000000004</v>
      </c>
      <c r="B2809">
        <v>0</v>
      </c>
      <c r="C2809">
        <v>0</v>
      </c>
      <c r="D2809">
        <v>0</v>
      </c>
      <c r="H2809" s="19">
        <v>0.41293999999999997</v>
      </c>
      <c r="I2809" s="19">
        <v>0</v>
      </c>
      <c r="J2809" s="19">
        <v>0</v>
      </c>
      <c r="K2809" s="19">
        <v>0</v>
      </c>
    </row>
    <row r="2810" spans="1:11" x14ac:dyDescent="0.2">
      <c r="A2810">
        <v>-0.65595000000000003</v>
      </c>
      <c r="B2810">
        <v>0</v>
      </c>
      <c r="C2810">
        <v>0</v>
      </c>
      <c r="D2810">
        <v>0</v>
      </c>
      <c r="H2810" s="19">
        <v>0.41993999999999998</v>
      </c>
      <c r="I2810" s="19">
        <v>0</v>
      </c>
      <c r="J2810" s="19">
        <v>0</v>
      </c>
      <c r="K2810" s="19">
        <v>0</v>
      </c>
    </row>
    <row r="2811" spans="1:11" x14ac:dyDescent="0.2">
      <c r="A2811">
        <v>-0.64895000000000003</v>
      </c>
      <c r="B2811">
        <v>0</v>
      </c>
      <c r="C2811">
        <v>0</v>
      </c>
      <c r="D2811">
        <v>0</v>
      </c>
      <c r="H2811" s="19">
        <v>0.42793999999999999</v>
      </c>
      <c r="I2811" s="19">
        <v>0</v>
      </c>
      <c r="J2811" s="19">
        <v>0</v>
      </c>
      <c r="K2811" s="19">
        <v>0</v>
      </c>
    </row>
    <row r="2812" spans="1:11" x14ac:dyDescent="0.2">
      <c r="A2812">
        <v>-0.64195000000000002</v>
      </c>
      <c r="B2812">
        <v>0</v>
      </c>
      <c r="C2812">
        <v>0</v>
      </c>
      <c r="D2812">
        <v>0</v>
      </c>
      <c r="H2812" s="19">
        <v>0.43493999999999999</v>
      </c>
      <c r="I2812" s="19">
        <v>0</v>
      </c>
      <c r="J2812" s="19">
        <v>0</v>
      </c>
      <c r="K2812" s="19">
        <v>0</v>
      </c>
    </row>
    <row r="2813" spans="1:11" x14ac:dyDescent="0.2">
      <c r="A2813">
        <v>-0.63495000000000001</v>
      </c>
      <c r="B2813">
        <v>0</v>
      </c>
      <c r="C2813">
        <v>0</v>
      </c>
      <c r="D2813">
        <v>0</v>
      </c>
      <c r="H2813" s="19">
        <v>0.44194</v>
      </c>
      <c r="I2813" s="19">
        <v>0</v>
      </c>
      <c r="J2813" s="19">
        <v>0</v>
      </c>
      <c r="K2813" s="19">
        <v>0</v>
      </c>
    </row>
    <row r="2814" spans="1:11" x14ac:dyDescent="0.2">
      <c r="A2814">
        <v>-0.62695000000000001</v>
      </c>
      <c r="B2814">
        <v>0</v>
      </c>
      <c r="C2814">
        <v>0</v>
      </c>
      <c r="D2814">
        <v>0</v>
      </c>
      <c r="H2814" s="19">
        <v>0.44994000000000001</v>
      </c>
      <c r="I2814" s="19">
        <v>0</v>
      </c>
      <c r="J2814" s="19">
        <v>0</v>
      </c>
      <c r="K2814" s="19">
        <v>0</v>
      </c>
    </row>
    <row r="2815" spans="1:11" x14ac:dyDescent="0.2">
      <c r="A2815">
        <v>-0.61995</v>
      </c>
      <c r="B2815">
        <v>0</v>
      </c>
      <c r="C2815">
        <v>0</v>
      </c>
      <c r="D2815">
        <v>0</v>
      </c>
      <c r="H2815" s="19">
        <v>0.45694000000000001</v>
      </c>
      <c r="I2815" s="19">
        <v>0</v>
      </c>
      <c r="J2815" s="19">
        <v>0</v>
      </c>
      <c r="K2815" s="19">
        <v>0</v>
      </c>
    </row>
    <row r="2816" spans="1:11" x14ac:dyDescent="0.2">
      <c r="A2816">
        <v>-0.61294999999999999</v>
      </c>
      <c r="B2816">
        <v>0</v>
      </c>
      <c r="C2816">
        <v>0</v>
      </c>
      <c r="D2816">
        <v>0</v>
      </c>
      <c r="H2816" s="19">
        <v>0.46394000000000002</v>
      </c>
      <c r="I2816" s="19">
        <v>0</v>
      </c>
      <c r="J2816" s="19">
        <v>0</v>
      </c>
      <c r="K2816" s="19">
        <v>0</v>
      </c>
    </row>
    <row r="2817" spans="1:11" x14ac:dyDescent="0.2">
      <c r="A2817">
        <v>-0.60594999999999999</v>
      </c>
      <c r="B2817">
        <v>0</v>
      </c>
      <c r="C2817">
        <v>0</v>
      </c>
      <c r="D2817">
        <v>0</v>
      </c>
      <c r="H2817" s="19">
        <v>0.47194000000000003</v>
      </c>
      <c r="I2817" s="19">
        <v>0</v>
      </c>
      <c r="J2817" s="19">
        <v>0</v>
      </c>
      <c r="K2817" s="19">
        <v>0</v>
      </c>
    </row>
    <row r="2818" spans="1:11" x14ac:dyDescent="0.2">
      <c r="A2818">
        <v>-0.59894999999999998</v>
      </c>
      <c r="B2818">
        <v>0</v>
      </c>
      <c r="C2818">
        <v>0</v>
      </c>
      <c r="D2818">
        <v>0</v>
      </c>
      <c r="H2818" s="19">
        <v>0.47893999999999998</v>
      </c>
      <c r="I2818" s="19">
        <v>0</v>
      </c>
      <c r="J2818" s="19">
        <v>0</v>
      </c>
      <c r="K2818" s="19">
        <v>0</v>
      </c>
    </row>
    <row r="2819" spans="1:11" x14ac:dyDescent="0.2">
      <c r="A2819">
        <v>-0.59194999999999998</v>
      </c>
      <c r="B2819">
        <v>0</v>
      </c>
      <c r="C2819">
        <v>0</v>
      </c>
      <c r="D2819">
        <v>0</v>
      </c>
      <c r="H2819" s="19">
        <v>0.48593999999999998</v>
      </c>
      <c r="I2819" s="19">
        <v>0</v>
      </c>
      <c r="J2819" s="19">
        <v>0</v>
      </c>
      <c r="K2819" s="19">
        <v>0</v>
      </c>
    </row>
    <row r="2820" spans="1:11" x14ac:dyDescent="0.2">
      <c r="A2820">
        <v>-0.58494999999999997</v>
      </c>
      <c r="B2820">
        <v>0</v>
      </c>
      <c r="C2820">
        <v>0</v>
      </c>
      <c r="D2820">
        <v>0</v>
      </c>
      <c r="H2820" s="19">
        <v>0.49393999999999999</v>
      </c>
      <c r="I2820" s="19">
        <v>0</v>
      </c>
      <c r="J2820" s="19">
        <v>0</v>
      </c>
      <c r="K2820" s="19">
        <v>0</v>
      </c>
    </row>
    <row r="2821" spans="1:11" x14ac:dyDescent="0.2">
      <c r="A2821">
        <v>-0.57694999999999996</v>
      </c>
      <c r="B2821">
        <v>0</v>
      </c>
      <c r="C2821">
        <v>0</v>
      </c>
      <c r="D2821">
        <v>0</v>
      </c>
      <c r="H2821" s="19">
        <v>0.50094000000000005</v>
      </c>
      <c r="I2821" s="19">
        <v>0</v>
      </c>
      <c r="J2821" s="19">
        <v>0</v>
      </c>
      <c r="K2821" s="19">
        <v>0</v>
      </c>
    </row>
    <row r="2822" spans="1:11" x14ac:dyDescent="0.2">
      <c r="A2822">
        <v>-0.56994999999999996</v>
      </c>
      <c r="B2822">
        <v>0</v>
      </c>
      <c r="C2822">
        <v>0</v>
      </c>
      <c r="D2822">
        <v>0</v>
      </c>
      <c r="H2822" s="19">
        <v>0.50793999999999995</v>
      </c>
      <c r="I2822" s="19">
        <v>0</v>
      </c>
      <c r="J2822" s="19">
        <v>0</v>
      </c>
      <c r="K2822" s="19">
        <v>0</v>
      </c>
    </row>
    <row r="2823" spans="1:11" x14ac:dyDescent="0.2">
      <c r="A2823">
        <v>-0.56294999999999995</v>
      </c>
      <c r="B2823">
        <v>0</v>
      </c>
      <c r="C2823">
        <v>0</v>
      </c>
      <c r="D2823">
        <v>0</v>
      </c>
      <c r="H2823" s="19">
        <v>0.51493999999999995</v>
      </c>
      <c r="I2823" s="19">
        <v>0</v>
      </c>
      <c r="J2823" s="19">
        <v>0</v>
      </c>
      <c r="K2823" s="19">
        <v>0</v>
      </c>
    </row>
    <row r="2824" spans="1:11" x14ac:dyDescent="0.2">
      <c r="A2824">
        <v>-0.55595000000000006</v>
      </c>
      <c r="B2824">
        <v>0</v>
      </c>
      <c r="C2824">
        <v>0</v>
      </c>
      <c r="D2824">
        <v>0</v>
      </c>
      <c r="H2824" s="19">
        <v>0.52293999999999996</v>
      </c>
      <c r="I2824" s="19">
        <v>0</v>
      </c>
      <c r="J2824" s="19">
        <v>0</v>
      </c>
      <c r="K2824" s="19">
        <v>0</v>
      </c>
    </row>
    <row r="2825" spans="1:11" x14ac:dyDescent="0.2">
      <c r="A2825">
        <v>-0.54895000000000005</v>
      </c>
      <c r="B2825">
        <v>0</v>
      </c>
      <c r="C2825">
        <v>0</v>
      </c>
      <c r="D2825">
        <v>0</v>
      </c>
      <c r="H2825" s="19">
        <v>0.52993999999999997</v>
      </c>
      <c r="I2825" s="19">
        <v>0</v>
      </c>
      <c r="J2825" s="19">
        <v>0</v>
      </c>
      <c r="K2825" s="19">
        <v>0</v>
      </c>
    </row>
    <row r="2826" spans="1:11" x14ac:dyDescent="0.2">
      <c r="A2826">
        <v>-0.54195000000000004</v>
      </c>
      <c r="B2826">
        <v>0</v>
      </c>
      <c r="C2826">
        <v>0</v>
      </c>
      <c r="D2826">
        <v>0</v>
      </c>
      <c r="H2826" s="19">
        <v>0.53693999999999997</v>
      </c>
      <c r="I2826" s="19">
        <v>0</v>
      </c>
      <c r="J2826" s="19">
        <v>0</v>
      </c>
      <c r="K2826" s="19">
        <v>0</v>
      </c>
    </row>
    <row r="2827" spans="1:11" x14ac:dyDescent="0.2">
      <c r="A2827">
        <v>-0.53395000000000004</v>
      </c>
      <c r="B2827">
        <v>0</v>
      </c>
      <c r="C2827">
        <v>0</v>
      </c>
      <c r="D2827">
        <v>0</v>
      </c>
      <c r="H2827" s="19">
        <v>0.54493999999999998</v>
      </c>
      <c r="I2827" s="19">
        <v>0</v>
      </c>
      <c r="J2827" s="19">
        <v>0</v>
      </c>
      <c r="K2827" s="19">
        <v>0</v>
      </c>
    </row>
    <row r="2828" spans="1:11" x14ac:dyDescent="0.2">
      <c r="A2828">
        <v>-0.52695000000000003</v>
      </c>
      <c r="B2828">
        <v>0</v>
      </c>
      <c r="C2828">
        <v>0</v>
      </c>
      <c r="D2828">
        <v>0</v>
      </c>
      <c r="H2828" s="19">
        <v>0.55193999999999999</v>
      </c>
      <c r="I2828" s="19">
        <v>0</v>
      </c>
      <c r="J2828" s="19">
        <v>0</v>
      </c>
      <c r="K2828" s="19">
        <v>0</v>
      </c>
    </row>
    <row r="2829" spans="1:11" x14ac:dyDescent="0.2">
      <c r="A2829">
        <v>-0.51995000000000002</v>
      </c>
      <c r="B2829">
        <v>0</v>
      </c>
      <c r="C2829">
        <v>0</v>
      </c>
      <c r="D2829">
        <v>0</v>
      </c>
      <c r="H2829" s="19">
        <v>0.55893999999999999</v>
      </c>
      <c r="I2829" s="19">
        <v>0</v>
      </c>
      <c r="J2829" s="19">
        <v>0</v>
      </c>
      <c r="K2829" s="19">
        <v>0</v>
      </c>
    </row>
    <row r="2830" spans="1:11" x14ac:dyDescent="0.2">
      <c r="A2830">
        <v>-0.51295000000000002</v>
      </c>
      <c r="B2830">
        <v>0</v>
      </c>
      <c r="C2830">
        <v>0</v>
      </c>
      <c r="D2830">
        <v>0</v>
      </c>
      <c r="H2830" s="19">
        <v>0.56694</v>
      </c>
      <c r="I2830" s="19">
        <v>0</v>
      </c>
      <c r="J2830" s="19">
        <v>0</v>
      </c>
      <c r="K2830" s="19">
        <v>0</v>
      </c>
    </row>
    <row r="2831" spans="1:11" x14ac:dyDescent="0.2">
      <c r="A2831">
        <v>-0.50595000000000001</v>
      </c>
      <c r="B2831">
        <v>0</v>
      </c>
      <c r="C2831">
        <v>0</v>
      </c>
      <c r="D2831">
        <v>0</v>
      </c>
      <c r="H2831" s="19">
        <v>0.57394000000000001</v>
      </c>
      <c r="I2831" s="19">
        <v>0</v>
      </c>
      <c r="J2831" s="19">
        <v>0</v>
      </c>
      <c r="K2831" s="19">
        <v>0</v>
      </c>
    </row>
    <row r="2832" spans="1:11" x14ac:dyDescent="0.2">
      <c r="A2832">
        <v>-0.49895</v>
      </c>
      <c r="B2832">
        <v>0</v>
      </c>
      <c r="C2832">
        <v>0</v>
      </c>
      <c r="D2832">
        <v>0</v>
      </c>
      <c r="H2832" s="19">
        <v>0.58094000000000001</v>
      </c>
      <c r="I2832" s="19">
        <v>0</v>
      </c>
      <c r="J2832" s="19">
        <v>0</v>
      </c>
      <c r="K2832" s="19">
        <v>0</v>
      </c>
    </row>
    <row r="2833" spans="1:11" x14ac:dyDescent="0.2">
      <c r="A2833">
        <v>-0.49195</v>
      </c>
      <c r="B2833">
        <v>0</v>
      </c>
      <c r="C2833">
        <v>0</v>
      </c>
      <c r="D2833">
        <v>0</v>
      </c>
      <c r="H2833" s="19">
        <v>0.58894000000000002</v>
      </c>
      <c r="I2833" s="19">
        <v>0</v>
      </c>
      <c r="J2833" s="19">
        <v>0</v>
      </c>
      <c r="K2833" s="19">
        <v>0</v>
      </c>
    </row>
    <row r="2834" spans="1:11" x14ac:dyDescent="0.2">
      <c r="A2834">
        <v>-0.48394999999999999</v>
      </c>
      <c r="B2834">
        <v>0</v>
      </c>
      <c r="C2834">
        <v>0</v>
      </c>
      <c r="D2834">
        <v>0</v>
      </c>
      <c r="H2834" s="19">
        <v>0.59594000000000003</v>
      </c>
      <c r="I2834" s="19">
        <v>0</v>
      </c>
      <c r="J2834" s="19">
        <v>0</v>
      </c>
      <c r="K2834" s="19">
        <v>0</v>
      </c>
    </row>
    <row r="2835" spans="1:11" x14ac:dyDescent="0.2">
      <c r="A2835">
        <v>-0.47694999999999999</v>
      </c>
      <c r="B2835">
        <v>0</v>
      </c>
      <c r="C2835">
        <v>0</v>
      </c>
      <c r="D2835">
        <v>0</v>
      </c>
      <c r="H2835" s="19">
        <v>0.60294000000000003</v>
      </c>
      <c r="I2835" s="19">
        <v>0</v>
      </c>
      <c r="J2835" s="19">
        <v>0</v>
      </c>
      <c r="K2835" s="19">
        <v>0</v>
      </c>
    </row>
    <row r="2836" spans="1:11" x14ac:dyDescent="0.2">
      <c r="A2836">
        <v>-0.46994999999999998</v>
      </c>
      <c r="B2836">
        <v>0</v>
      </c>
      <c r="C2836">
        <v>0</v>
      </c>
      <c r="D2836">
        <v>0</v>
      </c>
      <c r="H2836" s="19">
        <v>0.61094000000000004</v>
      </c>
      <c r="I2836" s="19">
        <v>0</v>
      </c>
      <c r="J2836" s="19">
        <v>0</v>
      </c>
      <c r="K2836" s="19">
        <v>0</v>
      </c>
    </row>
    <row r="2837" spans="1:11" x14ac:dyDescent="0.2">
      <c r="A2837">
        <v>-0.46294999999999997</v>
      </c>
      <c r="B2837">
        <v>1.0000000000000001E-5</v>
      </c>
      <c r="C2837">
        <v>1.25E-3</v>
      </c>
      <c r="D2837">
        <v>6.3000000000000003E-4</v>
      </c>
      <c r="H2837" s="19">
        <v>0.61794000000000004</v>
      </c>
      <c r="I2837" s="19">
        <v>0</v>
      </c>
      <c r="J2837" s="19">
        <v>0</v>
      </c>
      <c r="K2837" s="19">
        <v>0</v>
      </c>
    </row>
    <row r="2838" spans="1:11" x14ac:dyDescent="0.2">
      <c r="A2838">
        <v>-0.45595000000000002</v>
      </c>
      <c r="B2838">
        <v>0</v>
      </c>
      <c r="C2838">
        <v>0</v>
      </c>
      <c r="D2838">
        <v>0</v>
      </c>
      <c r="H2838" s="19">
        <v>0.62494000000000005</v>
      </c>
      <c r="I2838" s="19">
        <v>0</v>
      </c>
      <c r="J2838" s="19">
        <v>0</v>
      </c>
      <c r="K2838" s="19">
        <v>0</v>
      </c>
    </row>
    <row r="2839" spans="1:11" x14ac:dyDescent="0.2">
      <c r="A2839">
        <v>-0.44895000000000002</v>
      </c>
      <c r="B2839">
        <v>0</v>
      </c>
      <c r="C2839">
        <v>0</v>
      </c>
      <c r="D2839">
        <v>0</v>
      </c>
      <c r="H2839" s="19">
        <v>0.63293999999999995</v>
      </c>
      <c r="I2839" s="19">
        <v>0</v>
      </c>
      <c r="J2839" s="19">
        <v>0</v>
      </c>
      <c r="K2839" s="19">
        <v>0</v>
      </c>
    </row>
    <row r="2840" spans="1:11" x14ac:dyDescent="0.2">
      <c r="A2840">
        <v>-0.44195000000000001</v>
      </c>
      <c r="B2840">
        <v>0</v>
      </c>
      <c r="C2840">
        <v>0</v>
      </c>
      <c r="D2840">
        <v>0</v>
      </c>
      <c r="H2840" s="19">
        <v>0.63993999999999995</v>
      </c>
      <c r="I2840" s="19">
        <v>0</v>
      </c>
      <c r="J2840" s="19">
        <v>0</v>
      </c>
      <c r="K2840" s="19">
        <v>0</v>
      </c>
    </row>
    <row r="2841" spans="1:11" x14ac:dyDescent="0.2">
      <c r="A2841">
        <v>-0.43395</v>
      </c>
      <c r="B2841">
        <v>0</v>
      </c>
      <c r="C2841">
        <v>0</v>
      </c>
      <c r="D2841">
        <v>0</v>
      </c>
      <c r="H2841" s="19">
        <v>0.64693999999999996</v>
      </c>
      <c r="I2841" s="19">
        <v>0</v>
      </c>
      <c r="J2841" s="19">
        <v>0</v>
      </c>
      <c r="K2841" s="19">
        <v>0</v>
      </c>
    </row>
    <row r="2842" spans="1:11" x14ac:dyDescent="0.2">
      <c r="A2842">
        <v>-0.42695</v>
      </c>
      <c r="B2842">
        <v>0</v>
      </c>
      <c r="C2842">
        <v>0</v>
      </c>
      <c r="D2842">
        <v>0</v>
      </c>
      <c r="H2842" s="19">
        <v>0.65493999999999997</v>
      </c>
      <c r="I2842" s="19">
        <v>0</v>
      </c>
      <c r="J2842" s="19">
        <v>0</v>
      </c>
      <c r="K2842" s="19">
        <v>0</v>
      </c>
    </row>
    <row r="2843" spans="1:11" x14ac:dyDescent="0.2">
      <c r="A2843">
        <v>-0.41994999999999999</v>
      </c>
      <c r="B2843">
        <v>0</v>
      </c>
      <c r="C2843">
        <v>0</v>
      </c>
      <c r="D2843">
        <v>0</v>
      </c>
      <c r="H2843" s="19">
        <v>0.66193999999999997</v>
      </c>
      <c r="I2843" s="19">
        <v>0</v>
      </c>
      <c r="J2843" s="19">
        <v>0</v>
      </c>
      <c r="K2843" s="19">
        <v>0</v>
      </c>
    </row>
    <row r="2844" spans="1:11" x14ac:dyDescent="0.2">
      <c r="A2844">
        <v>-0.41294999999999998</v>
      </c>
      <c r="B2844">
        <v>0</v>
      </c>
      <c r="C2844">
        <v>0</v>
      </c>
      <c r="D2844">
        <v>0</v>
      </c>
      <c r="H2844" s="19">
        <v>0.66893999999999998</v>
      </c>
      <c r="I2844" s="19">
        <v>0</v>
      </c>
      <c r="J2844" s="19">
        <v>0</v>
      </c>
      <c r="K2844" s="19">
        <v>0</v>
      </c>
    </row>
    <row r="2845" spans="1:11" x14ac:dyDescent="0.2">
      <c r="A2845">
        <v>-0.40594999999999998</v>
      </c>
      <c r="B2845">
        <v>0</v>
      </c>
      <c r="C2845">
        <v>0</v>
      </c>
      <c r="D2845">
        <v>0</v>
      </c>
      <c r="H2845" s="19">
        <v>0.67593999999999999</v>
      </c>
      <c r="I2845" s="19">
        <v>0</v>
      </c>
      <c r="J2845" s="19">
        <v>0</v>
      </c>
      <c r="K2845" s="19">
        <v>0</v>
      </c>
    </row>
    <row r="2846" spans="1:11" x14ac:dyDescent="0.2">
      <c r="A2846">
        <v>-0.39895000000000003</v>
      </c>
      <c r="B2846">
        <v>0</v>
      </c>
      <c r="C2846">
        <v>0</v>
      </c>
      <c r="D2846">
        <v>0</v>
      </c>
      <c r="H2846" s="19">
        <v>0.68393999999999999</v>
      </c>
      <c r="I2846" s="19">
        <v>0</v>
      </c>
      <c r="J2846" s="19">
        <v>0</v>
      </c>
      <c r="K2846" s="19">
        <v>0</v>
      </c>
    </row>
    <row r="2847" spans="1:11" x14ac:dyDescent="0.2">
      <c r="A2847">
        <v>-0.39195000000000002</v>
      </c>
      <c r="B2847">
        <v>0</v>
      </c>
      <c r="C2847">
        <v>0</v>
      </c>
      <c r="D2847">
        <v>0</v>
      </c>
      <c r="H2847" s="19">
        <v>0.69094</v>
      </c>
      <c r="I2847" s="19">
        <v>0</v>
      </c>
      <c r="J2847" s="19">
        <v>0</v>
      </c>
      <c r="K2847" s="19">
        <v>0</v>
      </c>
    </row>
    <row r="2848" spans="1:11" x14ac:dyDescent="0.2">
      <c r="A2848">
        <v>-0.38395000000000001</v>
      </c>
      <c r="B2848">
        <v>0</v>
      </c>
      <c r="C2848">
        <v>0</v>
      </c>
      <c r="D2848">
        <v>0</v>
      </c>
      <c r="H2848" s="19">
        <v>0.69794</v>
      </c>
      <c r="I2848" s="19">
        <v>0</v>
      </c>
      <c r="J2848" s="19">
        <v>0</v>
      </c>
      <c r="K2848" s="19">
        <v>0</v>
      </c>
    </row>
    <row r="2849" spans="1:11" x14ac:dyDescent="0.2">
      <c r="A2849">
        <v>-0.37695000000000001</v>
      </c>
      <c r="B2849">
        <v>0</v>
      </c>
      <c r="C2849">
        <v>0</v>
      </c>
      <c r="D2849">
        <v>0</v>
      </c>
      <c r="H2849" s="19">
        <v>0.70594000000000001</v>
      </c>
      <c r="I2849" s="19">
        <v>0</v>
      </c>
      <c r="J2849" s="19">
        <v>0</v>
      </c>
      <c r="K2849" s="19">
        <v>0</v>
      </c>
    </row>
    <row r="2850" spans="1:11" x14ac:dyDescent="0.2">
      <c r="A2850">
        <v>-0.36995</v>
      </c>
      <c r="B2850">
        <v>2.9399999999999999E-2</v>
      </c>
      <c r="C2850">
        <v>1.2509999999999999</v>
      </c>
      <c r="D2850">
        <v>0.60840000000000005</v>
      </c>
      <c r="H2850" s="19">
        <v>0.71294000000000002</v>
      </c>
      <c r="I2850" s="19">
        <v>0</v>
      </c>
      <c r="J2850" s="19">
        <v>0</v>
      </c>
      <c r="K2850" s="19">
        <v>0</v>
      </c>
    </row>
    <row r="2851" spans="1:11" x14ac:dyDescent="0.2">
      <c r="A2851">
        <v>-0.36294999999999999</v>
      </c>
      <c r="B2851">
        <v>0</v>
      </c>
      <c r="C2851">
        <v>0</v>
      </c>
      <c r="D2851">
        <v>0</v>
      </c>
      <c r="H2851" s="19">
        <v>0.71994000000000002</v>
      </c>
      <c r="I2851" s="19">
        <v>0</v>
      </c>
      <c r="J2851" s="19">
        <v>0</v>
      </c>
      <c r="K2851" s="19">
        <v>0</v>
      </c>
    </row>
    <row r="2852" spans="1:11" x14ac:dyDescent="0.2">
      <c r="A2852">
        <v>-0.35594999999999999</v>
      </c>
      <c r="B2852">
        <v>0</v>
      </c>
      <c r="C2852">
        <v>0</v>
      </c>
      <c r="D2852">
        <v>0</v>
      </c>
      <c r="H2852" s="19">
        <v>0.72794000000000003</v>
      </c>
      <c r="I2852" s="19">
        <v>0</v>
      </c>
      <c r="J2852" s="19">
        <v>0</v>
      </c>
      <c r="K2852" s="19">
        <v>0</v>
      </c>
    </row>
    <row r="2853" spans="1:11" x14ac:dyDescent="0.2">
      <c r="A2853">
        <v>-0.34894999999999998</v>
      </c>
      <c r="B2853">
        <v>0</v>
      </c>
      <c r="C2853">
        <v>0</v>
      </c>
      <c r="D2853">
        <v>0</v>
      </c>
      <c r="H2853" s="19">
        <v>0.73494000000000004</v>
      </c>
      <c r="I2853" s="19">
        <v>0</v>
      </c>
      <c r="J2853" s="19">
        <v>0</v>
      </c>
      <c r="K2853" s="19">
        <v>0</v>
      </c>
    </row>
    <row r="2854" spans="1:11" x14ac:dyDescent="0.2">
      <c r="A2854">
        <v>-0.34094999999999998</v>
      </c>
      <c r="B2854">
        <v>0</v>
      </c>
      <c r="C2854">
        <v>0</v>
      </c>
      <c r="D2854">
        <v>0</v>
      </c>
      <c r="H2854" s="19">
        <v>0.74194000000000004</v>
      </c>
      <c r="I2854" s="19">
        <v>0</v>
      </c>
      <c r="J2854" s="19">
        <v>0</v>
      </c>
      <c r="K2854" s="19">
        <v>0</v>
      </c>
    </row>
    <row r="2855" spans="1:11" x14ac:dyDescent="0.2">
      <c r="A2855">
        <v>-0.33395000000000002</v>
      </c>
      <c r="B2855">
        <v>0</v>
      </c>
      <c r="C2855">
        <v>0</v>
      </c>
      <c r="D2855">
        <v>0</v>
      </c>
      <c r="H2855" s="19">
        <v>0.74994000000000005</v>
      </c>
      <c r="I2855" s="19">
        <v>0</v>
      </c>
      <c r="J2855" s="19">
        <v>0</v>
      </c>
      <c r="K2855" s="19">
        <v>0</v>
      </c>
    </row>
    <row r="2856" spans="1:11" x14ac:dyDescent="0.2">
      <c r="A2856">
        <v>-0.32695000000000002</v>
      </c>
      <c r="B2856">
        <v>0</v>
      </c>
      <c r="C2856">
        <v>0</v>
      </c>
      <c r="D2856">
        <v>0</v>
      </c>
      <c r="H2856" s="19">
        <v>0.75693999999999995</v>
      </c>
      <c r="I2856" s="19">
        <v>0</v>
      </c>
      <c r="J2856" s="19">
        <v>0</v>
      </c>
      <c r="K2856" s="19">
        <v>0</v>
      </c>
    </row>
    <row r="2857" spans="1:11" x14ac:dyDescent="0.2">
      <c r="A2857">
        <v>-0.31995000000000001</v>
      </c>
      <c r="B2857">
        <v>0</v>
      </c>
      <c r="C2857">
        <v>0</v>
      </c>
      <c r="D2857">
        <v>0</v>
      </c>
      <c r="H2857" s="19">
        <v>0.76393999999999995</v>
      </c>
      <c r="I2857" s="19">
        <v>0</v>
      </c>
      <c r="J2857" s="19">
        <v>0</v>
      </c>
      <c r="K2857" s="19">
        <v>0</v>
      </c>
    </row>
    <row r="2858" spans="1:11" x14ac:dyDescent="0.2">
      <c r="A2858">
        <v>-0.31295000000000001</v>
      </c>
      <c r="B2858">
        <v>0</v>
      </c>
      <c r="C2858">
        <v>0</v>
      </c>
      <c r="D2858">
        <v>0</v>
      </c>
      <c r="H2858" s="19">
        <v>0.77193999999999996</v>
      </c>
      <c r="I2858" s="19">
        <v>0</v>
      </c>
      <c r="J2858" s="19">
        <v>0</v>
      </c>
      <c r="K2858" s="19">
        <v>0</v>
      </c>
    </row>
    <row r="2859" spans="1:11" x14ac:dyDescent="0.2">
      <c r="A2859">
        <v>-0.30595</v>
      </c>
      <c r="B2859">
        <v>0</v>
      </c>
      <c r="C2859">
        <v>0</v>
      </c>
      <c r="D2859">
        <v>0</v>
      </c>
      <c r="H2859" s="19">
        <v>0.77893999999999997</v>
      </c>
      <c r="I2859" s="19">
        <v>0</v>
      </c>
      <c r="J2859" s="19">
        <v>0</v>
      </c>
      <c r="K2859" s="19">
        <v>0</v>
      </c>
    </row>
    <row r="2860" spans="1:11" x14ac:dyDescent="0.2">
      <c r="A2860">
        <v>-0.29894999999999999</v>
      </c>
      <c r="B2860">
        <v>0</v>
      </c>
      <c r="C2860">
        <v>0</v>
      </c>
      <c r="D2860">
        <v>0</v>
      </c>
      <c r="H2860" s="19">
        <v>0.78593999999999997</v>
      </c>
      <c r="I2860" s="19">
        <v>0</v>
      </c>
      <c r="J2860" s="19">
        <v>0</v>
      </c>
      <c r="K2860" s="19">
        <v>0</v>
      </c>
    </row>
    <row r="2861" spans="1:11" x14ac:dyDescent="0.2">
      <c r="A2861">
        <v>-0.29094999999999999</v>
      </c>
      <c r="B2861">
        <v>5.8689999999999998</v>
      </c>
      <c r="C2861">
        <v>3.2799999999999999E-3</v>
      </c>
      <c r="D2861">
        <v>112.2</v>
      </c>
      <c r="H2861" s="19">
        <v>0.79393999999999998</v>
      </c>
      <c r="I2861" s="19">
        <v>0</v>
      </c>
      <c r="J2861" s="19">
        <v>0</v>
      </c>
      <c r="K2861" s="19">
        <v>0</v>
      </c>
    </row>
    <row r="2862" spans="1:11" x14ac:dyDescent="0.2">
      <c r="A2862">
        <v>-0.28394999999999998</v>
      </c>
      <c r="B2862">
        <v>0</v>
      </c>
      <c r="C2862">
        <v>0</v>
      </c>
      <c r="D2862">
        <v>0</v>
      </c>
      <c r="H2862" s="19">
        <v>0.80093999999999999</v>
      </c>
      <c r="I2862" s="19">
        <v>0</v>
      </c>
      <c r="J2862" s="19">
        <v>0</v>
      </c>
      <c r="K2862" s="19">
        <v>0</v>
      </c>
    </row>
    <row r="2863" spans="1:11" x14ac:dyDescent="0.2">
      <c r="A2863">
        <v>-0.27694999999999997</v>
      </c>
      <c r="B2863">
        <v>0</v>
      </c>
      <c r="C2863">
        <v>0</v>
      </c>
      <c r="D2863">
        <v>0</v>
      </c>
      <c r="H2863" s="19">
        <v>0.80793999999999999</v>
      </c>
      <c r="I2863" s="19">
        <v>0</v>
      </c>
      <c r="J2863" s="19">
        <v>0</v>
      </c>
      <c r="K2863" s="19">
        <v>0</v>
      </c>
    </row>
    <row r="2864" spans="1:11" x14ac:dyDescent="0.2">
      <c r="A2864">
        <v>-0.26995000000000002</v>
      </c>
      <c r="B2864">
        <v>0</v>
      </c>
      <c r="C2864">
        <v>0</v>
      </c>
      <c r="D2864">
        <v>0</v>
      </c>
      <c r="H2864" s="19">
        <v>0.81594</v>
      </c>
      <c r="I2864" s="19">
        <v>0</v>
      </c>
      <c r="J2864" s="19">
        <v>0</v>
      </c>
      <c r="K2864" s="19">
        <v>0</v>
      </c>
    </row>
    <row r="2865" spans="1:11" x14ac:dyDescent="0.2">
      <c r="A2865">
        <v>-0.26295000000000002</v>
      </c>
      <c r="B2865">
        <v>0</v>
      </c>
      <c r="C2865">
        <v>0</v>
      </c>
      <c r="D2865">
        <v>0</v>
      </c>
      <c r="H2865" s="19">
        <v>0.82294</v>
      </c>
      <c r="I2865" s="19">
        <v>0</v>
      </c>
      <c r="J2865" s="19">
        <v>0</v>
      </c>
      <c r="K2865" s="19">
        <v>0</v>
      </c>
    </row>
    <row r="2866" spans="1:11" x14ac:dyDescent="0.2">
      <c r="A2866">
        <v>-0.25595000000000001</v>
      </c>
      <c r="B2866">
        <v>0</v>
      </c>
      <c r="C2866">
        <v>0</v>
      </c>
      <c r="D2866">
        <v>0</v>
      </c>
      <c r="H2866" s="19">
        <v>0.82994000000000001</v>
      </c>
      <c r="I2866" s="19">
        <v>0</v>
      </c>
      <c r="J2866" s="19">
        <v>0</v>
      </c>
      <c r="K2866" s="19">
        <v>0</v>
      </c>
    </row>
    <row r="2867" spans="1:11" x14ac:dyDescent="0.2">
      <c r="A2867">
        <v>-0.24895</v>
      </c>
      <c r="B2867">
        <v>0</v>
      </c>
      <c r="C2867">
        <v>0</v>
      </c>
      <c r="D2867">
        <v>0</v>
      </c>
      <c r="H2867" s="19">
        <v>0.83794000000000002</v>
      </c>
      <c r="I2867" s="19">
        <v>0</v>
      </c>
      <c r="J2867" s="19">
        <v>0</v>
      </c>
      <c r="K2867" s="19">
        <v>0</v>
      </c>
    </row>
    <row r="2868" spans="1:11" x14ac:dyDescent="0.2">
      <c r="A2868">
        <v>-0.24095</v>
      </c>
      <c r="B2868">
        <v>0</v>
      </c>
      <c r="C2868">
        <v>0</v>
      </c>
      <c r="D2868">
        <v>0</v>
      </c>
      <c r="H2868" s="19">
        <v>0.84494000000000002</v>
      </c>
      <c r="I2868" s="19">
        <v>0</v>
      </c>
      <c r="J2868" s="19">
        <v>0</v>
      </c>
      <c r="K2868" s="19">
        <v>0</v>
      </c>
    </row>
    <row r="2869" spans="1:11" x14ac:dyDescent="0.2">
      <c r="A2869">
        <v>-0.23394999999999999</v>
      </c>
      <c r="B2869">
        <v>0</v>
      </c>
      <c r="C2869">
        <v>0</v>
      </c>
      <c r="D2869">
        <v>0</v>
      </c>
      <c r="H2869" s="19">
        <v>0.85194000000000003</v>
      </c>
      <c r="I2869" s="19">
        <v>0</v>
      </c>
      <c r="J2869" s="19">
        <v>0</v>
      </c>
      <c r="K2869" s="19">
        <v>0</v>
      </c>
    </row>
    <row r="2870" spans="1:11" x14ac:dyDescent="0.2">
      <c r="A2870">
        <v>-0.22695000000000001</v>
      </c>
      <c r="B2870">
        <v>0</v>
      </c>
      <c r="C2870">
        <v>0</v>
      </c>
      <c r="D2870">
        <v>0</v>
      </c>
      <c r="H2870" s="19">
        <v>0.85894000000000004</v>
      </c>
      <c r="I2870" s="19">
        <v>0</v>
      </c>
      <c r="J2870" s="19">
        <v>0</v>
      </c>
      <c r="K2870" s="19">
        <v>0</v>
      </c>
    </row>
    <row r="2871" spans="1:11" x14ac:dyDescent="0.2">
      <c r="A2871">
        <v>-0.21995000000000001</v>
      </c>
      <c r="B2871">
        <v>0</v>
      </c>
      <c r="C2871">
        <v>0</v>
      </c>
      <c r="D2871">
        <v>0</v>
      </c>
      <c r="H2871" s="19">
        <v>0.86694000000000004</v>
      </c>
      <c r="I2871" s="19">
        <v>0</v>
      </c>
      <c r="J2871" s="19">
        <v>0</v>
      </c>
      <c r="K2871" s="19">
        <v>0</v>
      </c>
    </row>
    <row r="2872" spans="1:11" x14ac:dyDescent="0.2">
      <c r="A2872">
        <v>-0.21295</v>
      </c>
      <c r="B2872">
        <v>0</v>
      </c>
      <c r="C2872">
        <v>0</v>
      </c>
      <c r="D2872">
        <v>0</v>
      </c>
      <c r="H2872" s="19">
        <v>0.87394000000000005</v>
      </c>
      <c r="I2872" s="19">
        <v>0</v>
      </c>
      <c r="J2872" s="19">
        <v>0</v>
      </c>
      <c r="K2872" s="19">
        <v>0</v>
      </c>
    </row>
    <row r="2873" spans="1:11" x14ac:dyDescent="0.2">
      <c r="A2873">
        <v>-0.20594999999999999</v>
      </c>
      <c r="B2873">
        <v>0</v>
      </c>
      <c r="C2873">
        <v>0</v>
      </c>
      <c r="D2873">
        <v>0</v>
      </c>
      <c r="H2873" s="19">
        <v>0.88093999999999995</v>
      </c>
      <c r="I2873" s="19">
        <v>0</v>
      </c>
      <c r="J2873" s="19">
        <v>0</v>
      </c>
      <c r="K2873" s="19">
        <v>0</v>
      </c>
    </row>
    <row r="2874" spans="1:11" x14ac:dyDescent="0.2">
      <c r="A2874">
        <v>-0.19894999999999999</v>
      </c>
      <c r="B2874">
        <v>0</v>
      </c>
      <c r="C2874">
        <v>0</v>
      </c>
      <c r="D2874">
        <v>0</v>
      </c>
      <c r="H2874" s="19">
        <v>0.88893999999999995</v>
      </c>
      <c r="I2874" s="19">
        <v>0</v>
      </c>
      <c r="J2874" s="19">
        <v>0</v>
      </c>
      <c r="K2874" s="19">
        <v>0</v>
      </c>
    </row>
    <row r="2875" spans="1:11" x14ac:dyDescent="0.2">
      <c r="A2875">
        <v>-0.19095000000000001</v>
      </c>
      <c r="B2875">
        <v>0</v>
      </c>
      <c r="C2875">
        <v>0</v>
      </c>
      <c r="D2875">
        <v>0</v>
      </c>
      <c r="H2875" s="19">
        <v>0.89593999999999996</v>
      </c>
      <c r="I2875" s="19">
        <v>0</v>
      </c>
      <c r="J2875" s="19">
        <v>0</v>
      </c>
      <c r="K2875" s="19">
        <v>0</v>
      </c>
    </row>
    <row r="2876" spans="1:11" x14ac:dyDescent="0.2">
      <c r="A2876">
        <v>-0.18395</v>
      </c>
      <c r="B2876">
        <v>0</v>
      </c>
      <c r="C2876">
        <v>1E-4</v>
      </c>
      <c r="D2876">
        <v>178.06</v>
      </c>
      <c r="H2876" s="19">
        <v>0.90293999999999996</v>
      </c>
      <c r="I2876" s="19">
        <v>0</v>
      </c>
      <c r="J2876" s="19">
        <v>0</v>
      </c>
      <c r="K2876" s="19">
        <v>0</v>
      </c>
    </row>
    <row r="2877" spans="1:11" x14ac:dyDescent="0.2">
      <c r="A2877">
        <v>-0.17695</v>
      </c>
      <c r="B2877">
        <v>0</v>
      </c>
      <c r="C2877">
        <v>0</v>
      </c>
      <c r="D2877">
        <v>0</v>
      </c>
      <c r="H2877" s="19">
        <v>0.91093999999999997</v>
      </c>
      <c r="I2877" s="19">
        <v>0</v>
      </c>
      <c r="J2877" s="19">
        <v>0</v>
      </c>
      <c r="K2877" s="19">
        <v>0</v>
      </c>
    </row>
    <row r="2878" spans="1:11" x14ac:dyDescent="0.2">
      <c r="A2878">
        <v>-0.16994999999999999</v>
      </c>
      <c r="B2878">
        <v>0</v>
      </c>
      <c r="C2878">
        <v>0</v>
      </c>
      <c r="D2878">
        <v>0</v>
      </c>
      <c r="H2878" s="19">
        <v>0.91793999999999998</v>
      </c>
      <c r="I2878" s="19">
        <v>0</v>
      </c>
      <c r="J2878" s="19">
        <v>0</v>
      </c>
      <c r="K2878" s="19">
        <v>0</v>
      </c>
    </row>
    <row r="2879" spans="1:11" x14ac:dyDescent="0.2">
      <c r="A2879">
        <v>-0.16295000000000001</v>
      </c>
      <c r="B2879">
        <v>0</v>
      </c>
      <c r="C2879">
        <v>0</v>
      </c>
      <c r="D2879">
        <v>0</v>
      </c>
      <c r="H2879" s="19">
        <v>0.92493999999999998</v>
      </c>
      <c r="I2879" s="19">
        <v>0</v>
      </c>
      <c r="J2879" s="19">
        <v>0</v>
      </c>
      <c r="K2879" s="19">
        <v>0</v>
      </c>
    </row>
    <row r="2880" spans="1:11" x14ac:dyDescent="0.2">
      <c r="A2880">
        <v>-0.15595000000000001</v>
      </c>
      <c r="B2880">
        <v>0</v>
      </c>
      <c r="C2880">
        <v>0</v>
      </c>
      <c r="D2880">
        <v>0</v>
      </c>
      <c r="H2880" s="19">
        <v>0.93293999999999999</v>
      </c>
      <c r="I2880" s="19">
        <v>0</v>
      </c>
      <c r="J2880" s="19">
        <v>0</v>
      </c>
      <c r="K2880" s="19">
        <v>0</v>
      </c>
    </row>
    <row r="2881" spans="1:11" x14ac:dyDescent="0.2">
      <c r="A2881">
        <v>-0.14795</v>
      </c>
      <c r="B2881">
        <v>0</v>
      </c>
      <c r="C2881">
        <v>0</v>
      </c>
      <c r="D2881">
        <v>0</v>
      </c>
      <c r="H2881" s="19">
        <v>0.93994</v>
      </c>
      <c r="I2881" s="19">
        <v>0</v>
      </c>
      <c r="J2881" s="19">
        <v>0</v>
      </c>
      <c r="K2881" s="19">
        <v>0</v>
      </c>
    </row>
    <row r="2882" spans="1:11" x14ac:dyDescent="0.2">
      <c r="A2882">
        <v>-0.14094999999999999</v>
      </c>
      <c r="B2882">
        <v>0</v>
      </c>
      <c r="C2882">
        <v>0</v>
      </c>
      <c r="D2882">
        <v>0</v>
      </c>
      <c r="H2882" s="19">
        <v>0.94694</v>
      </c>
      <c r="I2882" s="19">
        <v>0</v>
      </c>
      <c r="J2882" s="19">
        <v>0</v>
      </c>
      <c r="K2882" s="19">
        <v>0</v>
      </c>
    </row>
    <row r="2883" spans="1:11" x14ac:dyDescent="0.2">
      <c r="A2883">
        <v>-0.13395000000000001</v>
      </c>
      <c r="B2883">
        <v>0</v>
      </c>
      <c r="C2883">
        <v>0</v>
      </c>
      <c r="D2883">
        <v>0</v>
      </c>
      <c r="H2883" s="19">
        <v>0.95494000000000001</v>
      </c>
      <c r="I2883" s="19">
        <v>0</v>
      </c>
      <c r="J2883" s="19">
        <v>0</v>
      </c>
      <c r="K2883" s="19">
        <v>0</v>
      </c>
    </row>
    <row r="2884" spans="1:11" x14ac:dyDescent="0.2">
      <c r="A2884">
        <v>-0.12695000000000001</v>
      </c>
      <c r="B2884">
        <v>0</v>
      </c>
      <c r="C2884">
        <v>0</v>
      </c>
      <c r="D2884">
        <v>0</v>
      </c>
      <c r="H2884" s="19">
        <v>0.96194000000000002</v>
      </c>
      <c r="I2884" s="19">
        <v>0</v>
      </c>
      <c r="J2884" s="19">
        <v>0</v>
      </c>
      <c r="K2884" s="19">
        <v>0</v>
      </c>
    </row>
    <row r="2885" spans="1:11" x14ac:dyDescent="0.2">
      <c r="A2885">
        <v>-0.11995</v>
      </c>
      <c r="B2885">
        <v>0</v>
      </c>
      <c r="C2885">
        <v>0</v>
      </c>
      <c r="D2885">
        <v>0</v>
      </c>
      <c r="H2885" s="19">
        <v>0.96894000000000002</v>
      </c>
      <c r="I2885" s="19">
        <v>0</v>
      </c>
      <c r="J2885" s="19">
        <v>0</v>
      </c>
      <c r="K2885" s="19">
        <v>0</v>
      </c>
    </row>
    <row r="2886" spans="1:11" x14ac:dyDescent="0.2">
      <c r="A2886">
        <v>-0.11294999999999999</v>
      </c>
      <c r="B2886">
        <v>0</v>
      </c>
      <c r="C2886">
        <v>0</v>
      </c>
      <c r="D2886">
        <v>0</v>
      </c>
      <c r="H2886" s="19">
        <v>0.97694000000000003</v>
      </c>
      <c r="I2886" s="19">
        <v>0</v>
      </c>
      <c r="J2886" s="19">
        <v>0</v>
      </c>
      <c r="K2886" s="19">
        <v>0</v>
      </c>
    </row>
    <row r="2887" spans="1:11" x14ac:dyDescent="0.2">
      <c r="A2887">
        <v>-0.10595</v>
      </c>
      <c r="B2887">
        <v>0</v>
      </c>
      <c r="C2887">
        <v>0</v>
      </c>
      <c r="D2887">
        <v>0</v>
      </c>
      <c r="H2887" s="19">
        <v>0.98394000000000004</v>
      </c>
      <c r="I2887" s="19">
        <v>0</v>
      </c>
      <c r="J2887" s="19">
        <v>0</v>
      </c>
      <c r="K2887" s="19">
        <v>0</v>
      </c>
    </row>
    <row r="2888" spans="1:11" x14ac:dyDescent="0.2">
      <c r="A2888">
        <v>-9.7949999999999995E-2</v>
      </c>
      <c r="B2888">
        <v>0</v>
      </c>
      <c r="C2888">
        <v>0</v>
      </c>
      <c r="D2888">
        <v>0</v>
      </c>
      <c r="H2888" s="19">
        <v>0.99094000000000004</v>
      </c>
      <c r="I2888" s="19">
        <v>0</v>
      </c>
      <c r="J2888" s="19">
        <v>0</v>
      </c>
      <c r="K2888" s="19">
        <v>0</v>
      </c>
    </row>
    <row r="2889" spans="1:11" x14ac:dyDescent="0.2">
      <c r="A2889">
        <v>-9.0950000000000003E-2</v>
      </c>
      <c r="B2889">
        <v>0</v>
      </c>
      <c r="C2889">
        <v>0</v>
      </c>
      <c r="D2889">
        <v>0</v>
      </c>
      <c r="H2889" s="19">
        <v>0.99894000000000005</v>
      </c>
      <c r="I2889" s="19">
        <v>0</v>
      </c>
      <c r="J2889" s="19">
        <v>0</v>
      </c>
      <c r="K2889" s="19">
        <v>0</v>
      </c>
    </row>
    <row r="2890" spans="1:11" x14ac:dyDescent="0.2">
      <c r="A2890">
        <v>-8.3949999999999997E-2</v>
      </c>
      <c r="B2890">
        <v>0</v>
      </c>
      <c r="C2890">
        <v>0</v>
      </c>
      <c r="D2890">
        <v>0</v>
      </c>
      <c r="H2890" s="19">
        <v>1.0059400000000001</v>
      </c>
      <c r="I2890" s="19">
        <v>0</v>
      </c>
      <c r="J2890" s="19">
        <v>0</v>
      </c>
      <c r="K2890" s="19">
        <v>0</v>
      </c>
    </row>
    <row r="2891" spans="1:11" x14ac:dyDescent="0.2">
      <c r="A2891">
        <v>-7.6950000000000005E-2</v>
      </c>
      <c r="B2891">
        <v>0</v>
      </c>
      <c r="C2891">
        <v>0</v>
      </c>
      <c r="D2891">
        <v>0</v>
      </c>
      <c r="H2891" s="19">
        <v>1.01294</v>
      </c>
      <c r="I2891" s="19">
        <v>0</v>
      </c>
      <c r="J2891" s="19">
        <v>0</v>
      </c>
      <c r="K2891" s="19">
        <v>0</v>
      </c>
    </row>
    <row r="2892" spans="1:11" x14ac:dyDescent="0.2">
      <c r="A2892">
        <v>-6.9949999999999998E-2</v>
      </c>
      <c r="B2892">
        <v>0</v>
      </c>
      <c r="C2892">
        <v>0</v>
      </c>
      <c r="D2892">
        <v>0</v>
      </c>
      <c r="H2892" s="19">
        <v>1.0199400000000001</v>
      </c>
      <c r="I2892" s="19">
        <v>0</v>
      </c>
      <c r="J2892" s="19">
        <v>0</v>
      </c>
      <c r="K2892" s="19">
        <v>0</v>
      </c>
    </row>
    <row r="2893" spans="1:11" x14ac:dyDescent="0.2">
      <c r="A2893">
        <v>-6.2950000000000006E-2</v>
      </c>
      <c r="B2893">
        <v>0</v>
      </c>
      <c r="C2893">
        <v>0</v>
      </c>
      <c r="D2893">
        <v>0</v>
      </c>
      <c r="H2893" s="19">
        <v>1.0279400000000001</v>
      </c>
      <c r="I2893" s="19">
        <v>0</v>
      </c>
      <c r="J2893" s="19">
        <v>0</v>
      </c>
      <c r="K2893" s="19">
        <v>0</v>
      </c>
    </row>
    <row r="2894" spans="1:11" x14ac:dyDescent="0.2">
      <c r="A2894">
        <v>-5.595E-2</v>
      </c>
      <c r="B2894">
        <v>0</v>
      </c>
      <c r="C2894">
        <v>0</v>
      </c>
      <c r="D2894">
        <v>0</v>
      </c>
      <c r="H2894" s="19">
        <v>1.03494</v>
      </c>
      <c r="I2894" s="19">
        <v>0</v>
      </c>
      <c r="J2894" s="19">
        <v>0</v>
      </c>
      <c r="K2894" s="19">
        <v>0</v>
      </c>
    </row>
    <row r="2895" spans="1:11" x14ac:dyDescent="0.2">
      <c r="A2895">
        <v>-4.795E-2</v>
      </c>
      <c r="B2895">
        <v>0</v>
      </c>
      <c r="C2895">
        <v>0</v>
      </c>
      <c r="D2895">
        <v>0</v>
      </c>
      <c r="H2895" s="19">
        <v>1.0419400000000001</v>
      </c>
      <c r="I2895" s="19">
        <v>0</v>
      </c>
      <c r="J2895" s="19">
        <v>0</v>
      </c>
      <c r="K2895" s="19">
        <v>0</v>
      </c>
    </row>
    <row r="2896" spans="1:11" x14ac:dyDescent="0.2">
      <c r="A2896">
        <v>-4.095E-2</v>
      </c>
      <c r="B2896">
        <v>0</v>
      </c>
      <c r="C2896">
        <v>0</v>
      </c>
      <c r="D2896">
        <v>0</v>
      </c>
      <c r="H2896" s="19">
        <v>1.0499400000000001</v>
      </c>
      <c r="I2896" s="19">
        <v>0</v>
      </c>
      <c r="J2896" s="19">
        <v>0</v>
      </c>
      <c r="K2896" s="19">
        <v>0</v>
      </c>
    </row>
    <row r="2897" spans="1:11" x14ac:dyDescent="0.2">
      <c r="A2897">
        <v>-3.3950000000000001E-2</v>
      </c>
      <c r="B2897">
        <v>0</v>
      </c>
      <c r="C2897">
        <v>0</v>
      </c>
      <c r="D2897">
        <v>0</v>
      </c>
      <c r="H2897" s="19">
        <v>1.05694</v>
      </c>
      <c r="I2897" s="19">
        <v>0</v>
      </c>
      <c r="J2897" s="19">
        <v>0</v>
      </c>
      <c r="K2897" s="19">
        <v>0</v>
      </c>
    </row>
    <row r="2898" spans="1:11" x14ac:dyDescent="0.2">
      <c r="A2898">
        <v>-2.6950000000000002E-2</v>
      </c>
      <c r="B2898">
        <v>0</v>
      </c>
      <c r="C2898">
        <v>0</v>
      </c>
      <c r="D2898">
        <v>0</v>
      </c>
      <c r="H2898" s="19">
        <v>1.0639400000000001</v>
      </c>
      <c r="I2898" s="19">
        <v>0</v>
      </c>
      <c r="J2898" s="19">
        <v>0</v>
      </c>
      <c r="K2898" s="19">
        <v>0</v>
      </c>
    </row>
    <row r="2899" spans="1:11" x14ac:dyDescent="0.2">
      <c r="A2899">
        <v>-1.9949999999999999E-2</v>
      </c>
      <c r="B2899">
        <v>0</v>
      </c>
      <c r="C2899">
        <v>0</v>
      </c>
      <c r="D2899">
        <v>0</v>
      </c>
      <c r="H2899" s="19">
        <v>1.0719399999999999</v>
      </c>
      <c r="I2899" s="19">
        <v>0</v>
      </c>
      <c r="J2899" s="19">
        <v>0</v>
      </c>
      <c r="K2899" s="19">
        <v>0</v>
      </c>
    </row>
    <row r="2900" spans="1:11" x14ac:dyDescent="0.2">
      <c r="A2900">
        <v>-1.295E-2</v>
      </c>
      <c r="B2900">
        <v>0</v>
      </c>
      <c r="C2900">
        <v>0</v>
      </c>
      <c r="D2900">
        <v>0</v>
      </c>
      <c r="H2900" s="19">
        <v>1.07894</v>
      </c>
      <c r="I2900" s="19">
        <v>0</v>
      </c>
      <c r="J2900" s="19">
        <v>0</v>
      </c>
      <c r="K2900" s="19">
        <v>0</v>
      </c>
    </row>
    <row r="2901" spans="1:11" x14ac:dyDescent="0.2">
      <c r="A2901">
        <v>-5.9500000000000004E-3</v>
      </c>
      <c r="B2901">
        <v>0</v>
      </c>
      <c r="C2901">
        <v>0</v>
      </c>
      <c r="D2901">
        <v>0</v>
      </c>
      <c r="H2901" s="19">
        <v>1.0859399999999999</v>
      </c>
      <c r="I2901" s="19">
        <v>0</v>
      </c>
      <c r="J2901" s="19">
        <v>0</v>
      </c>
      <c r="K2901" s="19">
        <v>0</v>
      </c>
    </row>
    <row r="2902" spans="1:11" x14ac:dyDescent="0.2">
      <c r="A2902">
        <v>2.0500000000000002E-3</v>
      </c>
      <c r="B2902">
        <v>0</v>
      </c>
      <c r="C2902">
        <v>0</v>
      </c>
      <c r="D2902">
        <v>124.14</v>
      </c>
      <c r="H2902" s="19">
        <v>1.0939399999999999</v>
      </c>
      <c r="I2902" s="19">
        <v>0</v>
      </c>
      <c r="J2902" s="19">
        <v>0</v>
      </c>
      <c r="K2902" s="19">
        <v>0</v>
      </c>
    </row>
    <row r="2903" spans="1:11" x14ac:dyDescent="0.2">
      <c r="A2903">
        <v>9.0500000000000008E-3</v>
      </c>
      <c r="B2903">
        <v>0</v>
      </c>
      <c r="C2903">
        <v>0</v>
      </c>
      <c r="D2903">
        <v>0</v>
      </c>
      <c r="H2903" s="19">
        <v>1.10094</v>
      </c>
      <c r="I2903" s="19">
        <v>0</v>
      </c>
      <c r="J2903" s="19">
        <v>0</v>
      </c>
      <c r="K2903" s="19">
        <v>0</v>
      </c>
    </row>
    <row r="2904" spans="1:11" x14ac:dyDescent="0.2">
      <c r="A2904">
        <v>1.6049999999999998E-2</v>
      </c>
      <c r="B2904">
        <v>0</v>
      </c>
      <c r="C2904">
        <v>0</v>
      </c>
      <c r="D2904">
        <v>0</v>
      </c>
      <c r="H2904" s="19">
        <v>1.1079399999999999</v>
      </c>
      <c r="I2904" s="19">
        <v>0</v>
      </c>
      <c r="J2904" s="19">
        <v>0</v>
      </c>
      <c r="K2904" s="19">
        <v>0</v>
      </c>
    </row>
    <row r="2905" spans="1:11" x14ac:dyDescent="0.2">
      <c r="A2905">
        <v>2.3050000000000001E-2</v>
      </c>
      <c r="B2905">
        <v>0</v>
      </c>
      <c r="C2905">
        <v>0</v>
      </c>
      <c r="D2905">
        <v>0</v>
      </c>
      <c r="H2905" s="19">
        <v>1.1159399999999999</v>
      </c>
      <c r="I2905" s="19">
        <v>0</v>
      </c>
      <c r="J2905" s="19">
        <v>0</v>
      </c>
      <c r="K2905" s="19">
        <v>0</v>
      </c>
    </row>
    <row r="2906" spans="1:11" x14ac:dyDescent="0.2">
      <c r="A2906">
        <v>3.005E-2</v>
      </c>
      <c r="B2906">
        <v>0</v>
      </c>
      <c r="C2906">
        <v>0</v>
      </c>
      <c r="D2906">
        <v>0</v>
      </c>
      <c r="H2906" s="19">
        <v>1.12294</v>
      </c>
      <c r="I2906" s="19">
        <v>0</v>
      </c>
      <c r="J2906" s="19">
        <v>0</v>
      </c>
      <c r="K2906" s="19">
        <v>0</v>
      </c>
    </row>
    <row r="2907" spans="1:11" x14ac:dyDescent="0.2">
      <c r="A2907">
        <v>3.705E-2</v>
      </c>
      <c r="B2907">
        <v>0</v>
      </c>
      <c r="C2907">
        <v>0</v>
      </c>
      <c r="D2907">
        <v>0</v>
      </c>
      <c r="H2907" s="19">
        <v>1.1299399999999999</v>
      </c>
      <c r="I2907" s="19">
        <v>0</v>
      </c>
      <c r="J2907" s="19">
        <v>0</v>
      </c>
      <c r="K2907" s="19">
        <v>0</v>
      </c>
    </row>
    <row r="2908" spans="1:11" x14ac:dyDescent="0.2">
      <c r="A2908">
        <v>4.505E-2</v>
      </c>
      <c r="B2908">
        <v>0</v>
      </c>
      <c r="C2908">
        <v>0</v>
      </c>
      <c r="D2908">
        <v>0</v>
      </c>
      <c r="H2908" s="19">
        <v>1.13794</v>
      </c>
      <c r="I2908" s="19">
        <v>0</v>
      </c>
      <c r="J2908" s="19">
        <v>0</v>
      </c>
      <c r="K2908" s="19">
        <v>0</v>
      </c>
    </row>
    <row r="2909" spans="1:11" x14ac:dyDescent="0.2">
      <c r="A2909">
        <v>5.2049999999999999E-2</v>
      </c>
      <c r="B2909">
        <v>0</v>
      </c>
      <c r="C2909">
        <v>0</v>
      </c>
      <c r="D2909">
        <v>0</v>
      </c>
      <c r="H2909" s="19">
        <v>1.1449400000000001</v>
      </c>
      <c r="I2909" s="19">
        <v>0</v>
      </c>
      <c r="J2909" s="19">
        <v>0</v>
      </c>
      <c r="K2909" s="19">
        <v>0</v>
      </c>
    </row>
    <row r="2910" spans="1:11" x14ac:dyDescent="0.2">
      <c r="A2910">
        <v>5.9049999999999998E-2</v>
      </c>
      <c r="B2910">
        <v>0</v>
      </c>
      <c r="C2910">
        <v>0</v>
      </c>
      <c r="D2910">
        <v>0</v>
      </c>
      <c r="H2910" s="19">
        <v>1.15194</v>
      </c>
      <c r="I2910" s="19">
        <v>0</v>
      </c>
      <c r="J2910" s="19">
        <v>0</v>
      </c>
      <c r="K2910" s="19">
        <v>0</v>
      </c>
    </row>
    <row r="2911" spans="1:11" x14ac:dyDescent="0.2">
      <c r="A2911">
        <v>6.6049999999999998E-2</v>
      </c>
      <c r="B2911">
        <v>0</v>
      </c>
      <c r="C2911">
        <v>0</v>
      </c>
      <c r="D2911">
        <v>0</v>
      </c>
      <c r="H2911" s="19">
        <v>1.15994</v>
      </c>
      <c r="I2911" s="19">
        <v>0</v>
      </c>
      <c r="J2911" s="19">
        <v>0</v>
      </c>
      <c r="K2911" s="19">
        <v>0</v>
      </c>
    </row>
    <row r="2912" spans="1:11" x14ac:dyDescent="0.2">
      <c r="A2912">
        <v>7.3050000000000004E-2</v>
      </c>
      <c r="B2912">
        <v>0</v>
      </c>
      <c r="C2912">
        <v>0</v>
      </c>
      <c r="D2912">
        <v>0</v>
      </c>
      <c r="H2912" s="19">
        <v>1.1669400000000001</v>
      </c>
      <c r="I2912" s="19">
        <v>0</v>
      </c>
      <c r="J2912" s="19">
        <v>0</v>
      </c>
      <c r="K2912" s="19">
        <v>0</v>
      </c>
    </row>
    <row r="2913" spans="1:11" x14ac:dyDescent="0.2">
      <c r="A2913">
        <v>8.0049999999999996E-2</v>
      </c>
      <c r="B2913">
        <v>0</v>
      </c>
      <c r="C2913">
        <v>0</v>
      </c>
      <c r="D2913">
        <v>0</v>
      </c>
      <c r="H2913" s="19">
        <v>1.17394</v>
      </c>
      <c r="I2913" s="19">
        <v>0</v>
      </c>
      <c r="J2913" s="19">
        <v>0</v>
      </c>
      <c r="K2913" s="19">
        <v>0</v>
      </c>
    </row>
    <row r="2914" spans="1:11" x14ac:dyDescent="0.2">
      <c r="A2914">
        <v>8.7050000000000002E-2</v>
      </c>
      <c r="B2914">
        <v>0</v>
      </c>
      <c r="C2914">
        <v>0</v>
      </c>
      <c r="D2914">
        <v>0</v>
      </c>
      <c r="H2914" s="19">
        <v>1.1809400000000001</v>
      </c>
      <c r="I2914" s="19">
        <v>0</v>
      </c>
      <c r="J2914" s="19">
        <v>0</v>
      </c>
      <c r="K2914" s="19">
        <v>0</v>
      </c>
    </row>
    <row r="2915" spans="1:11" x14ac:dyDescent="0.2">
      <c r="A2915">
        <v>9.5049999999999996E-2</v>
      </c>
      <c r="B2915">
        <v>0</v>
      </c>
      <c r="C2915">
        <v>0</v>
      </c>
      <c r="D2915">
        <v>0</v>
      </c>
      <c r="H2915" s="19">
        <v>1.1889400000000001</v>
      </c>
      <c r="I2915" s="19">
        <v>0</v>
      </c>
      <c r="J2915" s="19">
        <v>0</v>
      </c>
      <c r="K2915" s="19">
        <v>0</v>
      </c>
    </row>
    <row r="2916" spans="1:11" x14ac:dyDescent="0.2">
      <c r="A2916">
        <v>0.10205</v>
      </c>
      <c r="B2916">
        <v>0</v>
      </c>
      <c r="C2916">
        <v>0</v>
      </c>
      <c r="D2916">
        <v>0</v>
      </c>
      <c r="H2916" s="19">
        <v>1.19594</v>
      </c>
      <c r="I2916" s="19">
        <v>0</v>
      </c>
      <c r="J2916" s="19">
        <v>0</v>
      </c>
      <c r="K2916" s="19">
        <v>0</v>
      </c>
    </row>
    <row r="2917" spans="1:11" x14ac:dyDescent="0.2">
      <c r="A2917">
        <v>0.10904999999999999</v>
      </c>
      <c r="B2917">
        <v>0</v>
      </c>
      <c r="C2917">
        <v>0</v>
      </c>
      <c r="D2917">
        <v>0</v>
      </c>
      <c r="H2917" s="19">
        <v>1.2029399999999999</v>
      </c>
      <c r="I2917" s="19">
        <v>0</v>
      </c>
      <c r="J2917" s="19">
        <v>0</v>
      </c>
      <c r="K2917" s="19">
        <v>0</v>
      </c>
    </row>
    <row r="2918" spans="1:11" x14ac:dyDescent="0.2">
      <c r="A2918">
        <v>0.11605</v>
      </c>
      <c r="B2918">
        <v>0</v>
      </c>
      <c r="C2918">
        <v>0</v>
      </c>
      <c r="D2918">
        <v>0</v>
      </c>
      <c r="H2918" s="19">
        <v>1.2109399999999999</v>
      </c>
      <c r="I2918" s="19">
        <v>0</v>
      </c>
      <c r="J2918" s="19">
        <v>0</v>
      </c>
      <c r="K2918" s="19">
        <v>0</v>
      </c>
    </row>
    <row r="2919" spans="1:11" x14ac:dyDescent="0.2">
      <c r="A2919">
        <v>0.12305000000000001</v>
      </c>
      <c r="B2919">
        <v>0</v>
      </c>
      <c r="C2919">
        <v>0</v>
      </c>
      <c r="D2919">
        <v>0</v>
      </c>
      <c r="H2919" s="19">
        <v>1.21794</v>
      </c>
      <c r="I2919" s="19">
        <v>0</v>
      </c>
      <c r="J2919" s="19">
        <v>0</v>
      </c>
      <c r="K2919" s="19">
        <v>0</v>
      </c>
    </row>
    <row r="2920" spans="1:11" x14ac:dyDescent="0.2">
      <c r="A2920">
        <v>0.13005</v>
      </c>
      <c r="B2920">
        <v>0</v>
      </c>
      <c r="C2920">
        <v>0</v>
      </c>
      <c r="D2920">
        <v>0</v>
      </c>
      <c r="H2920" s="19">
        <v>1.2249399999999999</v>
      </c>
      <c r="I2920" s="19">
        <v>0</v>
      </c>
      <c r="J2920" s="19">
        <v>0</v>
      </c>
      <c r="K2920" s="19">
        <v>0</v>
      </c>
    </row>
    <row r="2921" spans="1:11" x14ac:dyDescent="0.2">
      <c r="A2921">
        <v>0.13705000000000001</v>
      </c>
      <c r="B2921">
        <v>0</v>
      </c>
      <c r="C2921">
        <v>0</v>
      </c>
      <c r="D2921">
        <v>0</v>
      </c>
      <c r="H2921" s="19">
        <v>1.2329399999999999</v>
      </c>
      <c r="I2921" s="19">
        <v>0</v>
      </c>
      <c r="J2921" s="19">
        <v>0</v>
      </c>
      <c r="K2921" s="19">
        <v>0</v>
      </c>
    </row>
    <row r="2922" spans="1:11" x14ac:dyDescent="0.2">
      <c r="A2922">
        <v>0.14505000000000001</v>
      </c>
      <c r="B2922">
        <v>0</v>
      </c>
      <c r="C2922">
        <v>0</v>
      </c>
      <c r="D2922">
        <v>0</v>
      </c>
      <c r="H2922" s="19">
        <v>1.23994</v>
      </c>
      <c r="I2922" s="19">
        <v>0</v>
      </c>
      <c r="J2922" s="19">
        <v>0</v>
      </c>
      <c r="K2922" s="19">
        <v>0</v>
      </c>
    </row>
    <row r="2923" spans="1:11" x14ac:dyDescent="0.2">
      <c r="A2923">
        <v>0.15204999999999999</v>
      </c>
      <c r="B2923">
        <v>0</v>
      </c>
      <c r="C2923">
        <v>0</v>
      </c>
      <c r="D2923">
        <v>0</v>
      </c>
      <c r="H2923" s="19">
        <v>1.2469399999999999</v>
      </c>
      <c r="I2923" s="19">
        <v>0</v>
      </c>
      <c r="J2923" s="19">
        <v>0</v>
      </c>
      <c r="K2923" s="19">
        <v>0</v>
      </c>
    </row>
    <row r="2924" spans="1:11" x14ac:dyDescent="0.2">
      <c r="A2924">
        <v>0.15905</v>
      </c>
      <c r="B2924">
        <v>0</v>
      </c>
      <c r="C2924">
        <v>0</v>
      </c>
      <c r="D2924">
        <v>0</v>
      </c>
      <c r="H2924" s="19">
        <v>1.2549399999999999</v>
      </c>
      <c r="I2924" s="19">
        <v>0</v>
      </c>
      <c r="J2924" s="19">
        <v>0</v>
      </c>
      <c r="K2924" s="19">
        <v>0</v>
      </c>
    </row>
    <row r="2925" spans="1:11" x14ac:dyDescent="0.2">
      <c r="A2925">
        <v>0.16605</v>
      </c>
      <c r="B2925">
        <v>0</v>
      </c>
      <c r="C2925">
        <v>0</v>
      </c>
      <c r="D2925">
        <v>0</v>
      </c>
      <c r="H2925" s="19">
        <v>1.2619400000000001</v>
      </c>
      <c r="I2925" s="19">
        <v>0</v>
      </c>
      <c r="J2925" s="19">
        <v>0</v>
      </c>
      <c r="K2925" s="19">
        <v>0</v>
      </c>
    </row>
    <row r="2926" spans="1:11" x14ac:dyDescent="0.2">
      <c r="A2926">
        <v>0.17305000000000001</v>
      </c>
      <c r="B2926">
        <v>0</v>
      </c>
      <c r="C2926">
        <v>0</v>
      </c>
      <c r="D2926">
        <v>0</v>
      </c>
      <c r="H2926" s="19">
        <v>1.26894</v>
      </c>
      <c r="I2926" s="19">
        <v>0</v>
      </c>
      <c r="J2926" s="19">
        <v>0</v>
      </c>
      <c r="K2926" s="19">
        <v>0</v>
      </c>
    </row>
    <row r="2927" spans="1:11" x14ac:dyDescent="0.2">
      <c r="A2927">
        <v>0.18004999999999999</v>
      </c>
      <c r="B2927">
        <v>0</v>
      </c>
      <c r="C2927">
        <v>0</v>
      </c>
      <c r="D2927">
        <v>0</v>
      </c>
      <c r="H2927" s="19">
        <v>1.27694</v>
      </c>
      <c r="I2927" s="19">
        <v>0</v>
      </c>
      <c r="J2927" s="19">
        <v>0</v>
      </c>
      <c r="K2927" s="19">
        <v>0</v>
      </c>
    </row>
    <row r="2928" spans="1:11" x14ac:dyDescent="0.2">
      <c r="A2928">
        <v>0.18704999999999999</v>
      </c>
      <c r="B2928">
        <v>0</v>
      </c>
      <c r="C2928">
        <v>0</v>
      </c>
      <c r="D2928">
        <v>0</v>
      </c>
      <c r="H2928" s="19">
        <v>1.2839400000000001</v>
      </c>
      <c r="I2928" s="19">
        <v>0</v>
      </c>
      <c r="J2928" s="19">
        <v>0</v>
      </c>
      <c r="K2928" s="19">
        <v>0</v>
      </c>
    </row>
    <row r="2929" spans="1:11" x14ac:dyDescent="0.2">
      <c r="A2929">
        <v>0.19505</v>
      </c>
      <c r="B2929">
        <v>0</v>
      </c>
      <c r="C2929">
        <v>0</v>
      </c>
      <c r="D2929">
        <v>0</v>
      </c>
      <c r="H2929" s="19">
        <v>1.29094</v>
      </c>
      <c r="I2929" s="19">
        <v>0</v>
      </c>
      <c r="J2929" s="19">
        <v>0</v>
      </c>
      <c r="K2929" s="19">
        <v>0</v>
      </c>
    </row>
    <row r="2930" spans="1:11" x14ac:dyDescent="0.2">
      <c r="A2930">
        <v>0.20205000000000001</v>
      </c>
      <c r="B2930">
        <v>0</v>
      </c>
      <c r="C2930">
        <v>0</v>
      </c>
      <c r="D2930">
        <v>0</v>
      </c>
      <c r="H2930" s="19">
        <v>1.29894</v>
      </c>
      <c r="I2930" s="19">
        <v>0</v>
      </c>
      <c r="J2930" s="19">
        <v>0</v>
      </c>
      <c r="K2930" s="19">
        <v>0</v>
      </c>
    </row>
    <row r="2931" spans="1:11" x14ac:dyDescent="0.2">
      <c r="A2931">
        <v>0.20905000000000001</v>
      </c>
      <c r="B2931">
        <v>0</v>
      </c>
      <c r="C2931">
        <v>0</v>
      </c>
      <c r="D2931">
        <v>0</v>
      </c>
      <c r="H2931" s="19">
        <v>1.3059400000000001</v>
      </c>
      <c r="I2931" s="19">
        <v>0</v>
      </c>
      <c r="J2931" s="19">
        <v>0</v>
      </c>
      <c r="K2931" s="19">
        <v>0</v>
      </c>
    </row>
    <row r="2932" spans="1:11" x14ac:dyDescent="0.2">
      <c r="A2932">
        <v>0.21604999999999999</v>
      </c>
      <c r="B2932">
        <v>0</v>
      </c>
      <c r="C2932">
        <v>0</v>
      </c>
      <c r="D2932">
        <v>0</v>
      </c>
      <c r="H2932" s="19">
        <v>1.31294</v>
      </c>
      <c r="I2932" s="19">
        <v>0</v>
      </c>
      <c r="J2932" s="19">
        <v>0</v>
      </c>
      <c r="K2932" s="19">
        <v>0</v>
      </c>
    </row>
    <row r="2933" spans="1:11" x14ac:dyDescent="0.2">
      <c r="A2933">
        <v>0.22305</v>
      </c>
      <c r="B2933">
        <v>0</v>
      </c>
      <c r="C2933">
        <v>0</v>
      </c>
      <c r="D2933">
        <v>0</v>
      </c>
      <c r="H2933" s="19">
        <v>1.32094</v>
      </c>
      <c r="I2933" s="19">
        <v>0</v>
      </c>
      <c r="J2933" s="19">
        <v>0</v>
      </c>
      <c r="K2933" s="19">
        <v>0</v>
      </c>
    </row>
    <row r="2934" spans="1:11" x14ac:dyDescent="0.2">
      <c r="A2934">
        <v>0.23005</v>
      </c>
      <c r="B2934">
        <v>0</v>
      </c>
      <c r="C2934">
        <v>0</v>
      </c>
      <c r="D2934">
        <v>0</v>
      </c>
      <c r="H2934" s="19">
        <v>1.3279399999999999</v>
      </c>
      <c r="I2934" s="19">
        <v>0</v>
      </c>
      <c r="J2934" s="19">
        <v>0</v>
      </c>
      <c r="K2934" s="19">
        <v>0</v>
      </c>
    </row>
    <row r="2935" spans="1:11" x14ac:dyDescent="0.2">
      <c r="A2935">
        <v>0.23705000000000001</v>
      </c>
      <c r="B2935">
        <v>0</v>
      </c>
      <c r="C2935">
        <v>0</v>
      </c>
      <c r="D2935">
        <v>0</v>
      </c>
      <c r="H2935" s="19">
        <v>1.33494</v>
      </c>
      <c r="I2935" s="19">
        <v>0</v>
      </c>
      <c r="J2935" s="19">
        <v>0</v>
      </c>
      <c r="K2935" s="19">
        <v>0</v>
      </c>
    </row>
    <row r="2936" spans="1:11" x14ac:dyDescent="0.2">
      <c r="A2936">
        <v>0.24504999999999999</v>
      </c>
      <c r="B2936">
        <v>0</v>
      </c>
      <c r="C2936">
        <v>0</v>
      </c>
      <c r="D2936">
        <v>0</v>
      </c>
      <c r="H2936" s="19">
        <v>1.34294</v>
      </c>
      <c r="I2936" s="19">
        <v>0</v>
      </c>
      <c r="J2936" s="19">
        <v>0</v>
      </c>
      <c r="K2936" s="19">
        <v>0</v>
      </c>
    </row>
    <row r="2937" spans="1:11" x14ac:dyDescent="0.2">
      <c r="A2937">
        <v>0.25205</v>
      </c>
      <c r="B2937">
        <v>0</v>
      </c>
      <c r="C2937">
        <v>0</v>
      </c>
      <c r="D2937">
        <v>0</v>
      </c>
      <c r="H2937" s="19">
        <v>1.3499399999999999</v>
      </c>
      <c r="I2937" s="19">
        <v>0</v>
      </c>
      <c r="J2937" s="19">
        <v>0</v>
      </c>
      <c r="K2937" s="19">
        <v>0</v>
      </c>
    </row>
    <row r="2938" spans="1:11" x14ac:dyDescent="0.2">
      <c r="A2938">
        <v>0.25905</v>
      </c>
      <c r="B2938">
        <v>0</v>
      </c>
      <c r="C2938">
        <v>0</v>
      </c>
      <c r="D2938">
        <v>0</v>
      </c>
      <c r="H2938" s="19">
        <v>1.35694</v>
      </c>
      <c r="I2938" s="19">
        <v>0</v>
      </c>
      <c r="J2938" s="19">
        <v>0</v>
      </c>
      <c r="K2938" s="19">
        <v>0</v>
      </c>
    </row>
    <row r="2939" spans="1:11" x14ac:dyDescent="0.2">
      <c r="A2939">
        <v>0.26605000000000001</v>
      </c>
      <c r="B2939">
        <v>0</v>
      </c>
      <c r="C2939">
        <v>0</v>
      </c>
      <c r="D2939">
        <v>0</v>
      </c>
      <c r="H2939" s="19">
        <v>1.3639399999999999</v>
      </c>
      <c r="I2939" s="19">
        <v>0</v>
      </c>
      <c r="J2939" s="19">
        <v>0</v>
      </c>
      <c r="K2939" s="19">
        <v>0</v>
      </c>
    </row>
    <row r="2940" spans="1:11" x14ac:dyDescent="0.2">
      <c r="A2940">
        <v>0.27305000000000001</v>
      </c>
      <c r="B2940">
        <v>0</v>
      </c>
      <c r="C2940">
        <v>0</v>
      </c>
      <c r="D2940">
        <v>0</v>
      </c>
      <c r="H2940" s="19">
        <v>1.3719399999999999</v>
      </c>
      <c r="I2940" s="19">
        <v>0</v>
      </c>
      <c r="J2940" s="19">
        <v>0</v>
      </c>
      <c r="K2940" s="19">
        <v>0</v>
      </c>
    </row>
    <row r="2941" spans="1:11" x14ac:dyDescent="0.2">
      <c r="A2941">
        <v>0.28005000000000002</v>
      </c>
      <c r="B2941">
        <v>0</v>
      </c>
      <c r="C2941">
        <v>0</v>
      </c>
      <c r="D2941">
        <v>0</v>
      </c>
      <c r="H2941" s="19">
        <v>1.3789400000000001</v>
      </c>
      <c r="I2941" s="19">
        <v>0</v>
      </c>
      <c r="J2941" s="19">
        <v>0</v>
      </c>
      <c r="K2941" s="19">
        <v>0</v>
      </c>
    </row>
    <row r="2942" spans="1:11" x14ac:dyDescent="0.2">
      <c r="A2942">
        <v>0.28804999999999997</v>
      </c>
      <c r="B2942">
        <v>0</v>
      </c>
      <c r="C2942">
        <v>0</v>
      </c>
      <c r="D2942">
        <v>0</v>
      </c>
      <c r="H2942" s="19">
        <v>1.3859399999999999</v>
      </c>
      <c r="I2942" s="19">
        <v>0</v>
      </c>
      <c r="J2942" s="19">
        <v>0</v>
      </c>
      <c r="K2942" s="19">
        <v>0</v>
      </c>
    </row>
    <row r="2943" spans="1:11" x14ac:dyDescent="0.2">
      <c r="A2943">
        <v>0.29504999999999998</v>
      </c>
      <c r="B2943">
        <v>0</v>
      </c>
      <c r="C2943">
        <v>0</v>
      </c>
      <c r="D2943">
        <v>0</v>
      </c>
      <c r="H2943" s="19">
        <v>1.39394</v>
      </c>
      <c r="I2943" s="19">
        <v>0</v>
      </c>
      <c r="J2943" s="19">
        <v>0</v>
      </c>
      <c r="K2943" s="19">
        <v>0</v>
      </c>
    </row>
    <row r="2944" spans="1:11" x14ac:dyDescent="0.2">
      <c r="A2944">
        <v>0.30204999999999999</v>
      </c>
      <c r="B2944">
        <v>0</v>
      </c>
      <c r="C2944">
        <v>0</v>
      </c>
      <c r="D2944">
        <v>0</v>
      </c>
      <c r="H2944" s="19">
        <v>1.4009400000000001</v>
      </c>
      <c r="I2944" s="19">
        <v>0</v>
      </c>
      <c r="J2944" s="19">
        <v>0</v>
      </c>
      <c r="K2944" s="19">
        <v>0</v>
      </c>
    </row>
    <row r="2945" spans="1:11" x14ac:dyDescent="0.2">
      <c r="A2945">
        <v>0.30904999999999999</v>
      </c>
      <c r="B2945">
        <v>0</v>
      </c>
      <c r="C2945">
        <v>0</v>
      </c>
      <c r="D2945">
        <v>0</v>
      </c>
      <c r="H2945" s="19">
        <v>1.40794</v>
      </c>
      <c r="I2945" s="19">
        <v>0</v>
      </c>
      <c r="J2945" s="19">
        <v>0</v>
      </c>
      <c r="K2945" s="19">
        <v>0</v>
      </c>
    </row>
    <row r="2946" spans="1:11" x14ac:dyDescent="0.2">
      <c r="A2946">
        <v>0.31605</v>
      </c>
      <c r="B2946">
        <v>0</v>
      </c>
      <c r="C2946">
        <v>0</v>
      </c>
      <c r="D2946">
        <v>0</v>
      </c>
      <c r="H2946" s="19">
        <v>1.41594</v>
      </c>
      <c r="I2946" s="19">
        <v>0</v>
      </c>
      <c r="J2946" s="19">
        <v>0</v>
      </c>
      <c r="K2946" s="19">
        <v>0</v>
      </c>
    </row>
    <row r="2947" spans="1:11" x14ac:dyDescent="0.2">
      <c r="A2947">
        <v>0.32305</v>
      </c>
      <c r="B2947">
        <v>0</v>
      </c>
      <c r="C2947">
        <v>0</v>
      </c>
      <c r="D2947">
        <v>0</v>
      </c>
      <c r="H2947" s="19">
        <v>1.4229400000000001</v>
      </c>
      <c r="I2947" s="19">
        <v>0</v>
      </c>
      <c r="J2947" s="19">
        <v>0</v>
      </c>
      <c r="K2947" s="19">
        <v>0</v>
      </c>
    </row>
    <row r="2948" spans="1:11" x14ac:dyDescent="0.2">
      <c r="A2948">
        <v>0.33005000000000001</v>
      </c>
      <c r="B2948">
        <v>0</v>
      </c>
      <c r="C2948">
        <v>0</v>
      </c>
      <c r="D2948">
        <v>0</v>
      </c>
      <c r="H2948" s="19">
        <v>1.42994</v>
      </c>
      <c r="I2948" s="19">
        <v>0</v>
      </c>
      <c r="J2948" s="19">
        <v>0</v>
      </c>
      <c r="K2948" s="19">
        <v>0</v>
      </c>
    </row>
    <row r="2949" spans="1:11" x14ac:dyDescent="0.2">
      <c r="A2949">
        <v>0.33805000000000002</v>
      </c>
      <c r="B2949">
        <v>0</v>
      </c>
      <c r="C2949">
        <v>0</v>
      </c>
      <c r="D2949">
        <v>0</v>
      </c>
      <c r="H2949" s="19">
        <v>1.43794</v>
      </c>
      <c r="I2949" s="19">
        <v>0</v>
      </c>
      <c r="J2949" s="19">
        <v>0</v>
      </c>
      <c r="K2949" s="19">
        <v>0</v>
      </c>
    </row>
    <row r="2950" spans="1:11" x14ac:dyDescent="0.2">
      <c r="A2950">
        <v>0.34505000000000002</v>
      </c>
      <c r="B2950">
        <v>0</v>
      </c>
      <c r="C2950">
        <v>0</v>
      </c>
      <c r="D2950">
        <v>0</v>
      </c>
      <c r="H2950" s="19">
        <v>1.4449399999999999</v>
      </c>
      <c r="I2950" s="19">
        <v>0</v>
      </c>
      <c r="J2950" s="19">
        <v>0</v>
      </c>
      <c r="K2950" s="19">
        <v>0</v>
      </c>
    </row>
    <row r="2951" spans="1:11" x14ac:dyDescent="0.2">
      <c r="A2951">
        <v>0.35204999999999997</v>
      </c>
      <c r="B2951">
        <v>0</v>
      </c>
      <c r="C2951">
        <v>0</v>
      </c>
      <c r="D2951">
        <v>0</v>
      </c>
      <c r="H2951" s="19">
        <v>1.45194</v>
      </c>
      <c r="I2951" s="19">
        <v>0</v>
      </c>
      <c r="J2951" s="19">
        <v>0</v>
      </c>
      <c r="K2951" s="19">
        <v>0</v>
      </c>
    </row>
    <row r="2952" spans="1:11" x14ac:dyDescent="0.2">
      <c r="A2952">
        <v>0.35904999999999998</v>
      </c>
      <c r="B2952">
        <v>0</v>
      </c>
      <c r="C2952">
        <v>0</v>
      </c>
      <c r="D2952">
        <v>0</v>
      </c>
      <c r="H2952" s="19">
        <v>1.45994</v>
      </c>
      <c r="I2952" s="19">
        <v>0</v>
      </c>
      <c r="J2952" s="19">
        <v>0</v>
      </c>
      <c r="K2952" s="19">
        <v>0</v>
      </c>
    </row>
    <row r="2953" spans="1:11" x14ac:dyDescent="0.2">
      <c r="A2953">
        <v>0.36604999999999999</v>
      </c>
      <c r="B2953">
        <v>0</v>
      </c>
      <c r="C2953">
        <v>0</v>
      </c>
      <c r="D2953">
        <v>0</v>
      </c>
      <c r="H2953" s="19">
        <v>1.4669399999999999</v>
      </c>
      <c r="I2953" s="19">
        <v>0</v>
      </c>
      <c r="J2953" s="19">
        <v>0</v>
      </c>
      <c r="K2953" s="19">
        <v>0</v>
      </c>
    </row>
    <row r="2954" spans="1:11" x14ac:dyDescent="0.2">
      <c r="A2954">
        <v>0.37304999999999999</v>
      </c>
      <c r="B2954">
        <v>0</v>
      </c>
      <c r="C2954">
        <v>0</v>
      </c>
      <c r="D2954">
        <v>0</v>
      </c>
      <c r="H2954" s="19">
        <v>1.47394</v>
      </c>
      <c r="I2954" s="19">
        <v>0</v>
      </c>
      <c r="J2954" s="19">
        <v>0</v>
      </c>
      <c r="K2954" s="19">
        <v>0</v>
      </c>
    </row>
    <row r="2955" spans="1:11" x14ac:dyDescent="0.2">
      <c r="A2955">
        <v>0.38005</v>
      </c>
      <c r="B2955">
        <v>0</v>
      </c>
      <c r="C2955">
        <v>0</v>
      </c>
      <c r="D2955">
        <v>0</v>
      </c>
      <c r="H2955" s="19">
        <v>1.48194</v>
      </c>
      <c r="I2955" s="19">
        <v>0</v>
      </c>
      <c r="J2955" s="19">
        <v>0</v>
      </c>
      <c r="K2955" s="19">
        <v>0</v>
      </c>
    </row>
    <row r="2956" spans="1:11" x14ac:dyDescent="0.2">
      <c r="A2956">
        <v>0.38805000000000001</v>
      </c>
      <c r="B2956">
        <v>0</v>
      </c>
      <c r="C2956">
        <v>0</v>
      </c>
      <c r="D2956">
        <v>0</v>
      </c>
      <c r="H2956" s="19">
        <v>1.4889399999999999</v>
      </c>
      <c r="I2956" s="19">
        <v>0</v>
      </c>
      <c r="J2956" s="19">
        <v>0</v>
      </c>
      <c r="K2956" s="19">
        <v>0</v>
      </c>
    </row>
    <row r="2957" spans="1:11" x14ac:dyDescent="0.2">
      <c r="A2957">
        <v>0.39505000000000001</v>
      </c>
      <c r="B2957">
        <v>0</v>
      </c>
      <c r="C2957">
        <v>0</v>
      </c>
      <c r="D2957">
        <v>0</v>
      </c>
      <c r="H2957" s="19">
        <v>1.49594</v>
      </c>
      <c r="I2957" s="19">
        <v>0</v>
      </c>
      <c r="J2957" s="19">
        <v>0</v>
      </c>
      <c r="K2957" s="19">
        <v>0</v>
      </c>
    </row>
    <row r="2958" spans="1:11" x14ac:dyDescent="0.2">
      <c r="A2958">
        <v>0.40205000000000002</v>
      </c>
      <c r="B2958">
        <v>0</v>
      </c>
      <c r="C2958">
        <v>0</v>
      </c>
      <c r="D2958">
        <v>0</v>
      </c>
      <c r="H2958" s="19">
        <v>1.5039400000000001</v>
      </c>
      <c r="I2958" s="19">
        <v>0</v>
      </c>
      <c r="J2958" s="19">
        <v>0</v>
      </c>
      <c r="K2958" s="19">
        <v>0</v>
      </c>
    </row>
    <row r="2959" spans="1:11" x14ac:dyDescent="0.2">
      <c r="A2959">
        <v>0.40905000000000002</v>
      </c>
      <c r="B2959">
        <v>0</v>
      </c>
      <c r="C2959">
        <v>0</v>
      </c>
      <c r="D2959">
        <v>0</v>
      </c>
      <c r="H2959" s="19">
        <v>1.5109399999999999</v>
      </c>
      <c r="I2959" s="19">
        <v>0</v>
      </c>
      <c r="J2959" s="19">
        <v>0</v>
      </c>
      <c r="K2959" s="19">
        <v>0</v>
      </c>
    </row>
    <row r="2960" spans="1:11" x14ac:dyDescent="0.2">
      <c r="A2960">
        <v>0.41604999999999998</v>
      </c>
      <c r="B2960">
        <v>0</v>
      </c>
      <c r="C2960">
        <v>0</v>
      </c>
      <c r="D2960">
        <v>0</v>
      </c>
      <c r="H2960" s="19">
        <v>1.5179400000000001</v>
      </c>
      <c r="I2960" s="19">
        <v>0</v>
      </c>
      <c r="J2960" s="19">
        <v>0</v>
      </c>
      <c r="K2960" s="19">
        <v>0</v>
      </c>
    </row>
    <row r="2961" spans="1:11" x14ac:dyDescent="0.2">
      <c r="A2961">
        <v>0.42304999999999998</v>
      </c>
      <c r="B2961">
        <v>0</v>
      </c>
      <c r="C2961">
        <v>0</v>
      </c>
      <c r="D2961">
        <v>0</v>
      </c>
      <c r="H2961" s="19">
        <v>1.52494</v>
      </c>
      <c r="I2961" s="19">
        <v>0</v>
      </c>
      <c r="J2961" s="19">
        <v>0</v>
      </c>
      <c r="K2961" s="19">
        <v>0</v>
      </c>
    </row>
    <row r="2962" spans="1:11" x14ac:dyDescent="0.2">
      <c r="A2962">
        <v>0.43004999999999999</v>
      </c>
      <c r="B2962">
        <v>0</v>
      </c>
      <c r="C2962">
        <v>0</v>
      </c>
      <c r="D2962">
        <v>0</v>
      </c>
      <c r="H2962" s="19">
        <v>1.53294</v>
      </c>
      <c r="I2962" s="19">
        <v>0</v>
      </c>
      <c r="J2962" s="19">
        <v>0</v>
      </c>
      <c r="K2962" s="19">
        <v>0</v>
      </c>
    </row>
    <row r="2963" spans="1:11" x14ac:dyDescent="0.2">
      <c r="A2963">
        <v>0.43804999999999999</v>
      </c>
      <c r="B2963">
        <v>0</v>
      </c>
      <c r="C2963">
        <v>0</v>
      </c>
      <c r="D2963">
        <v>0</v>
      </c>
      <c r="H2963" s="19">
        <v>1.5399400000000001</v>
      </c>
      <c r="I2963" s="19">
        <v>0</v>
      </c>
      <c r="J2963" s="19">
        <v>0</v>
      </c>
      <c r="K2963" s="19">
        <v>0</v>
      </c>
    </row>
    <row r="2964" spans="1:11" x14ac:dyDescent="0.2">
      <c r="A2964">
        <v>0.44505</v>
      </c>
      <c r="B2964">
        <v>0</v>
      </c>
      <c r="C2964">
        <v>0</v>
      </c>
      <c r="D2964">
        <v>0</v>
      </c>
      <c r="H2964" s="19">
        <v>1.54694</v>
      </c>
      <c r="I2964" s="19">
        <v>0</v>
      </c>
      <c r="J2964" s="19">
        <v>0</v>
      </c>
      <c r="K2964" s="19">
        <v>0</v>
      </c>
    </row>
    <row r="2965" spans="1:11" x14ac:dyDescent="0.2">
      <c r="A2965">
        <v>0.45205000000000001</v>
      </c>
      <c r="B2965">
        <v>0</v>
      </c>
      <c r="C2965">
        <v>0</v>
      </c>
      <c r="D2965">
        <v>0</v>
      </c>
      <c r="H2965" s="19">
        <v>1.55494</v>
      </c>
      <c r="I2965" s="19">
        <v>0</v>
      </c>
      <c r="J2965" s="19">
        <v>0</v>
      </c>
      <c r="K2965" s="19">
        <v>0</v>
      </c>
    </row>
    <row r="2966" spans="1:11" x14ac:dyDescent="0.2">
      <c r="A2966">
        <v>0.45905000000000001</v>
      </c>
      <c r="B2966">
        <v>0</v>
      </c>
      <c r="C2966">
        <v>0</v>
      </c>
      <c r="D2966">
        <v>0</v>
      </c>
      <c r="H2966" s="19">
        <v>1.5619400000000001</v>
      </c>
      <c r="I2966" s="19">
        <v>0</v>
      </c>
      <c r="J2966" s="19">
        <v>0</v>
      </c>
      <c r="K2966" s="19">
        <v>0</v>
      </c>
    </row>
    <row r="2967" spans="1:11" x14ac:dyDescent="0.2">
      <c r="A2967">
        <v>0.46605000000000002</v>
      </c>
      <c r="B2967">
        <v>0</v>
      </c>
      <c r="C2967">
        <v>0</v>
      </c>
      <c r="D2967">
        <v>0</v>
      </c>
      <c r="H2967" s="19">
        <v>1.56894</v>
      </c>
      <c r="I2967" s="19">
        <v>0</v>
      </c>
      <c r="J2967" s="19">
        <v>0</v>
      </c>
      <c r="K2967" s="19">
        <v>0</v>
      </c>
    </row>
    <row r="2968" spans="1:11" x14ac:dyDescent="0.2">
      <c r="A2968">
        <v>0.47305000000000003</v>
      </c>
      <c r="B2968">
        <v>0</v>
      </c>
      <c r="C2968">
        <v>0</v>
      </c>
      <c r="D2968">
        <v>0</v>
      </c>
      <c r="H2968" s="19">
        <v>1.57694</v>
      </c>
      <c r="I2968" s="19">
        <v>0</v>
      </c>
      <c r="J2968" s="19">
        <v>0</v>
      </c>
      <c r="K2968" s="19">
        <v>0</v>
      </c>
    </row>
    <row r="2969" spans="1:11" x14ac:dyDescent="0.2">
      <c r="A2969">
        <v>0.48104999999999998</v>
      </c>
      <c r="B2969">
        <v>0</v>
      </c>
      <c r="C2969">
        <v>0</v>
      </c>
      <c r="D2969">
        <v>0</v>
      </c>
      <c r="H2969" s="19">
        <v>1.5839399999999999</v>
      </c>
      <c r="I2969" s="19">
        <v>0</v>
      </c>
      <c r="J2969" s="19">
        <v>0</v>
      </c>
      <c r="K2969" s="19">
        <v>0</v>
      </c>
    </row>
    <row r="2970" spans="1:11" x14ac:dyDescent="0.2">
      <c r="A2970">
        <v>0.48804999999999998</v>
      </c>
      <c r="B2970">
        <v>0</v>
      </c>
      <c r="C2970">
        <v>0</v>
      </c>
      <c r="D2970">
        <v>0</v>
      </c>
      <c r="H2970" s="19">
        <v>1.59094</v>
      </c>
      <c r="I2970" s="19">
        <v>0</v>
      </c>
      <c r="J2970" s="19">
        <v>0</v>
      </c>
      <c r="K2970" s="19">
        <v>0</v>
      </c>
    </row>
    <row r="2971" spans="1:11" x14ac:dyDescent="0.2">
      <c r="A2971">
        <v>0.49504999999999999</v>
      </c>
      <c r="B2971">
        <v>0</v>
      </c>
      <c r="C2971">
        <v>0</v>
      </c>
      <c r="D2971">
        <v>0</v>
      </c>
      <c r="H2971" s="19">
        <v>1.59894</v>
      </c>
      <c r="I2971" s="19">
        <v>0</v>
      </c>
      <c r="J2971" s="19">
        <v>0</v>
      </c>
      <c r="K2971" s="19">
        <v>0</v>
      </c>
    </row>
    <row r="2972" spans="1:11" x14ac:dyDescent="0.2">
      <c r="A2972">
        <v>0.50205</v>
      </c>
      <c r="B2972">
        <v>0</v>
      </c>
      <c r="C2972">
        <v>0</v>
      </c>
      <c r="D2972">
        <v>0</v>
      </c>
      <c r="H2972" s="19">
        <v>1.6059399999999999</v>
      </c>
      <c r="I2972" s="19">
        <v>0</v>
      </c>
      <c r="J2972" s="19">
        <v>0</v>
      </c>
      <c r="K2972" s="19">
        <v>0</v>
      </c>
    </row>
    <row r="2973" spans="1:11" x14ac:dyDescent="0.2">
      <c r="A2973">
        <v>0.50905</v>
      </c>
      <c r="B2973">
        <v>0</v>
      </c>
      <c r="C2973">
        <v>0</v>
      </c>
      <c r="D2973">
        <v>0</v>
      </c>
      <c r="H2973" s="19">
        <v>1.61294</v>
      </c>
      <c r="I2973" s="19">
        <v>0</v>
      </c>
      <c r="J2973" s="19">
        <v>0</v>
      </c>
      <c r="K2973" s="19">
        <v>0</v>
      </c>
    </row>
    <row r="2974" spans="1:11" x14ac:dyDescent="0.2">
      <c r="A2974">
        <v>0.51605000000000001</v>
      </c>
      <c r="B2974">
        <v>0</v>
      </c>
      <c r="C2974">
        <v>0</v>
      </c>
      <c r="D2974">
        <v>0</v>
      </c>
      <c r="H2974" s="19">
        <v>1.62094</v>
      </c>
      <c r="I2974" s="19">
        <v>0</v>
      </c>
      <c r="J2974" s="19">
        <v>0</v>
      </c>
      <c r="K2974" s="19">
        <v>0</v>
      </c>
    </row>
    <row r="2975" spans="1:11" x14ac:dyDescent="0.2">
      <c r="A2975">
        <v>0.52305000000000001</v>
      </c>
      <c r="B2975">
        <v>0</v>
      </c>
      <c r="C2975">
        <v>0</v>
      </c>
      <c r="D2975">
        <v>0</v>
      </c>
      <c r="H2975" s="19">
        <v>1.6279399999999999</v>
      </c>
      <c r="I2975" s="19">
        <v>0</v>
      </c>
      <c r="J2975" s="19">
        <v>0</v>
      </c>
      <c r="K2975" s="19">
        <v>0</v>
      </c>
    </row>
    <row r="2976" spans="1:11" x14ac:dyDescent="0.2">
      <c r="A2976">
        <v>0.53105000000000002</v>
      </c>
      <c r="B2976">
        <v>0</v>
      </c>
      <c r="C2976">
        <v>0</v>
      </c>
      <c r="D2976">
        <v>0</v>
      </c>
      <c r="H2976" s="19">
        <v>1.6349400000000001</v>
      </c>
      <c r="I2976" s="19">
        <v>0</v>
      </c>
      <c r="J2976" s="19">
        <v>0</v>
      </c>
      <c r="K2976" s="19">
        <v>0</v>
      </c>
    </row>
    <row r="2977" spans="1:11" x14ac:dyDescent="0.2">
      <c r="A2977">
        <v>0.53805000000000003</v>
      </c>
      <c r="B2977">
        <v>0</v>
      </c>
      <c r="C2977">
        <v>0</v>
      </c>
      <c r="D2977">
        <v>0</v>
      </c>
      <c r="H2977" s="19">
        <v>1.6429400000000001</v>
      </c>
      <c r="I2977" s="19">
        <v>0</v>
      </c>
      <c r="J2977" s="19">
        <v>0</v>
      </c>
      <c r="K2977" s="19">
        <v>0</v>
      </c>
    </row>
    <row r="2978" spans="1:11" x14ac:dyDescent="0.2">
      <c r="A2978">
        <v>0.54505000000000003</v>
      </c>
      <c r="B2978">
        <v>0</v>
      </c>
      <c r="C2978">
        <v>0</v>
      </c>
      <c r="D2978">
        <v>0</v>
      </c>
      <c r="H2978" s="19">
        <v>1.64994</v>
      </c>
      <c r="I2978" s="19">
        <v>0</v>
      </c>
      <c r="J2978" s="19">
        <v>0</v>
      </c>
      <c r="K2978" s="19">
        <v>0</v>
      </c>
    </row>
    <row r="2979" spans="1:11" x14ac:dyDescent="0.2">
      <c r="A2979">
        <v>0.55205000000000004</v>
      </c>
      <c r="B2979">
        <v>0</v>
      </c>
      <c r="C2979">
        <v>0</v>
      </c>
      <c r="D2979">
        <v>0</v>
      </c>
      <c r="H2979" s="19">
        <v>1.6569400000000001</v>
      </c>
      <c r="I2979" s="19">
        <v>0</v>
      </c>
      <c r="J2979" s="19">
        <v>0</v>
      </c>
      <c r="K2979" s="19">
        <v>0</v>
      </c>
    </row>
    <row r="2980" spans="1:11" x14ac:dyDescent="0.2">
      <c r="A2980">
        <v>0.55905000000000005</v>
      </c>
      <c r="B2980">
        <v>0</v>
      </c>
      <c r="C2980">
        <v>0</v>
      </c>
      <c r="D2980">
        <v>0</v>
      </c>
      <c r="H2980" s="19">
        <v>1.6649400000000001</v>
      </c>
      <c r="I2980" s="19">
        <v>0</v>
      </c>
      <c r="J2980" s="19">
        <v>0</v>
      </c>
      <c r="K2980" s="19">
        <v>0</v>
      </c>
    </row>
    <row r="2981" spans="1:11" x14ac:dyDescent="0.2">
      <c r="A2981">
        <v>0.56605000000000005</v>
      </c>
      <c r="B2981">
        <v>0</v>
      </c>
      <c r="C2981">
        <v>0</v>
      </c>
      <c r="D2981">
        <v>0</v>
      </c>
      <c r="H2981" s="19">
        <v>1.67194</v>
      </c>
      <c r="I2981" s="19">
        <v>0</v>
      </c>
      <c r="J2981" s="19">
        <v>0</v>
      </c>
      <c r="K2981" s="19">
        <v>0</v>
      </c>
    </row>
    <row r="2982" spans="1:11" x14ac:dyDescent="0.2">
      <c r="A2982">
        <v>0.57304999999999995</v>
      </c>
      <c r="B2982">
        <v>0</v>
      </c>
      <c r="C2982">
        <v>0</v>
      </c>
      <c r="D2982">
        <v>0</v>
      </c>
      <c r="H2982" s="19">
        <v>1.6789400000000001</v>
      </c>
      <c r="I2982" s="19">
        <v>0</v>
      </c>
      <c r="J2982" s="19">
        <v>0</v>
      </c>
      <c r="K2982" s="19">
        <v>0</v>
      </c>
    </row>
    <row r="2983" spans="1:11" x14ac:dyDescent="0.2">
      <c r="A2983">
        <v>0.58104999999999996</v>
      </c>
      <c r="B2983">
        <v>0</v>
      </c>
      <c r="C2983">
        <v>0</v>
      </c>
      <c r="D2983">
        <v>0</v>
      </c>
      <c r="H2983" s="19">
        <v>1.68594</v>
      </c>
      <c r="I2983" s="19">
        <v>0</v>
      </c>
      <c r="J2983" s="19">
        <v>0</v>
      </c>
      <c r="K2983" s="19">
        <v>0</v>
      </c>
    </row>
    <row r="2984" spans="1:11" x14ac:dyDescent="0.2">
      <c r="A2984">
        <v>0.58804999999999996</v>
      </c>
      <c r="B2984">
        <v>0</v>
      </c>
      <c r="C2984">
        <v>0</v>
      </c>
      <c r="D2984">
        <v>0</v>
      </c>
      <c r="H2984" s="19">
        <v>1.69394</v>
      </c>
      <c r="I2984" s="19">
        <v>0</v>
      </c>
      <c r="J2984" s="19">
        <v>0</v>
      </c>
      <c r="K2984" s="19">
        <v>0</v>
      </c>
    </row>
    <row r="2985" spans="1:11" x14ac:dyDescent="0.2">
      <c r="A2985">
        <v>0.59504999999999997</v>
      </c>
      <c r="B2985">
        <v>0</v>
      </c>
      <c r="C2985">
        <v>0</v>
      </c>
      <c r="D2985">
        <v>0</v>
      </c>
      <c r="H2985" s="19">
        <v>1.7009399999999999</v>
      </c>
      <c r="I2985" s="19">
        <v>0</v>
      </c>
      <c r="J2985" s="19">
        <v>0</v>
      </c>
      <c r="K2985" s="19">
        <v>0</v>
      </c>
    </row>
    <row r="2986" spans="1:11" x14ac:dyDescent="0.2">
      <c r="A2986">
        <v>0.60204999999999997</v>
      </c>
      <c r="B2986">
        <v>0</v>
      </c>
      <c r="C2986">
        <v>0</v>
      </c>
      <c r="D2986">
        <v>0</v>
      </c>
      <c r="H2986" s="19">
        <v>1.70794</v>
      </c>
      <c r="I2986" s="19">
        <v>0</v>
      </c>
      <c r="J2986" s="19">
        <v>0</v>
      </c>
      <c r="K2986" s="19">
        <v>0</v>
      </c>
    </row>
    <row r="2987" spans="1:11" x14ac:dyDescent="0.2">
      <c r="A2987">
        <v>0.60904999999999998</v>
      </c>
      <c r="B2987">
        <v>0</v>
      </c>
      <c r="C2987">
        <v>0</v>
      </c>
      <c r="D2987">
        <v>0</v>
      </c>
      <c r="H2987" s="19">
        <v>1.71594</v>
      </c>
      <c r="I2987" s="19">
        <v>0</v>
      </c>
      <c r="J2987" s="19">
        <v>0</v>
      </c>
      <c r="K2987" s="19">
        <v>0</v>
      </c>
    </row>
    <row r="2988" spans="1:11" x14ac:dyDescent="0.2">
      <c r="A2988">
        <v>0.61604999999999999</v>
      </c>
      <c r="B2988">
        <v>0</v>
      </c>
      <c r="C2988">
        <v>0</v>
      </c>
      <c r="D2988">
        <v>0</v>
      </c>
      <c r="H2988" s="19">
        <v>1.7229399999999999</v>
      </c>
      <c r="I2988" s="19">
        <v>0</v>
      </c>
      <c r="J2988" s="19">
        <v>0</v>
      </c>
      <c r="K2988" s="19">
        <v>0</v>
      </c>
    </row>
    <row r="2989" spans="1:11" x14ac:dyDescent="0.2">
      <c r="A2989">
        <v>0.62304999999999999</v>
      </c>
      <c r="B2989">
        <v>0</v>
      </c>
      <c r="C2989">
        <v>0</v>
      </c>
      <c r="D2989">
        <v>0</v>
      </c>
      <c r="H2989" s="19">
        <v>1.72994</v>
      </c>
      <c r="I2989" s="19">
        <v>0</v>
      </c>
      <c r="J2989" s="19">
        <v>0</v>
      </c>
      <c r="K2989" s="19">
        <v>0</v>
      </c>
    </row>
    <row r="2990" spans="1:11" x14ac:dyDescent="0.2">
      <c r="A2990">
        <v>0.63105</v>
      </c>
      <c r="B2990">
        <v>0</v>
      </c>
      <c r="C2990">
        <v>0</v>
      </c>
      <c r="D2990">
        <v>0</v>
      </c>
      <c r="H2990" s="19">
        <v>1.73794</v>
      </c>
      <c r="I2990" s="19">
        <v>0</v>
      </c>
      <c r="J2990" s="19">
        <v>0</v>
      </c>
      <c r="K2990" s="19">
        <v>67.989999999999995</v>
      </c>
    </row>
    <row r="2991" spans="1:11" x14ac:dyDescent="0.2">
      <c r="A2991">
        <v>0.63805000000000001</v>
      </c>
      <c r="B2991">
        <v>0</v>
      </c>
      <c r="C2991">
        <v>0</v>
      </c>
      <c r="D2991">
        <v>0</v>
      </c>
      <c r="H2991" s="19">
        <v>1.7449399999999999</v>
      </c>
      <c r="I2991" s="19">
        <v>0</v>
      </c>
      <c r="J2991" s="19">
        <v>0</v>
      </c>
      <c r="K2991" s="19">
        <v>0</v>
      </c>
    </row>
    <row r="2992" spans="1:11" x14ac:dyDescent="0.2">
      <c r="A2992">
        <v>0.64505000000000001</v>
      </c>
      <c r="B2992">
        <v>0</v>
      </c>
      <c r="C2992">
        <v>0</v>
      </c>
      <c r="D2992">
        <v>0</v>
      </c>
      <c r="H2992" s="19">
        <v>1.7519400000000001</v>
      </c>
      <c r="I2992" s="19">
        <v>0</v>
      </c>
      <c r="J2992" s="19">
        <v>0</v>
      </c>
      <c r="K2992" s="19">
        <v>0</v>
      </c>
    </row>
    <row r="2993" spans="1:11" x14ac:dyDescent="0.2">
      <c r="A2993">
        <v>0.65205000000000002</v>
      </c>
      <c r="B2993">
        <v>0</v>
      </c>
      <c r="C2993">
        <v>0</v>
      </c>
      <c r="D2993">
        <v>0</v>
      </c>
      <c r="H2993" s="19">
        <v>1.7599400000000001</v>
      </c>
      <c r="I2993" s="19">
        <v>0</v>
      </c>
      <c r="J2993" s="19">
        <v>0</v>
      </c>
      <c r="K2993" s="19">
        <v>0</v>
      </c>
    </row>
    <row r="2994" spans="1:11" x14ac:dyDescent="0.2">
      <c r="A2994">
        <v>0.65905000000000002</v>
      </c>
      <c r="B2994">
        <v>0</v>
      </c>
      <c r="C2994">
        <v>0</v>
      </c>
      <c r="D2994">
        <v>0</v>
      </c>
      <c r="H2994" s="19">
        <v>1.76694</v>
      </c>
      <c r="I2994" s="19">
        <v>0</v>
      </c>
      <c r="J2994" s="19">
        <v>0</v>
      </c>
      <c r="K2994" s="19">
        <v>0</v>
      </c>
    </row>
    <row r="2995" spans="1:11" x14ac:dyDescent="0.2">
      <c r="A2995">
        <v>0.66605000000000003</v>
      </c>
      <c r="B2995">
        <v>0</v>
      </c>
      <c r="C2995">
        <v>0</v>
      </c>
      <c r="D2995">
        <v>0</v>
      </c>
      <c r="H2995" s="19">
        <v>1.7739400000000001</v>
      </c>
      <c r="I2995" s="19">
        <v>0</v>
      </c>
      <c r="J2995" s="19">
        <v>0</v>
      </c>
      <c r="K2995" s="19">
        <v>0</v>
      </c>
    </row>
    <row r="2996" spans="1:11" x14ac:dyDescent="0.2">
      <c r="A2996">
        <v>0.67405000000000004</v>
      </c>
      <c r="B2996">
        <v>0</v>
      </c>
      <c r="C2996">
        <v>0</v>
      </c>
      <c r="D2996">
        <v>0</v>
      </c>
      <c r="H2996" s="19">
        <v>1.7819400000000001</v>
      </c>
      <c r="I2996" s="19">
        <v>0</v>
      </c>
      <c r="J2996" s="19">
        <v>0</v>
      </c>
      <c r="K2996" s="19">
        <v>0</v>
      </c>
    </row>
    <row r="2997" spans="1:11" x14ac:dyDescent="0.2">
      <c r="A2997">
        <v>0.68105000000000004</v>
      </c>
      <c r="B2997">
        <v>0</v>
      </c>
      <c r="C2997">
        <v>0</v>
      </c>
      <c r="D2997">
        <v>0</v>
      </c>
      <c r="H2997" s="19">
        <v>1.78894</v>
      </c>
      <c r="I2997" s="19">
        <v>0</v>
      </c>
      <c r="J2997" s="19">
        <v>0</v>
      </c>
      <c r="K2997" s="19">
        <v>0</v>
      </c>
    </row>
    <row r="2998" spans="1:11" x14ac:dyDescent="0.2">
      <c r="A2998">
        <v>0.68805000000000005</v>
      </c>
      <c r="B2998">
        <v>0</v>
      </c>
      <c r="C2998">
        <v>0</v>
      </c>
      <c r="D2998">
        <v>0</v>
      </c>
      <c r="H2998" s="19">
        <v>1.7959400000000001</v>
      </c>
      <c r="I2998" s="19">
        <v>0</v>
      </c>
      <c r="J2998" s="19">
        <v>0</v>
      </c>
      <c r="K2998" s="19">
        <v>0</v>
      </c>
    </row>
    <row r="2999" spans="1:11" x14ac:dyDescent="0.2">
      <c r="A2999">
        <v>0.69504999999999995</v>
      </c>
      <c r="B2999">
        <v>0</v>
      </c>
      <c r="C2999">
        <v>0</v>
      </c>
      <c r="D2999">
        <v>0</v>
      </c>
      <c r="H2999" s="19">
        <v>1.8039400000000001</v>
      </c>
      <c r="I2999" s="19">
        <v>0</v>
      </c>
      <c r="J2999" s="19">
        <v>0</v>
      </c>
      <c r="K2999" s="19">
        <v>0</v>
      </c>
    </row>
    <row r="3000" spans="1:11" x14ac:dyDescent="0.2">
      <c r="A3000">
        <v>0.70204999999999995</v>
      </c>
      <c r="B3000">
        <v>0</v>
      </c>
      <c r="C3000">
        <v>0</v>
      </c>
      <c r="D3000">
        <v>0</v>
      </c>
      <c r="H3000" s="19">
        <v>1.81094</v>
      </c>
      <c r="I3000" s="19">
        <v>0</v>
      </c>
      <c r="J3000" s="19">
        <v>0</v>
      </c>
      <c r="K3000" s="19">
        <v>0</v>
      </c>
    </row>
    <row r="3001" spans="1:11" x14ac:dyDescent="0.2">
      <c r="A3001">
        <v>0.70904999999999996</v>
      </c>
      <c r="B3001">
        <v>0</v>
      </c>
      <c r="C3001">
        <v>0</v>
      </c>
      <c r="D3001">
        <v>0</v>
      </c>
      <c r="H3001" s="19">
        <v>1.8179399999999999</v>
      </c>
      <c r="I3001" s="19">
        <v>0</v>
      </c>
      <c r="J3001" s="19">
        <v>0</v>
      </c>
      <c r="K3001" s="19">
        <v>0</v>
      </c>
    </row>
    <row r="3002" spans="1:11" x14ac:dyDescent="0.2">
      <c r="A3002">
        <v>0.71604999999999996</v>
      </c>
      <c r="B3002">
        <v>0</v>
      </c>
      <c r="C3002">
        <v>0</v>
      </c>
      <c r="D3002">
        <v>0</v>
      </c>
      <c r="H3002" s="19">
        <v>1.8259399999999999</v>
      </c>
      <c r="I3002" s="19">
        <v>0</v>
      </c>
      <c r="J3002" s="19">
        <v>0</v>
      </c>
      <c r="K3002" s="19">
        <v>0</v>
      </c>
    </row>
    <row r="3003" spans="1:11" x14ac:dyDescent="0.2">
      <c r="A3003">
        <v>0.72404999999999997</v>
      </c>
      <c r="B3003">
        <v>0</v>
      </c>
      <c r="C3003">
        <v>0</v>
      </c>
      <c r="D3003">
        <v>0</v>
      </c>
      <c r="H3003" s="19">
        <v>1.83294</v>
      </c>
      <c r="I3003" s="19">
        <v>0</v>
      </c>
      <c r="J3003" s="19">
        <v>0</v>
      </c>
      <c r="K3003" s="19">
        <v>0</v>
      </c>
    </row>
    <row r="3004" spans="1:11" x14ac:dyDescent="0.2">
      <c r="A3004">
        <v>0.73104999999999998</v>
      </c>
      <c r="B3004">
        <v>0</v>
      </c>
      <c r="C3004">
        <v>0</v>
      </c>
      <c r="D3004">
        <v>0</v>
      </c>
      <c r="H3004" s="19">
        <v>1.8399399999999999</v>
      </c>
      <c r="I3004" s="19">
        <v>0</v>
      </c>
      <c r="J3004" s="19">
        <v>0</v>
      </c>
      <c r="K3004" s="19">
        <v>0</v>
      </c>
    </row>
    <row r="3005" spans="1:11" x14ac:dyDescent="0.2">
      <c r="A3005">
        <v>0.73804999999999998</v>
      </c>
      <c r="B3005">
        <v>0</v>
      </c>
      <c r="C3005">
        <v>0</v>
      </c>
      <c r="D3005">
        <v>0</v>
      </c>
      <c r="H3005" s="19">
        <v>1.84694</v>
      </c>
      <c r="I3005" s="19">
        <v>0</v>
      </c>
      <c r="J3005" s="19">
        <v>0</v>
      </c>
      <c r="K3005" s="19">
        <v>0</v>
      </c>
    </row>
    <row r="3006" spans="1:11" x14ac:dyDescent="0.2">
      <c r="A3006">
        <v>0.74504999999999999</v>
      </c>
      <c r="B3006">
        <v>0</v>
      </c>
      <c r="C3006">
        <v>0</v>
      </c>
      <c r="D3006">
        <v>0</v>
      </c>
      <c r="H3006" s="19">
        <v>1.85494</v>
      </c>
      <c r="I3006" s="19">
        <v>0</v>
      </c>
      <c r="J3006" s="19">
        <v>0</v>
      </c>
      <c r="K3006" s="19">
        <v>0</v>
      </c>
    </row>
    <row r="3007" spans="1:11" x14ac:dyDescent="0.2">
      <c r="A3007">
        <v>0.75205</v>
      </c>
      <c r="B3007">
        <v>0</v>
      </c>
      <c r="C3007">
        <v>0</v>
      </c>
      <c r="D3007">
        <v>0</v>
      </c>
      <c r="H3007" s="19">
        <v>1.8619399999999999</v>
      </c>
      <c r="I3007" s="19">
        <v>0</v>
      </c>
      <c r="J3007" s="19">
        <v>0</v>
      </c>
      <c r="K3007" s="19">
        <v>0</v>
      </c>
    </row>
    <row r="3008" spans="1:11" x14ac:dyDescent="0.2">
      <c r="A3008">
        <v>0.75905</v>
      </c>
      <c r="B3008">
        <v>0</v>
      </c>
      <c r="C3008">
        <v>0</v>
      </c>
      <c r="D3008">
        <v>0</v>
      </c>
      <c r="H3008" s="19">
        <v>1.86894</v>
      </c>
      <c r="I3008" s="19">
        <v>0</v>
      </c>
      <c r="J3008" s="19">
        <v>0</v>
      </c>
      <c r="K3008" s="19">
        <v>0</v>
      </c>
    </row>
    <row r="3009" spans="1:11" x14ac:dyDescent="0.2">
      <c r="A3009">
        <v>0.76605000000000001</v>
      </c>
      <c r="B3009">
        <v>0</v>
      </c>
      <c r="C3009">
        <v>0</v>
      </c>
      <c r="D3009">
        <v>0</v>
      </c>
      <c r="H3009" s="19">
        <v>1.8769400000000001</v>
      </c>
      <c r="I3009" s="19">
        <v>0</v>
      </c>
      <c r="J3009" s="19">
        <v>0</v>
      </c>
      <c r="K3009" s="19">
        <v>0</v>
      </c>
    </row>
    <row r="3010" spans="1:11" x14ac:dyDescent="0.2">
      <c r="A3010">
        <v>0.77405000000000002</v>
      </c>
      <c r="B3010">
        <v>0</v>
      </c>
      <c r="C3010">
        <v>0</v>
      </c>
      <c r="D3010">
        <v>0</v>
      </c>
      <c r="H3010" s="19">
        <v>1.8839399999999999</v>
      </c>
      <c r="I3010" s="19">
        <v>0</v>
      </c>
      <c r="J3010" s="19">
        <v>0</v>
      </c>
      <c r="K3010" s="19">
        <v>0</v>
      </c>
    </row>
    <row r="3011" spans="1:11" x14ac:dyDescent="0.2">
      <c r="A3011">
        <v>0.78105000000000002</v>
      </c>
      <c r="B3011">
        <v>0</v>
      </c>
      <c r="C3011">
        <v>0</v>
      </c>
      <c r="D3011">
        <v>0</v>
      </c>
      <c r="H3011" s="19">
        <v>1.8909400000000001</v>
      </c>
      <c r="I3011" s="19">
        <v>0</v>
      </c>
      <c r="J3011" s="19">
        <v>0</v>
      </c>
      <c r="K3011" s="19">
        <v>0</v>
      </c>
    </row>
    <row r="3012" spans="1:11" x14ac:dyDescent="0.2">
      <c r="A3012">
        <v>0.78805000000000003</v>
      </c>
      <c r="B3012">
        <v>0</v>
      </c>
      <c r="C3012">
        <v>0</v>
      </c>
      <c r="D3012">
        <v>0</v>
      </c>
      <c r="H3012" s="19">
        <v>1.8989400000000001</v>
      </c>
      <c r="I3012" s="19">
        <v>0</v>
      </c>
      <c r="J3012" s="19">
        <v>0</v>
      </c>
      <c r="K3012" s="19">
        <v>0</v>
      </c>
    </row>
    <row r="3013" spans="1:11" x14ac:dyDescent="0.2">
      <c r="A3013">
        <v>0.79505000000000003</v>
      </c>
      <c r="B3013">
        <v>0</v>
      </c>
      <c r="C3013">
        <v>0</v>
      </c>
      <c r="D3013">
        <v>0</v>
      </c>
      <c r="H3013" s="19">
        <v>1.90594</v>
      </c>
      <c r="I3013" s="19">
        <v>0</v>
      </c>
      <c r="J3013" s="19">
        <v>0</v>
      </c>
      <c r="K3013" s="19">
        <v>0</v>
      </c>
    </row>
    <row r="3014" spans="1:11" x14ac:dyDescent="0.2">
      <c r="A3014">
        <v>0.80205000000000004</v>
      </c>
      <c r="B3014">
        <v>0</v>
      </c>
      <c r="C3014">
        <v>0</v>
      </c>
      <c r="D3014">
        <v>0</v>
      </c>
      <c r="H3014" s="19">
        <v>1.9129400000000001</v>
      </c>
      <c r="I3014" s="19">
        <v>0</v>
      </c>
      <c r="J3014" s="19">
        <v>0</v>
      </c>
      <c r="K3014" s="19">
        <v>0</v>
      </c>
    </row>
    <row r="3015" spans="1:11" x14ac:dyDescent="0.2">
      <c r="A3015">
        <v>0.80905000000000005</v>
      </c>
      <c r="B3015">
        <v>0</v>
      </c>
      <c r="C3015">
        <v>0</v>
      </c>
      <c r="D3015">
        <v>0</v>
      </c>
      <c r="H3015" s="19">
        <v>1.9209400000000001</v>
      </c>
      <c r="I3015" s="19">
        <v>0</v>
      </c>
      <c r="J3015" s="19">
        <v>0</v>
      </c>
      <c r="K3015" s="19">
        <v>0</v>
      </c>
    </row>
    <row r="3016" spans="1:11" x14ac:dyDescent="0.2">
      <c r="A3016">
        <v>0.81605000000000005</v>
      </c>
      <c r="B3016">
        <v>0</v>
      </c>
      <c r="C3016">
        <v>0</v>
      </c>
      <c r="D3016">
        <v>0</v>
      </c>
      <c r="H3016" s="19">
        <v>1.92794</v>
      </c>
      <c r="I3016" s="19">
        <v>0</v>
      </c>
      <c r="J3016" s="19">
        <v>0</v>
      </c>
      <c r="K3016" s="19">
        <v>0</v>
      </c>
    </row>
    <row r="3017" spans="1:11" x14ac:dyDescent="0.2">
      <c r="A3017">
        <v>0.82404999999999995</v>
      </c>
      <c r="B3017">
        <v>0</v>
      </c>
      <c r="C3017">
        <v>0</v>
      </c>
      <c r="D3017">
        <v>0</v>
      </c>
      <c r="H3017" s="19">
        <v>1.9349400000000001</v>
      </c>
      <c r="I3017" s="19">
        <v>0</v>
      </c>
      <c r="J3017" s="19">
        <v>0</v>
      </c>
      <c r="K3017" s="19">
        <v>0</v>
      </c>
    </row>
    <row r="3018" spans="1:11" x14ac:dyDescent="0.2">
      <c r="A3018">
        <v>0.83104999999999996</v>
      </c>
      <c r="B3018">
        <v>0</v>
      </c>
      <c r="C3018">
        <v>0</v>
      </c>
      <c r="D3018">
        <v>0</v>
      </c>
      <c r="H3018" s="19">
        <v>1.9429399999999999</v>
      </c>
      <c r="I3018" s="19">
        <v>0</v>
      </c>
      <c r="J3018" s="19">
        <v>0</v>
      </c>
      <c r="K3018" s="19">
        <v>0</v>
      </c>
    </row>
    <row r="3019" spans="1:11" x14ac:dyDescent="0.2">
      <c r="A3019">
        <v>0.83804999999999996</v>
      </c>
      <c r="B3019">
        <v>0</v>
      </c>
      <c r="C3019">
        <v>0</v>
      </c>
      <c r="D3019">
        <v>0</v>
      </c>
      <c r="H3019" s="19">
        <v>1.94994</v>
      </c>
      <c r="I3019" s="19">
        <v>0</v>
      </c>
      <c r="J3019" s="19">
        <v>0</v>
      </c>
      <c r="K3019" s="19">
        <v>0</v>
      </c>
    </row>
    <row r="3020" spans="1:11" x14ac:dyDescent="0.2">
      <c r="A3020">
        <v>0.84504999999999997</v>
      </c>
      <c r="B3020">
        <v>0</v>
      </c>
      <c r="C3020">
        <v>0</v>
      </c>
      <c r="D3020">
        <v>0</v>
      </c>
      <c r="H3020" s="19">
        <v>1.9569399999999999</v>
      </c>
      <c r="I3020" s="19">
        <v>0</v>
      </c>
      <c r="J3020" s="19">
        <v>0</v>
      </c>
      <c r="K3020" s="19">
        <v>0</v>
      </c>
    </row>
    <row r="3021" spans="1:11" x14ac:dyDescent="0.2">
      <c r="A3021">
        <v>0.85204999999999997</v>
      </c>
      <c r="B3021">
        <v>0</v>
      </c>
      <c r="C3021">
        <v>0</v>
      </c>
      <c r="D3021">
        <v>0</v>
      </c>
      <c r="H3021" s="19">
        <v>1.9649399999999999</v>
      </c>
      <c r="I3021" s="19">
        <v>0</v>
      </c>
      <c r="J3021" s="19">
        <v>0</v>
      </c>
      <c r="K3021" s="19">
        <v>0</v>
      </c>
    </row>
    <row r="3022" spans="1:11" x14ac:dyDescent="0.2">
      <c r="A3022">
        <v>0.85904999999999998</v>
      </c>
      <c r="B3022">
        <v>0</v>
      </c>
      <c r="C3022">
        <v>0</v>
      </c>
      <c r="D3022">
        <v>0</v>
      </c>
      <c r="H3022" s="19">
        <v>1.97194</v>
      </c>
      <c r="I3022" s="19">
        <v>0</v>
      </c>
      <c r="J3022" s="19">
        <v>0</v>
      </c>
      <c r="K3022" s="19">
        <v>0</v>
      </c>
    </row>
    <row r="3023" spans="1:11" x14ac:dyDescent="0.2">
      <c r="A3023">
        <v>0.86704999999999999</v>
      </c>
      <c r="B3023">
        <v>0</v>
      </c>
      <c r="C3023">
        <v>0</v>
      </c>
      <c r="D3023">
        <v>0</v>
      </c>
      <c r="H3023" s="19">
        <v>1.9789399999999999</v>
      </c>
      <c r="I3023" s="19">
        <v>0</v>
      </c>
      <c r="J3023" s="19">
        <v>0</v>
      </c>
      <c r="K3023" s="19">
        <v>0</v>
      </c>
    </row>
    <row r="3024" spans="1:11" x14ac:dyDescent="0.2">
      <c r="A3024">
        <v>0.87404999999999999</v>
      </c>
      <c r="B3024">
        <v>0</v>
      </c>
      <c r="C3024">
        <v>0</v>
      </c>
      <c r="D3024">
        <v>0</v>
      </c>
      <c r="H3024" s="19">
        <v>1.9869399999999999</v>
      </c>
      <c r="I3024" s="19">
        <v>0</v>
      </c>
      <c r="J3024" s="19">
        <v>0</v>
      </c>
      <c r="K3024" s="19">
        <v>0</v>
      </c>
    </row>
    <row r="3025" spans="1:11" x14ac:dyDescent="0.2">
      <c r="A3025">
        <v>0.88105</v>
      </c>
      <c r="B3025">
        <v>0</v>
      </c>
      <c r="C3025">
        <v>0</v>
      </c>
      <c r="D3025">
        <v>0</v>
      </c>
      <c r="H3025" s="19">
        <v>1.99394</v>
      </c>
      <c r="I3025" s="19">
        <v>0</v>
      </c>
      <c r="J3025" s="19">
        <v>0</v>
      </c>
      <c r="K3025" s="19">
        <v>0</v>
      </c>
    </row>
    <row r="3026" spans="1:11" x14ac:dyDescent="0.2">
      <c r="A3026">
        <v>0.88805000000000001</v>
      </c>
      <c r="B3026">
        <v>0</v>
      </c>
      <c r="C3026">
        <v>0</v>
      </c>
      <c r="D3026">
        <v>0</v>
      </c>
      <c r="H3026" s="19">
        <v>2.0009399999999999</v>
      </c>
      <c r="I3026" s="19">
        <v>0</v>
      </c>
      <c r="J3026" s="19">
        <v>0</v>
      </c>
      <c r="K3026" s="19">
        <v>0</v>
      </c>
    </row>
    <row r="3027" spans="1:11" x14ac:dyDescent="0.2">
      <c r="A3027">
        <v>0.89505000000000001</v>
      </c>
      <c r="B3027">
        <v>0</v>
      </c>
      <c r="C3027">
        <v>0</v>
      </c>
      <c r="D3027">
        <v>0</v>
      </c>
      <c r="H3027" s="19">
        <v>2.0089399999999999</v>
      </c>
      <c r="I3027" s="19">
        <v>0</v>
      </c>
      <c r="J3027" s="19">
        <v>0</v>
      </c>
      <c r="K3027" s="19">
        <v>0</v>
      </c>
    </row>
    <row r="3028" spans="1:11" x14ac:dyDescent="0.2">
      <c r="A3028">
        <v>0.90205000000000002</v>
      </c>
      <c r="B3028">
        <v>0</v>
      </c>
      <c r="C3028">
        <v>0</v>
      </c>
      <c r="D3028">
        <v>0</v>
      </c>
      <c r="H3028" s="19">
        <v>2.0159400000000001</v>
      </c>
      <c r="I3028" s="19">
        <v>0</v>
      </c>
      <c r="J3028" s="19">
        <v>0</v>
      </c>
      <c r="K3028" s="19">
        <v>0</v>
      </c>
    </row>
    <row r="3029" spans="1:11" x14ac:dyDescent="0.2">
      <c r="A3029">
        <v>0.90905000000000002</v>
      </c>
      <c r="B3029">
        <v>0</v>
      </c>
      <c r="C3029">
        <v>0</v>
      </c>
      <c r="D3029">
        <v>0</v>
      </c>
      <c r="H3029" s="19">
        <v>2.0229400000000002</v>
      </c>
      <c r="I3029" s="19">
        <v>0</v>
      </c>
      <c r="J3029" s="19">
        <v>0</v>
      </c>
      <c r="K3029" s="19">
        <v>0</v>
      </c>
    </row>
    <row r="3030" spans="1:11" x14ac:dyDescent="0.2">
      <c r="A3030">
        <v>0.91705000000000003</v>
      </c>
      <c r="B3030">
        <v>0</v>
      </c>
      <c r="C3030">
        <v>0</v>
      </c>
      <c r="D3030">
        <v>0</v>
      </c>
      <c r="H3030" s="19">
        <v>2.0299399999999999</v>
      </c>
      <c r="I3030" s="19">
        <v>0</v>
      </c>
      <c r="J3030" s="19">
        <v>0</v>
      </c>
      <c r="K3030" s="19">
        <v>0</v>
      </c>
    </row>
    <row r="3031" spans="1:11" x14ac:dyDescent="0.2">
      <c r="A3031">
        <v>0.92405000000000004</v>
      </c>
      <c r="B3031">
        <v>0</v>
      </c>
      <c r="C3031">
        <v>0</v>
      </c>
      <c r="D3031">
        <v>0</v>
      </c>
      <c r="H3031" s="19">
        <v>2.0379399999999999</v>
      </c>
      <c r="I3031" s="19">
        <v>0</v>
      </c>
      <c r="J3031" s="19">
        <v>0</v>
      </c>
      <c r="K3031" s="19">
        <v>0</v>
      </c>
    </row>
    <row r="3032" spans="1:11" x14ac:dyDescent="0.2">
      <c r="A3032">
        <v>0.93105000000000004</v>
      </c>
      <c r="B3032">
        <v>0</v>
      </c>
      <c r="C3032">
        <v>0</v>
      </c>
      <c r="D3032">
        <v>0</v>
      </c>
      <c r="H3032" s="19">
        <v>2.04494</v>
      </c>
      <c r="I3032" s="19">
        <v>0</v>
      </c>
      <c r="J3032" s="19">
        <v>0</v>
      </c>
      <c r="K3032" s="19">
        <v>0</v>
      </c>
    </row>
    <row r="3033" spans="1:11" x14ac:dyDescent="0.2">
      <c r="A3033">
        <v>0.93805000000000005</v>
      </c>
      <c r="B3033">
        <v>0</v>
      </c>
      <c r="C3033">
        <v>0</v>
      </c>
      <c r="D3033">
        <v>0</v>
      </c>
      <c r="H3033" s="19">
        <v>2.0519400000000001</v>
      </c>
      <c r="I3033" s="19">
        <v>0</v>
      </c>
      <c r="J3033" s="19">
        <v>0</v>
      </c>
      <c r="K3033" s="19">
        <v>0</v>
      </c>
    </row>
    <row r="3034" spans="1:11" x14ac:dyDescent="0.2">
      <c r="A3034">
        <v>0.94504999999999995</v>
      </c>
      <c r="B3034">
        <v>0</v>
      </c>
      <c r="C3034">
        <v>0</v>
      </c>
      <c r="D3034">
        <v>0</v>
      </c>
      <c r="H3034" s="19">
        <v>2.0599400000000001</v>
      </c>
      <c r="I3034" s="19">
        <v>0</v>
      </c>
      <c r="J3034" s="19">
        <v>0</v>
      </c>
      <c r="K3034" s="19">
        <v>0</v>
      </c>
    </row>
    <row r="3035" spans="1:11" x14ac:dyDescent="0.2">
      <c r="A3035">
        <v>0.95204999999999995</v>
      </c>
      <c r="B3035">
        <v>0</v>
      </c>
      <c r="C3035">
        <v>0</v>
      </c>
      <c r="D3035">
        <v>0</v>
      </c>
      <c r="H3035" s="19">
        <v>2.0669400000000002</v>
      </c>
      <c r="I3035" s="19">
        <v>0</v>
      </c>
      <c r="J3035" s="19">
        <v>0</v>
      </c>
      <c r="K3035" s="19">
        <v>0</v>
      </c>
    </row>
    <row r="3036" spans="1:11" x14ac:dyDescent="0.2">
      <c r="A3036">
        <v>0.95904999999999996</v>
      </c>
      <c r="B3036">
        <v>0</v>
      </c>
      <c r="C3036">
        <v>0</v>
      </c>
      <c r="D3036">
        <v>0</v>
      </c>
      <c r="H3036" s="19">
        <v>2.0739399999999999</v>
      </c>
      <c r="I3036" s="19">
        <v>0</v>
      </c>
      <c r="J3036" s="19">
        <v>0</v>
      </c>
      <c r="K3036" s="19">
        <v>0</v>
      </c>
    </row>
    <row r="3037" spans="1:11" x14ac:dyDescent="0.2">
      <c r="A3037">
        <v>0.96704999999999997</v>
      </c>
      <c r="B3037">
        <v>0</v>
      </c>
      <c r="C3037">
        <v>0</v>
      </c>
      <c r="D3037">
        <v>0</v>
      </c>
      <c r="H3037" s="19">
        <v>2.0819399999999999</v>
      </c>
      <c r="I3037" s="19">
        <v>0</v>
      </c>
      <c r="J3037" s="19">
        <v>0</v>
      </c>
      <c r="K3037" s="19">
        <v>0</v>
      </c>
    </row>
    <row r="3038" spans="1:11" x14ac:dyDescent="0.2">
      <c r="A3038">
        <v>0.97404999999999997</v>
      </c>
      <c r="B3038">
        <v>0</v>
      </c>
      <c r="C3038">
        <v>0</v>
      </c>
      <c r="D3038">
        <v>0</v>
      </c>
      <c r="H3038" s="19">
        <v>2.08894</v>
      </c>
      <c r="I3038" s="19">
        <v>0</v>
      </c>
      <c r="J3038" s="19">
        <v>0</v>
      </c>
      <c r="K3038" s="19">
        <v>0</v>
      </c>
    </row>
    <row r="3039" spans="1:11" x14ac:dyDescent="0.2">
      <c r="A3039">
        <v>0.98104999999999998</v>
      </c>
      <c r="B3039">
        <v>0</v>
      </c>
      <c r="C3039">
        <v>0</v>
      </c>
      <c r="D3039">
        <v>0</v>
      </c>
      <c r="H3039" s="19">
        <v>2.0959400000000001</v>
      </c>
      <c r="I3039" s="19">
        <v>0</v>
      </c>
      <c r="J3039" s="19">
        <v>0</v>
      </c>
      <c r="K3039" s="19">
        <v>0</v>
      </c>
    </row>
    <row r="3040" spans="1:11" x14ac:dyDescent="0.2">
      <c r="A3040">
        <v>0.98804999999999998</v>
      </c>
      <c r="B3040">
        <v>0</v>
      </c>
      <c r="C3040">
        <v>0</v>
      </c>
      <c r="D3040">
        <v>0</v>
      </c>
      <c r="H3040" s="19">
        <v>2.1039400000000001</v>
      </c>
      <c r="I3040" s="19">
        <v>0</v>
      </c>
      <c r="J3040" s="19">
        <v>0</v>
      </c>
      <c r="K3040" s="19">
        <v>0</v>
      </c>
    </row>
    <row r="3041" spans="1:11" x14ac:dyDescent="0.2">
      <c r="A3041">
        <v>0.99504999999999999</v>
      </c>
      <c r="B3041">
        <v>0</v>
      </c>
      <c r="C3041">
        <v>0</v>
      </c>
      <c r="D3041">
        <v>0</v>
      </c>
      <c r="H3041" s="19">
        <v>2.1109399999999998</v>
      </c>
      <c r="I3041" s="19">
        <v>0</v>
      </c>
      <c r="J3041" s="19">
        <v>0</v>
      </c>
      <c r="K3041" s="19">
        <v>0</v>
      </c>
    </row>
    <row r="3042" spans="1:11" x14ac:dyDescent="0.2">
      <c r="A3042">
        <v>1.0020500000000001</v>
      </c>
      <c r="B3042">
        <v>0</v>
      </c>
      <c r="C3042">
        <v>0</v>
      </c>
      <c r="D3042">
        <v>0</v>
      </c>
      <c r="H3042" s="19">
        <v>2.1179399999999999</v>
      </c>
      <c r="I3042" s="19">
        <v>0</v>
      </c>
      <c r="J3042" s="19">
        <v>0</v>
      </c>
      <c r="K3042" s="19">
        <v>0</v>
      </c>
    </row>
    <row r="3043" spans="1:11" x14ac:dyDescent="0.2">
      <c r="A3043">
        <v>1.00905</v>
      </c>
      <c r="B3043">
        <v>0</v>
      </c>
      <c r="C3043">
        <v>0</v>
      </c>
      <c r="D3043">
        <v>0</v>
      </c>
      <c r="H3043" s="19">
        <v>2.1259399999999999</v>
      </c>
      <c r="I3043" s="19">
        <v>0</v>
      </c>
      <c r="J3043" s="19">
        <v>0</v>
      </c>
      <c r="K3043" s="19">
        <v>0</v>
      </c>
    </row>
    <row r="3044" spans="1:11" x14ac:dyDescent="0.2">
      <c r="A3044">
        <v>1.01705</v>
      </c>
      <c r="B3044">
        <v>0</v>
      </c>
      <c r="C3044">
        <v>0</v>
      </c>
      <c r="D3044">
        <v>0</v>
      </c>
      <c r="H3044" s="19">
        <v>2.1329400000000001</v>
      </c>
      <c r="I3044" s="19">
        <v>0</v>
      </c>
      <c r="J3044" s="19">
        <v>0</v>
      </c>
      <c r="K3044" s="19">
        <v>0</v>
      </c>
    </row>
    <row r="3045" spans="1:11" x14ac:dyDescent="0.2">
      <c r="A3045">
        <v>1.0240499999999999</v>
      </c>
      <c r="B3045">
        <v>0</v>
      </c>
      <c r="C3045">
        <v>0</v>
      </c>
      <c r="D3045">
        <v>0</v>
      </c>
      <c r="H3045" s="19">
        <v>2.1399400000000002</v>
      </c>
      <c r="I3045" s="19">
        <v>0</v>
      </c>
      <c r="J3045" s="19">
        <v>0</v>
      </c>
      <c r="K3045" s="19">
        <v>0</v>
      </c>
    </row>
    <row r="3046" spans="1:11" x14ac:dyDescent="0.2">
      <c r="A3046">
        <v>1.03105</v>
      </c>
      <c r="B3046">
        <v>0</v>
      </c>
      <c r="C3046">
        <v>0</v>
      </c>
      <c r="D3046">
        <v>0</v>
      </c>
      <c r="H3046" s="19">
        <v>2.1479400000000002</v>
      </c>
      <c r="I3046" s="19">
        <v>0</v>
      </c>
      <c r="J3046" s="19">
        <v>2.3779999999999999E-2</v>
      </c>
      <c r="K3046" s="19">
        <v>2.58</v>
      </c>
    </row>
    <row r="3047" spans="1:11" x14ac:dyDescent="0.2">
      <c r="A3047">
        <v>1.0380499999999999</v>
      </c>
      <c r="B3047">
        <v>0</v>
      </c>
      <c r="C3047">
        <v>0</v>
      </c>
      <c r="D3047">
        <v>0</v>
      </c>
      <c r="H3047" s="19">
        <v>2.1549399999999999</v>
      </c>
      <c r="I3047" s="19">
        <v>0</v>
      </c>
      <c r="J3047" s="19">
        <v>0</v>
      </c>
      <c r="K3047" s="19">
        <v>0</v>
      </c>
    </row>
    <row r="3048" spans="1:11" x14ac:dyDescent="0.2">
      <c r="A3048">
        <v>1.04505</v>
      </c>
      <c r="B3048">
        <v>0</v>
      </c>
      <c r="C3048">
        <v>0</v>
      </c>
      <c r="D3048">
        <v>0</v>
      </c>
      <c r="H3048" s="19">
        <v>2.16194</v>
      </c>
      <c r="I3048" s="19">
        <v>0</v>
      </c>
      <c r="J3048" s="19">
        <v>0</v>
      </c>
      <c r="K3048" s="19">
        <v>0</v>
      </c>
    </row>
    <row r="3049" spans="1:11" x14ac:dyDescent="0.2">
      <c r="A3049">
        <v>1.0520499999999999</v>
      </c>
      <c r="B3049">
        <v>0</v>
      </c>
      <c r="C3049">
        <v>0</v>
      </c>
      <c r="D3049">
        <v>0</v>
      </c>
      <c r="H3049" s="19">
        <v>2.16994</v>
      </c>
      <c r="I3049" s="19">
        <v>0</v>
      </c>
      <c r="J3049" s="19">
        <v>0</v>
      </c>
      <c r="K3049" s="19">
        <v>0</v>
      </c>
    </row>
    <row r="3050" spans="1:11" x14ac:dyDescent="0.2">
      <c r="A3050">
        <v>1.0600499999999999</v>
      </c>
      <c r="B3050">
        <v>0</v>
      </c>
      <c r="C3050">
        <v>0</v>
      </c>
      <c r="D3050">
        <v>0</v>
      </c>
      <c r="H3050" s="19">
        <v>2.1769400000000001</v>
      </c>
      <c r="I3050" s="19">
        <v>0</v>
      </c>
      <c r="J3050" s="19">
        <v>0</v>
      </c>
      <c r="K3050" s="19">
        <v>0</v>
      </c>
    </row>
    <row r="3051" spans="1:11" x14ac:dyDescent="0.2">
      <c r="A3051">
        <v>1.0670500000000001</v>
      </c>
      <c r="B3051">
        <v>0</v>
      </c>
      <c r="C3051">
        <v>0</v>
      </c>
      <c r="D3051">
        <v>0</v>
      </c>
      <c r="H3051" s="19">
        <v>2.1839400000000002</v>
      </c>
      <c r="I3051" s="19">
        <v>0</v>
      </c>
      <c r="J3051" s="19">
        <v>0</v>
      </c>
      <c r="K3051" s="19">
        <v>0</v>
      </c>
    </row>
    <row r="3052" spans="1:11" x14ac:dyDescent="0.2">
      <c r="A3052">
        <v>1.0740499999999999</v>
      </c>
      <c r="B3052">
        <v>0</v>
      </c>
      <c r="C3052">
        <v>0</v>
      </c>
      <c r="D3052">
        <v>0</v>
      </c>
      <c r="H3052" s="19">
        <v>2.1909399999999999</v>
      </c>
      <c r="I3052" s="19">
        <v>0</v>
      </c>
      <c r="J3052" s="19">
        <v>0</v>
      </c>
      <c r="K3052" s="19">
        <v>0</v>
      </c>
    </row>
    <row r="3053" spans="1:11" x14ac:dyDescent="0.2">
      <c r="A3053">
        <v>1.0810500000000001</v>
      </c>
      <c r="B3053">
        <v>0</v>
      </c>
      <c r="C3053">
        <v>0</v>
      </c>
      <c r="D3053">
        <v>0</v>
      </c>
      <c r="H3053" s="19">
        <v>2.1989399999999999</v>
      </c>
      <c r="I3053" s="19">
        <v>0</v>
      </c>
      <c r="J3053" s="19">
        <v>0</v>
      </c>
      <c r="K3053" s="19">
        <v>0</v>
      </c>
    </row>
    <row r="3054" spans="1:11" x14ac:dyDescent="0.2">
      <c r="A3054">
        <v>1.08805</v>
      </c>
      <c r="B3054">
        <v>0</v>
      </c>
      <c r="C3054">
        <v>0</v>
      </c>
      <c r="D3054">
        <v>0</v>
      </c>
      <c r="H3054" s="19">
        <v>2.20594</v>
      </c>
      <c r="I3054" s="19">
        <v>0</v>
      </c>
      <c r="J3054" s="19">
        <v>0</v>
      </c>
      <c r="K3054" s="19">
        <v>0</v>
      </c>
    </row>
    <row r="3055" spans="1:11" x14ac:dyDescent="0.2">
      <c r="A3055">
        <v>1.0950500000000001</v>
      </c>
      <c r="B3055">
        <v>0</v>
      </c>
      <c r="C3055">
        <v>0</v>
      </c>
      <c r="D3055">
        <v>0</v>
      </c>
      <c r="H3055" s="19">
        <v>2.2129400000000001</v>
      </c>
      <c r="I3055" s="19">
        <v>0</v>
      </c>
      <c r="J3055" s="19">
        <v>0</v>
      </c>
      <c r="K3055" s="19">
        <v>0</v>
      </c>
    </row>
    <row r="3056" spans="1:11" x14ac:dyDescent="0.2">
      <c r="A3056">
        <v>1.10205</v>
      </c>
      <c r="B3056">
        <v>0</v>
      </c>
      <c r="C3056">
        <v>0</v>
      </c>
      <c r="D3056">
        <v>0</v>
      </c>
      <c r="H3056" s="19">
        <v>2.2209400000000001</v>
      </c>
      <c r="I3056" s="19">
        <v>0</v>
      </c>
      <c r="J3056" s="19">
        <v>0</v>
      </c>
      <c r="K3056" s="19">
        <v>0</v>
      </c>
    </row>
    <row r="3057" spans="1:11" x14ac:dyDescent="0.2">
      <c r="A3057">
        <v>1.11005</v>
      </c>
      <c r="B3057">
        <v>0</v>
      </c>
      <c r="C3057">
        <v>0</v>
      </c>
      <c r="D3057">
        <v>0</v>
      </c>
      <c r="H3057" s="19">
        <v>2.2279399999999998</v>
      </c>
      <c r="I3057" s="19">
        <v>0</v>
      </c>
      <c r="J3057" s="19">
        <v>0</v>
      </c>
      <c r="K3057" s="19">
        <v>0</v>
      </c>
    </row>
    <row r="3058" spans="1:11" x14ac:dyDescent="0.2">
      <c r="A3058">
        <v>1.1170500000000001</v>
      </c>
      <c r="B3058">
        <v>0</v>
      </c>
      <c r="C3058">
        <v>0</v>
      </c>
      <c r="D3058">
        <v>0</v>
      </c>
      <c r="H3058" s="19">
        <v>2.2349399999999999</v>
      </c>
      <c r="I3058" s="19">
        <v>0</v>
      </c>
      <c r="J3058" s="19">
        <v>0</v>
      </c>
      <c r="K3058" s="19">
        <v>0</v>
      </c>
    </row>
    <row r="3059" spans="1:11" x14ac:dyDescent="0.2">
      <c r="A3059">
        <v>1.12405</v>
      </c>
      <c r="B3059">
        <v>0</v>
      </c>
      <c r="C3059">
        <v>0</v>
      </c>
      <c r="D3059">
        <v>0</v>
      </c>
      <c r="H3059" s="19">
        <v>2.2429399999999999</v>
      </c>
      <c r="I3059" s="19">
        <v>0</v>
      </c>
      <c r="J3059" s="19">
        <v>0</v>
      </c>
      <c r="K3059" s="19">
        <v>0</v>
      </c>
    </row>
    <row r="3060" spans="1:11" x14ac:dyDescent="0.2">
      <c r="A3060">
        <v>1.1310500000000001</v>
      </c>
      <c r="B3060">
        <v>0</v>
      </c>
      <c r="C3060">
        <v>0</v>
      </c>
      <c r="D3060">
        <v>0</v>
      </c>
      <c r="H3060" s="19">
        <v>2.2499400000000001</v>
      </c>
      <c r="I3060" s="19">
        <v>0</v>
      </c>
      <c r="J3060" s="19">
        <v>0</v>
      </c>
      <c r="K3060" s="19">
        <v>0</v>
      </c>
    </row>
    <row r="3061" spans="1:11" x14ac:dyDescent="0.2">
      <c r="A3061">
        <v>1.13805</v>
      </c>
      <c r="B3061">
        <v>0</v>
      </c>
      <c r="C3061">
        <v>0</v>
      </c>
      <c r="D3061">
        <v>0</v>
      </c>
      <c r="H3061" s="19">
        <v>2.2569400000000002</v>
      </c>
      <c r="I3061" s="19">
        <v>0</v>
      </c>
      <c r="J3061" s="19">
        <v>0</v>
      </c>
      <c r="K3061" s="19">
        <v>0</v>
      </c>
    </row>
    <row r="3062" spans="1:11" x14ac:dyDescent="0.2">
      <c r="A3062">
        <v>1.1450499999999999</v>
      </c>
      <c r="B3062">
        <v>0</v>
      </c>
      <c r="C3062">
        <v>0</v>
      </c>
      <c r="D3062">
        <v>0</v>
      </c>
      <c r="H3062" s="19">
        <v>2.2649400000000002</v>
      </c>
      <c r="I3062" s="19">
        <v>0</v>
      </c>
      <c r="J3062" s="19">
        <v>0</v>
      </c>
      <c r="K3062" s="19">
        <v>0</v>
      </c>
    </row>
    <row r="3063" spans="1:11" x14ac:dyDescent="0.2">
      <c r="A3063">
        <v>1.15205</v>
      </c>
      <c r="B3063">
        <v>0</v>
      </c>
      <c r="C3063">
        <v>0</v>
      </c>
      <c r="D3063">
        <v>0</v>
      </c>
      <c r="H3063" s="19">
        <v>2.2719399999999998</v>
      </c>
      <c r="I3063" s="19">
        <v>0</v>
      </c>
      <c r="J3063" s="19">
        <v>0</v>
      </c>
      <c r="K3063" s="19">
        <v>0</v>
      </c>
    </row>
    <row r="3064" spans="1:11" x14ac:dyDescent="0.2">
      <c r="A3064">
        <v>1.16005</v>
      </c>
      <c r="B3064">
        <v>0</v>
      </c>
      <c r="C3064">
        <v>0</v>
      </c>
      <c r="D3064">
        <v>0</v>
      </c>
      <c r="H3064" s="19">
        <v>2.27894</v>
      </c>
      <c r="I3064" s="19">
        <v>0</v>
      </c>
      <c r="J3064" s="19">
        <v>0</v>
      </c>
      <c r="K3064" s="19">
        <v>0</v>
      </c>
    </row>
    <row r="3065" spans="1:11" x14ac:dyDescent="0.2">
      <c r="A3065">
        <v>1.1670499999999999</v>
      </c>
      <c r="B3065">
        <v>0</v>
      </c>
      <c r="C3065">
        <v>0</v>
      </c>
      <c r="D3065">
        <v>0</v>
      </c>
      <c r="H3065" s="19">
        <v>2.28694</v>
      </c>
      <c r="I3065" s="19">
        <v>0</v>
      </c>
      <c r="J3065" s="19">
        <v>0</v>
      </c>
      <c r="K3065" s="19">
        <v>0</v>
      </c>
    </row>
    <row r="3066" spans="1:11" x14ac:dyDescent="0.2">
      <c r="A3066">
        <v>1.17405</v>
      </c>
      <c r="B3066">
        <v>0</v>
      </c>
      <c r="C3066">
        <v>0</v>
      </c>
      <c r="D3066">
        <v>0</v>
      </c>
      <c r="H3066" s="19">
        <v>2.2939400000000001</v>
      </c>
      <c r="I3066" s="19">
        <v>0</v>
      </c>
      <c r="J3066" s="19">
        <v>0</v>
      </c>
      <c r="K3066" s="19">
        <v>0</v>
      </c>
    </row>
    <row r="3067" spans="1:11" x14ac:dyDescent="0.2">
      <c r="A3067">
        <v>1.1810499999999999</v>
      </c>
      <c r="B3067">
        <v>0</v>
      </c>
      <c r="C3067">
        <v>0</v>
      </c>
      <c r="D3067">
        <v>0</v>
      </c>
      <c r="H3067" s="19">
        <v>2.3009400000000002</v>
      </c>
      <c r="I3067" s="19">
        <v>0</v>
      </c>
      <c r="J3067" s="19">
        <v>0</v>
      </c>
      <c r="K3067" s="19">
        <v>0</v>
      </c>
    </row>
    <row r="3068" spans="1:11" x14ac:dyDescent="0.2">
      <c r="A3068">
        <v>1.1880500000000001</v>
      </c>
      <c r="B3068">
        <v>0</v>
      </c>
      <c r="C3068">
        <v>0</v>
      </c>
      <c r="D3068">
        <v>0</v>
      </c>
      <c r="H3068" s="19">
        <v>2.3089400000000002</v>
      </c>
      <c r="I3068" s="19">
        <v>0</v>
      </c>
      <c r="J3068" s="19">
        <v>0</v>
      </c>
      <c r="K3068" s="19">
        <v>0</v>
      </c>
    </row>
    <row r="3069" spans="1:11" x14ac:dyDescent="0.2">
      <c r="A3069">
        <v>1.1950499999999999</v>
      </c>
      <c r="B3069">
        <v>0</v>
      </c>
      <c r="C3069">
        <v>0</v>
      </c>
      <c r="D3069">
        <v>0</v>
      </c>
      <c r="H3069" s="19">
        <v>2.3159399999999999</v>
      </c>
      <c r="I3069" s="19">
        <v>0</v>
      </c>
      <c r="J3069" s="19">
        <v>0</v>
      </c>
      <c r="K3069" s="19">
        <v>0</v>
      </c>
    </row>
    <row r="3070" spans="1:11" x14ac:dyDescent="0.2">
      <c r="A3070">
        <v>1.2020500000000001</v>
      </c>
      <c r="B3070">
        <v>0</v>
      </c>
      <c r="C3070">
        <v>0</v>
      </c>
      <c r="D3070">
        <v>0</v>
      </c>
      <c r="H3070" s="19">
        <v>2.32294</v>
      </c>
      <c r="I3070" s="19">
        <v>0</v>
      </c>
      <c r="J3070" s="19">
        <v>0</v>
      </c>
      <c r="K3070" s="19">
        <v>0</v>
      </c>
    </row>
    <row r="3071" spans="1:11" x14ac:dyDescent="0.2">
      <c r="A3071">
        <v>1.2100500000000001</v>
      </c>
      <c r="B3071">
        <v>0</v>
      </c>
      <c r="C3071">
        <v>0</v>
      </c>
      <c r="D3071">
        <v>0</v>
      </c>
      <c r="H3071" s="19">
        <v>2.33094</v>
      </c>
      <c r="I3071" s="19">
        <v>0</v>
      </c>
      <c r="J3071" s="19">
        <v>0</v>
      </c>
      <c r="K3071" s="19">
        <v>0</v>
      </c>
    </row>
    <row r="3072" spans="1:11" x14ac:dyDescent="0.2">
      <c r="A3072">
        <v>1.21705</v>
      </c>
      <c r="B3072">
        <v>0</v>
      </c>
      <c r="C3072">
        <v>0</v>
      </c>
      <c r="D3072">
        <v>0</v>
      </c>
      <c r="H3072" s="19">
        <v>2.3379400000000001</v>
      </c>
      <c r="I3072" s="19">
        <v>0</v>
      </c>
      <c r="J3072" s="19">
        <v>0</v>
      </c>
      <c r="K3072" s="19">
        <v>0</v>
      </c>
    </row>
    <row r="3073" spans="1:11" x14ac:dyDescent="0.2">
      <c r="A3073">
        <v>1.2240500000000001</v>
      </c>
      <c r="B3073">
        <v>0</v>
      </c>
      <c r="C3073">
        <v>0</v>
      </c>
      <c r="D3073">
        <v>0</v>
      </c>
      <c r="H3073" s="19">
        <v>2.3449399999999998</v>
      </c>
      <c r="I3073" s="19">
        <v>0</v>
      </c>
      <c r="J3073" s="19">
        <v>0</v>
      </c>
      <c r="K3073" s="19">
        <v>0</v>
      </c>
    </row>
    <row r="3074" spans="1:11" x14ac:dyDescent="0.2">
      <c r="A3074">
        <v>1.23105</v>
      </c>
      <c r="B3074">
        <v>0</v>
      </c>
      <c r="C3074">
        <v>0</v>
      </c>
      <c r="D3074">
        <v>0</v>
      </c>
      <c r="H3074" s="19">
        <v>2.3519399999999999</v>
      </c>
      <c r="I3074" s="19">
        <v>0</v>
      </c>
      <c r="J3074" s="19">
        <v>0</v>
      </c>
      <c r="K3074" s="19">
        <v>0</v>
      </c>
    </row>
    <row r="3075" spans="1:11" x14ac:dyDescent="0.2">
      <c r="A3075">
        <v>1.2380500000000001</v>
      </c>
      <c r="B3075">
        <v>0</v>
      </c>
      <c r="C3075">
        <v>0</v>
      </c>
      <c r="D3075">
        <v>0</v>
      </c>
      <c r="H3075" s="19">
        <v>2.3599399999999999</v>
      </c>
      <c r="I3075" s="19">
        <v>0</v>
      </c>
      <c r="J3075" s="19">
        <v>0</v>
      </c>
      <c r="K3075" s="19">
        <v>0</v>
      </c>
    </row>
    <row r="3076" spans="1:11" x14ac:dyDescent="0.2">
      <c r="A3076">
        <v>1.24505</v>
      </c>
      <c r="B3076">
        <v>0</v>
      </c>
      <c r="C3076">
        <v>0</v>
      </c>
      <c r="D3076">
        <v>0</v>
      </c>
      <c r="H3076" s="19">
        <v>2.36694</v>
      </c>
      <c r="I3076" s="19">
        <v>0</v>
      </c>
      <c r="J3076" s="19">
        <v>0</v>
      </c>
      <c r="K3076" s="19">
        <v>0</v>
      </c>
    </row>
    <row r="3077" spans="1:11" x14ac:dyDescent="0.2">
      <c r="A3077">
        <v>1.2520500000000001</v>
      </c>
      <c r="B3077">
        <v>0</v>
      </c>
      <c r="C3077">
        <v>0</v>
      </c>
      <c r="D3077">
        <v>0</v>
      </c>
      <c r="H3077" s="19">
        <v>2.3739400000000002</v>
      </c>
      <c r="I3077" s="19">
        <v>0</v>
      </c>
      <c r="J3077" s="19">
        <v>0</v>
      </c>
      <c r="K3077" s="19">
        <v>0</v>
      </c>
    </row>
    <row r="3078" spans="1:11" x14ac:dyDescent="0.2">
      <c r="A3078">
        <v>1.2600499999999999</v>
      </c>
      <c r="B3078">
        <v>0</v>
      </c>
      <c r="C3078">
        <v>0</v>
      </c>
      <c r="D3078">
        <v>0</v>
      </c>
      <c r="H3078" s="19">
        <v>2.3819400000000002</v>
      </c>
      <c r="I3078" s="19">
        <v>0</v>
      </c>
      <c r="J3078" s="19">
        <v>0</v>
      </c>
      <c r="K3078" s="19">
        <v>0</v>
      </c>
    </row>
    <row r="3079" spans="1:11" x14ac:dyDescent="0.2">
      <c r="A3079">
        <v>1.26705</v>
      </c>
      <c r="B3079">
        <v>0</v>
      </c>
      <c r="C3079">
        <v>0</v>
      </c>
      <c r="D3079">
        <v>0</v>
      </c>
      <c r="H3079" s="19">
        <v>2.3889399999999998</v>
      </c>
      <c r="I3079" s="19">
        <v>0</v>
      </c>
      <c r="J3079" s="19">
        <v>0</v>
      </c>
      <c r="K3079" s="19">
        <v>0</v>
      </c>
    </row>
    <row r="3080" spans="1:11" x14ac:dyDescent="0.2">
      <c r="A3080">
        <v>1.2740499999999999</v>
      </c>
      <c r="B3080">
        <v>0</v>
      </c>
      <c r="C3080">
        <v>0</v>
      </c>
      <c r="D3080">
        <v>0</v>
      </c>
      <c r="H3080" s="19">
        <v>2.39594</v>
      </c>
      <c r="I3080" s="19">
        <v>0</v>
      </c>
      <c r="J3080" s="19">
        <v>0</v>
      </c>
      <c r="K3080" s="19">
        <v>0</v>
      </c>
    </row>
    <row r="3081" spans="1:11" x14ac:dyDescent="0.2">
      <c r="A3081">
        <v>1.28105</v>
      </c>
      <c r="B3081">
        <v>0</v>
      </c>
      <c r="C3081">
        <v>0</v>
      </c>
      <c r="D3081">
        <v>0</v>
      </c>
      <c r="H3081" s="19">
        <v>2.40394</v>
      </c>
      <c r="I3081" s="19">
        <v>0</v>
      </c>
      <c r="J3081" s="19">
        <v>0</v>
      </c>
      <c r="K3081" s="19">
        <v>0</v>
      </c>
    </row>
    <row r="3082" spans="1:11" x14ac:dyDescent="0.2">
      <c r="A3082">
        <v>1.2880499999999999</v>
      </c>
      <c r="B3082">
        <v>0</v>
      </c>
      <c r="C3082">
        <v>0</v>
      </c>
      <c r="D3082">
        <v>0</v>
      </c>
      <c r="H3082" s="19">
        <v>2.4109400000000001</v>
      </c>
      <c r="I3082" s="19">
        <v>0</v>
      </c>
      <c r="J3082" s="19">
        <v>0</v>
      </c>
      <c r="K3082" s="19">
        <v>0</v>
      </c>
    </row>
    <row r="3083" spans="1:11" x14ac:dyDescent="0.2">
      <c r="A3083">
        <v>1.29505</v>
      </c>
      <c r="B3083">
        <v>0</v>
      </c>
      <c r="C3083">
        <v>0</v>
      </c>
      <c r="D3083">
        <v>0</v>
      </c>
      <c r="H3083" s="19">
        <v>2.4179400000000002</v>
      </c>
      <c r="I3083" s="19">
        <v>0</v>
      </c>
      <c r="J3083" s="19">
        <v>0</v>
      </c>
      <c r="K3083" s="19">
        <v>0</v>
      </c>
    </row>
    <row r="3084" spans="1:11" x14ac:dyDescent="0.2">
      <c r="A3084">
        <v>1.30305</v>
      </c>
      <c r="B3084">
        <v>0</v>
      </c>
      <c r="C3084">
        <v>0</v>
      </c>
      <c r="D3084">
        <v>0</v>
      </c>
      <c r="H3084" s="19">
        <v>2.4259400000000002</v>
      </c>
      <c r="I3084" s="19">
        <v>0</v>
      </c>
      <c r="J3084" s="19">
        <v>0</v>
      </c>
      <c r="K3084" s="19">
        <v>0</v>
      </c>
    </row>
    <row r="3085" spans="1:11" x14ac:dyDescent="0.2">
      <c r="A3085">
        <v>1.3100499999999999</v>
      </c>
      <c r="B3085">
        <v>0</v>
      </c>
      <c r="C3085">
        <v>0</v>
      </c>
      <c r="D3085">
        <v>0</v>
      </c>
      <c r="H3085" s="19">
        <v>2.4329399999999999</v>
      </c>
      <c r="I3085" s="19">
        <v>0</v>
      </c>
      <c r="J3085" s="19">
        <v>0</v>
      </c>
      <c r="K3085" s="19">
        <v>0</v>
      </c>
    </row>
    <row r="3086" spans="1:11" x14ac:dyDescent="0.2">
      <c r="A3086">
        <v>1.3170500000000001</v>
      </c>
      <c r="B3086">
        <v>0</v>
      </c>
      <c r="C3086">
        <v>0</v>
      </c>
      <c r="D3086">
        <v>0</v>
      </c>
      <c r="H3086" s="19">
        <v>2.43994</v>
      </c>
      <c r="I3086" s="19">
        <v>0</v>
      </c>
      <c r="J3086" s="19">
        <v>0</v>
      </c>
      <c r="K3086" s="19">
        <v>0</v>
      </c>
    </row>
    <row r="3087" spans="1:11" x14ac:dyDescent="0.2">
      <c r="A3087">
        <v>1.3240499999999999</v>
      </c>
      <c r="B3087">
        <v>0</v>
      </c>
      <c r="C3087">
        <v>0</v>
      </c>
      <c r="D3087">
        <v>0</v>
      </c>
      <c r="H3087" s="19">
        <v>2.44794</v>
      </c>
      <c r="I3087" s="19">
        <v>0</v>
      </c>
      <c r="J3087" s="19">
        <v>0</v>
      </c>
      <c r="K3087" s="19">
        <v>0</v>
      </c>
    </row>
    <row r="3088" spans="1:11" x14ac:dyDescent="0.2">
      <c r="A3088">
        <v>1.3310500000000001</v>
      </c>
      <c r="B3088">
        <v>0</v>
      </c>
      <c r="C3088">
        <v>0</v>
      </c>
      <c r="D3088">
        <v>0</v>
      </c>
      <c r="H3088" s="19">
        <v>2.4549400000000001</v>
      </c>
      <c r="I3088" s="19">
        <v>0</v>
      </c>
      <c r="J3088" s="19">
        <v>0</v>
      </c>
      <c r="K3088" s="19">
        <v>0</v>
      </c>
    </row>
    <row r="3089" spans="1:11" x14ac:dyDescent="0.2">
      <c r="A3089">
        <v>1.33805</v>
      </c>
      <c r="B3089">
        <v>0</v>
      </c>
      <c r="C3089">
        <v>0</v>
      </c>
      <c r="D3089">
        <v>0</v>
      </c>
      <c r="H3089" s="19">
        <v>2.4619399999999998</v>
      </c>
      <c r="I3089" s="19">
        <v>0</v>
      </c>
      <c r="J3089" s="19">
        <v>0</v>
      </c>
      <c r="K3089" s="19">
        <v>0</v>
      </c>
    </row>
    <row r="3090" spans="1:11" x14ac:dyDescent="0.2">
      <c r="A3090">
        <v>1.3450500000000001</v>
      </c>
      <c r="B3090">
        <v>0</v>
      </c>
      <c r="C3090">
        <v>0</v>
      </c>
      <c r="D3090">
        <v>0</v>
      </c>
      <c r="H3090" s="19">
        <v>2.4699399999999998</v>
      </c>
      <c r="I3090" s="19">
        <v>0</v>
      </c>
      <c r="J3090" s="19">
        <v>0</v>
      </c>
      <c r="K3090" s="19">
        <v>0</v>
      </c>
    </row>
    <row r="3091" spans="1:11" x14ac:dyDescent="0.2">
      <c r="A3091">
        <v>1.3530500000000001</v>
      </c>
      <c r="B3091">
        <v>0</v>
      </c>
      <c r="C3091">
        <v>0</v>
      </c>
      <c r="D3091">
        <v>0</v>
      </c>
      <c r="H3091" s="19">
        <v>2.4769399999999999</v>
      </c>
      <c r="I3091" s="19">
        <v>0</v>
      </c>
      <c r="J3091" s="19">
        <v>0</v>
      </c>
      <c r="K3091" s="19">
        <v>0</v>
      </c>
    </row>
    <row r="3092" spans="1:11" x14ac:dyDescent="0.2">
      <c r="A3092">
        <v>1.36005</v>
      </c>
      <c r="B3092">
        <v>0</v>
      </c>
      <c r="C3092">
        <v>0</v>
      </c>
      <c r="D3092">
        <v>0</v>
      </c>
      <c r="H3092" s="19">
        <v>2.48394</v>
      </c>
      <c r="I3092" s="19">
        <v>0</v>
      </c>
      <c r="J3092" s="19">
        <v>0</v>
      </c>
      <c r="K3092" s="19">
        <v>0</v>
      </c>
    </row>
    <row r="3093" spans="1:11" x14ac:dyDescent="0.2">
      <c r="A3093">
        <v>1.3670500000000001</v>
      </c>
      <c r="B3093">
        <v>0</v>
      </c>
      <c r="C3093">
        <v>0</v>
      </c>
      <c r="D3093">
        <v>0</v>
      </c>
      <c r="H3093" s="19">
        <v>2.49194</v>
      </c>
      <c r="I3093" s="19">
        <v>0</v>
      </c>
      <c r="J3093" s="19">
        <v>0</v>
      </c>
      <c r="K3093" s="19">
        <v>0</v>
      </c>
    </row>
    <row r="3094" spans="1:11" x14ac:dyDescent="0.2">
      <c r="A3094">
        <v>1.37405</v>
      </c>
      <c r="B3094">
        <v>0</v>
      </c>
      <c r="C3094">
        <v>0</v>
      </c>
      <c r="D3094">
        <v>0</v>
      </c>
      <c r="H3094" s="19">
        <v>2.4989400000000002</v>
      </c>
      <c r="I3094" s="19">
        <v>0</v>
      </c>
      <c r="J3094" s="19">
        <v>0</v>
      </c>
      <c r="K3094" s="19">
        <v>0</v>
      </c>
    </row>
    <row r="3095" spans="1:11" x14ac:dyDescent="0.2">
      <c r="A3095">
        <v>1.3810500000000001</v>
      </c>
      <c r="B3095">
        <v>0</v>
      </c>
      <c r="C3095">
        <v>0</v>
      </c>
      <c r="D3095">
        <v>0</v>
      </c>
      <c r="H3095" s="19">
        <v>2.5059399999999998</v>
      </c>
      <c r="I3095" s="19">
        <v>0</v>
      </c>
      <c r="J3095" s="19">
        <v>0</v>
      </c>
      <c r="K3095" s="19">
        <v>0</v>
      </c>
    </row>
    <row r="3096" spans="1:11" x14ac:dyDescent="0.2">
      <c r="A3096">
        <v>1.38805</v>
      </c>
      <c r="B3096">
        <v>0</v>
      </c>
      <c r="C3096">
        <v>0</v>
      </c>
      <c r="D3096">
        <v>0</v>
      </c>
      <c r="H3096" s="19">
        <v>2.5139399999999998</v>
      </c>
      <c r="I3096" s="19">
        <v>0</v>
      </c>
      <c r="J3096" s="19">
        <v>0</v>
      </c>
      <c r="K3096" s="19">
        <v>0</v>
      </c>
    </row>
    <row r="3097" spans="1:11" x14ac:dyDescent="0.2">
      <c r="A3097">
        <v>1.3950499999999999</v>
      </c>
      <c r="B3097">
        <v>0</v>
      </c>
      <c r="C3097">
        <v>0</v>
      </c>
      <c r="D3097">
        <v>0</v>
      </c>
      <c r="H3097" s="19">
        <v>2.52094</v>
      </c>
      <c r="I3097" s="19">
        <v>0</v>
      </c>
      <c r="J3097" s="19">
        <v>0</v>
      </c>
      <c r="K3097" s="19">
        <v>0</v>
      </c>
    </row>
    <row r="3098" spans="1:11" x14ac:dyDescent="0.2">
      <c r="A3098">
        <v>1.4030499999999999</v>
      </c>
      <c r="B3098">
        <v>0</v>
      </c>
      <c r="C3098">
        <v>0</v>
      </c>
      <c r="D3098">
        <v>0</v>
      </c>
      <c r="H3098" s="19">
        <v>2.5279400000000001</v>
      </c>
      <c r="I3098" s="19">
        <v>0</v>
      </c>
      <c r="J3098" s="19">
        <v>0</v>
      </c>
      <c r="K3098" s="19">
        <v>0</v>
      </c>
    </row>
    <row r="3099" spans="1:11" x14ac:dyDescent="0.2">
      <c r="A3099">
        <v>1.41005</v>
      </c>
      <c r="B3099">
        <v>0</v>
      </c>
      <c r="C3099">
        <v>0</v>
      </c>
      <c r="D3099">
        <v>0</v>
      </c>
      <c r="H3099" s="19">
        <v>2.5349400000000002</v>
      </c>
      <c r="I3099" s="19">
        <v>0</v>
      </c>
      <c r="J3099" s="19">
        <v>0</v>
      </c>
      <c r="K3099" s="19">
        <v>0</v>
      </c>
    </row>
    <row r="3100" spans="1:11" x14ac:dyDescent="0.2">
      <c r="A3100">
        <v>1.4170499999999999</v>
      </c>
      <c r="B3100">
        <v>0</v>
      </c>
      <c r="C3100">
        <v>0</v>
      </c>
      <c r="D3100">
        <v>0</v>
      </c>
      <c r="H3100" s="19">
        <v>2.5429400000000002</v>
      </c>
      <c r="I3100" s="19">
        <v>0</v>
      </c>
      <c r="J3100" s="19">
        <v>0</v>
      </c>
      <c r="K3100" s="19">
        <v>0</v>
      </c>
    </row>
    <row r="3101" spans="1:11" x14ac:dyDescent="0.2">
      <c r="A3101">
        <v>1.42405</v>
      </c>
      <c r="B3101">
        <v>0</v>
      </c>
      <c r="C3101">
        <v>0</v>
      </c>
      <c r="D3101">
        <v>0</v>
      </c>
      <c r="H3101" s="19">
        <v>2.5499399999999999</v>
      </c>
      <c r="I3101" s="19">
        <v>0</v>
      </c>
      <c r="J3101" s="19">
        <v>0</v>
      </c>
      <c r="K3101" s="19">
        <v>0</v>
      </c>
    </row>
    <row r="3102" spans="1:11" x14ac:dyDescent="0.2">
      <c r="A3102">
        <v>1.4310499999999999</v>
      </c>
      <c r="B3102">
        <v>0</v>
      </c>
      <c r="C3102">
        <v>0</v>
      </c>
      <c r="D3102">
        <v>0</v>
      </c>
      <c r="H3102" s="19">
        <v>2.55694</v>
      </c>
      <c r="I3102" s="19">
        <v>0</v>
      </c>
      <c r="J3102" s="19">
        <v>0</v>
      </c>
      <c r="K3102" s="19">
        <v>0</v>
      </c>
    </row>
    <row r="3103" spans="1:11" x14ac:dyDescent="0.2">
      <c r="A3103">
        <v>1.4380500000000001</v>
      </c>
      <c r="B3103">
        <v>0</v>
      </c>
      <c r="C3103">
        <v>0</v>
      </c>
      <c r="D3103">
        <v>0</v>
      </c>
      <c r="H3103" s="19">
        <v>2.56494</v>
      </c>
      <c r="I3103" s="19">
        <v>0</v>
      </c>
      <c r="J3103" s="19">
        <v>0</v>
      </c>
      <c r="K3103" s="19">
        <v>0</v>
      </c>
    </row>
    <row r="3104" spans="1:11" x14ac:dyDescent="0.2">
      <c r="A3104">
        <v>1.4450499999999999</v>
      </c>
      <c r="B3104">
        <v>0</v>
      </c>
      <c r="C3104">
        <v>0</v>
      </c>
      <c r="D3104">
        <v>0</v>
      </c>
      <c r="H3104" s="19">
        <v>2.5719400000000001</v>
      </c>
      <c r="I3104" s="19">
        <v>0</v>
      </c>
      <c r="J3104" s="19">
        <v>0</v>
      </c>
      <c r="K3104" s="19">
        <v>0</v>
      </c>
    </row>
    <row r="3105" spans="1:11" x14ac:dyDescent="0.2">
      <c r="A3105">
        <v>1.45305</v>
      </c>
      <c r="B3105">
        <v>0</v>
      </c>
      <c r="C3105">
        <v>0</v>
      </c>
      <c r="D3105">
        <v>0</v>
      </c>
      <c r="H3105" s="19">
        <v>2.5789399999999998</v>
      </c>
      <c r="I3105" s="19">
        <v>0</v>
      </c>
      <c r="J3105" s="19">
        <v>0</v>
      </c>
      <c r="K3105" s="19">
        <v>0</v>
      </c>
    </row>
    <row r="3106" spans="1:11" x14ac:dyDescent="0.2">
      <c r="A3106">
        <v>1.4600500000000001</v>
      </c>
      <c r="B3106">
        <v>0</v>
      </c>
      <c r="C3106">
        <v>0</v>
      </c>
      <c r="D3106">
        <v>0</v>
      </c>
      <c r="H3106" s="19">
        <v>2.5869399999999998</v>
      </c>
      <c r="I3106" s="19">
        <v>0</v>
      </c>
      <c r="J3106" s="19">
        <v>0</v>
      </c>
      <c r="K3106" s="19">
        <v>0</v>
      </c>
    </row>
    <row r="3107" spans="1:11" x14ac:dyDescent="0.2">
      <c r="A3107">
        <v>1.46705</v>
      </c>
      <c r="B3107">
        <v>0</v>
      </c>
      <c r="C3107">
        <v>0</v>
      </c>
      <c r="D3107">
        <v>0</v>
      </c>
      <c r="H3107" s="19">
        <v>2.5939399999999999</v>
      </c>
      <c r="I3107" s="19">
        <v>0</v>
      </c>
      <c r="J3107" s="19">
        <v>0</v>
      </c>
      <c r="K3107" s="19">
        <v>0</v>
      </c>
    </row>
    <row r="3108" spans="1:11" x14ac:dyDescent="0.2">
      <c r="A3108">
        <v>1.4740500000000001</v>
      </c>
      <c r="B3108">
        <v>0</v>
      </c>
      <c r="C3108">
        <v>0</v>
      </c>
      <c r="D3108">
        <v>0</v>
      </c>
      <c r="H3108" s="19">
        <v>2.60094</v>
      </c>
      <c r="I3108" s="19">
        <v>0</v>
      </c>
      <c r="J3108" s="19">
        <v>0</v>
      </c>
      <c r="K3108" s="19">
        <v>0</v>
      </c>
    </row>
    <row r="3109" spans="1:11" x14ac:dyDescent="0.2">
      <c r="A3109">
        <v>1.48105</v>
      </c>
      <c r="B3109">
        <v>0</v>
      </c>
      <c r="C3109">
        <v>0</v>
      </c>
      <c r="D3109">
        <v>0</v>
      </c>
      <c r="H3109" s="19">
        <v>2.60894</v>
      </c>
      <c r="I3109" s="19">
        <v>0</v>
      </c>
      <c r="J3109" s="19">
        <v>0</v>
      </c>
      <c r="K3109" s="19">
        <v>0</v>
      </c>
    </row>
    <row r="3110" spans="1:11" x14ac:dyDescent="0.2">
      <c r="A3110">
        <v>1.4880500000000001</v>
      </c>
      <c r="B3110">
        <v>0</v>
      </c>
      <c r="C3110">
        <v>0</v>
      </c>
      <c r="D3110">
        <v>0</v>
      </c>
      <c r="H3110" s="19">
        <v>2.6159400000000002</v>
      </c>
      <c r="I3110" s="19">
        <v>0</v>
      </c>
      <c r="J3110" s="19">
        <v>0</v>
      </c>
      <c r="K3110" s="19">
        <v>0</v>
      </c>
    </row>
    <row r="3111" spans="1:11" x14ac:dyDescent="0.2">
      <c r="A3111">
        <v>1.4960500000000001</v>
      </c>
      <c r="B3111">
        <v>0</v>
      </c>
      <c r="C3111">
        <v>0</v>
      </c>
      <c r="D3111">
        <v>0</v>
      </c>
      <c r="H3111" s="19">
        <v>2.6229399999999998</v>
      </c>
      <c r="I3111" s="19">
        <v>0</v>
      </c>
      <c r="J3111" s="19">
        <v>0</v>
      </c>
      <c r="K3111" s="19">
        <v>0</v>
      </c>
    </row>
    <row r="3112" spans="1:11" x14ac:dyDescent="0.2">
      <c r="A3112">
        <v>1.50305</v>
      </c>
      <c r="B3112">
        <v>0</v>
      </c>
      <c r="C3112">
        <v>0</v>
      </c>
      <c r="D3112">
        <v>0</v>
      </c>
      <c r="H3112" s="19">
        <v>2.6309399999999998</v>
      </c>
      <c r="I3112" s="19">
        <v>0</v>
      </c>
      <c r="J3112" s="19">
        <v>0</v>
      </c>
      <c r="K3112" s="19">
        <v>0</v>
      </c>
    </row>
    <row r="3113" spans="1:11" x14ac:dyDescent="0.2">
      <c r="A3113">
        <v>1.5100499999999999</v>
      </c>
      <c r="B3113">
        <v>0</v>
      </c>
      <c r="C3113">
        <v>0</v>
      </c>
      <c r="D3113">
        <v>0</v>
      </c>
      <c r="H3113" s="19">
        <v>2.63794</v>
      </c>
      <c r="I3113" s="19">
        <v>0</v>
      </c>
      <c r="J3113" s="19">
        <v>0</v>
      </c>
      <c r="K3113" s="19">
        <v>0</v>
      </c>
    </row>
    <row r="3114" spans="1:11" x14ac:dyDescent="0.2">
      <c r="A3114">
        <v>1.51705</v>
      </c>
      <c r="B3114">
        <v>0</v>
      </c>
      <c r="C3114">
        <v>0</v>
      </c>
      <c r="D3114">
        <v>0</v>
      </c>
      <c r="H3114" s="19">
        <v>2.6449400000000001</v>
      </c>
      <c r="I3114" s="19">
        <v>0</v>
      </c>
      <c r="J3114" s="19">
        <v>0</v>
      </c>
      <c r="K3114" s="19">
        <v>0</v>
      </c>
    </row>
    <row r="3115" spans="1:11" x14ac:dyDescent="0.2">
      <c r="A3115">
        <v>1.5240499999999999</v>
      </c>
      <c r="B3115">
        <v>0</v>
      </c>
      <c r="C3115">
        <v>0</v>
      </c>
      <c r="D3115">
        <v>0</v>
      </c>
      <c r="H3115" s="19">
        <v>2.6529400000000001</v>
      </c>
      <c r="I3115" s="19">
        <v>0</v>
      </c>
      <c r="J3115" s="19">
        <v>0</v>
      </c>
      <c r="K3115" s="19">
        <v>0</v>
      </c>
    </row>
    <row r="3116" spans="1:11" x14ac:dyDescent="0.2">
      <c r="A3116">
        <v>1.53105</v>
      </c>
      <c r="B3116">
        <v>0</v>
      </c>
      <c r="C3116">
        <v>0</v>
      </c>
      <c r="D3116">
        <v>0</v>
      </c>
      <c r="H3116" s="19">
        <v>2.6599400000000002</v>
      </c>
      <c r="I3116" s="19">
        <v>0</v>
      </c>
      <c r="J3116" s="19">
        <v>0</v>
      </c>
      <c r="K3116" s="19">
        <v>0</v>
      </c>
    </row>
    <row r="3117" spans="1:11" x14ac:dyDescent="0.2">
      <c r="A3117">
        <v>1.5380499999999999</v>
      </c>
      <c r="B3117">
        <v>0</v>
      </c>
      <c r="C3117">
        <v>0</v>
      </c>
      <c r="D3117">
        <v>0</v>
      </c>
      <c r="H3117" s="19">
        <v>2.6669399999999999</v>
      </c>
      <c r="I3117" s="19">
        <v>0</v>
      </c>
      <c r="J3117" s="19">
        <v>0</v>
      </c>
      <c r="K3117" s="19">
        <v>0</v>
      </c>
    </row>
    <row r="3118" spans="1:11" x14ac:dyDescent="0.2">
      <c r="A3118">
        <v>1.5460499999999999</v>
      </c>
      <c r="B3118">
        <v>0</v>
      </c>
      <c r="C3118">
        <v>0</v>
      </c>
      <c r="D3118">
        <v>0</v>
      </c>
      <c r="H3118" s="19">
        <v>2.6749399999999999</v>
      </c>
      <c r="I3118" s="19">
        <v>0</v>
      </c>
      <c r="J3118" s="19">
        <v>0</v>
      </c>
      <c r="K3118" s="19">
        <v>0</v>
      </c>
    </row>
    <row r="3119" spans="1:11" x14ac:dyDescent="0.2">
      <c r="A3119">
        <v>1.55305</v>
      </c>
      <c r="B3119">
        <v>0</v>
      </c>
      <c r="C3119">
        <v>0</v>
      </c>
      <c r="D3119">
        <v>0</v>
      </c>
      <c r="H3119" s="19">
        <v>2.68194</v>
      </c>
      <c r="I3119" s="19">
        <v>0</v>
      </c>
      <c r="J3119" s="19">
        <v>0</v>
      </c>
      <c r="K3119" s="19">
        <v>0</v>
      </c>
    </row>
    <row r="3120" spans="1:11" x14ac:dyDescent="0.2">
      <c r="A3120">
        <v>1.5600499999999999</v>
      </c>
      <c r="B3120">
        <v>0</v>
      </c>
      <c r="C3120">
        <v>0</v>
      </c>
      <c r="D3120">
        <v>0</v>
      </c>
      <c r="H3120" s="19">
        <v>2.6889400000000001</v>
      </c>
      <c r="I3120" s="19">
        <v>0</v>
      </c>
      <c r="J3120" s="19">
        <v>0</v>
      </c>
      <c r="K3120" s="19">
        <v>0</v>
      </c>
    </row>
    <row r="3121" spans="1:11" x14ac:dyDescent="0.2">
      <c r="A3121">
        <v>1.5670500000000001</v>
      </c>
      <c r="B3121">
        <v>0</v>
      </c>
      <c r="C3121">
        <v>0</v>
      </c>
      <c r="D3121">
        <v>0</v>
      </c>
      <c r="H3121" s="19">
        <v>2.6959399999999998</v>
      </c>
      <c r="I3121" s="19">
        <v>0</v>
      </c>
      <c r="J3121" s="19">
        <v>0</v>
      </c>
      <c r="K3121" s="19">
        <v>0</v>
      </c>
    </row>
    <row r="3122" spans="1:11" x14ac:dyDescent="0.2">
      <c r="A3122">
        <v>1.5740499999999999</v>
      </c>
      <c r="B3122">
        <v>0</v>
      </c>
      <c r="C3122">
        <v>0</v>
      </c>
      <c r="D3122">
        <v>0</v>
      </c>
      <c r="H3122" s="19">
        <v>2.7039399999999998</v>
      </c>
      <c r="I3122" s="19">
        <v>0</v>
      </c>
      <c r="J3122" s="19">
        <v>0</v>
      </c>
      <c r="K3122" s="19">
        <v>0</v>
      </c>
    </row>
    <row r="3123" spans="1:11" x14ac:dyDescent="0.2">
      <c r="A3123">
        <v>1.5810500000000001</v>
      </c>
      <c r="B3123">
        <v>0</v>
      </c>
      <c r="C3123">
        <v>0</v>
      </c>
      <c r="D3123">
        <v>0</v>
      </c>
      <c r="H3123" s="19">
        <v>2.7109399999999999</v>
      </c>
      <c r="I3123" s="19">
        <v>0</v>
      </c>
      <c r="J3123" s="19">
        <v>0</v>
      </c>
      <c r="K3123" s="19">
        <v>0</v>
      </c>
    </row>
    <row r="3124" spans="1:11" x14ac:dyDescent="0.2">
      <c r="A3124">
        <v>1.58805</v>
      </c>
      <c r="B3124">
        <v>0</v>
      </c>
      <c r="C3124">
        <v>0</v>
      </c>
      <c r="D3124">
        <v>0</v>
      </c>
      <c r="H3124" s="19">
        <v>2.71794</v>
      </c>
      <c r="I3124" s="19">
        <v>0</v>
      </c>
      <c r="J3124" s="19">
        <v>0</v>
      </c>
      <c r="K3124" s="19">
        <v>0</v>
      </c>
    </row>
    <row r="3125" spans="1:11" x14ac:dyDescent="0.2">
      <c r="A3125">
        <v>1.59605</v>
      </c>
      <c r="B3125">
        <v>0</v>
      </c>
      <c r="C3125">
        <v>0</v>
      </c>
      <c r="D3125">
        <v>0</v>
      </c>
      <c r="H3125" s="19">
        <v>2.72594</v>
      </c>
      <c r="I3125" s="19">
        <v>0</v>
      </c>
      <c r="J3125" s="19">
        <v>0</v>
      </c>
      <c r="K3125" s="19">
        <v>0</v>
      </c>
    </row>
    <row r="3126" spans="1:11" x14ac:dyDescent="0.2">
      <c r="A3126">
        <v>1.6030500000000001</v>
      </c>
      <c r="B3126">
        <v>0</v>
      </c>
      <c r="C3126">
        <v>0</v>
      </c>
      <c r="D3126">
        <v>0</v>
      </c>
      <c r="H3126" s="19">
        <v>2.7329400000000001</v>
      </c>
      <c r="I3126" s="19">
        <v>0</v>
      </c>
      <c r="J3126" s="19">
        <v>0</v>
      </c>
      <c r="K3126" s="19">
        <v>0</v>
      </c>
    </row>
    <row r="3127" spans="1:11" x14ac:dyDescent="0.2">
      <c r="A3127">
        <v>1.61005</v>
      </c>
      <c r="B3127">
        <v>0</v>
      </c>
      <c r="C3127">
        <v>0</v>
      </c>
      <c r="D3127">
        <v>0</v>
      </c>
      <c r="H3127" s="19">
        <v>2.7399399999999998</v>
      </c>
      <c r="I3127" s="19">
        <v>0</v>
      </c>
      <c r="J3127" s="19">
        <v>0</v>
      </c>
      <c r="K3127" s="19">
        <v>0</v>
      </c>
    </row>
    <row r="3128" spans="1:11" x14ac:dyDescent="0.2">
      <c r="A3128">
        <v>1.6170500000000001</v>
      </c>
      <c r="B3128">
        <v>0</v>
      </c>
      <c r="C3128">
        <v>0</v>
      </c>
      <c r="D3128">
        <v>0</v>
      </c>
      <c r="H3128" s="19">
        <v>2.7479399999999998</v>
      </c>
      <c r="I3128" s="19">
        <v>0</v>
      </c>
      <c r="J3128" s="19">
        <v>0</v>
      </c>
      <c r="K3128" s="19">
        <v>0</v>
      </c>
    </row>
    <row r="3129" spans="1:11" x14ac:dyDescent="0.2">
      <c r="A3129">
        <v>1.62405</v>
      </c>
      <c r="B3129">
        <v>0</v>
      </c>
      <c r="C3129">
        <v>0</v>
      </c>
      <c r="D3129">
        <v>0</v>
      </c>
      <c r="H3129" s="19">
        <v>2.7549399999999999</v>
      </c>
      <c r="I3129" s="19">
        <v>0</v>
      </c>
      <c r="J3129" s="19">
        <v>0</v>
      </c>
      <c r="K3129" s="19">
        <v>0</v>
      </c>
    </row>
    <row r="3130" spans="1:11" x14ac:dyDescent="0.2">
      <c r="A3130">
        <v>1.6310500000000001</v>
      </c>
      <c r="B3130">
        <v>0</v>
      </c>
      <c r="C3130">
        <v>0</v>
      </c>
      <c r="D3130">
        <v>0</v>
      </c>
      <c r="H3130" s="19">
        <v>2.7619400000000001</v>
      </c>
      <c r="I3130" s="19">
        <v>0</v>
      </c>
      <c r="J3130" s="19">
        <v>0</v>
      </c>
      <c r="K3130" s="19">
        <v>0</v>
      </c>
    </row>
    <row r="3131" spans="1:11" x14ac:dyDescent="0.2">
      <c r="A3131">
        <v>1.63805</v>
      </c>
      <c r="B3131">
        <v>0</v>
      </c>
      <c r="C3131">
        <v>0</v>
      </c>
      <c r="D3131">
        <v>0</v>
      </c>
      <c r="H3131" s="19">
        <v>2.7699400000000001</v>
      </c>
      <c r="I3131" s="19">
        <v>0</v>
      </c>
      <c r="J3131" s="19">
        <v>0</v>
      </c>
      <c r="K3131" s="19">
        <v>0</v>
      </c>
    </row>
    <row r="3132" spans="1:11" x14ac:dyDescent="0.2">
      <c r="A3132">
        <v>1.64605</v>
      </c>
      <c r="B3132">
        <v>0</v>
      </c>
      <c r="C3132">
        <v>0</v>
      </c>
      <c r="D3132">
        <v>0</v>
      </c>
      <c r="H3132" s="19">
        <v>2.7769400000000002</v>
      </c>
      <c r="I3132" s="19">
        <v>0</v>
      </c>
      <c r="J3132" s="19">
        <v>0</v>
      </c>
      <c r="K3132" s="19">
        <v>0</v>
      </c>
    </row>
    <row r="3133" spans="1:11" x14ac:dyDescent="0.2">
      <c r="A3133">
        <v>1.6530499999999999</v>
      </c>
      <c r="B3133">
        <v>0</v>
      </c>
      <c r="C3133">
        <v>0</v>
      </c>
      <c r="D3133">
        <v>0</v>
      </c>
      <c r="H3133" s="19">
        <v>2.7839399999999999</v>
      </c>
      <c r="I3133" s="19">
        <v>0</v>
      </c>
      <c r="J3133" s="19">
        <v>0</v>
      </c>
      <c r="K3133" s="19">
        <v>0</v>
      </c>
    </row>
    <row r="3134" spans="1:11" x14ac:dyDescent="0.2">
      <c r="A3134">
        <v>1.66005</v>
      </c>
      <c r="B3134">
        <v>0</v>
      </c>
      <c r="C3134">
        <v>0</v>
      </c>
      <c r="D3134">
        <v>0</v>
      </c>
      <c r="H3134" s="19">
        <v>2.7919399999999999</v>
      </c>
      <c r="I3134" s="19">
        <v>0</v>
      </c>
      <c r="J3134" s="19">
        <v>0</v>
      </c>
      <c r="K3134" s="19">
        <v>0</v>
      </c>
    </row>
    <row r="3135" spans="1:11" x14ac:dyDescent="0.2">
      <c r="A3135">
        <v>1.6670499999999999</v>
      </c>
      <c r="B3135">
        <v>0</v>
      </c>
      <c r="C3135">
        <v>0</v>
      </c>
      <c r="D3135">
        <v>0</v>
      </c>
      <c r="H3135" s="19">
        <v>2.79894</v>
      </c>
      <c r="I3135" s="19">
        <v>0</v>
      </c>
      <c r="J3135" s="19">
        <v>0</v>
      </c>
      <c r="K3135" s="19">
        <v>0</v>
      </c>
    </row>
    <row r="3136" spans="1:11" x14ac:dyDescent="0.2">
      <c r="A3136">
        <v>1.67405</v>
      </c>
      <c r="B3136">
        <v>0</v>
      </c>
      <c r="C3136">
        <v>0</v>
      </c>
      <c r="D3136">
        <v>0</v>
      </c>
      <c r="H3136" s="19">
        <v>2.8059400000000001</v>
      </c>
      <c r="I3136" s="19">
        <v>0</v>
      </c>
      <c r="J3136" s="19">
        <v>0</v>
      </c>
      <c r="K3136" s="19">
        <v>0</v>
      </c>
    </row>
    <row r="3137" spans="1:11" x14ac:dyDescent="0.2">
      <c r="A3137">
        <v>1.6810499999999999</v>
      </c>
      <c r="B3137">
        <v>0</v>
      </c>
      <c r="C3137">
        <v>0</v>
      </c>
      <c r="D3137">
        <v>0</v>
      </c>
      <c r="H3137" s="19">
        <v>2.8139400000000001</v>
      </c>
      <c r="I3137" s="19">
        <v>0</v>
      </c>
      <c r="J3137" s="19">
        <v>0</v>
      </c>
      <c r="K3137" s="19">
        <v>0</v>
      </c>
    </row>
    <row r="3138" spans="1:11" x14ac:dyDescent="0.2">
      <c r="A3138">
        <v>1.6890499999999999</v>
      </c>
      <c r="B3138">
        <v>0</v>
      </c>
      <c r="C3138">
        <v>0</v>
      </c>
      <c r="D3138">
        <v>0</v>
      </c>
      <c r="H3138" s="19">
        <v>2.8209399999999998</v>
      </c>
      <c r="I3138" s="19">
        <v>0</v>
      </c>
      <c r="J3138" s="19">
        <v>0</v>
      </c>
      <c r="K3138" s="19">
        <v>0</v>
      </c>
    </row>
    <row r="3139" spans="1:11" x14ac:dyDescent="0.2">
      <c r="A3139">
        <v>1.6960500000000001</v>
      </c>
      <c r="B3139">
        <v>0</v>
      </c>
      <c r="C3139">
        <v>0</v>
      </c>
      <c r="D3139">
        <v>0</v>
      </c>
      <c r="H3139" s="19">
        <v>2.8279399999999999</v>
      </c>
      <c r="I3139" s="19">
        <v>0</v>
      </c>
      <c r="J3139" s="19">
        <v>0</v>
      </c>
      <c r="K3139" s="19">
        <v>0</v>
      </c>
    </row>
    <row r="3140" spans="1:11" x14ac:dyDescent="0.2">
      <c r="A3140">
        <v>1.70305</v>
      </c>
      <c r="B3140">
        <v>0</v>
      </c>
      <c r="C3140">
        <v>0</v>
      </c>
      <c r="D3140">
        <v>0</v>
      </c>
      <c r="H3140" s="19">
        <v>2.8359399999999999</v>
      </c>
      <c r="I3140" s="19">
        <v>0</v>
      </c>
      <c r="J3140" s="19">
        <v>0</v>
      </c>
      <c r="K3140" s="19">
        <v>0</v>
      </c>
    </row>
    <row r="3141" spans="1:11" x14ac:dyDescent="0.2">
      <c r="A3141">
        <v>1.7100500000000001</v>
      </c>
      <c r="B3141">
        <v>0</v>
      </c>
      <c r="C3141">
        <v>0</v>
      </c>
      <c r="D3141">
        <v>0</v>
      </c>
      <c r="H3141" s="19">
        <v>2.84294</v>
      </c>
      <c r="I3141" s="19">
        <v>0</v>
      </c>
      <c r="J3141" s="19">
        <v>0</v>
      </c>
      <c r="K3141" s="19">
        <v>0</v>
      </c>
    </row>
    <row r="3142" spans="1:11" x14ac:dyDescent="0.2">
      <c r="A3142">
        <v>1.71705</v>
      </c>
      <c r="B3142">
        <v>0</v>
      </c>
      <c r="C3142">
        <v>0</v>
      </c>
      <c r="D3142">
        <v>0</v>
      </c>
      <c r="H3142" s="19">
        <v>2.8499400000000001</v>
      </c>
      <c r="I3142" s="19">
        <v>0</v>
      </c>
      <c r="J3142" s="19">
        <v>0</v>
      </c>
      <c r="K3142" s="19">
        <v>0</v>
      </c>
    </row>
    <row r="3143" spans="1:11" x14ac:dyDescent="0.2">
      <c r="A3143">
        <v>1.7240500000000001</v>
      </c>
      <c r="B3143">
        <v>0</v>
      </c>
      <c r="C3143">
        <v>0</v>
      </c>
      <c r="D3143">
        <v>0</v>
      </c>
      <c r="H3143" s="19">
        <v>2.8569399999999998</v>
      </c>
      <c r="I3143" s="19">
        <v>0</v>
      </c>
      <c r="J3143" s="19">
        <v>0</v>
      </c>
      <c r="K3143" s="19">
        <v>0</v>
      </c>
    </row>
    <row r="3144" spans="1:11" x14ac:dyDescent="0.2">
      <c r="A3144">
        <v>1.73105</v>
      </c>
      <c r="B3144">
        <v>0</v>
      </c>
      <c r="C3144">
        <v>8.0000000000000007E-5</v>
      </c>
      <c r="D3144">
        <v>12.488</v>
      </c>
      <c r="H3144" s="19">
        <v>2.8649399999999998</v>
      </c>
      <c r="I3144" s="19">
        <v>0</v>
      </c>
      <c r="J3144" s="19">
        <v>0</v>
      </c>
      <c r="K3144" s="19">
        <v>0</v>
      </c>
    </row>
    <row r="3145" spans="1:11" x14ac:dyDescent="0.2">
      <c r="A3145">
        <v>1.73905</v>
      </c>
      <c r="B3145">
        <v>0</v>
      </c>
      <c r="C3145">
        <v>0</v>
      </c>
      <c r="D3145">
        <v>0</v>
      </c>
      <c r="H3145" s="19">
        <v>2.8719399999999999</v>
      </c>
      <c r="I3145" s="19">
        <v>0</v>
      </c>
      <c r="J3145" s="19">
        <v>0</v>
      </c>
      <c r="K3145" s="19">
        <v>0</v>
      </c>
    </row>
    <row r="3146" spans="1:11" x14ac:dyDescent="0.2">
      <c r="A3146">
        <v>1.7460500000000001</v>
      </c>
      <c r="B3146">
        <v>0</v>
      </c>
      <c r="C3146">
        <v>0</v>
      </c>
      <c r="D3146">
        <v>0</v>
      </c>
      <c r="H3146" s="19">
        <v>2.8789400000000001</v>
      </c>
      <c r="I3146" s="19">
        <v>0</v>
      </c>
      <c r="J3146" s="19">
        <v>0</v>
      </c>
      <c r="K3146" s="19">
        <v>0</v>
      </c>
    </row>
    <row r="3147" spans="1:11" x14ac:dyDescent="0.2">
      <c r="A3147">
        <v>1.75305</v>
      </c>
      <c r="B3147">
        <v>0</v>
      </c>
      <c r="C3147">
        <v>0</v>
      </c>
      <c r="D3147">
        <v>0</v>
      </c>
      <c r="H3147" s="19">
        <v>2.8869400000000001</v>
      </c>
      <c r="I3147" s="19">
        <v>0</v>
      </c>
      <c r="J3147" s="19">
        <v>0</v>
      </c>
      <c r="K3147" s="19">
        <v>0</v>
      </c>
    </row>
    <row r="3148" spans="1:11" x14ac:dyDescent="0.2">
      <c r="A3148">
        <v>1.7600499999999999</v>
      </c>
      <c r="B3148">
        <v>0</v>
      </c>
      <c r="C3148">
        <v>0</v>
      </c>
      <c r="D3148">
        <v>0</v>
      </c>
      <c r="H3148" s="19">
        <v>2.8939400000000002</v>
      </c>
      <c r="I3148" s="19">
        <v>0</v>
      </c>
      <c r="J3148" s="19">
        <v>0</v>
      </c>
      <c r="K3148" s="19">
        <v>0</v>
      </c>
    </row>
    <row r="3149" spans="1:11" x14ac:dyDescent="0.2">
      <c r="A3149">
        <v>1.76705</v>
      </c>
      <c r="B3149">
        <v>0</v>
      </c>
      <c r="C3149">
        <v>0</v>
      </c>
      <c r="D3149">
        <v>0</v>
      </c>
      <c r="H3149" s="19">
        <v>2.9009399999999999</v>
      </c>
      <c r="I3149" s="19">
        <v>0</v>
      </c>
      <c r="J3149" s="19">
        <v>0</v>
      </c>
      <c r="K3149" s="19">
        <v>0</v>
      </c>
    </row>
    <row r="3150" spans="1:11" x14ac:dyDescent="0.2">
      <c r="A3150">
        <v>1.7740499999999999</v>
      </c>
      <c r="B3150">
        <v>0</v>
      </c>
      <c r="C3150">
        <v>0</v>
      </c>
      <c r="D3150">
        <v>0</v>
      </c>
      <c r="H3150" s="19">
        <v>2.9089399999999999</v>
      </c>
      <c r="I3150" s="19">
        <v>0</v>
      </c>
      <c r="J3150" s="19">
        <v>0</v>
      </c>
      <c r="K3150" s="19">
        <v>0</v>
      </c>
    </row>
    <row r="3151" spans="1:11" x14ac:dyDescent="0.2">
      <c r="A3151">
        <v>1.78105</v>
      </c>
      <c r="B3151">
        <v>0</v>
      </c>
      <c r="C3151">
        <v>0</v>
      </c>
      <c r="D3151">
        <v>0</v>
      </c>
      <c r="H3151" s="19">
        <v>2.91594</v>
      </c>
      <c r="I3151" s="19">
        <v>0</v>
      </c>
      <c r="J3151" s="19">
        <v>0</v>
      </c>
      <c r="K3151" s="19">
        <v>0</v>
      </c>
    </row>
    <row r="3152" spans="1:11" x14ac:dyDescent="0.2">
      <c r="A3152">
        <v>1.78905</v>
      </c>
      <c r="B3152">
        <v>0</v>
      </c>
      <c r="C3152">
        <v>0</v>
      </c>
      <c r="D3152">
        <v>0</v>
      </c>
      <c r="H3152" s="19">
        <v>2.9229400000000001</v>
      </c>
      <c r="I3152" s="19">
        <v>0</v>
      </c>
      <c r="J3152" s="19">
        <v>0</v>
      </c>
      <c r="K3152" s="19">
        <v>0</v>
      </c>
    </row>
    <row r="3153" spans="1:11" x14ac:dyDescent="0.2">
      <c r="A3153">
        <v>1.7960499999999999</v>
      </c>
      <c r="B3153">
        <v>0</v>
      </c>
      <c r="C3153">
        <v>0</v>
      </c>
      <c r="D3153">
        <v>0</v>
      </c>
      <c r="H3153" s="19">
        <v>2.9309400000000001</v>
      </c>
      <c r="I3153" s="19">
        <v>0</v>
      </c>
      <c r="J3153" s="19">
        <v>0</v>
      </c>
      <c r="K3153" s="19">
        <v>0</v>
      </c>
    </row>
    <row r="3154" spans="1:11" x14ac:dyDescent="0.2">
      <c r="A3154">
        <v>1.80305</v>
      </c>
      <c r="B3154">
        <v>0</v>
      </c>
      <c r="C3154">
        <v>0</v>
      </c>
      <c r="D3154">
        <v>0</v>
      </c>
      <c r="H3154" s="19">
        <v>2.9379400000000002</v>
      </c>
      <c r="I3154" s="19">
        <v>0</v>
      </c>
      <c r="J3154" s="19">
        <v>0</v>
      </c>
      <c r="K3154" s="19">
        <v>0</v>
      </c>
    </row>
    <row r="3155" spans="1:11" x14ac:dyDescent="0.2">
      <c r="A3155">
        <v>1.8100499999999999</v>
      </c>
      <c r="B3155">
        <v>0</v>
      </c>
      <c r="C3155">
        <v>0</v>
      </c>
      <c r="D3155">
        <v>0</v>
      </c>
      <c r="H3155" s="19">
        <v>2.9449399999999999</v>
      </c>
      <c r="I3155" s="19">
        <v>0</v>
      </c>
      <c r="J3155" s="19">
        <v>0</v>
      </c>
      <c r="K3155" s="19">
        <v>0</v>
      </c>
    </row>
    <row r="3156" spans="1:11" x14ac:dyDescent="0.2">
      <c r="A3156">
        <v>1.8170500000000001</v>
      </c>
      <c r="B3156">
        <v>0</v>
      </c>
      <c r="C3156">
        <v>0</v>
      </c>
      <c r="D3156">
        <v>0</v>
      </c>
      <c r="H3156" s="19">
        <v>2.9529399999999999</v>
      </c>
      <c r="I3156" s="19">
        <v>0</v>
      </c>
      <c r="J3156" s="19">
        <v>0</v>
      </c>
      <c r="K3156" s="19">
        <v>0</v>
      </c>
    </row>
    <row r="3157" spans="1:11" x14ac:dyDescent="0.2">
      <c r="A3157">
        <v>1.8240499999999999</v>
      </c>
      <c r="B3157">
        <v>0</v>
      </c>
      <c r="C3157">
        <v>0</v>
      </c>
      <c r="D3157">
        <v>0</v>
      </c>
      <c r="H3157" s="19">
        <v>2.95994</v>
      </c>
      <c r="I3157" s="19">
        <v>0</v>
      </c>
      <c r="J3157" s="19">
        <v>0</v>
      </c>
      <c r="K3157" s="19">
        <v>0</v>
      </c>
    </row>
    <row r="3158" spans="1:11" x14ac:dyDescent="0.2">
      <c r="A3158">
        <v>1.8310500000000001</v>
      </c>
      <c r="B3158">
        <v>0</v>
      </c>
      <c r="C3158">
        <v>0</v>
      </c>
      <c r="D3158">
        <v>0</v>
      </c>
      <c r="H3158" s="19">
        <v>2.9669400000000001</v>
      </c>
      <c r="I3158" s="19">
        <v>0</v>
      </c>
      <c r="J3158" s="19">
        <v>0</v>
      </c>
      <c r="K3158" s="19">
        <v>0</v>
      </c>
    </row>
    <row r="3159" spans="1:11" x14ac:dyDescent="0.2">
      <c r="A3159">
        <v>1.8390500000000001</v>
      </c>
      <c r="B3159">
        <v>0</v>
      </c>
      <c r="C3159">
        <v>0</v>
      </c>
      <c r="D3159">
        <v>0</v>
      </c>
      <c r="H3159" s="19">
        <v>2.9749400000000001</v>
      </c>
      <c r="I3159" s="19">
        <v>0</v>
      </c>
      <c r="J3159" s="19">
        <v>0</v>
      </c>
      <c r="K3159" s="19">
        <v>0</v>
      </c>
    </row>
    <row r="3160" spans="1:11" x14ac:dyDescent="0.2">
      <c r="A3160">
        <v>1.84605</v>
      </c>
      <c r="B3160">
        <v>0</v>
      </c>
      <c r="C3160">
        <v>0</v>
      </c>
      <c r="D3160">
        <v>0</v>
      </c>
      <c r="H3160" s="19">
        <v>2.9819399999999998</v>
      </c>
      <c r="I3160" s="19">
        <v>0</v>
      </c>
      <c r="J3160" s="19">
        <v>0</v>
      </c>
      <c r="K3160" s="19">
        <v>0</v>
      </c>
    </row>
    <row r="3161" spans="1:11" x14ac:dyDescent="0.2">
      <c r="A3161">
        <v>1.8530500000000001</v>
      </c>
      <c r="B3161">
        <v>0</v>
      </c>
      <c r="C3161">
        <v>0</v>
      </c>
      <c r="D3161">
        <v>0</v>
      </c>
      <c r="H3161" s="19">
        <v>2.9889399999999999</v>
      </c>
      <c r="I3161" s="19">
        <v>0</v>
      </c>
      <c r="J3161" s="19">
        <v>0</v>
      </c>
      <c r="K3161" s="19">
        <v>0</v>
      </c>
    </row>
    <row r="3162" spans="1:11" x14ac:dyDescent="0.2">
      <c r="A3162">
        <v>1.86005</v>
      </c>
      <c r="B3162">
        <v>0</v>
      </c>
      <c r="C3162">
        <v>0</v>
      </c>
      <c r="D3162">
        <v>0</v>
      </c>
      <c r="H3162" s="19">
        <v>2.9969399999999999</v>
      </c>
      <c r="I3162" s="19">
        <v>0</v>
      </c>
      <c r="J3162" s="19">
        <v>0</v>
      </c>
      <c r="K3162" s="19">
        <v>0</v>
      </c>
    </row>
    <row r="3163" spans="1:11" x14ac:dyDescent="0.2">
      <c r="A3163">
        <v>1.8670500000000001</v>
      </c>
      <c r="B3163">
        <v>0</v>
      </c>
      <c r="C3163">
        <v>0</v>
      </c>
      <c r="D3163">
        <v>0</v>
      </c>
      <c r="H3163" s="19">
        <v>3.0039400000000001</v>
      </c>
      <c r="I3163" s="19">
        <v>0</v>
      </c>
      <c r="J3163" s="19">
        <v>0</v>
      </c>
      <c r="K3163" s="19">
        <v>0</v>
      </c>
    </row>
    <row r="3164" spans="1:11" x14ac:dyDescent="0.2">
      <c r="A3164">
        <v>1.87405</v>
      </c>
      <c r="B3164">
        <v>0</v>
      </c>
      <c r="C3164">
        <v>0</v>
      </c>
      <c r="D3164">
        <v>0</v>
      </c>
      <c r="H3164" s="19">
        <v>3.0109400000000002</v>
      </c>
      <c r="I3164" s="19">
        <v>0</v>
      </c>
      <c r="J3164" s="19">
        <v>0</v>
      </c>
      <c r="K3164" s="19">
        <v>0</v>
      </c>
    </row>
    <row r="3165" spans="1:11" x14ac:dyDescent="0.2">
      <c r="A3165">
        <v>1.88205</v>
      </c>
      <c r="B3165">
        <v>0</v>
      </c>
      <c r="C3165">
        <v>0</v>
      </c>
      <c r="D3165">
        <v>0</v>
      </c>
      <c r="H3165" s="19">
        <v>3.0189400000000002</v>
      </c>
      <c r="I3165" s="19">
        <v>0</v>
      </c>
      <c r="J3165" s="19">
        <v>0</v>
      </c>
      <c r="K3165" s="19">
        <v>0</v>
      </c>
    </row>
    <row r="3166" spans="1:11" x14ac:dyDescent="0.2">
      <c r="A3166">
        <v>1.8890499999999999</v>
      </c>
      <c r="B3166">
        <v>0</v>
      </c>
      <c r="C3166">
        <v>0</v>
      </c>
      <c r="D3166">
        <v>0</v>
      </c>
      <c r="H3166" s="19">
        <v>3.0259399999999999</v>
      </c>
      <c r="I3166" s="19">
        <v>0</v>
      </c>
      <c r="J3166" s="19">
        <v>0</v>
      </c>
      <c r="K3166" s="19">
        <v>0</v>
      </c>
    </row>
    <row r="3167" spans="1:11" x14ac:dyDescent="0.2">
      <c r="A3167">
        <v>1.89605</v>
      </c>
      <c r="B3167">
        <v>0</v>
      </c>
      <c r="C3167">
        <v>0</v>
      </c>
      <c r="D3167">
        <v>0</v>
      </c>
      <c r="H3167" s="19">
        <v>3.03294</v>
      </c>
      <c r="I3167" s="19">
        <v>0</v>
      </c>
      <c r="J3167" s="19">
        <v>0</v>
      </c>
      <c r="K3167" s="19">
        <v>0</v>
      </c>
    </row>
    <row r="3168" spans="1:11" x14ac:dyDescent="0.2">
      <c r="A3168">
        <v>1.9030499999999999</v>
      </c>
      <c r="B3168">
        <v>0</v>
      </c>
      <c r="C3168">
        <v>0</v>
      </c>
      <c r="D3168">
        <v>0</v>
      </c>
      <c r="H3168" s="19">
        <v>3.0399400000000001</v>
      </c>
      <c r="I3168" s="19">
        <v>0</v>
      </c>
      <c r="J3168" s="19">
        <v>0</v>
      </c>
      <c r="K3168" s="19">
        <v>0</v>
      </c>
    </row>
    <row r="3169" spans="1:11" x14ac:dyDescent="0.2">
      <c r="A3169">
        <v>1.91005</v>
      </c>
      <c r="B3169">
        <v>0</v>
      </c>
      <c r="C3169">
        <v>0</v>
      </c>
      <c r="D3169">
        <v>0</v>
      </c>
      <c r="H3169" s="19">
        <v>3.0479400000000001</v>
      </c>
      <c r="I3169" s="19">
        <v>0</v>
      </c>
      <c r="J3169" s="19">
        <v>0</v>
      </c>
      <c r="K3169" s="19">
        <v>0</v>
      </c>
    </row>
    <row r="3170" spans="1:11" x14ac:dyDescent="0.2">
      <c r="A3170">
        <v>1.9170499999999999</v>
      </c>
      <c r="B3170">
        <v>0</v>
      </c>
      <c r="C3170">
        <v>0</v>
      </c>
      <c r="D3170">
        <v>0</v>
      </c>
      <c r="H3170" s="19">
        <v>3.0549400000000002</v>
      </c>
      <c r="I3170" s="19">
        <v>0</v>
      </c>
      <c r="J3170" s="19">
        <v>0</v>
      </c>
      <c r="K3170" s="19">
        <v>0</v>
      </c>
    </row>
    <row r="3171" spans="1:11" x14ac:dyDescent="0.2">
      <c r="A3171">
        <v>1.92405</v>
      </c>
      <c r="B3171">
        <v>0</v>
      </c>
      <c r="C3171">
        <v>0</v>
      </c>
      <c r="D3171">
        <v>0</v>
      </c>
      <c r="H3171" s="19">
        <v>3.0619399999999999</v>
      </c>
      <c r="I3171" s="19">
        <v>0</v>
      </c>
      <c r="J3171" s="19">
        <v>0</v>
      </c>
      <c r="K3171" s="19">
        <v>0</v>
      </c>
    </row>
    <row r="3172" spans="1:11" x14ac:dyDescent="0.2">
      <c r="A3172">
        <v>1.93205</v>
      </c>
      <c r="B3172">
        <v>0</v>
      </c>
      <c r="C3172">
        <v>0</v>
      </c>
      <c r="D3172">
        <v>0</v>
      </c>
      <c r="H3172" s="19">
        <v>3.0699399999999999</v>
      </c>
      <c r="I3172" s="19">
        <v>0</v>
      </c>
      <c r="J3172" s="19">
        <v>0</v>
      </c>
      <c r="K3172" s="19">
        <v>0</v>
      </c>
    </row>
    <row r="3173" spans="1:11" x14ac:dyDescent="0.2">
      <c r="A3173">
        <v>1.9390499999999999</v>
      </c>
      <c r="B3173">
        <v>0</v>
      </c>
      <c r="C3173">
        <v>0</v>
      </c>
      <c r="D3173">
        <v>0</v>
      </c>
      <c r="H3173" s="19">
        <v>3.07694</v>
      </c>
      <c r="I3173" s="19">
        <v>0</v>
      </c>
      <c r="J3173" s="19">
        <v>0</v>
      </c>
      <c r="K3173" s="19">
        <v>0</v>
      </c>
    </row>
    <row r="3174" spans="1:11" x14ac:dyDescent="0.2">
      <c r="A3174">
        <v>1.9460500000000001</v>
      </c>
      <c r="B3174">
        <v>0</v>
      </c>
      <c r="C3174">
        <v>0</v>
      </c>
      <c r="D3174">
        <v>0</v>
      </c>
      <c r="H3174" s="19">
        <v>3.0839400000000001</v>
      </c>
      <c r="I3174" s="19">
        <v>0</v>
      </c>
      <c r="J3174" s="19">
        <v>0</v>
      </c>
      <c r="K3174" s="19">
        <v>0</v>
      </c>
    </row>
    <row r="3175" spans="1:11" x14ac:dyDescent="0.2">
      <c r="A3175">
        <v>1.95305</v>
      </c>
      <c r="B3175">
        <v>0</v>
      </c>
      <c r="C3175">
        <v>0</v>
      </c>
      <c r="D3175">
        <v>0</v>
      </c>
      <c r="H3175" s="19">
        <v>3.0919400000000001</v>
      </c>
      <c r="I3175" s="19">
        <v>0</v>
      </c>
      <c r="J3175" s="19">
        <v>0</v>
      </c>
      <c r="K3175" s="19">
        <v>0</v>
      </c>
    </row>
    <row r="3176" spans="1:11" x14ac:dyDescent="0.2">
      <c r="A3176">
        <v>1.9600500000000001</v>
      </c>
      <c r="B3176">
        <v>0</v>
      </c>
      <c r="C3176">
        <v>0</v>
      </c>
      <c r="D3176">
        <v>0</v>
      </c>
      <c r="H3176" s="19">
        <v>3.0989399999999998</v>
      </c>
      <c r="I3176" s="19">
        <v>0</v>
      </c>
      <c r="J3176" s="19">
        <v>0</v>
      </c>
      <c r="K3176" s="19">
        <v>0</v>
      </c>
    </row>
    <row r="3177" spans="1:11" x14ac:dyDescent="0.2">
      <c r="A3177">
        <v>1.96705</v>
      </c>
      <c r="B3177">
        <v>0</v>
      </c>
      <c r="C3177">
        <v>0</v>
      </c>
      <c r="D3177">
        <v>0</v>
      </c>
      <c r="H3177" s="19">
        <v>3.1059399999999999</v>
      </c>
      <c r="I3177" s="19">
        <v>0</v>
      </c>
      <c r="J3177" s="19">
        <v>0</v>
      </c>
      <c r="K3177" s="19">
        <v>0</v>
      </c>
    </row>
    <row r="3178" spans="1:11" x14ac:dyDescent="0.2">
      <c r="A3178">
        <v>1.9740500000000001</v>
      </c>
      <c r="B3178">
        <v>0</v>
      </c>
      <c r="C3178">
        <v>0</v>
      </c>
      <c r="D3178">
        <v>0</v>
      </c>
      <c r="H3178" s="19">
        <v>3.1139399999999999</v>
      </c>
      <c r="I3178" s="19">
        <v>0</v>
      </c>
      <c r="J3178" s="19">
        <v>0</v>
      </c>
      <c r="K3178" s="19">
        <v>0</v>
      </c>
    </row>
    <row r="3179" spans="1:11" x14ac:dyDescent="0.2">
      <c r="A3179">
        <v>1.9820500000000001</v>
      </c>
      <c r="B3179">
        <v>0</v>
      </c>
      <c r="C3179">
        <v>0</v>
      </c>
      <c r="D3179">
        <v>0</v>
      </c>
      <c r="H3179" s="19">
        <v>3.12094</v>
      </c>
      <c r="I3179" s="19">
        <v>0</v>
      </c>
      <c r="J3179" s="19">
        <v>0</v>
      </c>
      <c r="K3179" s="19">
        <v>0</v>
      </c>
    </row>
    <row r="3180" spans="1:11" x14ac:dyDescent="0.2">
      <c r="A3180">
        <v>1.98905</v>
      </c>
      <c r="B3180">
        <v>0</v>
      </c>
      <c r="C3180">
        <v>0</v>
      </c>
      <c r="D3180">
        <v>0</v>
      </c>
      <c r="H3180" s="19">
        <v>3.1279400000000002</v>
      </c>
      <c r="I3180" s="19">
        <v>0</v>
      </c>
      <c r="J3180" s="19">
        <v>0</v>
      </c>
      <c r="K3180" s="19">
        <v>0</v>
      </c>
    </row>
    <row r="3181" spans="1:11" x14ac:dyDescent="0.2">
      <c r="A3181">
        <v>1.9960500000000001</v>
      </c>
      <c r="B3181">
        <v>0</v>
      </c>
      <c r="C3181">
        <v>0</v>
      </c>
      <c r="D3181">
        <v>0</v>
      </c>
      <c r="H3181" s="19">
        <v>3.1359400000000002</v>
      </c>
      <c r="I3181" s="19">
        <v>0</v>
      </c>
      <c r="J3181" s="19">
        <v>0</v>
      </c>
      <c r="K3181" s="19">
        <v>0</v>
      </c>
    </row>
    <row r="3182" spans="1:11" x14ac:dyDescent="0.2">
      <c r="A3182">
        <v>2.00305</v>
      </c>
      <c r="B3182">
        <v>0</v>
      </c>
      <c r="C3182">
        <v>0</v>
      </c>
      <c r="D3182">
        <v>0</v>
      </c>
      <c r="H3182" s="19">
        <v>3.1429399999999998</v>
      </c>
      <c r="I3182" s="19">
        <v>0</v>
      </c>
      <c r="J3182" s="19">
        <v>0</v>
      </c>
      <c r="K3182" s="19">
        <v>0</v>
      </c>
    </row>
    <row r="3183" spans="1:11" x14ac:dyDescent="0.2">
      <c r="A3183">
        <v>2.0100500000000001</v>
      </c>
      <c r="B3183">
        <v>0</v>
      </c>
      <c r="C3183">
        <v>0</v>
      </c>
      <c r="D3183">
        <v>0</v>
      </c>
      <c r="H3183" s="19">
        <v>3.14994</v>
      </c>
      <c r="I3183" s="19">
        <v>0</v>
      </c>
      <c r="J3183" s="19">
        <v>0</v>
      </c>
      <c r="K3183" s="19">
        <v>0</v>
      </c>
    </row>
    <row r="3184" spans="1:11" x14ac:dyDescent="0.2">
      <c r="A3184">
        <v>2.0170499999999998</v>
      </c>
      <c r="B3184">
        <v>0</v>
      </c>
      <c r="C3184">
        <v>0</v>
      </c>
      <c r="D3184">
        <v>0</v>
      </c>
      <c r="H3184" s="19">
        <v>3.15794</v>
      </c>
      <c r="I3184" s="19">
        <v>0</v>
      </c>
      <c r="J3184" s="19">
        <v>0</v>
      </c>
      <c r="K3184" s="19">
        <v>0</v>
      </c>
    </row>
    <row r="3185" spans="1:11" x14ac:dyDescent="0.2">
      <c r="A3185">
        <v>2.0240499999999999</v>
      </c>
      <c r="B3185">
        <v>0</v>
      </c>
      <c r="C3185">
        <v>0</v>
      </c>
      <c r="D3185">
        <v>0</v>
      </c>
      <c r="H3185" s="19">
        <v>3.1649400000000001</v>
      </c>
      <c r="I3185" s="19">
        <v>0</v>
      </c>
      <c r="J3185" s="19">
        <v>0</v>
      </c>
      <c r="K3185" s="19">
        <v>0</v>
      </c>
    </row>
    <row r="3186" spans="1:11" x14ac:dyDescent="0.2">
      <c r="A3186">
        <v>2.0320499999999999</v>
      </c>
      <c r="B3186">
        <v>0</v>
      </c>
      <c r="C3186">
        <v>0</v>
      </c>
      <c r="D3186">
        <v>0</v>
      </c>
      <c r="H3186" s="19">
        <v>3.1719400000000002</v>
      </c>
      <c r="I3186" s="19">
        <v>0</v>
      </c>
      <c r="J3186" s="19">
        <v>0</v>
      </c>
      <c r="K3186" s="19">
        <v>0</v>
      </c>
    </row>
    <row r="3187" spans="1:11" x14ac:dyDescent="0.2">
      <c r="A3187">
        <v>2.03905</v>
      </c>
      <c r="B3187">
        <v>0</v>
      </c>
      <c r="C3187">
        <v>0</v>
      </c>
      <c r="D3187">
        <v>0</v>
      </c>
      <c r="H3187" s="19">
        <v>3.1799400000000002</v>
      </c>
      <c r="I3187" s="19">
        <v>0</v>
      </c>
      <c r="J3187" s="19">
        <v>0</v>
      </c>
      <c r="K3187" s="19">
        <v>0</v>
      </c>
    </row>
    <row r="3188" spans="1:11" x14ac:dyDescent="0.2">
      <c r="A3188">
        <v>2.0460500000000001</v>
      </c>
      <c r="B3188">
        <v>0</v>
      </c>
      <c r="C3188">
        <v>0</v>
      </c>
      <c r="D3188">
        <v>0</v>
      </c>
      <c r="H3188" s="19">
        <v>3.1869399999999999</v>
      </c>
      <c r="I3188" s="19">
        <v>0</v>
      </c>
      <c r="J3188" s="19">
        <v>0</v>
      </c>
      <c r="K3188" s="19">
        <v>0</v>
      </c>
    </row>
    <row r="3189" spans="1:11" x14ac:dyDescent="0.2">
      <c r="A3189">
        <v>2.0530499999999998</v>
      </c>
      <c r="B3189">
        <v>0</v>
      </c>
      <c r="C3189">
        <v>0</v>
      </c>
      <c r="D3189">
        <v>0</v>
      </c>
      <c r="H3189" s="19">
        <v>3.19394</v>
      </c>
      <c r="I3189" s="19">
        <v>0</v>
      </c>
      <c r="J3189" s="19">
        <v>0</v>
      </c>
      <c r="K3189" s="19">
        <v>0</v>
      </c>
    </row>
    <row r="3190" spans="1:11" x14ac:dyDescent="0.2">
      <c r="A3190">
        <v>2.0600499999999999</v>
      </c>
      <c r="B3190">
        <v>0</v>
      </c>
      <c r="C3190">
        <v>0</v>
      </c>
      <c r="D3190">
        <v>0</v>
      </c>
      <c r="H3190" s="19">
        <v>3.2009400000000001</v>
      </c>
      <c r="I3190" s="19">
        <v>0</v>
      </c>
      <c r="J3190" s="19">
        <v>0</v>
      </c>
      <c r="K3190" s="19">
        <v>0</v>
      </c>
    </row>
    <row r="3191" spans="1:11" x14ac:dyDescent="0.2">
      <c r="A3191">
        <v>2.0670500000000001</v>
      </c>
      <c r="B3191">
        <v>0</v>
      </c>
      <c r="C3191">
        <v>0</v>
      </c>
      <c r="D3191">
        <v>0</v>
      </c>
      <c r="H3191" s="19">
        <v>3.2089400000000001</v>
      </c>
      <c r="I3191" s="19">
        <v>0</v>
      </c>
      <c r="J3191" s="19">
        <v>0</v>
      </c>
      <c r="K3191" s="19">
        <v>0</v>
      </c>
    </row>
    <row r="3192" spans="1:11" x14ac:dyDescent="0.2">
      <c r="A3192">
        <v>2.0740500000000002</v>
      </c>
      <c r="B3192">
        <v>0</v>
      </c>
      <c r="C3192">
        <v>0</v>
      </c>
      <c r="D3192">
        <v>0</v>
      </c>
      <c r="H3192" s="19">
        <v>3.2159399999999998</v>
      </c>
      <c r="I3192" s="19">
        <v>0</v>
      </c>
      <c r="J3192" s="19">
        <v>0</v>
      </c>
      <c r="K3192" s="19">
        <v>0</v>
      </c>
    </row>
    <row r="3193" spans="1:11" x14ac:dyDescent="0.2">
      <c r="A3193">
        <v>2.0820500000000002</v>
      </c>
      <c r="B3193">
        <v>0</v>
      </c>
      <c r="C3193">
        <v>0</v>
      </c>
      <c r="D3193">
        <v>0</v>
      </c>
      <c r="H3193" s="19">
        <v>3.2229399999999999</v>
      </c>
      <c r="I3193" s="19">
        <v>0</v>
      </c>
      <c r="J3193" s="19">
        <v>0</v>
      </c>
      <c r="K3193" s="19">
        <v>0</v>
      </c>
    </row>
    <row r="3194" spans="1:11" x14ac:dyDescent="0.2">
      <c r="A3194">
        <v>2.0890499999999999</v>
      </c>
      <c r="B3194">
        <v>0</v>
      </c>
      <c r="C3194">
        <v>0</v>
      </c>
      <c r="D3194">
        <v>0</v>
      </c>
      <c r="H3194" s="19">
        <v>3.2309399999999999</v>
      </c>
      <c r="I3194" s="19">
        <v>0</v>
      </c>
      <c r="J3194" s="19">
        <v>0</v>
      </c>
      <c r="K3194" s="19">
        <v>0</v>
      </c>
    </row>
    <row r="3195" spans="1:11" x14ac:dyDescent="0.2">
      <c r="A3195">
        <v>2.09605</v>
      </c>
      <c r="B3195">
        <v>0</v>
      </c>
      <c r="C3195">
        <v>0</v>
      </c>
      <c r="D3195">
        <v>0</v>
      </c>
      <c r="H3195" s="19">
        <v>3.23794</v>
      </c>
      <c r="I3195" s="19">
        <v>0</v>
      </c>
      <c r="J3195" s="19">
        <v>0</v>
      </c>
      <c r="K3195" s="19">
        <v>0</v>
      </c>
    </row>
    <row r="3196" spans="1:11" x14ac:dyDescent="0.2">
      <c r="A3196">
        <v>2.1030500000000001</v>
      </c>
      <c r="B3196">
        <v>0</v>
      </c>
      <c r="C3196">
        <v>0</v>
      </c>
      <c r="D3196">
        <v>0</v>
      </c>
      <c r="H3196" s="19">
        <v>3.2449400000000002</v>
      </c>
      <c r="I3196" s="19">
        <v>0</v>
      </c>
      <c r="J3196" s="19">
        <v>0</v>
      </c>
      <c r="K3196" s="19">
        <v>0</v>
      </c>
    </row>
    <row r="3197" spans="1:11" x14ac:dyDescent="0.2">
      <c r="A3197">
        <v>2.1100500000000002</v>
      </c>
      <c r="B3197">
        <v>0</v>
      </c>
      <c r="C3197">
        <v>0</v>
      </c>
      <c r="D3197">
        <v>0</v>
      </c>
      <c r="H3197" s="19">
        <v>3.2529400000000002</v>
      </c>
      <c r="I3197" s="19">
        <v>0</v>
      </c>
      <c r="J3197" s="19">
        <v>0</v>
      </c>
      <c r="K3197" s="19">
        <v>0</v>
      </c>
    </row>
    <row r="3198" spans="1:11" x14ac:dyDescent="0.2">
      <c r="A3198">
        <v>2.1170499999999999</v>
      </c>
      <c r="B3198">
        <v>0</v>
      </c>
      <c r="C3198">
        <v>0</v>
      </c>
      <c r="D3198">
        <v>0</v>
      </c>
      <c r="H3198" s="19">
        <v>3.2599399999999998</v>
      </c>
      <c r="I3198" s="19">
        <v>0</v>
      </c>
      <c r="J3198" s="19">
        <v>0</v>
      </c>
      <c r="K3198" s="19">
        <v>0</v>
      </c>
    </row>
    <row r="3199" spans="1:11" x14ac:dyDescent="0.2">
      <c r="A3199">
        <v>2.1250499999999999</v>
      </c>
      <c r="B3199">
        <v>0</v>
      </c>
      <c r="C3199">
        <v>0</v>
      </c>
      <c r="D3199">
        <v>0</v>
      </c>
      <c r="H3199" s="19">
        <v>3.26694</v>
      </c>
      <c r="I3199" s="19">
        <v>0</v>
      </c>
      <c r="J3199" s="19">
        <v>0</v>
      </c>
      <c r="K3199" s="19">
        <v>0</v>
      </c>
    </row>
    <row r="3200" spans="1:11" x14ac:dyDescent="0.2">
      <c r="A3200">
        <v>2.13205</v>
      </c>
      <c r="B3200">
        <v>0</v>
      </c>
      <c r="C3200">
        <v>0</v>
      </c>
      <c r="D3200">
        <v>0</v>
      </c>
      <c r="H3200" s="19">
        <v>3.27494</v>
      </c>
      <c r="I3200" s="19">
        <v>0</v>
      </c>
      <c r="J3200" s="19">
        <v>0</v>
      </c>
      <c r="K3200" s="19">
        <v>0</v>
      </c>
    </row>
    <row r="3201" spans="1:11" x14ac:dyDescent="0.2">
      <c r="A3201">
        <v>2.1390500000000001</v>
      </c>
      <c r="B3201">
        <v>0</v>
      </c>
      <c r="C3201">
        <v>0</v>
      </c>
      <c r="D3201">
        <v>0</v>
      </c>
      <c r="H3201" s="19">
        <v>3.2819400000000001</v>
      </c>
      <c r="I3201" s="19">
        <v>0</v>
      </c>
      <c r="J3201" s="19">
        <v>0</v>
      </c>
      <c r="K3201" s="19">
        <v>0</v>
      </c>
    </row>
    <row r="3202" spans="1:11" x14ac:dyDescent="0.2">
      <c r="A3202">
        <v>2.1460499999999998</v>
      </c>
      <c r="B3202">
        <v>0</v>
      </c>
      <c r="C3202">
        <v>0</v>
      </c>
      <c r="D3202">
        <v>0</v>
      </c>
      <c r="H3202" s="19">
        <v>3.2889400000000002</v>
      </c>
      <c r="I3202" s="19">
        <v>0</v>
      </c>
      <c r="J3202" s="19">
        <v>0</v>
      </c>
      <c r="K3202" s="19">
        <v>0</v>
      </c>
    </row>
    <row r="3203" spans="1:11" x14ac:dyDescent="0.2">
      <c r="A3203">
        <v>2.1530499999999999</v>
      </c>
      <c r="B3203">
        <v>0</v>
      </c>
      <c r="C3203">
        <v>0</v>
      </c>
      <c r="D3203">
        <v>0</v>
      </c>
      <c r="H3203" s="19">
        <v>3.2969400000000002</v>
      </c>
      <c r="I3203" s="19">
        <v>0</v>
      </c>
      <c r="J3203" s="19">
        <v>0</v>
      </c>
      <c r="K3203" s="19">
        <v>0</v>
      </c>
    </row>
    <row r="3204" spans="1:11" x14ac:dyDescent="0.2">
      <c r="A3204">
        <v>2.16005</v>
      </c>
      <c r="B3204">
        <v>0</v>
      </c>
      <c r="C3204">
        <v>0</v>
      </c>
      <c r="D3204">
        <v>0</v>
      </c>
      <c r="H3204" s="19">
        <v>3.3039399999999999</v>
      </c>
      <c r="I3204" s="19">
        <v>0</v>
      </c>
      <c r="J3204" s="19">
        <v>0</v>
      </c>
      <c r="K3204" s="19">
        <v>0</v>
      </c>
    </row>
    <row r="3205" spans="1:11" x14ac:dyDescent="0.2">
      <c r="A3205">
        <v>2.1670500000000001</v>
      </c>
      <c r="B3205">
        <v>0</v>
      </c>
      <c r="C3205">
        <v>0</v>
      </c>
      <c r="D3205">
        <v>0</v>
      </c>
      <c r="H3205" s="19">
        <v>3.31094</v>
      </c>
      <c r="I3205" s="19">
        <v>0</v>
      </c>
      <c r="J3205" s="19">
        <v>0</v>
      </c>
      <c r="K3205" s="19">
        <v>0</v>
      </c>
    </row>
    <row r="3206" spans="1:11" x14ac:dyDescent="0.2">
      <c r="A3206">
        <v>2.1750500000000001</v>
      </c>
      <c r="B3206">
        <v>0</v>
      </c>
      <c r="C3206">
        <v>0</v>
      </c>
      <c r="D3206">
        <v>0</v>
      </c>
      <c r="H3206" s="19">
        <v>3.31894</v>
      </c>
      <c r="I3206" s="19">
        <v>0</v>
      </c>
      <c r="J3206" s="19">
        <v>0</v>
      </c>
      <c r="K3206" s="19">
        <v>0</v>
      </c>
    </row>
    <row r="3207" spans="1:11" x14ac:dyDescent="0.2">
      <c r="A3207">
        <v>2.1820499999999998</v>
      </c>
      <c r="B3207">
        <v>0</v>
      </c>
      <c r="C3207">
        <v>0</v>
      </c>
      <c r="D3207">
        <v>0</v>
      </c>
      <c r="H3207" s="19">
        <v>3.3259400000000001</v>
      </c>
      <c r="I3207" s="19">
        <v>0</v>
      </c>
      <c r="J3207" s="19">
        <v>0</v>
      </c>
      <c r="K3207" s="19">
        <v>0</v>
      </c>
    </row>
    <row r="3208" spans="1:11" x14ac:dyDescent="0.2">
      <c r="A3208">
        <v>2.1890499999999999</v>
      </c>
      <c r="B3208">
        <v>0</v>
      </c>
      <c r="C3208">
        <v>0</v>
      </c>
      <c r="D3208">
        <v>0</v>
      </c>
      <c r="H3208" s="19">
        <v>3.3329399999999998</v>
      </c>
      <c r="I3208" s="19">
        <v>0</v>
      </c>
      <c r="J3208" s="19">
        <v>0</v>
      </c>
      <c r="K3208" s="19">
        <v>0</v>
      </c>
    </row>
    <row r="3209" spans="1:11" x14ac:dyDescent="0.2">
      <c r="A3209">
        <v>2.1960500000000001</v>
      </c>
      <c r="B3209">
        <v>0</v>
      </c>
      <c r="C3209">
        <v>0</v>
      </c>
      <c r="D3209">
        <v>0</v>
      </c>
      <c r="H3209" s="19">
        <v>3.3409399999999998</v>
      </c>
      <c r="I3209" s="19">
        <v>0</v>
      </c>
      <c r="J3209" s="19">
        <v>0</v>
      </c>
      <c r="K3209" s="19">
        <v>0</v>
      </c>
    </row>
    <row r="3210" spans="1:11" x14ac:dyDescent="0.2">
      <c r="A3210">
        <v>2.2030500000000002</v>
      </c>
      <c r="B3210">
        <v>0</v>
      </c>
      <c r="C3210">
        <v>0</v>
      </c>
      <c r="D3210">
        <v>0</v>
      </c>
      <c r="H3210" s="19">
        <v>3.3479399999999999</v>
      </c>
      <c r="I3210" s="19">
        <v>0</v>
      </c>
      <c r="J3210" s="19">
        <v>0</v>
      </c>
      <c r="K3210" s="19">
        <v>0</v>
      </c>
    </row>
    <row r="3211" spans="1:11" x14ac:dyDescent="0.2">
      <c r="A3211">
        <v>2.2100499999999998</v>
      </c>
      <c r="B3211">
        <v>0</v>
      </c>
      <c r="C3211">
        <v>0</v>
      </c>
      <c r="D3211">
        <v>0</v>
      </c>
      <c r="H3211" s="19">
        <v>3.35494</v>
      </c>
      <c r="I3211" s="19">
        <v>0</v>
      </c>
      <c r="J3211" s="19">
        <v>0</v>
      </c>
      <c r="K3211" s="19">
        <v>0</v>
      </c>
    </row>
    <row r="3212" spans="1:11" x14ac:dyDescent="0.2">
      <c r="A3212">
        <v>2.21705</v>
      </c>
      <c r="B3212">
        <v>0</v>
      </c>
      <c r="C3212">
        <v>0</v>
      </c>
      <c r="D3212">
        <v>0</v>
      </c>
      <c r="H3212" s="19">
        <v>3.3619400000000002</v>
      </c>
      <c r="I3212" s="19">
        <v>0</v>
      </c>
      <c r="J3212" s="19">
        <v>0</v>
      </c>
      <c r="K3212" s="19">
        <v>0</v>
      </c>
    </row>
    <row r="3213" spans="1:11" x14ac:dyDescent="0.2">
      <c r="A3213">
        <v>2.22505</v>
      </c>
      <c r="B3213">
        <v>0</v>
      </c>
      <c r="C3213">
        <v>0</v>
      </c>
      <c r="D3213">
        <v>0</v>
      </c>
      <c r="H3213" s="19">
        <v>3.3699400000000002</v>
      </c>
      <c r="I3213" s="19">
        <v>0</v>
      </c>
      <c r="J3213" s="19">
        <v>0</v>
      </c>
      <c r="K3213" s="19">
        <v>0</v>
      </c>
    </row>
    <row r="3214" spans="1:11" x14ac:dyDescent="0.2">
      <c r="A3214">
        <v>2.2320500000000001</v>
      </c>
      <c r="B3214">
        <v>0</v>
      </c>
      <c r="C3214">
        <v>0</v>
      </c>
      <c r="D3214">
        <v>0</v>
      </c>
      <c r="H3214" s="19">
        <v>3.3769399999999998</v>
      </c>
      <c r="I3214" s="19">
        <v>0</v>
      </c>
      <c r="J3214" s="19">
        <v>0</v>
      </c>
      <c r="K3214" s="19">
        <v>0</v>
      </c>
    </row>
    <row r="3215" spans="1:11" x14ac:dyDescent="0.2">
      <c r="A3215">
        <v>2.2390500000000002</v>
      </c>
      <c r="B3215">
        <v>0</v>
      </c>
      <c r="C3215">
        <v>0</v>
      </c>
      <c r="D3215">
        <v>0</v>
      </c>
      <c r="H3215" s="19">
        <v>3.3839399999999999</v>
      </c>
      <c r="I3215" s="19">
        <v>0</v>
      </c>
      <c r="J3215" s="19">
        <v>0</v>
      </c>
      <c r="K3215" s="19">
        <v>0</v>
      </c>
    </row>
    <row r="3216" spans="1:11" x14ac:dyDescent="0.2">
      <c r="A3216">
        <v>2.2460499999999999</v>
      </c>
      <c r="B3216">
        <v>0</v>
      </c>
      <c r="C3216">
        <v>0</v>
      </c>
      <c r="D3216">
        <v>0</v>
      </c>
      <c r="H3216" s="19">
        <v>3.39194</v>
      </c>
      <c r="I3216" s="19">
        <v>0</v>
      </c>
      <c r="J3216" s="19">
        <v>0</v>
      </c>
      <c r="K3216" s="19">
        <v>0</v>
      </c>
    </row>
    <row r="3217" spans="1:11" x14ac:dyDescent="0.2">
      <c r="A3217">
        <v>2.25305</v>
      </c>
      <c r="B3217">
        <v>0</v>
      </c>
      <c r="C3217">
        <v>0</v>
      </c>
      <c r="D3217">
        <v>0</v>
      </c>
      <c r="H3217" s="19">
        <v>3.3989400000000001</v>
      </c>
      <c r="I3217" s="19">
        <v>0</v>
      </c>
      <c r="J3217" s="19">
        <v>0</v>
      </c>
      <c r="K3217" s="19">
        <v>0</v>
      </c>
    </row>
    <row r="3218" spans="1:11" x14ac:dyDescent="0.2">
      <c r="A3218">
        <v>2.2600500000000001</v>
      </c>
      <c r="B3218">
        <v>0</v>
      </c>
      <c r="C3218">
        <v>0</v>
      </c>
      <c r="D3218">
        <v>0</v>
      </c>
      <c r="H3218" s="19">
        <v>3.4059400000000002</v>
      </c>
      <c r="I3218" s="19">
        <v>0</v>
      </c>
      <c r="J3218" s="19">
        <v>0</v>
      </c>
      <c r="K3218" s="19">
        <v>0</v>
      </c>
    </row>
    <row r="3219" spans="1:11" x14ac:dyDescent="0.2">
      <c r="A3219">
        <v>2.2670499999999998</v>
      </c>
      <c r="B3219">
        <v>0</v>
      </c>
      <c r="C3219">
        <v>0</v>
      </c>
      <c r="D3219">
        <v>0</v>
      </c>
      <c r="H3219" s="19">
        <v>3.4139400000000002</v>
      </c>
      <c r="I3219" s="19">
        <v>0</v>
      </c>
      <c r="J3219" s="19">
        <v>0</v>
      </c>
      <c r="K3219" s="19">
        <v>2.7E-4</v>
      </c>
    </row>
    <row r="3220" spans="1:11" x14ac:dyDescent="0.2">
      <c r="A3220">
        <v>2.2750499999999998</v>
      </c>
      <c r="B3220">
        <v>0</v>
      </c>
      <c r="C3220">
        <v>0</v>
      </c>
      <c r="D3220">
        <v>0</v>
      </c>
      <c r="H3220" s="19">
        <v>3.4209399999999999</v>
      </c>
      <c r="I3220" s="19">
        <v>0</v>
      </c>
      <c r="J3220" s="19">
        <v>0</v>
      </c>
      <c r="K3220" s="19">
        <v>0</v>
      </c>
    </row>
    <row r="3221" spans="1:11" x14ac:dyDescent="0.2">
      <c r="A3221">
        <v>2.2820499999999999</v>
      </c>
      <c r="B3221">
        <v>0</v>
      </c>
      <c r="C3221">
        <v>0</v>
      </c>
      <c r="D3221">
        <v>0</v>
      </c>
      <c r="H3221" s="19">
        <v>3.42794</v>
      </c>
      <c r="I3221" s="19">
        <v>0</v>
      </c>
      <c r="J3221" s="19">
        <v>0</v>
      </c>
      <c r="K3221" s="19">
        <v>0</v>
      </c>
    </row>
    <row r="3222" spans="1:11" x14ac:dyDescent="0.2">
      <c r="A3222">
        <v>2.28905</v>
      </c>
      <c r="B3222">
        <v>0</v>
      </c>
      <c r="C3222">
        <v>0</v>
      </c>
      <c r="D3222">
        <v>0</v>
      </c>
      <c r="H3222" s="19">
        <v>3.43594</v>
      </c>
      <c r="I3222" s="19">
        <v>0</v>
      </c>
      <c r="J3222" s="19">
        <v>0</v>
      </c>
      <c r="K3222" s="19">
        <v>0</v>
      </c>
    </row>
    <row r="3223" spans="1:11" x14ac:dyDescent="0.2">
      <c r="A3223">
        <v>2.2960500000000001</v>
      </c>
      <c r="B3223">
        <v>0</v>
      </c>
      <c r="C3223">
        <v>0</v>
      </c>
      <c r="D3223">
        <v>0</v>
      </c>
      <c r="H3223" s="19">
        <v>3.4429400000000001</v>
      </c>
      <c r="I3223" s="19">
        <v>0</v>
      </c>
      <c r="J3223" s="19">
        <v>0</v>
      </c>
      <c r="K3223" s="19">
        <v>0</v>
      </c>
    </row>
    <row r="3224" spans="1:11" x14ac:dyDescent="0.2">
      <c r="A3224">
        <v>2.3030499999999998</v>
      </c>
      <c r="B3224">
        <v>0</v>
      </c>
      <c r="C3224">
        <v>0</v>
      </c>
      <c r="D3224">
        <v>0</v>
      </c>
      <c r="H3224" s="19">
        <v>3.4499399999999998</v>
      </c>
      <c r="I3224" s="19">
        <v>0</v>
      </c>
      <c r="J3224" s="19">
        <v>0</v>
      </c>
      <c r="K3224" s="19">
        <v>0</v>
      </c>
    </row>
    <row r="3225" spans="1:11" x14ac:dyDescent="0.2">
      <c r="A3225">
        <v>2.3100499999999999</v>
      </c>
      <c r="B3225">
        <v>0</v>
      </c>
      <c r="C3225">
        <v>0</v>
      </c>
      <c r="D3225">
        <v>0</v>
      </c>
      <c r="H3225" s="19">
        <v>3.4579399999999998</v>
      </c>
      <c r="I3225" s="19">
        <v>0</v>
      </c>
      <c r="J3225" s="19">
        <v>0</v>
      </c>
      <c r="K3225" s="19">
        <v>0</v>
      </c>
    </row>
    <row r="3226" spans="1:11" x14ac:dyDescent="0.2">
      <c r="A3226">
        <v>2.3180499999999999</v>
      </c>
      <c r="B3226">
        <v>0</v>
      </c>
      <c r="C3226">
        <v>0</v>
      </c>
      <c r="D3226">
        <v>0</v>
      </c>
      <c r="H3226" s="19">
        <v>3.4649399999999999</v>
      </c>
      <c r="I3226" s="19">
        <v>0</v>
      </c>
      <c r="J3226" s="19">
        <v>0</v>
      </c>
      <c r="K3226" s="19">
        <v>0</v>
      </c>
    </row>
    <row r="3227" spans="1:11" x14ac:dyDescent="0.2">
      <c r="A3227">
        <v>2.3250500000000001</v>
      </c>
      <c r="B3227">
        <v>0</v>
      </c>
      <c r="C3227">
        <v>0</v>
      </c>
      <c r="D3227">
        <v>0</v>
      </c>
      <c r="H3227" s="19">
        <v>3.47194</v>
      </c>
      <c r="I3227" s="19">
        <v>0</v>
      </c>
      <c r="J3227" s="19">
        <v>0</v>
      </c>
      <c r="K3227" s="19">
        <v>0</v>
      </c>
    </row>
    <row r="3228" spans="1:11" x14ac:dyDescent="0.2">
      <c r="A3228">
        <v>2.3320500000000002</v>
      </c>
      <c r="B3228">
        <v>0</v>
      </c>
      <c r="C3228">
        <v>0</v>
      </c>
      <c r="D3228">
        <v>0</v>
      </c>
      <c r="H3228" s="19">
        <v>3.47994</v>
      </c>
      <c r="I3228" s="19">
        <v>0</v>
      </c>
      <c r="J3228" s="19">
        <v>0</v>
      </c>
      <c r="K3228" s="19">
        <v>0</v>
      </c>
    </row>
    <row r="3229" spans="1:11" x14ac:dyDescent="0.2">
      <c r="A3229">
        <v>2.3390499999999999</v>
      </c>
      <c r="B3229">
        <v>0</v>
      </c>
      <c r="C3229">
        <v>0</v>
      </c>
      <c r="D3229">
        <v>0</v>
      </c>
      <c r="H3229" s="19">
        <v>3.4869400000000002</v>
      </c>
      <c r="I3229" s="19">
        <v>0</v>
      </c>
      <c r="J3229" s="19">
        <v>0</v>
      </c>
      <c r="K3229" s="19">
        <v>0</v>
      </c>
    </row>
    <row r="3230" spans="1:11" x14ac:dyDescent="0.2">
      <c r="A3230">
        <v>2.34605</v>
      </c>
      <c r="B3230">
        <v>0</v>
      </c>
      <c r="C3230">
        <v>0</v>
      </c>
      <c r="D3230">
        <v>0</v>
      </c>
      <c r="H3230" s="19">
        <v>3.4939399999999998</v>
      </c>
      <c r="I3230" s="19">
        <v>0</v>
      </c>
      <c r="J3230" s="19">
        <v>0</v>
      </c>
      <c r="K3230" s="19">
        <v>0</v>
      </c>
    </row>
    <row r="3231" spans="1:11" x14ac:dyDescent="0.2">
      <c r="A3231">
        <v>2.3530500000000001</v>
      </c>
      <c r="B3231">
        <v>0</v>
      </c>
      <c r="C3231">
        <v>0</v>
      </c>
      <c r="D3231">
        <v>0</v>
      </c>
      <c r="H3231" s="19">
        <v>3.5019399999999998</v>
      </c>
      <c r="I3231" s="19">
        <v>0</v>
      </c>
      <c r="J3231" s="19">
        <v>0</v>
      </c>
      <c r="K3231" s="19">
        <v>0</v>
      </c>
    </row>
    <row r="3232" spans="1:11" x14ac:dyDescent="0.2">
      <c r="A3232">
        <v>2.3600500000000002</v>
      </c>
      <c r="B3232">
        <v>0</v>
      </c>
      <c r="C3232">
        <v>0</v>
      </c>
      <c r="D3232">
        <v>0</v>
      </c>
      <c r="H3232" s="19">
        <v>3.5089399999999999</v>
      </c>
      <c r="I3232" s="19">
        <v>0</v>
      </c>
      <c r="J3232" s="19">
        <v>0</v>
      </c>
      <c r="K3232" s="19">
        <v>0</v>
      </c>
    </row>
    <row r="3233" spans="1:11" x14ac:dyDescent="0.2">
      <c r="A3233">
        <v>2.3680500000000002</v>
      </c>
      <c r="B3233">
        <v>0</v>
      </c>
      <c r="C3233">
        <v>0</v>
      </c>
      <c r="D3233">
        <v>0</v>
      </c>
      <c r="H3233" s="19">
        <v>3.5159400000000001</v>
      </c>
      <c r="I3233" s="19">
        <v>0</v>
      </c>
      <c r="J3233" s="19">
        <v>0</v>
      </c>
      <c r="K3233" s="19">
        <v>0</v>
      </c>
    </row>
    <row r="3234" spans="1:11" x14ac:dyDescent="0.2">
      <c r="A3234">
        <v>2.3750499999999999</v>
      </c>
      <c r="B3234">
        <v>0</v>
      </c>
      <c r="C3234">
        <v>0</v>
      </c>
      <c r="D3234">
        <v>0</v>
      </c>
      <c r="H3234" s="19">
        <v>3.5229400000000002</v>
      </c>
      <c r="I3234" s="19">
        <v>0</v>
      </c>
      <c r="J3234" s="19">
        <v>0</v>
      </c>
      <c r="K3234" s="19">
        <v>0</v>
      </c>
    </row>
    <row r="3235" spans="1:11" x14ac:dyDescent="0.2">
      <c r="A3235">
        <v>2.38205</v>
      </c>
      <c r="B3235">
        <v>0</v>
      </c>
      <c r="C3235">
        <v>0</v>
      </c>
      <c r="D3235">
        <v>0</v>
      </c>
      <c r="H3235" s="19">
        <v>3.5309400000000002</v>
      </c>
      <c r="I3235" s="19">
        <v>0</v>
      </c>
      <c r="J3235" s="19">
        <v>0</v>
      </c>
      <c r="K3235" s="19">
        <v>0</v>
      </c>
    </row>
    <row r="3236" spans="1:11" x14ac:dyDescent="0.2">
      <c r="A3236">
        <v>2.3890500000000001</v>
      </c>
      <c r="B3236">
        <v>0</v>
      </c>
      <c r="C3236">
        <v>0</v>
      </c>
      <c r="D3236">
        <v>0</v>
      </c>
      <c r="H3236" s="19">
        <v>3.5379399999999999</v>
      </c>
      <c r="I3236" s="19">
        <v>0</v>
      </c>
      <c r="J3236" s="19">
        <v>0</v>
      </c>
      <c r="K3236" s="19">
        <v>0</v>
      </c>
    </row>
    <row r="3237" spans="1:11" x14ac:dyDescent="0.2">
      <c r="A3237">
        <v>2.3960499999999998</v>
      </c>
      <c r="B3237">
        <v>0</v>
      </c>
      <c r="C3237">
        <v>0</v>
      </c>
      <c r="D3237">
        <v>0</v>
      </c>
      <c r="H3237" s="19">
        <v>3.54494</v>
      </c>
      <c r="I3237" s="19">
        <v>0</v>
      </c>
      <c r="J3237" s="19">
        <v>0</v>
      </c>
      <c r="K3237" s="19">
        <v>0</v>
      </c>
    </row>
    <row r="3238" spans="1:11" x14ac:dyDescent="0.2">
      <c r="A3238">
        <v>2.4030499999999999</v>
      </c>
      <c r="B3238">
        <v>0</v>
      </c>
      <c r="C3238">
        <v>0</v>
      </c>
      <c r="D3238">
        <v>0</v>
      </c>
      <c r="H3238" s="19">
        <v>3.55294</v>
      </c>
      <c r="I3238" s="19">
        <v>0</v>
      </c>
      <c r="J3238" s="19">
        <v>0</v>
      </c>
      <c r="K3238" s="19">
        <v>0</v>
      </c>
    </row>
    <row r="3239" spans="1:11" x14ac:dyDescent="0.2">
      <c r="A3239">
        <v>2.41005</v>
      </c>
      <c r="B3239">
        <v>0</v>
      </c>
      <c r="C3239">
        <v>0</v>
      </c>
      <c r="D3239">
        <v>0</v>
      </c>
      <c r="H3239" s="19">
        <v>3.5599400000000001</v>
      </c>
      <c r="I3239" s="19">
        <v>3.8600000000000002E-2</v>
      </c>
      <c r="J3239" s="19">
        <v>0.68079999999999996</v>
      </c>
      <c r="K3239" s="19">
        <v>0.41920000000000002</v>
      </c>
    </row>
    <row r="3240" spans="1:11" x14ac:dyDescent="0.2">
      <c r="A3240">
        <v>2.41805</v>
      </c>
      <c r="B3240">
        <v>0</v>
      </c>
      <c r="C3240">
        <v>0</v>
      </c>
      <c r="D3240">
        <v>0</v>
      </c>
      <c r="H3240" s="19">
        <v>3.5669400000000002</v>
      </c>
      <c r="I3240" s="19">
        <v>0</v>
      </c>
      <c r="J3240" s="19">
        <v>0</v>
      </c>
      <c r="K3240" s="19">
        <v>0</v>
      </c>
    </row>
    <row r="3241" spans="1:11" x14ac:dyDescent="0.2">
      <c r="A3241">
        <v>2.4250500000000001</v>
      </c>
      <c r="B3241">
        <v>0</v>
      </c>
      <c r="C3241">
        <v>0</v>
      </c>
      <c r="D3241">
        <v>0</v>
      </c>
      <c r="H3241" s="19">
        <v>3.5749399999999998</v>
      </c>
      <c r="I3241" s="19">
        <v>0</v>
      </c>
      <c r="J3241" s="19">
        <v>0</v>
      </c>
      <c r="K3241" s="19">
        <v>0</v>
      </c>
    </row>
    <row r="3242" spans="1:11" x14ac:dyDescent="0.2">
      <c r="A3242">
        <v>2.4320499999999998</v>
      </c>
      <c r="B3242">
        <v>0</v>
      </c>
      <c r="C3242">
        <v>0</v>
      </c>
      <c r="D3242">
        <v>0</v>
      </c>
      <c r="H3242" s="19">
        <v>3.5819399999999999</v>
      </c>
      <c r="I3242" s="19">
        <v>0</v>
      </c>
      <c r="J3242" s="19">
        <v>0</v>
      </c>
      <c r="K3242" s="19">
        <v>0</v>
      </c>
    </row>
    <row r="3243" spans="1:11" x14ac:dyDescent="0.2">
      <c r="A3243">
        <v>2.4390499999999999</v>
      </c>
      <c r="B3243">
        <v>0</v>
      </c>
      <c r="C3243">
        <v>0</v>
      </c>
      <c r="D3243">
        <v>0</v>
      </c>
      <c r="H3243" s="19">
        <v>3.58894</v>
      </c>
      <c r="I3243" s="19">
        <v>0</v>
      </c>
      <c r="J3243" s="19">
        <v>0</v>
      </c>
      <c r="K3243" s="19">
        <v>0</v>
      </c>
    </row>
    <row r="3244" spans="1:11" x14ac:dyDescent="0.2">
      <c r="A3244">
        <v>2.4460500000000001</v>
      </c>
      <c r="B3244">
        <v>0</v>
      </c>
      <c r="C3244">
        <v>0</v>
      </c>
      <c r="D3244">
        <v>0</v>
      </c>
      <c r="H3244" s="19">
        <v>3.59694</v>
      </c>
      <c r="I3244" s="19">
        <v>0</v>
      </c>
      <c r="J3244" s="19">
        <v>0</v>
      </c>
      <c r="K3244" s="19">
        <v>0</v>
      </c>
    </row>
    <row r="3245" spans="1:11" x14ac:dyDescent="0.2">
      <c r="A3245">
        <v>2.4530500000000002</v>
      </c>
      <c r="B3245">
        <v>0</v>
      </c>
      <c r="C3245">
        <v>0</v>
      </c>
      <c r="D3245">
        <v>0</v>
      </c>
      <c r="H3245" s="19">
        <v>3.6039400000000001</v>
      </c>
      <c r="I3245" s="19">
        <v>0</v>
      </c>
      <c r="J3245" s="19">
        <v>0</v>
      </c>
      <c r="K3245" s="19">
        <v>0</v>
      </c>
    </row>
    <row r="3246" spans="1:11" x14ac:dyDescent="0.2">
      <c r="A3246">
        <v>2.4600499999999998</v>
      </c>
      <c r="B3246">
        <v>0</v>
      </c>
      <c r="C3246">
        <v>0</v>
      </c>
      <c r="D3246">
        <v>0</v>
      </c>
      <c r="H3246" s="19">
        <v>3.6109399999999998</v>
      </c>
      <c r="I3246" s="19">
        <v>0</v>
      </c>
      <c r="J3246" s="19">
        <v>0</v>
      </c>
      <c r="K3246" s="19">
        <v>0</v>
      </c>
    </row>
    <row r="3247" spans="1:11" x14ac:dyDescent="0.2">
      <c r="A3247">
        <v>2.4680499999999999</v>
      </c>
      <c r="B3247">
        <v>0</v>
      </c>
      <c r="C3247">
        <v>0</v>
      </c>
      <c r="D3247">
        <v>0</v>
      </c>
      <c r="H3247" s="19">
        <v>3.6189399999999998</v>
      </c>
      <c r="I3247" s="19">
        <v>0</v>
      </c>
      <c r="J3247" s="19">
        <v>0</v>
      </c>
      <c r="K3247" s="19">
        <v>0</v>
      </c>
    </row>
    <row r="3248" spans="1:11" x14ac:dyDescent="0.2">
      <c r="A3248">
        <v>2.47505</v>
      </c>
      <c r="B3248">
        <v>0</v>
      </c>
      <c r="C3248">
        <v>0</v>
      </c>
      <c r="D3248">
        <v>0</v>
      </c>
      <c r="H3248" s="19">
        <v>3.6259399999999999</v>
      </c>
      <c r="I3248" s="19">
        <v>0</v>
      </c>
      <c r="J3248" s="19">
        <v>0</v>
      </c>
      <c r="K3248" s="19">
        <v>0</v>
      </c>
    </row>
    <row r="3249" spans="1:11" x14ac:dyDescent="0.2">
      <c r="A3249">
        <v>2.4820500000000001</v>
      </c>
      <c r="B3249">
        <v>0</v>
      </c>
      <c r="C3249">
        <v>0</v>
      </c>
      <c r="D3249">
        <v>0</v>
      </c>
      <c r="H3249" s="19">
        <v>3.6329400000000001</v>
      </c>
      <c r="I3249" s="19">
        <v>0</v>
      </c>
      <c r="J3249" s="19">
        <v>0</v>
      </c>
      <c r="K3249" s="19">
        <v>0</v>
      </c>
    </row>
    <row r="3250" spans="1:11" x14ac:dyDescent="0.2">
      <c r="A3250">
        <v>2.4890500000000002</v>
      </c>
      <c r="B3250">
        <v>0</v>
      </c>
      <c r="C3250">
        <v>0</v>
      </c>
      <c r="D3250">
        <v>0</v>
      </c>
      <c r="H3250" s="19">
        <v>3.6409400000000001</v>
      </c>
      <c r="I3250" s="19">
        <v>0</v>
      </c>
      <c r="J3250" s="19">
        <v>0</v>
      </c>
      <c r="K3250" s="19">
        <v>0</v>
      </c>
    </row>
    <row r="3251" spans="1:11" x14ac:dyDescent="0.2">
      <c r="A3251">
        <v>2.4960499999999999</v>
      </c>
      <c r="B3251">
        <v>0</v>
      </c>
      <c r="C3251">
        <v>0</v>
      </c>
      <c r="D3251">
        <v>0</v>
      </c>
      <c r="H3251" s="19">
        <v>3.6479400000000002</v>
      </c>
      <c r="I3251" s="19">
        <v>0</v>
      </c>
      <c r="J3251" s="19">
        <v>0</v>
      </c>
      <c r="K3251" s="19">
        <v>0</v>
      </c>
    </row>
    <row r="3252" spans="1:11" x14ac:dyDescent="0.2">
      <c r="A3252">
        <v>2.50305</v>
      </c>
      <c r="B3252">
        <v>0</v>
      </c>
      <c r="C3252">
        <v>0</v>
      </c>
      <c r="D3252">
        <v>0</v>
      </c>
      <c r="H3252" s="19">
        <v>3.6549399999999999</v>
      </c>
      <c r="I3252" s="19">
        <v>0</v>
      </c>
      <c r="J3252" s="19">
        <v>0</v>
      </c>
      <c r="K3252" s="19">
        <v>0</v>
      </c>
    </row>
    <row r="3253" spans="1:11" x14ac:dyDescent="0.2">
      <c r="A3253">
        <v>2.51105</v>
      </c>
      <c r="B3253">
        <v>0</v>
      </c>
      <c r="C3253">
        <v>0</v>
      </c>
      <c r="D3253">
        <v>0</v>
      </c>
      <c r="H3253" s="19">
        <v>3.6629399999999999</v>
      </c>
      <c r="I3253" s="19">
        <v>0</v>
      </c>
      <c r="J3253" s="19">
        <v>0</v>
      </c>
      <c r="K3253" s="19">
        <v>0</v>
      </c>
    </row>
    <row r="3254" spans="1:11" x14ac:dyDescent="0.2">
      <c r="A3254">
        <v>2.5180500000000001</v>
      </c>
      <c r="B3254">
        <v>0</v>
      </c>
      <c r="C3254">
        <v>0</v>
      </c>
      <c r="D3254">
        <v>0</v>
      </c>
      <c r="H3254" s="19">
        <v>3.66994</v>
      </c>
      <c r="I3254" s="19">
        <v>0</v>
      </c>
      <c r="J3254" s="19">
        <v>0</v>
      </c>
      <c r="K3254" s="19">
        <v>0</v>
      </c>
    </row>
    <row r="3255" spans="1:11" x14ac:dyDescent="0.2">
      <c r="A3255">
        <v>2.5250499999999998</v>
      </c>
      <c r="B3255">
        <v>0</v>
      </c>
      <c r="C3255">
        <v>0</v>
      </c>
      <c r="D3255">
        <v>0</v>
      </c>
      <c r="H3255" s="19">
        <v>3.6769400000000001</v>
      </c>
      <c r="I3255" s="19">
        <v>0</v>
      </c>
      <c r="J3255" s="19">
        <v>0</v>
      </c>
      <c r="K3255" s="19">
        <v>0</v>
      </c>
    </row>
    <row r="3256" spans="1:11" x14ac:dyDescent="0.2">
      <c r="A3256">
        <v>2.5320499999999999</v>
      </c>
      <c r="B3256">
        <v>0</v>
      </c>
      <c r="C3256">
        <v>0</v>
      </c>
      <c r="D3256">
        <v>0</v>
      </c>
      <c r="H3256" s="19">
        <v>3.6849400000000001</v>
      </c>
      <c r="I3256" s="19">
        <v>0</v>
      </c>
      <c r="J3256" s="19">
        <v>0</v>
      </c>
      <c r="K3256" s="19">
        <v>0</v>
      </c>
    </row>
    <row r="3257" spans="1:11" x14ac:dyDescent="0.2">
      <c r="A3257">
        <v>2.53905</v>
      </c>
      <c r="B3257">
        <v>0</v>
      </c>
      <c r="C3257">
        <v>0</v>
      </c>
      <c r="D3257">
        <v>0</v>
      </c>
      <c r="H3257" s="19">
        <v>3.6919400000000002</v>
      </c>
      <c r="I3257" s="19">
        <v>0</v>
      </c>
      <c r="J3257" s="19">
        <v>0</v>
      </c>
      <c r="K3257" s="19">
        <v>0</v>
      </c>
    </row>
    <row r="3258" spans="1:11" x14ac:dyDescent="0.2">
      <c r="A3258">
        <v>2.5460500000000001</v>
      </c>
      <c r="B3258">
        <v>0</v>
      </c>
      <c r="C3258">
        <v>0</v>
      </c>
      <c r="D3258">
        <v>0</v>
      </c>
      <c r="H3258" s="19">
        <v>3.6989399999999999</v>
      </c>
      <c r="I3258" s="19">
        <v>0</v>
      </c>
      <c r="J3258" s="19">
        <v>0</v>
      </c>
      <c r="K3258" s="19">
        <v>0</v>
      </c>
    </row>
    <row r="3259" spans="1:11" x14ac:dyDescent="0.2">
      <c r="A3259">
        <v>2.5530499999999998</v>
      </c>
      <c r="B3259">
        <v>0</v>
      </c>
      <c r="C3259">
        <v>0</v>
      </c>
      <c r="D3259">
        <v>0</v>
      </c>
      <c r="H3259" s="19">
        <v>3.70594</v>
      </c>
      <c r="I3259" s="19">
        <v>0</v>
      </c>
      <c r="J3259" s="19">
        <v>0</v>
      </c>
      <c r="K3259" s="19">
        <v>0</v>
      </c>
    </row>
    <row r="3260" spans="1:11" x14ac:dyDescent="0.2">
      <c r="A3260">
        <v>2.5610499999999998</v>
      </c>
      <c r="B3260">
        <v>0</v>
      </c>
      <c r="C3260">
        <v>0</v>
      </c>
      <c r="D3260">
        <v>0</v>
      </c>
      <c r="H3260" s="19">
        <v>3.71394</v>
      </c>
      <c r="I3260" s="19">
        <v>0</v>
      </c>
      <c r="J3260" s="19">
        <v>0</v>
      </c>
      <c r="K3260" s="19">
        <v>0</v>
      </c>
    </row>
    <row r="3261" spans="1:11" x14ac:dyDescent="0.2">
      <c r="A3261">
        <v>2.5680499999999999</v>
      </c>
      <c r="B3261">
        <v>0</v>
      </c>
      <c r="C3261">
        <v>0</v>
      </c>
      <c r="D3261">
        <v>0</v>
      </c>
      <c r="H3261" s="19">
        <v>3.7209400000000001</v>
      </c>
      <c r="I3261" s="19">
        <v>0</v>
      </c>
      <c r="J3261" s="19">
        <v>0</v>
      </c>
      <c r="K3261" s="19">
        <v>0</v>
      </c>
    </row>
    <row r="3262" spans="1:11" x14ac:dyDescent="0.2">
      <c r="A3262">
        <v>2.5750500000000001</v>
      </c>
      <c r="B3262">
        <v>0</v>
      </c>
      <c r="C3262">
        <v>0</v>
      </c>
      <c r="D3262">
        <v>0</v>
      </c>
      <c r="H3262" s="19">
        <v>3.7279399999999998</v>
      </c>
      <c r="I3262" s="19">
        <v>0</v>
      </c>
      <c r="J3262" s="19">
        <v>0</v>
      </c>
      <c r="K3262" s="19">
        <v>0</v>
      </c>
    </row>
    <row r="3263" spans="1:11" x14ac:dyDescent="0.2">
      <c r="A3263">
        <v>2.5820500000000002</v>
      </c>
      <c r="B3263">
        <v>0</v>
      </c>
      <c r="C3263">
        <v>0</v>
      </c>
      <c r="D3263">
        <v>0</v>
      </c>
      <c r="H3263" s="19">
        <v>3.7359399999999998</v>
      </c>
      <c r="I3263" s="19">
        <v>0</v>
      </c>
      <c r="J3263" s="19">
        <v>0</v>
      </c>
      <c r="K3263" s="19">
        <v>0</v>
      </c>
    </row>
    <row r="3264" spans="1:11" x14ac:dyDescent="0.2">
      <c r="A3264">
        <v>2.5890499999999999</v>
      </c>
      <c r="B3264">
        <v>0</v>
      </c>
      <c r="C3264">
        <v>0</v>
      </c>
      <c r="D3264">
        <v>0</v>
      </c>
      <c r="H3264" s="19">
        <v>3.7429399999999999</v>
      </c>
      <c r="I3264" s="19">
        <v>0</v>
      </c>
      <c r="J3264" s="19">
        <v>0</v>
      </c>
      <c r="K3264" s="19">
        <v>0</v>
      </c>
    </row>
    <row r="3265" spans="1:11" x14ac:dyDescent="0.2">
      <c r="A3265">
        <v>2.59605</v>
      </c>
      <c r="B3265">
        <v>0</v>
      </c>
      <c r="C3265">
        <v>0</v>
      </c>
      <c r="D3265">
        <v>0</v>
      </c>
      <c r="H3265" s="19">
        <v>3.7499400000000001</v>
      </c>
      <c r="I3265" s="19">
        <v>0</v>
      </c>
      <c r="J3265" s="19">
        <v>0</v>
      </c>
      <c r="K3265" s="19">
        <v>0</v>
      </c>
    </row>
    <row r="3266" spans="1:11" x14ac:dyDescent="0.2">
      <c r="A3266">
        <v>2.6030500000000001</v>
      </c>
      <c r="B3266">
        <v>0</v>
      </c>
      <c r="C3266">
        <v>0</v>
      </c>
      <c r="D3266">
        <v>0</v>
      </c>
      <c r="H3266" s="19">
        <v>3.7579400000000001</v>
      </c>
      <c r="I3266" s="19">
        <v>0</v>
      </c>
      <c r="J3266" s="19">
        <v>0</v>
      </c>
      <c r="K3266" s="19">
        <v>0</v>
      </c>
    </row>
    <row r="3267" spans="1:11" x14ac:dyDescent="0.2">
      <c r="A3267">
        <v>2.6110500000000001</v>
      </c>
      <c r="B3267">
        <v>0</v>
      </c>
      <c r="C3267">
        <v>0</v>
      </c>
      <c r="D3267">
        <v>0</v>
      </c>
      <c r="H3267" s="19">
        <v>3.7649400000000002</v>
      </c>
      <c r="I3267" s="19">
        <v>0</v>
      </c>
      <c r="J3267" s="19">
        <v>0</v>
      </c>
      <c r="K3267" s="19">
        <v>0</v>
      </c>
    </row>
    <row r="3268" spans="1:11" x14ac:dyDescent="0.2">
      <c r="A3268">
        <v>2.6180500000000002</v>
      </c>
      <c r="B3268">
        <v>0</v>
      </c>
      <c r="C3268">
        <v>0</v>
      </c>
      <c r="D3268">
        <v>0</v>
      </c>
      <c r="H3268" s="19">
        <v>3.7719399999999998</v>
      </c>
      <c r="I3268" s="19">
        <v>0</v>
      </c>
      <c r="J3268" s="19">
        <v>0</v>
      </c>
      <c r="K3268" s="19">
        <v>0</v>
      </c>
    </row>
    <row r="3269" spans="1:11" x14ac:dyDescent="0.2">
      <c r="A3269">
        <v>2.6250499999999999</v>
      </c>
      <c r="B3269">
        <v>0</v>
      </c>
      <c r="C3269">
        <v>0</v>
      </c>
      <c r="D3269">
        <v>0</v>
      </c>
      <c r="H3269" s="19">
        <v>3.7799399999999999</v>
      </c>
      <c r="I3269" s="19">
        <v>0</v>
      </c>
      <c r="J3269" s="19">
        <v>0</v>
      </c>
      <c r="K3269" s="19">
        <v>0</v>
      </c>
    </row>
    <row r="3270" spans="1:11" x14ac:dyDescent="0.2">
      <c r="A3270">
        <v>2.63205</v>
      </c>
      <c r="B3270">
        <v>0</v>
      </c>
      <c r="C3270">
        <v>0</v>
      </c>
      <c r="D3270">
        <v>0</v>
      </c>
      <c r="H3270" s="19">
        <v>3.78694</v>
      </c>
      <c r="I3270" s="19">
        <v>0</v>
      </c>
      <c r="J3270" s="19">
        <v>0</v>
      </c>
      <c r="K3270" s="19">
        <v>0</v>
      </c>
    </row>
    <row r="3271" spans="1:11" x14ac:dyDescent="0.2">
      <c r="A3271">
        <v>2.6390500000000001</v>
      </c>
      <c r="B3271">
        <v>0</v>
      </c>
      <c r="C3271">
        <v>0</v>
      </c>
      <c r="D3271">
        <v>0</v>
      </c>
      <c r="H3271" s="19">
        <v>3.7939400000000001</v>
      </c>
      <c r="I3271" s="19">
        <v>0</v>
      </c>
      <c r="J3271" s="19">
        <v>0</v>
      </c>
      <c r="K3271" s="19">
        <v>0</v>
      </c>
    </row>
    <row r="3272" spans="1:11" x14ac:dyDescent="0.2">
      <c r="A3272">
        <v>2.6460499999999998</v>
      </c>
      <c r="B3272">
        <v>0</v>
      </c>
      <c r="C3272">
        <v>0</v>
      </c>
      <c r="D3272">
        <v>0</v>
      </c>
      <c r="H3272" s="19">
        <v>3.8019400000000001</v>
      </c>
      <c r="I3272" s="19">
        <v>0</v>
      </c>
      <c r="J3272" s="19">
        <v>0</v>
      </c>
      <c r="K3272" s="19">
        <v>0</v>
      </c>
    </row>
    <row r="3273" spans="1:11" x14ac:dyDescent="0.2">
      <c r="A3273">
        <v>2.6530499999999999</v>
      </c>
      <c r="B3273">
        <v>0</v>
      </c>
      <c r="C3273">
        <v>0</v>
      </c>
      <c r="D3273">
        <v>0</v>
      </c>
      <c r="H3273" s="19">
        <v>3.8089400000000002</v>
      </c>
      <c r="I3273" s="19">
        <v>0</v>
      </c>
      <c r="J3273" s="19">
        <v>0</v>
      </c>
      <c r="K3273" s="19">
        <v>0</v>
      </c>
    </row>
    <row r="3274" spans="1:11" x14ac:dyDescent="0.2">
      <c r="A3274">
        <v>2.6610499999999999</v>
      </c>
      <c r="B3274">
        <v>0</v>
      </c>
      <c r="C3274">
        <v>0</v>
      </c>
      <c r="D3274">
        <v>0</v>
      </c>
      <c r="H3274" s="19">
        <v>3.8159399999999999</v>
      </c>
      <c r="I3274" s="19">
        <v>0</v>
      </c>
      <c r="J3274" s="19">
        <v>0</v>
      </c>
      <c r="K3274" s="19">
        <v>0</v>
      </c>
    </row>
    <row r="3275" spans="1:11" x14ac:dyDescent="0.2">
      <c r="A3275">
        <v>2.66805</v>
      </c>
      <c r="B3275">
        <v>0</v>
      </c>
      <c r="C3275">
        <v>0</v>
      </c>
      <c r="D3275">
        <v>0</v>
      </c>
      <c r="H3275" s="19">
        <v>3.8239399999999999</v>
      </c>
      <c r="I3275" s="19">
        <v>0</v>
      </c>
      <c r="J3275" s="19">
        <v>0</v>
      </c>
      <c r="K3275" s="19">
        <v>0</v>
      </c>
    </row>
    <row r="3276" spans="1:11" x14ac:dyDescent="0.2">
      <c r="A3276">
        <v>2.6750500000000001</v>
      </c>
      <c r="B3276">
        <v>0</v>
      </c>
      <c r="C3276">
        <v>0</v>
      </c>
      <c r="D3276">
        <v>0</v>
      </c>
      <c r="H3276" s="19">
        <v>3.83094</v>
      </c>
      <c r="I3276" s="19">
        <v>0</v>
      </c>
      <c r="J3276" s="19">
        <v>0</v>
      </c>
      <c r="K3276" s="19">
        <v>0</v>
      </c>
    </row>
    <row r="3277" spans="1:11" x14ac:dyDescent="0.2">
      <c r="A3277">
        <v>2.6820499999999998</v>
      </c>
      <c r="B3277">
        <v>0</v>
      </c>
      <c r="C3277">
        <v>0</v>
      </c>
      <c r="D3277">
        <v>0</v>
      </c>
      <c r="H3277" s="19">
        <v>3.8379400000000001</v>
      </c>
      <c r="I3277" s="19">
        <v>0</v>
      </c>
      <c r="J3277" s="19">
        <v>0</v>
      </c>
      <c r="K3277" s="19">
        <v>0</v>
      </c>
    </row>
    <row r="3278" spans="1:11" x14ac:dyDescent="0.2">
      <c r="A3278">
        <v>2.6890499999999999</v>
      </c>
      <c r="B3278">
        <v>0</v>
      </c>
      <c r="C3278">
        <v>0</v>
      </c>
      <c r="D3278">
        <v>0</v>
      </c>
      <c r="H3278" s="19">
        <v>3.8459400000000001</v>
      </c>
      <c r="I3278" s="19">
        <v>0</v>
      </c>
      <c r="J3278" s="19">
        <v>0</v>
      </c>
      <c r="K3278" s="19">
        <v>0</v>
      </c>
    </row>
    <row r="3279" spans="1:11" x14ac:dyDescent="0.2">
      <c r="A3279">
        <v>2.6960500000000001</v>
      </c>
      <c r="B3279">
        <v>0</v>
      </c>
      <c r="C3279">
        <v>0</v>
      </c>
      <c r="D3279">
        <v>0</v>
      </c>
      <c r="H3279" s="19">
        <v>3.8529399999999998</v>
      </c>
      <c r="I3279" s="19">
        <v>0</v>
      </c>
      <c r="J3279" s="19">
        <v>0</v>
      </c>
      <c r="K3279" s="19">
        <v>0</v>
      </c>
    </row>
    <row r="3280" spans="1:11" x14ac:dyDescent="0.2">
      <c r="A3280">
        <v>2.7040500000000001</v>
      </c>
      <c r="B3280">
        <v>0</v>
      </c>
      <c r="C3280">
        <v>0</v>
      </c>
      <c r="D3280">
        <v>0</v>
      </c>
      <c r="H3280" s="19">
        <v>3.8599399999999999</v>
      </c>
      <c r="I3280" s="19">
        <v>0</v>
      </c>
      <c r="J3280" s="19">
        <v>0</v>
      </c>
      <c r="K3280" s="19">
        <v>0</v>
      </c>
    </row>
    <row r="3281" spans="1:11" x14ac:dyDescent="0.2">
      <c r="A3281">
        <v>2.7110500000000002</v>
      </c>
      <c r="B3281">
        <v>0</v>
      </c>
      <c r="C3281">
        <v>0</v>
      </c>
      <c r="D3281">
        <v>0</v>
      </c>
      <c r="H3281" s="19">
        <v>3.86694</v>
      </c>
      <c r="I3281" s="19">
        <v>0</v>
      </c>
      <c r="J3281" s="19">
        <v>0</v>
      </c>
      <c r="K3281" s="19">
        <v>0</v>
      </c>
    </row>
    <row r="3282" spans="1:11" x14ac:dyDescent="0.2">
      <c r="A3282">
        <v>2.7180499999999999</v>
      </c>
      <c r="B3282">
        <v>0</v>
      </c>
      <c r="C3282">
        <v>0</v>
      </c>
      <c r="D3282">
        <v>0</v>
      </c>
      <c r="H3282" s="19">
        <v>3.8749400000000001</v>
      </c>
      <c r="I3282" s="19">
        <v>0</v>
      </c>
      <c r="J3282" s="19">
        <v>0</v>
      </c>
      <c r="K3282" s="19">
        <v>0</v>
      </c>
    </row>
    <row r="3283" spans="1:11" x14ac:dyDescent="0.2">
      <c r="A3283">
        <v>2.72505</v>
      </c>
      <c r="B3283">
        <v>0</v>
      </c>
      <c r="C3283">
        <v>0</v>
      </c>
      <c r="D3283">
        <v>0</v>
      </c>
      <c r="H3283" s="19">
        <v>3.8819400000000002</v>
      </c>
      <c r="I3283" s="19">
        <v>0</v>
      </c>
      <c r="J3283" s="19">
        <v>0</v>
      </c>
      <c r="K3283" s="19">
        <v>0</v>
      </c>
    </row>
    <row r="3284" spans="1:11" x14ac:dyDescent="0.2">
      <c r="A3284">
        <v>2.7320500000000001</v>
      </c>
      <c r="B3284">
        <v>0</v>
      </c>
      <c r="C3284">
        <v>0</v>
      </c>
      <c r="D3284">
        <v>0</v>
      </c>
      <c r="H3284" s="19">
        <v>3.8889399999999998</v>
      </c>
      <c r="I3284" s="19">
        <v>0</v>
      </c>
      <c r="J3284" s="19">
        <v>0</v>
      </c>
      <c r="K3284" s="19">
        <v>0</v>
      </c>
    </row>
    <row r="3285" spans="1:11" x14ac:dyDescent="0.2">
      <c r="A3285">
        <v>2.7390500000000002</v>
      </c>
      <c r="B3285">
        <v>0</v>
      </c>
      <c r="C3285">
        <v>0</v>
      </c>
      <c r="D3285">
        <v>0</v>
      </c>
      <c r="H3285" s="19">
        <v>3.8969399999999998</v>
      </c>
      <c r="I3285" s="19">
        <v>0</v>
      </c>
      <c r="J3285" s="19">
        <v>0</v>
      </c>
      <c r="K3285" s="19">
        <v>0</v>
      </c>
    </row>
    <row r="3286" spans="1:11" x14ac:dyDescent="0.2">
      <c r="A3286">
        <v>2.7460499999999999</v>
      </c>
      <c r="B3286">
        <v>0</v>
      </c>
      <c r="C3286">
        <v>0</v>
      </c>
      <c r="D3286">
        <v>0</v>
      </c>
      <c r="H3286" s="19">
        <v>3.90394</v>
      </c>
      <c r="I3286" s="19">
        <v>0</v>
      </c>
      <c r="J3286" s="19">
        <v>0</v>
      </c>
      <c r="K3286" s="19">
        <v>0</v>
      </c>
    </row>
    <row r="3287" spans="1:11" x14ac:dyDescent="0.2">
      <c r="A3287">
        <v>2.7540499999999999</v>
      </c>
      <c r="B3287">
        <v>0</v>
      </c>
      <c r="C3287">
        <v>0</v>
      </c>
      <c r="D3287">
        <v>0</v>
      </c>
      <c r="H3287" s="19">
        <v>3.9109400000000001</v>
      </c>
      <c r="I3287" s="19">
        <v>0</v>
      </c>
      <c r="J3287" s="19">
        <v>0</v>
      </c>
      <c r="K3287" s="19">
        <v>0</v>
      </c>
    </row>
    <row r="3288" spans="1:11" x14ac:dyDescent="0.2">
      <c r="A3288">
        <v>2.76105</v>
      </c>
      <c r="B3288">
        <v>0</v>
      </c>
      <c r="C3288">
        <v>0</v>
      </c>
      <c r="D3288">
        <v>0</v>
      </c>
      <c r="H3288" s="19">
        <v>3.9189400000000001</v>
      </c>
      <c r="I3288" s="19">
        <v>0</v>
      </c>
      <c r="J3288" s="19">
        <v>0</v>
      </c>
      <c r="K3288" s="19">
        <v>0</v>
      </c>
    </row>
    <row r="3289" spans="1:11" x14ac:dyDescent="0.2">
      <c r="A3289">
        <v>2.7680500000000001</v>
      </c>
      <c r="B3289">
        <v>0</v>
      </c>
      <c r="C3289">
        <v>0</v>
      </c>
      <c r="D3289">
        <v>0</v>
      </c>
      <c r="H3289" s="19">
        <v>3.9259400000000002</v>
      </c>
      <c r="I3289" s="19">
        <v>0</v>
      </c>
      <c r="J3289" s="19">
        <v>0</v>
      </c>
      <c r="K3289" s="19">
        <v>0</v>
      </c>
    </row>
    <row r="3290" spans="1:11" x14ac:dyDescent="0.2">
      <c r="A3290">
        <v>2.7750499999999998</v>
      </c>
      <c r="B3290">
        <v>0</v>
      </c>
      <c r="C3290">
        <v>0</v>
      </c>
      <c r="D3290">
        <v>0</v>
      </c>
      <c r="H3290" s="19">
        <v>3.9329399999999999</v>
      </c>
      <c r="I3290" s="19">
        <v>0</v>
      </c>
      <c r="J3290" s="19">
        <v>0</v>
      </c>
      <c r="K3290" s="19">
        <v>0</v>
      </c>
    </row>
    <row r="3291" spans="1:11" x14ac:dyDescent="0.2">
      <c r="A3291">
        <v>2.7820499999999999</v>
      </c>
      <c r="B3291">
        <v>0</v>
      </c>
      <c r="C3291">
        <v>0</v>
      </c>
      <c r="D3291">
        <v>0</v>
      </c>
      <c r="H3291" s="19">
        <v>3.9409399999999999</v>
      </c>
      <c r="I3291" s="19">
        <v>0</v>
      </c>
      <c r="J3291" s="19">
        <v>0</v>
      </c>
      <c r="K3291" s="19">
        <v>0</v>
      </c>
    </row>
    <row r="3292" spans="1:11" x14ac:dyDescent="0.2">
      <c r="A3292">
        <v>2.78905</v>
      </c>
      <c r="B3292">
        <v>0</v>
      </c>
      <c r="C3292">
        <v>0</v>
      </c>
      <c r="D3292">
        <v>0</v>
      </c>
      <c r="H3292" s="19">
        <v>3.94794</v>
      </c>
      <c r="I3292" s="19">
        <v>0</v>
      </c>
      <c r="J3292" s="19">
        <v>0</v>
      </c>
      <c r="K3292" s="19">
        <v>0</v>
      </c>
    </row>
    <row r="3293" spans="1:11" x14ac:dyDescent="0.2">
      <c r="A3293">
        <v>2.7960500000000001</v>
      </c>
      <c r="B3293">
        <v>0</v>
      </c>
      <c r="C3293">
        <v>0</v>
      </c>
      <c r="D3293">
        <v>0</v>
      </c>
      <c r="H3293" s="19">
        <v>3.9549400000000001</v>
      </c>
      <c r="I3293" s="19">
        <v>0</v>
      </c>
      <c r="J3293" s="19">
        <v>0</v>
      </c>
      <c r="K3293" s="19">
        <v>0</v>
      </c>
    </row>
    <row r="3294" spans="1:11" x14ac:dyDescent="0.2">
      <c r="A3294">
        <v>2.8040500000000002</v>
      </c>
      <c r="B3294">
        <v>0</v>
      </c>
      <c r="C3294">
        <v>0</v>
      </c>
      <c r="D3294">
        <v>0</v>
      </c>
      <c r="H3294" s="19">
        <v>3.9629400000000001</v>
      </c>
      <c r="I3294" s="19">
        <v>0</v>
      </c>
      <c r="J3294" s="19">
        <v>0</v>
      </c>
      <c r="K3294" s="19">
        <v>0</v>
      </c>
    </row>
    <row r="3295" spans="1:11" x14ac:dyDescent="0.2">
      <c r="A3295">
        <v>2.8110499999999998</v>
      </c>
      <c r="B3295">
        <v>0</v>
      </c>
      <c r="C3295">
        <v>0</v>
      </c>
      <c r="D3295">
        <v>0</v>
      </c>
      <c r="H3295" s="19">
        <v>3.9699399999999998</v>
      </c>
      <c r="I3295" s="19">
        <v>0</v>
      </c>
      <c r="J3295" s="19">
        <v>0</v>
      </c>
      <c r="K3295" s="19">
        <v>0</v>
      </c>
    </row>
    <row r="3296" spans="1:11" x14ac:dyDescent="0.2">
      <c r="A3296">
        <v>2.8180499999999999</v>
      </c>
      <c r="B3296">
        <v>0</v>
      </c>
      <c r="C3296">
        <v>0</v>
      </c>
      <c r="D3296">
        <v>0</v>
      </c>
      <c r="H3296" s="19">
        <v>3.9769399999999999</v>
      </c>
      <c r="I3296" s="19">
        <v>0</v>
      </c>
      <c r="J3296" s="19">
        <v>0</v>
      </c>
      <c r="K3296" s="19">
        <v>0</v>
      </c>
    </row>
    <row r="3297" spans="1:11" x14ac:dyDescent="0.2">
      <c r="A3297">
        <v>2.8250500000000001</v>
      </c>
      <c r="B3297">
        <v>0</v>
      </c>
      <c r="C3297">
        <v>0</v>
      </c>
      <c r="D3297">
        <v>0</v>
      </c>
      <c r="H3297" s="19">
        <v>3.9849399999999999</v>
      </c>
      <c r="I3297" s="19">
        <v>0</v>
      </c>
      <c r="J3297" s="19">
        <v>0</v>
      </c>
      <c r="K3297" s="19">
        <v>0</v>
      </c>
    </row>
    <row r="3298" spans="1:11" x14ac:dyDescent="0.2">
      <c r="A3298">
        <v>2.8320500000000002</v>
      </c>
      <c r="B3298">
        <v>0</v>
      </c>
      <c r="C3298">
        <v>0</v>
      </c>
      <c r="D3298">
        <v>0</v>
      </c>
      <c r="H3298" s="19">
        <v>3.99194</v>
      </c>
      <c r="I3298" s="19">
        <v>0</v>
      </c>
      <c r="J3298" s="19">
        <v>0</v>
      </c>
      <c r="K3298" s="19">
        <v>0</v>
      </c>
    </row>
    <row r="3299" spans="1:11" x14ac:dyDescent="0.2">
      <c r="A3299">
        <v>2.8390499999999999</v>
      </c>
      <c r="B3299">
        <v>0</v>
      </c>
      <c r="C3299">
        <v>0</v>
      </c>
      <c r="D3299">
        <v>0</v>
      </c>
      <c r="H3299" s="19">
        <v>3.9989400000000002</v>
      </c>
      <c r="I3299" s="19">
        <v>0</v>
      </c>
      <c r="J3299" s="19">
        <v>0</v>
      </c>
      <c r="K3299" s="19">
        <v>0</v>
      </c>
    </row>
    <row r="3300" spans="1:11" x14ac:dyDescent="0.2">
      <c r="A3300">
        <v>2.84605</v>
      </c>
      <c r="B3300">
        <v>0</v>
      </c>
      <c r="C3300">
        <v>0</v>
      </c>
      <c r="D3300">
        <v>0</v>
      </c>
      <c r="H3300" s="19">
        <v>4.0069400000000002</v>
      </c>
      <c r="I3300" s="19">
        <v>0</v>
      </c>
      <c r="J3300" s="19">
        <v>0</v>
      </c>
      <c r="K3300" s="19">
        <v>0</v>
      </c>
    </row>
    <row r="3301" spans="1:11" x14ac:dyDescent="0.2">
      <c r="A3301">
        <v>2.85405</v>
      </c>
      <c r="B3301">
        <v>0</v>
      </c>
      <c r="C3301">
        <v>0</v>
      </c>
      <c r="D3301">
        <v>0</v>
      </c>
      <c r="H3301" s="19">
        <v>4.0139399999999998</v>
      </c>
      <c r="I3301" s="19">
        <v>0</v>
      </c>
      <c r="J3301" s="19">
        <v>0</v>
      </c>
      <c r="K3301" s="19">
        <v>0</v>
      </c>
    </row>
    <row r="3302" spans="1:11" x14ac:dyDescent="0.2">
      <c r="A3302">
        <v>2.8610500000000001</v>
      </c>
      <c r="B3302">
        <v>0</v>
      </c>
      <c r="C3302">
        <v>0</v>
      </c>
      <c r="D3302">
        <v>0</v>
      </c>
      <c r="H3302" s="19">
        <v>4.0209400000000004</v>
      </c>
      <c r="I3302" s="19">
        <v>0</v>
      </c>
      <c r="J3302" s="19">
        <v>0</v>
      </c>
      <c r="K3302" s="19">
        <v>0</v>
      </c>
    </row>
    <row r="3303" spans="1:11" x14ac:dyDescent="0.2">
      <c r="A3303">
        <v>2.8680500000000002</v>
      </c>
      <c r="B3303">
        <v>0</v>
      </c>
      <c r="C3303">
        <v>0</v>
      </c>
      <c r="D3303">
        <v>0</v>
      </c>
      <c r="H3303" s="19">
        <v>4.0279400000000001</v>
      </c>
      <c r="I3303" s="19">
        <v>0</v>
      </c>
      <c r="J3303" s="19">
        <v>0</v>
      </c>
      <c r="K3303" s="19">
        <v>0</v>
      </c>
    </row>
    <row r="3304" spans="1:11" x14ac:dyDescent="0.2">
      <c r="A3304">
        <v>2.8750499999999999</v>
      </c>
      <c r="B3304">
        <v>0</v>
      </c>
      <c r="C3304">
        <v>0</v>
      </c>
      <c r="D3304">
        <v>0</v>
      </c>
      <c r="H3304" s="19">
        <v>4.0359400000000001</v>
      </c>
      <c r="I3304" s="19">
        <v>0</v>
      </c>
      <c r="J3304" s="19">
        <v>0</v>
      </c>
      <c r="K3304" s="19">
        <v>0</v>
      </c>
    </row>
    <row r="3305" spans="1:11" x14ac:dyDescent="0.2">
      <c r="A3305">
        <v>2.88205</v>
      </c>
      <c r="B3305">
        <v>0</v>
      </c>
      <c r="C3305">
        <v>0</v>
      </c>
      <c r="D3305">
        <v>0</v>
      </c>
      <c r="H3305" s="19">
        <v>4.0429399999999998</v>
      </c>
      <c r="I3305" s="19">
        <v>0</v>
      </c>
      <c r="J3305" s="19">
        <v>0</v>
      </c>
      <c r="K3305" s="19">
        <v>0</v>
      </c>
    </row>
    <row r="3306" spans="1:11" x14ac:dyDescent="0.2">
      <c r="A3306">
        <v>2.8890500000000001</v>
      </c>
      <c r="B3306">
        <v>0</v>
      </c>
      <c r="C3306">
        <v>0</v>
      </c>
      <c r="D3306">
        <v>0</v>
      </c>
      <c r="H3306" s="19">
        <v>4.0499400000000003</v>
      </c>
      <c r="I3306" s="19">
        <v>0</v>
      </c>
      <c r="J3306" s="19">
        <v>0</v>
      </c>
      <c r="K3306" s="19">
        <v>0</v>
      </c>
    </row>
    <row r="3307" spans="1:11" x14ac:dyDescent="0.2">
      <c r="A3307">
        <v>2.8960499999999998</v>
      </c>
      <c r="B3307">
        <v>0</v>
      </c>
      <c r="C3307">
        <v>0</v>
      </c>
      <c r="D3307">
        <v>0</v>
      </c>
      <c r="H3307" s="19">
        <v>4.0579400000000003</v>
      </c>
      <c r="I3307" s="19">
        <v>0</v>
      </c>
      <c r="J3307" s="19">
        <v>0</v>
      </c>
      <c r="K3307" s="19">
        <v>0</v>
      </c>
    </row>
    <row r="3308" spans="1:11" x14ac:dyDescent="0.2">
      <c r="A3308">
        <v>2.9040499999999998</v>
      </c>
      <c r="B3308">
        <v>0</v>
      </c>
      <c r="C3308">
        <v>0</v>
      </c>
      <c r="D3308">
        <v>0</v>
      </c>
      <c r="H3308" s="19">
        <v>4.06494</v>
      </c>
      <c r="I3308" s="19">
        <v>0</v>
      </c>
      <c r="J3308" s="19">
        <v>0</v>
      </c>
      <c r="K3308" s="19">
        <v>0</v>
      </c>
    </row>
    <row r="3309" spans="1:11" x14ac:dyDescent="0.2">
      <c r="A3309">
        <v>2.9110499999999999</v>
      </c>
      <c r="B3309">
        <v>0</v>
      </c>
      <c r="C3309">
        <v>0</v>
      </c>
      <c r="D3309">
        <v>0</v>
      </c>
      <c r="H3309" s="19">
        <v>4.0719399999999997</v>
      </c>
      <c r="I3309" s="19">
        <v>0</v>
      </c>
      <c r="J3309" s="19">
        <v>0</v>
      </c>
      <c r="K3309" s="19">
        <v>0</v>
      </c>
    </row>
    <row r="3310" spans="1:11" x14ac:dyDescent="0.2">
      <c r="A3310">
        <v>2.91805</v>
      </c>
      <c r="B3310">
        <v>0</v>
      </c>
      <c r="C3310">
        <v>0</v>
      </c>
      <c r="D3310">
        <v>0</v>
      </c>
      <c r="H3310" s="19">
        <v>4.0799399999999997</v>
      </c>
      <c r="I3310" s="19">
        <v>0</v>
      </c>
      <c r="J3310" s="19">
        <v>0</v>
      </c>
      <c r="K3310" s="19">
        <v>0</v>
      </c>
    </row>
    <row r="3311" spans="1:11" x14ac:dyDescent="0.2">
      <c r="A3311">
        <v>2.9250500000000001</v>
      </c>
      <c r="B3311">
        <v>0</v>
      </c>
      <c r="C3311">
        <v>0</v>
      </c>
      <c r="D3311">
        <v>0</v>
      </c>
      <c r="H3311" s="19">
        <v>4.0869400000000002</v>
      </c>
      <c r="I3311" s="19">
        <v>0</v>
      </c>
      <c r="J3311" s="19">
        <v>0</v>
      </c>
      <c r="K3311" s="19">
        <v>0</v>
      </c>
    </row>
    <row r="3312" spans="1:11" x14ac:dyDescent="0.2">
      <c r="A3312">
        <v>2.9320499999999998</v>
      </c>
      <c r="B3312">
        <v>0</v>
      </c>
      <c r="C3312">
        <v>0</v>
      </c>
      <c r="D3312">
        <v>0</v>
      </c>
      <c r="H3312" s="19">
        <v>4.0939399999999999</v>
      </c>
      <c r="I3312" s="19">
        <v>0</v>
      </c>
      <c r="J3312" s="19">
        <v>0</v>
      </c>
      <c r="K3312" s="19">
        <v>0</v>
      </c>
    </row>
    <row r="3313" spans="1:11" x14ac:dyDescent="0.2">
      <c r="A3313">
        <v>2.9390499999999999</v>
      </c>
      <c r="B3313">
        <v>0</v>
      </c>
      <c r="C3313">
        <v>0</v>
      </c>
      <c r="D3313">
        <v>0</v>
      </c>
      <c r="H3313" s="19">
        <v>4.1019399999999999</v>
      </c>
      <c r="I3313" s="19">
        <v>0</v>
      </c>
      <c r="J3313" s="19">
        <v>0</v>
      </c>
      <c r="K3313" s="19">
        <v>0</v>
      </c>
    </row>
    <row r="3314" spans="1:11" x14ac:dyDescent="0.2">
      <c r="A3314">
        <v>2.9470499999999999</v>
      </c>
      <c r="B3314">
        <v>0</v>
      </c>
      <c r="C3314">
        <v>0</v>
      </c>
      <c r="D3314">
        <v>0</v>
      </c>
      <c r="H3314" s="19">
        <v>4.1089399999999996</v>
      </c>
      <c r="I3314" s="19">
        <v>0</v>
      </c>
      <c r="J3314" s="19">
        <v>0</v>
      </c>
      <c r="K3314" s="19">
        <v>0</v>
      </c>
    </row>
    <row r="3315" spans="1:11" x14ac:dyDescent="0.2">
      <c r="A3315">
        <v>2.9540500000000001</v>
      </c>
      <c r="B3315">
        <v>0</v>
      </c>
      <c r="C3315">
        <v>0</v>
      </c>
      <c r="D3315">
        <v>0</v>
      </c>
      <c r="H3315" s="19">
        <v>4.1159400000000002</v>
      </c>
      <c r="I3315" s="19">
        <v>0</v>
      </c>
      <c r="J3315" s="19">
        <v>0</v>
      </c>
      <c r="K3315" s="19">
        <v>0</v>
      </c>
    </row>
    <row r="3316" spans="1:11" x14ac:dyDescent="0.2">
      <c r="A3316">
        <v>2.9610500000000002</v>
      </c>
      <c r="B3316">
        <v>0</v>
      </c>
      <c r="C3316">
        <v>0</v>
      </c>
      <c r="D3316">
        <v>0</v>
      </c>
      <c r="H3316" s="19">
        <v>4.1239400000000002</v>
      </c>
      <c r="I3316" s="19">
        <v>0</v>
      </c>
      <c r="J3316" s="19">
        <v>0</v>
      </c>
      <c r="K3316" s="19">
        <v>0</v>
      </c>
    </row>
    <row r="3317" spans="1:11" x14ac:dyDescent="0.2">
      <c r="A3317">
        <v>2.9680499999999999</v>
      </c>
      <c r="B3317">
        <v>0</v>
      </c>
      <c r="C3317">
        <v>0</v>
      </c>
      <c r="D3317">
        <v>0</v>
      </c>
      <c r="H3317" s="19">
        <v>4.1309399999999998</v>
      </c>
      <c r="I3317" s="19">
        <v>0</v>
      </c>
      <c r="J3317" s="19">
        <v>0</v>
      </c>
      <c r="K3317" s="19">
        <v>0</v>
      </c>
    </row>
    <row r="3318" spans="1:11" x14ac:dyDescent="0.2">
      <c r="A3318">
        <v>2.97505</v>
      </c>
      <c r="B3318">
        <v>0</v>
      </c>
      <c r="C3318">
        <v>0</v>
      </c>
      <c r="D3318">
        <v>0</v>
      </c>
      <c r="H3318" s="19">
        <v>4.1379400000000004</v>
      </c>
      <c r="I3318" s="19">
        <v>0</v>
      </c>
      <c r="J3318" s="19">
        <v>0</v>
      </c>
      <c r="K3318" s="19">
        <v>0</v>
      </c>
    </row>
    <row r="3319" spans="1:11" x14ac:dyDescent="0.2">
      <c r="A3319">
        <v>2.9820500000000001</v>
      </c>
      <c r="B3319">
        <v>0</v>
      </c>
      <c r="C3319">
        <v>0</v>
      </c>
      <c r="D3319">
        <v>0</v>
      </c>
      <c r="H3319" s="19">
        <v>4.1459400000000004</v>
      </c>
      <c r="I3319" s="19">
        <v>0</v>
      </c>
      <c r="J3319" s="19">
        <v>0</v>
      </c>
      <c r="K3319" s="19">
        <v>0</v>
      </c>
    </row>
    <row r="3320" spans="1:11" x14ac:dyDescent="0.2">
      <c r="A3320">
        <v>2.9890500000000002</v>
      </c>
      <c r="B3320">
        <v>0</v>
      </c>
      <c r="C3320">
        <v>0</v>
      </c>
      <c r="D3320">
        <v>0</v>
      </c>
      <c r="H3320" s="19">
        <v>4.1529400000000001</v>
      </c>
      <c r="I3320" s="19">
        <v>0</v>
      </c>
      <c r="J3320" s="19">
        <v>0</v>
      </c>
      <c r="K3320" s="19">
        <v>0</v>
      </c>
    </row>
    <row r="3321" spans="1:11" x14ac:dyDescent="0.2">
      <c r="A3321">
        <v>2.9970500000000002</v>
      </c>
      <c r="B3321">
        <v>0</v>
      </c>
      <c r="C3321">
        <v>0</v>
      </c>
      <c r="D3321">
        <v>2.1339999999999998E-2</v>
      </c>
      <c r="H3321" s="19">
        <v>4.1599399999999997</v>
      </c>
      <c r="I3321" s="19">
        <v>0</v>
      </c>
      <c r="J3321" s="19">
        <v>0</v>
      </c>
      <c r="K3321" s="19">
        <v>0</v>
      </c>
    </row>
    <row r="3322" spans="1:11" x14ac:dyDescent="0.2">
      <c r="A3322">
        <v>3.0040499999999999</v>
      </c>
      <c r="B3322">
        <v>0</v>
      </c>
      <c r="C3322">
        <v>0</v>
      </c>
      <c r="D3322">
        <v>0</v>
      </c>
      <c r="H3322" s="19">
        <v>4.1679399999999998</v>
      </c>
      <c r="I3322" s="19">
        <v>0</v>
      </c>
      <c r="J3322" s="19">
        <v>0</v>
      </c>
      <c r="K3322" s="19">
        <v>0</v>
      </c>
    </row>
    <row r="3323" spans="1:11" x14ac:dyDescent="0.2">
      <c r="A3323">
        <v>3.01105</v>
      </c>
      <c r="B3323">
        <v>0</v>
      </c>
      <c r="C3323">
        <v>0</v>
      </c>
      <c r="D3323">
        <v>0</v>
      </c>
      <c r="H3323" s="19">
        <v>4.1749400000000003</v>
      </c>
      <c r="I3323" s="19">
        <v>0</v>
      </c>
      <c r="J3323" s="19">
        <v>0</v>
      </c>
      <c r="K3323" s="19">
        <v>0</v>
      </c>
    </row>
    <row r="3324" spans="1:11" x14ac:dyDescent="0.2">
      <c r="A3324">
        <v>3.0180500000000001</v>
      </c>
      <c r="B3324">
        <v>0</v>
      </c>
      <c r="C3324">
        <v>0</v>
      </c>
      <c r="D3324">
        <v>0</v>
      </c>
      <c r="H3324" s="19">
        <v>4.18194</v>
      </c>
      <c r="I3324" s="19">
        <v>0</v>
      </c>
      <c r="J3324" s="19">
        <v>0</v>
      </c>
      <c r="K3324" s="19">
        <v>0</v>
      </c>
    </row>
    <row r="3325" spans="1:11" x14ac:dyDescent="0.2">
      <c r="A3325">
        <v>3.0250499999999998</v>
      </c>
      <c r="B3325">
        <v>0</v>
      </c>
      <c r="C3325">
        <v>0</v>
      </c>
      <c r="D3325">
        <v>0</v>
      </c>
      <c r="H3325" s="19">
        <v>4.18994</v>
      </c>
      <c r="I3325" s="19">
        <v>0</v>
      </c>
      <c r="J3325" s="19">
        <v>0</v>
      </c>
      <c r="K3325" s="19">
        <v>0</v>
      </c>
    </row>
    <row r="3326" spans="1:11" x14ac:dyDescent="0.2">
      <c r="A3326">
        <v>3.0320499999999999</v>
      </c>
      <c r="B3326">
        <v>0</v>
      </c>
      <c r="C3326">
        <v>0</v>
      </c>
      <c r="D3326">
        <v>0</v>
      </c>
      <c r="H3326" s="19">
        <v>4.1969399999999997</v>
      </c>
      <c r="I3326" s="19">
        <v>0</v>
      </c>
      <c r="J3326" s="19">
        <v>0</v>
      </c>
      <c r="K3326" s="19">
        <v>0</v>
      </c>
    </row>
    <row r="3327" spans="1:11" x14ac:dyDescent="0.2">
      <c r="A3327">
        <v>3.03905</v>
      </c>
      <c r="B3327">
        <v>0</v>
      </c>
      <c r="C3327">
        <v>0</v>
      </c>
      <c r="D3327">
        <v>0</v>
      </c>
      <c r="H3327" s="19">
        <v>4.2039400000000002</v>
      </c>
      <c r="I3327" s="19">
        <v>0</v>
      </c>
      <c r="J3327" s="19">
        <v>0</v>
      </c>
      <c r="K3327" s="19">
        <v>0</v>
      </c>
    </row>
    <row r="3328" spans="1:11" x14ac:dyDescent="0.2">
      <c r="A3328">
        <v>3.04705</v>
      </c>
      <c r="B3328">
        <v>0</v>
      </c>
      <c r="C3328">
        <v>0</v>
      </c>
      <c r="D3328">
        <v>0</v>
      </c>
      <c r="H3328" s="19">
        <v>4.2109399999999999</v>
      </c>
      <c r="I3328" s="19">
        <v>0</v>
      </c>
      <c r="J3328" s="19">
        <v>0</v>
      </c>
      <c r="K3328" s="19">
        <v>0</v>
      </c>
    </row>
    <row r="3329" spans="1:11" x14ac:dyDescent="0.2">
      <c r="A3329">
        <v>3.0540500000000002</v>
      </c>
      <c r="B3329">
        <v>0</v>
      </c>
      <c r="C3329">
        <v>0</v>
      </c>
      <c r="D3329">
        <v>0</v>
      </c>
      <c r="H3329" s="19">
        <v>4.2189399999999999</v>
      </c>
      <c r="I3329" s="19">
        <v>0</v>
      </c>
      <c r="J3329" s="19">
        <v>0</v>
      </c>
      <c r="K3329" s="19">
        <v>0</v>
      </c>
    </row>
    <row r="3330" spans="1:11" x14ac:dyDescent="0.2">
      <c r="A3330">
        <v>3.0610499999999998</v>
      </c>
      <c r="B3330">
        <v>0</v>
      </c>
      <c r="C3330">
        <v>0</v>
      </c>
      <c r="D3330">
        <v>0</v>
      </c>
      <c r="H3330" s="19">
        <v>4.2259399999999996</v>
      </c>
      <c r="I3330" s="19">
        <v>0</v>
      </c>
      <c r="J3330" s="19">
        <v>0</v>
      </c>
      <c r="K3330" s="19">
        <v>0</v>
      </c>
    </row>
    <row r="3331" spans="1:11" x14ac:dyDescent="0.2">
      <c r="A3331">
        <v>3.0680499999999999</v>
      </c>
      <c r="B3331">
        <v>0</v>
      </c>
      <c r="C3331">
        <v>0</v>
      </c>
      <c r="D3331">
        <v>0</v>
      </c>
      <c r="H3331" s="19">
        <v>4.2329400000000001</v>
      </c>
      <c r="I3331" s="19">
        <v>0</v>
      </c>
      <c r="J3331" s="19">
        <v>0</v>
      </c>
      <c r="K3331" s="19">
        <v>0</v>
      </c>
    </row>
    <row r="3332" spans="1:11" x14ac:dyDescent="0.2">
      <c r="A3332">
        <v>3.0750500000000001</v>
      </c>
      <c r="B3332">
        <v>0</v>
      </c>
      <c r="C3332">
        <v>0</v>
      </c>
      <c r="D3332">
        <v>0</v>
      </c>
      <c r="H3332" s="19">
        <v>4.2409400000000002</v>
      </c>
      <c r="I3332" s="19">
        <v>0</v>
      </c>
      <c r="J3332" s="19">
        <v>0</v>
      </c>
      <c r="K3332" s="19">
        <v>0</v>
      </c>
    </row>
    <row r="3333" spans="1:11" x14ac:dyDescent="0.2">
      <c r="A3333">
        <v>3.0820500000000002</v>
      </c>
      <c r="B3333">
        <v>0</v>
      </c>
      <c r="C3333">
        <v>0</v>
      </c>
      <c r="D3333">
        <v>0</v>
      </c>
      <c r="H3333" s="19">
        <v>4.2479399999999998</v>
      </c>
      <c r="I3333" s="19">
        <v>0</v>
      </c>
      <c r="J3333" s="19">
        <v>0</v>
      </c>
      <c r="K3333" s="19">
        <v>0</v>
      </c>
    </row>
    <row r="3334" spans="1:11" x14ac:dyDescent="0.2">
      <c r="A3334">
        <v>3.0890499999999999</v>
      </c>
      <c r="B3334">
        <v>0</v>
      </c>
      <c r="C3334">
        <v>0</v>
      </c>
      <c r="D3334">
        <v>0</v>
      </c>
      <c r="H3334" s="19">
        <v>4.2549400000000004</v>
      </c>
      <c r="I3334" s="19">
        <v>0</v>
      </c>
      <c r="J3334" s="19">
        <v>0</v>
      </c>
      <c r="K3334" s="19">
        <v>0</v>
      </c>
    </row>
    <row r="3335" spans="1:11" x14ac:dyDescent="0.2">
      <c r="A3335">
        <v>3.0970499999999999</v>
      </c>
      <c r="B3335">
        <v>0</v>
      </c>
      <c r="C3335">
        <v>0</v>
      </c>
      <c r="D3335">
        <v>0</v>
      </c>
      <c r="H3335" s="19">
        <v>4.2629400000000004</v>
      </c>
      <c r="I3335" s="19">
        <v>0</v>
      </c>
      <c r="J3335" s="19">
        <v>0</v>
      </c>
      <c r="K3335" s="19">
        <v>0</v>
      </c>
    </row>
    <row r="3336" spans="1:11" x14ac:dyDescent="0.2">
      <c r="A3336">
        <v>3.10405</v>
      </c>
      <c r="B3336">
        <v>0</v>
      </c>
      <c r="C3336">
        <v>0</v>
      </c>
      <c r="D3336">
        <v>0</v>
      </c>
      <c r="H3336" s="19">
        <v>4.2699400000000001</v>
      </c>
      <c r="I3336" s="19">
        <v>0</v>
      </c>
      <c r="J3336" s="19">
        <v>0</v>
      </c>
      <c r="K3336" s="19">
        <v>0</v>
      </c>
    </row>
    <row r="3337" spans="1:11" x14ac:dyDescent="0.2">
      <c r="A3337">
        <v>3.1110500000000001</v>
      </c>
      <c r="B3337">
        <v>0</v>
      </c>
      <c r="C3337">
        <v>0</v>
      </c>
      <c r="D3337">
        <v>0</v>
      </c>
      <c r="H3337" s="19">
        <v>4.2769399999999997</v>
      </c>
      <c r="I3337" s="19">
        <v>0</v>
      </c>
      <c r="J3337" s="19">
        <v>0</v>
      </c>
      <c r="K3337" s="19">
        <v>0</v>
      </c>
    </row>
    <row r="3338" spans="1:11" x14ac:dyDescent="0.2">
      <c r="A3338">
        <v>3.1180500000000002</v>
      </c>
      <c r="B3338">
        <v>0</v>
      </c>
      <c r="C3338">
        <v>0</v>
      </c>
      <c r="D3338">
        <v>0</v>
      </c>
      <c r="H3338" s="19">
        <v>4.2849399999999997</v>
      </c>
      <c r="I3338" s="19">
        <v>2.3000000000000001E-4</v>
      </c>
      <c r="J3338" s="19">
        <v>5.5700000000000003E-3</v>
      </c>
      <c r="K3338" s="19">
        <v>2.3089999999999999E-2</v>
      </c>
    </row>
    <row r="3339" spans="1:11" x14ac:dyDescent="0.2">
      <c r="A3339">
        <v>3.1250499999999999</v>
      </c>
      <c r="B3339">
        <v>0</v>
      </c>
      <c r="C3339">
        <v>0</v>
      </c>
      <c r="D3339">
        <v>0</v>
      </c>
      <c r="H3339" s="19">
        <v>4.2919400000000003</v>
      </c>
      <c r="I3339" s="19">
        <v>1.0000000000000001E-5</v>
      </c>
      <c r="J3339" s="19">
        <v>1.6800000000000001E-3</v>
      </c>
      <c r="K3339" s="19">
        <v>7.7099999999999998E-3</v>
      </c>
    </row>
    <row r="3340" spans="1:11" x14ac:dyDescent="0.2">
      <c r="A3340">
        <v>3.13205</v>
      </c>
      <c r="B3340">
        <v>0</v>
      </c>
      <c r="C3340">
        <v>0</v>
      </c>
      <c r="D3340">
        <v>0</v>
      </c>
      <c r="H3340" s="19">
        <v>4.29894</v>
      </c>
      <c r="I3340" s="19">
        <v>0</v>
      </c>
      <c r="J3340" s="19">
        <v>4.0200000000000001E-3</v>
      </c>
      <c r="K3340" s="19">
        <v>2.0060000000000001E-2</v>
      </c>
    </row>
    <row r="3341" spans="1:11" x14ac:dyDescent="0.2">
      <c r="A3341">
        <v>3.14005</v>
      </c>
      <c r="B3341">
        <v>0</v>
      </c>
      <c r="C3341">
        <v>0</v>
      </c>
      <c r="D3341">
        <v>152.4</v>
      </c>
      <c r="H3341" s="19">
        <v>4.30694</v>
      </c>
      <c r="I3341" s="19">
        <v>0</v>
      </c>
      <c r="J3341" s="19">
        <v>0</v>
      </c>
      <c r="K3341" s="19">
        <v>0</v>
      </c>
    </row>
    <row r="3342" spans="1:11" x14ac:dyDescent="0.2">
      <c r="A3342">
        <v>3.1470500000000001</v>
      </c>
      <c r="B3342">
        <v>0</v>
      </c>
      <c r="C3342">
        <v>0</v>
      </c>
      <c r="D3342">
        <v>0</v>
      </c>
      <c r="H3342" s="19">
        <v>4.3139399999999997</v>
      </c>
      <c r="I3342" s="19">
        <v>0</v>
      </c>
      <c r="J3342" s="19">
        <v>0</v>
      </c>
      <c r="K3342" s="19">
        <v>0</v>
      </c>
    </row>
    <row r="3343" spans="1:11" x14ac:dyDescent="0.2">
      <c r="A3343">
        <v>3.1540499999999998</v>
      </c>
      <c r="B3343">
        <v>0</v>
      </c>
      <c r="C3343">
        <v>0</v>
      </c>
      <c r="D3343">
        <v>0</v>
      </c>
      <c r="H3343" s="19">
        <v>4.3209400000000002</v>
      </c>
      <c r="I3343" s="19">
        <v>0</v>
      </c>
      <c r="J3343" s="19">
        <v>0</v>
      </c>
      <c r="K3343" s="19">
        <v>0</v>
      </c>
    </row>
    <row r="3344" spans="1:11" x14ac:dyDescent="0.2">
      <c r="A3344">
        <v>3.1610499999999999</v>
      </c>
      <c r="B3344">
        <v>0</v>
      </c>
      <c r="C3344">
        <v>0</v>
      </c>
      <c r="D3344">
        <v>0</v>
      </c>
      <c r="H3344" s="19">
        <v>4.3289400000000002</v>
      </c>
      <c r="I3344" s="19">
        <v>0</v>
      </c>
      <c r="J3344" s="19">
        <v>0</v>
      </c>
      <c r="K3344" s="19">
        <v>0</v>
      </c>
    </row>
    <row r="3345" spans="1:11" x14ac:dyDescent="0.2">
      <c r="A3345">
        <v>3.16805</v>
      </c>
      <c r="B3345">
        <v>0</v>
      </c>
      <c r="C3345">
        <v>0</v>
      </c>
      <c r="D3345">
        <v>0</v>
      </c>
      <c r="H3345" s="19">
        <v>4.3359399999999999</v>
      </c>
      <c r="I3345" s="19">
        <v>0</v>
      </c>
      <c r="J3345" s="19">
        <v>0</v>
      </c>
      <c r="K3345" s="19">
        <v>0</v>
      </c>
    </row>
    <row r="3346" spans="1:11" x14ac:dyDescent="0.2">
      <c r="A3346">
        <v>3.1750500000000001</v>
      </c>
      <c r="B3346">
        <v>0</v>
      </c>
      <c r="C3346">
        <v>0</v>
      </c>
      <c r="D3346">
        <v>0</v>
      </c>
      <c r="H3346" s="19">
        <v>4.3429399999999996</v>
      </c>
      <c r="I3346" s="19">
        <v>0</v>
      </c>
      <c r="J3346" s="19">
        <v>0</v>
      </c>
      <c r="K3346" s="19">
        <v>0</v>
      </c>
    </row>
    <row r="3347" spans="1:11" x14ac:dyDescent="0.2">
      <c r="A3347">
        <v>3.1820499999999998</v>
      </c>
      <c r="B3347">
        <v>0</v>
      </c>
      <c r="C3347">
        <v>0</v>
      </c>
      <c r="D3347">
        <v>0</v>
      </c>
      <c r="H3347" s="19">
        <v>4.3509399999999996</v>
      </c>
      <c r="I3347" s="19">
        <v>0</v>
      </c>
      <c r="J3347" s="19">
        <v>0</v>
      </c>
      <c r="K3347" s="19">
        <v>0</v>
      </c>
    </row>
    <row r="3348" spans="1:11" x14ac:dyDescent="0.2">
      <c r="A3348">
        <v>3.1900499999999998</v>
      </c>
      <c r="B3348">
        <v>0</v>
      </c>
      <c r="C3348">
        <v>0</v>
      </c>
      <c r="D3348">
        <v>0</v>
      </c>
      <c r="H3348" s="19">
        <v>4.3579400000000001</v>
      </c>
      <c r="I3348" s="19">
        <v>0</v>
      </c>
      <c r="J3348" s="19">
        <v>0</v>
      </c>
      <c r="K3348" s="19">
        <v>0</v>
      </c>
    </row>
    <row r="3349" spans="1:11" x14ac:dyDescent="0.2">
      <c r="A3349">
        <v>3.1970499999999999</v>
      </c>
      <c r="B3349">
        <v>0</v>
      </c>
      <c r="C3349">
        <v>0</v>
      </c>
      <c r="D3349">
        <v>0</v>
      </c>
      <c r="H3349" s="19">
        <v>4.3649399999999998</v>
      </c>
      <c r="I3349" s="19">
        <v>0</v>
      </c>
      <c r="J3349" s="19">
        <v>0</v>
      </c>
      <c r="K3349" s="19">
        <v>0</v>
      </c>
    </row>
    <row r="3350" spans="1:11" x14ac:dyDescent="0.2">
      <c r="A3350">
        <v>3.2040500000000001</v>
      </c>
      <c r="B3350">
        <v>0</v>
      </c>
      <c r="C3350">
        <v>0</v>
      </c>
      <c r="D3350">
        <v>0</v>
      </c>
      <c r="H3350" s="19">
        <v>4.3719400000000004</v>
      </c>
      <c r="I3350" s="19">
        <v>0</v>
      </c>
      <c r="J3350" s="19">
        <v>0</v>
      </c>
      <c r="K3350" s="19">
        <v>0</v>
      </c>
    </row>
    <row r="3351" spans="1:11" x14ac:dyDescent="0.2">
      <c r="A3351">
        <v>3.2110500000000002</v>
      </c>
      <c r="B3351">
        <v>0</v>
      </c>
      <c r="C3351">
        <v>9.5399999999999999E-3</v>
      </c>
      <c r="D3351">
        <v>44.981660000000005</v>
      </c>
      <c r="H3351" s="19">
        <v>4.3799400000000004</v>
      </c>
      <c r="I3351" s="19">
        <v>0</v>
      </c>
      <c r="J3351" s="19">
        <v>0</v>
      </c>
      <c r="K3351" s="19">
        <v>0</v>
      </c>
    </row>
    <row r="3352" spans="1:11" x14ac:dyDescent="0.2">
      <c r="A3352">
        <v>3.2180499999999999</v>
      </c>
      <c r="B3352">
        <v>0</v>
      </c>
      <c r="C3352">
        <v>0</v>
      </c>
      <c r="D3352">
        <v>0</v>
      </c>
      <c r="H3352" s="19">
        <v>4.3869400000000001</v>
      </c>
      <c r="I3352" s="19">
        <v>0</v>
      </c>
      <c r="J3352" s="19">
        <v>0</v>
      </c>
      <c r="K3352" s="19">
        <v>0</v>
      </c>
    </row>
    <row r="3353" spans="1:11" x14ac:dyDescent="0.2">
      <c r="A3353">
        <v>3.22505</v>
      </c>
      <c r="B3353">
        <v>0</v>
      </c>
      <c r="C3353">
        <v>0</v>
      </c>
      <c r="D3353">
        <v>1.6215999999999999</v>
      </c>
      <c r="H3353" s="19">
        <v>4.3939399999999997</v>
      </c>
      <c r="I3353" s="19">
        <v>0</v>
      </c>
      <c r="J3353" s="19">
        <v>0</v>
      </c>
      <c r="K3353" s="19">
        <v>0</v>
      </c>
    </row>
    <row r="3354" spans="1:11" x14ac:dyDescent="0.2">
      <c r="A3354">
        <v>3.2320500000000001</v>
      </c>
      <c r="B3354">
        <v>0</v>
      </c>
      <c r="C3354">
        <v>0</v>
      </c>
      <c r="D3354">
        <v>0</v>
      </c>
      <c r="H3354" s="19">
        <v>4.4019399999999997</v>
      </c>
      <c r="I3354" s="19">
        <v>0</v>
      </c>
      <c r="J3354" s="19">
        <v>0</v>
      </c>
      <c r="K3354" s="19">
        <v>0</v>
      </c>
    </row>
    <row r="3355" spans="1:11" x14ac:dyDescent="0.2">
      <c r="A3355">
        <v>3.2400500000000001</v>
      </c>
      <c r="B3355">
        <v>0</v>
      </c>
      <c r="C3355">
        <v>0</v>
      </c>
      <c r="D3355">
        <v>0</v>
      </c>
      <c r="H3355" s="19">
        <v>4.4089400000000003</v>
      </c>
      <c r="I3355" s="19">
        <v>0</v>
      </c>
      <c r="J3355" s="19">
        <v>0</v>
      </c>
      <c r="K3355" s="19">
        <v>0</v>
      </c>
    </row>
    <row r="3356" spans="1:11" x14ac:dyDescent="0.2">
      <c r="A3356">
        <v>3.2470500000000002</v>
      </c>
      <c r="B3356">
        <v>0</v>
      </c>
      <c r="C3356">
        <v>0</v>
      </c>
      <c r="D3356">
        <v>0</v>
      </c>
      <c r="H3356" s="19">
        <v>4.41594</v>
      </c>
      <c r="I3356" s="19">
        <v>0</v>
      </c>
      <c r="J3356" s="19">
        <v>0</v>
      </c>
      <c r="K3356" s="19">
        <v>0</v>
      </c>
    </row>
    <row r="3357" spans="1:11" x14ac:dyDescent="0.2">
      <c r="A3357">
        <v>3.2540499999999999</v>
      </c>
      <c r="B3357">
        <v>1.0000000000000001E-5</v>
      </c>
      <c r="C3357">
        <v>1.2E-4</v>
      </c>
      <c r="D3357">
        <v>5.6999999999999998E-4</v>
      </c>
      <c r="H3357" s="19">
        <v>4.42394</v>
      </c>
      <c r="I3357" s="19">
        <v>0</v>
      </c>
      <c r="J3357" s="19">
        <v>0</v>
      </c>
      <c r="K3357" s="19">
        <v>0</v>
      </c>
    </row>
    <row r="3358" spans="1:11" x14ac:dyDescent="0.2">
      <c r="A3358">
        <v>3.26105</v>
      </c>
      <c r="B3358">
        <v>0</v>
      </c>
      <c r="C3358">
        <v>1.73E-3</v>
      </c>
      <c r="D3358">
        <v>7.3999999999999999E-4</v>
      </c>
      <c r="H3358" s="19">
        <v>4.4309399999999997</v>
      </c>
      <c r="I3358" s="19">
        <v>0</v>
      </c>
      <c r="J3358" s="19">
        <v>0</v>
      </c>
      <c r="K3358" s="19">
        <v>0</v>
      </c>
    </row>
    <row r="3359" spans="1:11" x14ac:dyDescent="0.2">
      <c r="A3359">
        <v>3.2680500000000001</v>
      </c>
      <c r="B3359">
        <v>0</v>
      </c>
      <c r="C3359">
        <v>0</v>
      </c>
      <c r="D3359">
        <v>0</v>
      </c>
      <c r="H3359" s="19">
        <v>4.4379400000000002</v>
      </c>
      <c r="I3359" s="19">
        <v>0</v>
      </c>
      <c r="J3359" s="19">
        <v>0</v>
      </c>
      <c r="K3359" s="19">
        <v>0</v>
      </c>
    </row>
    <row r="3360" spans="1:11" x14ac:dyDescent="0.2">
      <c r="A3360">
        <v>3.2750499999999998</v>
      </c>
      <c r="B3360">
        <v>0</v>
      </c>
      <c r="C3360">
        <v>1.2E-4</v>
      </c>
      <c r="D3360">
        <v>0.29420000000000002</v>
      </c>
      <c r="H3360" s="19">
        <v>4.4459400000000002</v>
      </c>
      <c r="I3360" s="19">
        <v>0</v>
      </c>
      <c r="J3360" s="19">
        <v>0</v>
      </c>
      <c r="K3360" s="19">
        <v>0</v>
      </c>
    </row>
    <row r="3361" spans="1:11" x14ac:dyDescent="0.2">
      <c r="A3361">
        <v>3.2820499999999999</v>
      </c>
      <c r="B3361">
        <v>0</v>
      </c>
      <c r="C3361">
        <v>0</v>
      </c>
      <c r="D3361">
        <v>0</v>
      </c>
      <c r="H3361" s="19">
        <v>4.4529399999999999</v>
      </c>
      <c r="I3361" s="19">
        <v>0</v>
      </c>
      <c r="J3361" s="19">
        <v>0</v>
      </c>
      <c r="K3361" s="19">
        <v>0</v>
      </c>
    </row>
    <row r="3362" spans="1:11" x14ac:dyDescent="0.2">
      <c r="A3362">
        <v>3.2900499999999999</v>
      </c>
      <c r="B3362">
        <v>0</v>
      </c>
      <c r="C3362">
        <v>0</v>
      </c>
      <c r="D3362">
        <v>0</v>
      </c>
      <c r="H3362" s="19">
        <v>4.4599399999999996</v>
      </c>
      <c r="I3362" s="19">
        <v>4.5490000000000003E-2</v>
      </c>
      <c r="J3362" s="19">
        <v>0.36420000000000002</v>
      </c>
      <c r="K3362" s="19">
        <v>0.11333</v>
      </c>
    </row>
    <row r="3363" spans="1:11" x14ac:dyDescent="0.2">
      <c r="A3363">
        <v>3.29705</v>
      </c>
      <c r="B3363">
        <v>0</v>
      </c>
      <c r="C3363">
        <v>0</v>
      </c>
      <c r="D3363">
        <v>0</v>
      </c>
      <c r="H3363" s="19">
        <v>4.4679399999999996</v>
      </c>
      <c r="I3363" s="19">
        <v>0.1462</v>
      </c>
      <c r="J3363" s="19">
        <v>1.264</v>
      </c>
      <c r="K3363" s="19">
        <v>0.38235999999999998</v>
      </c>
    </row>
    <row r="3364" spans="1:11" x14ac:dyDescent="0.2">
      <c r="A3364">
        <v>3.3040500000000002</v>
      </c>
      <c r="B3364">
        <v>0</v>
      </c>
      <c r="C3364">
        <v>0</v>
      </c>
      <c r="D3364">
        <v>0</v>
      </c>
      <c r="H3364" s="19">
        <v>4.4749400000000001</v>
      </c>
      <c r="I3364" s="19">
        <v>2.8029999999999999E-2</v>
      </c>
      <c r="J3364" s="19">
        <v>0.26490000000000002</v>
      </c>
      <c r="K3364" s="19">
        <v>7.7420000000000003E-2</v>
      </c>
    </row>
    <row r="3365" spans="1:11" x14ac:dyDescent="0.2">
      <c r="A3365">
        <v>3.3110499999999998</v>
      </c>
      <c r="B3365">
        <v>0</v>
      </c>
      <c r="C3365">
        <v>0</v>
      </c>
      <c r="D3365">
        <v>0</v>
      </c>
      <c r="H3365" s="19">
        <v>4.4819399999999998</v>
      </c>
      <c r="I3365" s="19">
        <v>0</v>
      </c>
      <c r="J3365" s="19">
        <v>0</v>
      </c>
      <c r="K3365" s="19">
        <v>0</v>
      </c>
    </row>
    <row r="3366" spans="1:11" x14ac:dyDescent="0.2">
      <c r="A3366">
        <v>3.3180499999999999</v>
      </c>
      <c r="B3366">
        <v>0</v>
      </c>
      <c r="C3366">
        <v>0</v>
      </c>
      <c r="D3366">
        <v>0</v>
      </c>
      <c r="H3366" s="19">
        <v>4.4899399999999998</v>
      </c>
      <c r="I3366" s="19">
        <v>0</v>
      </c>
      <c r="J3366" s="19">
        <v>0</v>
      </c>
      <c r="K3366" s="19">
        <v>0</v>
      </c>
    </row>
    <row r="3367" spans="1:11" x14ac:dyDescent="0.2">
      <c r="A3367">
        <v>3.3250500000000001</v>
      </c>
      <c r="B3367">
        <v>0</v>
      </c>
      <c r="C3367">
        <v>0</v>
      </c>
      <c r="D3367">
        <v>0</v>
      </c>
      <c r="H3367" s="19">
        <v>4.4969400000000004</v>
      </c>
      <c r="I3367" s="19">
        <v>0</v>
      </c>
      <c r="J3367" s="19">
        <v>0</v>
      </c>
      <c r="K3367" s="19">
        <v>0</v>
      </c>
    </row>
    <row r="3368" spans="1:11" x14ac:dyDescent="0.2">
      <c r="A3368">
        <v>3.3330500000000001</v>
      </c>
      <c r="B3368">
        <v>0</v>
      </c>
      <c r="C3368">
        <v>0</v>
      </c>
      <c r="D3368">
        <v>0</v>
      </c>
      <c r="H3368" s="19">
        <v>4.5039400000000001</v>
      </c>
      <c r="I3368" s="19">
        <v>0</v>
      </c>
      <c r="J3368" s="19">
        <v>0</v>
      </c>
      <c r="K3368" s="19">
        <v>0</v>
      </c>
    </row>
    <row r="3369" spans="1:11" x14ac:dyDescent="0.2">
      <c r="A3369">
        <v>3.3400500000000002</v>
      </c>
      <c r="B3369">
        <v>0</v>
      </c>
      <c r="C3369">
        <v>0</v>
      </c>
      <c r="D3369">
        <v>0</v>
      </c>
      <c r="H3369" s="19">
        <v>4.5119400000000001</v>
      </c>
      <c r="I3369" s="19">
        <v>0</v>
      </c>
      <c r="J3369" s="19">
        <v>0</v>
      </c>
      <c r="K3369" s="19">
        <v>0</v>
      </c>
    </row>
    <row r="3370" spans="1:11" x14ac:dyDescent="0.2">
      <c r="A3370">
        <v>3.3470499999999999</v>
      </c>
      <c r="B3370">
        <v>0</v>
      </c>
      <c r="C3370">
        <v>0</v>
      </c>
      <c r="D3370">
        <v>0</v>
      </c>
      <c r="H3370" s="19">
        <v>4.5189399999999997</v>
      </c>
      <c r="I3370" s="19">
        <v>0</v>
      </c>
      <c r="J3370" s="19">
        <v>0</v>
      </c>
      <c r="K3370" s="19">
        <v>0</v>
      </c>
    </row>
    <row r="3371" spans="1:11" x14ac:dyDescent="0.2">
      <c r="A3371">
        <v>3.35405</v>
      </c>
      <c r="B3371">
        <v>0</v>
      </c>
      <c r="C3371">
        <v>0</v>
      </c>
      <c r="D3371">
        <v>0</v>
      </c>
      <c r="H3371" s="19">
        <v>4.5259400000000003</v>
      </c>
      <c r="I3371" s="19">
        <v>0</v>
      </c>
      <c r="J3371" s="19">
        <v>0</v>
      </c>
      <c r="K3371" s="19">
        <v>0</v>
      </c>
    </row>
    <row r="3372" spans="1:11" x14ac:dyDescent="0.2">
      <c r="A3372">
        <v>3.3610500000000001</v>
      </c>
      <c r="B3372">
        <v>0</v>
      </c>
      <c r="C3372">
        <v>0</v>
      </c>
      <c r="D3372">
        <v>0</v>
      </c>
      <c r="H3372" s="19">
        <v>4.53294</v>
      </c>
      <c r="I3372" s="19">
        <v>0</v>
      </c>
      <c r="J3372" s="19">
        <v>0</v>
      </c>
      <c r="K3372" s="19">
        <v>0</v>
      </c>
    </row>
    <row r="3373" spans="1:11" x14ac:dyDescent="0.2">
      <c r="A3373">
        <v>3.3680500000000002</v>
      </c>
      <c r="B3373">
        <v>0</v>
      </c>
      <c r="C3373">
        <v>0</v>
      </c>
      <c r="D3373">
        <v>0</v>
      </c>
      <c r="H3373" s="19">
        <v>4.54094</v>
      </c>
      <c r="I3373" s="19">
        <v>0</v>
      </c>
      <c r="J3373" s="19">
        <v>0</v>
      </c>
      <c r="K3373" s="19">
        <v>0</v>
      </c>
    </row>
    <row r="3374" spans="1:11" x14ac:dyDescent="0.2">
      <c r="A3374">
        <v>3.3750499999999999</v>
      </c>
      <c r="B3374">
        <v>0</v>
      </c>
      <c r="C3374">
        <v>0</v>
      </c>
      <c r="D3374">
        <v>0</v>
      </c>
      <c r="H3374" s="19">
        <v>4.5479399999999996</v>
      </c>
      <c r="I3374" s="19">
        <v>0</v>
      </c>
      <c r="J3374" s="19">
        <v>0</v>
      </c>
      <c r="K3374" s="19">
        <v>0</v>
      </c>
    </row>
    <row r="3375" spans="1:11" x14ac:dyDescent="0.2">
      <c r="A3375">
        <v>3.3830499999999999</v>
      </c>
      <c r="B3375">
        <v>0</v>
      </c>
      <c r="C3375">
        <v>0</v>
      </c>
      <c r="D3375">
        <v>0</v>
      </c>
      <c r="H3375" s="19">
        <v>4.5549400000000002</v>
      </c>
      <c r="I3375" s="19">
        <v>0</v>
      </c>
      <c r="J3375" s="19">
        <v>0</v>
      </c>
      <c r="K3375" s="19">
        <v>0</v>
      </c>
    </row>
    <row r="3376" spans="1:11" x14ac:dyDescent="0.2">
      <c r="A3376">
        <v>3.39005</v>
      </c>
      <c r="B3376">
        <v>0</v>
      </c>
      <c r="C3376">
        <v>0</v>
      </c>
      <c r="D3376">
        <v>0</v>
      </c>
      <c r="H3376" s="19">
        <v>4.5629400000000002</v>
      </c>
      <c r="I3376" s="19">
        <v>0</v>
      </c>
      <c r="J3376" s="19">
        <v>0</v>
      </c>
      <c r="K3376" s="19">
        <v>0</v>
      </c>
    </row>
    <row r="3377" spans="1:11" x14ac:dyDescent="0.2">
      <c r="A3377">
        <v>3.3970500000000001</v>
      </c>
      <c r="B3377">
        <v>0</v>
      </c>
      <c r="C3377">
        <v>0</v>
      </c>
      <c r="D3377">
        <v>0</v>
      </c>
      <c r="H3377" s="19">
        <v>4.5699399999999999</v>
      </c>
      <c r="I3377" s="19">
        <v>0</v>
      </c>
      <c r="J3377" s="19">
        <v>0</v>
      </c>
      <c r="K3377" s="19">
        <v>0</v>
      </c>
    </row>
    <row r="3378" spans="1:11" x14ac:dyDescent="0.2">
      <c r="A3378">
        <v>3.4040499999999998</v>
      </c>
      <c r="B3378">
        <v>0</v>
      </c>
      <c r="C3378">
        <v>0</v>
      </c>
      <c r="D3378">
        <v>0</v>
      </c>
      <c r="H3378" s="19">
        <v>4.5769399999999996</v>
      </c>
      <c r="I3378" s="19">
        <v>0</v>
      </c>
      <c r="J3378" s="19">
        <v>0</v>
      </c>
      <c r="K3378" s="19">
        <v>0</v>
      </c>
    </row>
    <row r="3379" spans="1:11" x14ac:dyDescent="0.2">
      <c r="A3379">
        <v>3.4110499999999999</v>
      </c>
      <c r="B3379">
        <v>0</v>
      </c>
      <c r="C3379">
        <v>0</v>
      </c>
      <c r="D3379">
        <v>0</v>
      </c>
      <c r="H3379" s="19">
        <v>4.5849399999999996</v>
      </c>
      <c r="I3379" s="19">
        <v>0</v>
      </c>
      <c r="J3379" s="19">
        <v>0</v>
      </c>
      <c r="K3379" s="19">
        <v>0</v>
      </c>
    </row>
    <row r="3380" spans="1:11" x14ac:dyDescent="0.2">
      <c r="A3380">
        <v>3.41805</v>
      </c>
      <c r="B3380">
        <v>0</v>
      </c>
      <c r="C3380">
        <v>0</v>
      </c>
      <c r="D3380">
        <v>0</v>
      </c>
      <c r="H3380" s="19">
        <v>4.5919400000000001</v>
      </c>
      <c r="I3380" s="19">
        <v>0</v>
      </c>
      <c r="J3380" s="19">
        <v>0</v>
      </c>
      <c r="K3380" s="19">
        <v>0</v>
      </c>
    </row>
    <row r="3381" spans="1:11" x14ac:dyDescent="0.2">
      <c r="A3381">
        <v>3.4250500000000001</v>
      </c>
      <c r="B3381">
        <v>0</v>
      </c>
      <c r="C3381">
        <v>0</v>
      </c>
      <c r="D3381">
        <v>0</v>
      </c>
      <c r="H3381" s="19">
        <v>4.5989399999999998</v>
      </c>
      <c r="I3381" s="19">
        <v>0</v>
      </c>
      <c r="J3381" s="19">
        <v>0</v>
      </c>
      <c r="K3381" s="19">
        <v>0</v>
      </c>
    </row>
    <row r="3382" spans="1:11" x14ac:dyDescent="0.2">
      <c r="A3382">
        <v>3.4330500000000002</v>
      </c>
      <c r="B3382">
        <v>0</v>
      </c>
      <c r="C3382">
        <v>0</v>
      </c>
      <c r="D3382">
        <v>0</v>
      </c>
      <c r="H3382" s="19">
        <v>4.6069399999999998</v>
      </c>
      <c r="I3382" s="19">
        <v>0</v>
      </c>
      <c r="J3382" s="19">
        <v>0</v>
      </c>
      <c r="K3382" s="19">
        <v>0</v>
      </c>
    </row>
    <row r="3383" spans="1:11" x14ac:dyDescent="0.2">
      <c r="A3383">
        <v>3.4400499999999998</v>
      </c>
      <c r="B3383">
        <v>0</v>
      </c>
      <c r="C3383">
        <v>0</v>
      </c>
      <c r="D3383">
        <v>0</v>
      </c>
      <c r="H3383" s="19">
        <v>4.6139400000000004</v>
      </c>
      <c r="I3383" s="19">
        <v>0</v>
      </c>
      <c r="J3383" s="19">
        <v>0</v>
      </c>
      <c r="K3383" s="19">
        <v>0</v>
      </c>
    </row>
    <row r="3384" spans="1:11" x14ac:dyDescent="0.2">
      <c r="A3384">
        <v>3.4470499999999999</v>
      </c>
      <c r="B3384">
        <v>0</v>
      </c>
      <c r="C3384">
        <v>0</v>
      </c>
      <c r="D3384">
        <v>0</v>
      </c>
      <c r="H3384" s="19">
        <v>4.62094</v>
      </c>
      <c r="I3384" s="19">
        <v>0</v>
      </c>
      <c r="J3384" s="19">
        <v>0</v>
      </c>
      <c r="K3384" s="19">
        <v>0</v>
      </c>
    </row>
    <row r="3385" spans="1:11" x14ac:dyDescent="0.2">
      <c r="A3385">
        <v>3.4540500000000001</v>
      </c>
      <c r="B3385">
        <v>0</v>
      </c>
      <c r="C3385">
        <v>0</v>
      </c>
      <c r="D3385">
        <v>0</v>
      </c>
      <c r="H3385" s="19">
        <v>4.6289400000000001</v>
      </c>
      <c r="I3385" s="19">
        <v>0</v>
      </c>
      <c r="J3385" s="19">
        <v>0</v>
      </c>
      <c r="K3385" s="19">
        <v>0</v>
      </c>
    </row>
    <row r="3386" spans="1:11" x14ac:dyDescent="0.2">
      <c r="A3386">
        <v>3.4610500000000002</v>
      </c>
      <c r="B3386">
        <v>0</v>
      </c>
      <c r="C3386">
        <v>0</v>
      </c>
      <c r="D3386">
        <v>0</v>
      </c>
      <c r="H3386" s="19">
        <v>4.6359399999999997</v>
      </c>
      <c r="I3386" s="19">
        <v>0</v>
      </c>
      <c r="J3386" s="19">
        <v>0</v>
      </c>
      <c r="K3386" s="19">
        <v>0</v>
      </c>
    </row>
    <row r="3387" spans="1:11" x14ac:dyDescent="0.2">
      <c r="A3387">
        <v>3.4680499999999999</v>
      </c>
      <c r="B3387">
        <v>0</v>
      </c>
      <c r="C3387">
        <v>0</v>
      </c>
      <c r="D3387">
        <v>0</v>
      </c>
      <c r="H3387" s="19">
        <v>4.6429400000000003</v>
      </c>
      <c r="I3387" s="19">
        <v>0</v>
      </c>
      <c r="J3387" s="19">
        <v>0</v>
      </c>
      <c r="K3387" s="19">
        <v>0</v>
      </c>
    </row>
    <row r="3388" spans="1:11" x14ac:dyDescent="0.2">
      <c r="A3388">
        <v>3.47505</v>
      </c>
      <c r="B3388">
        <v>0</v>
      </c>
      <c r="C3388">
        <v>0</v>
      </c>
      <c r="D3388">
        <v>0</v>
      </c>
      <c r="H3388" s="19">
        <v>4.6509400000000003</v>
      </c>
      <c r="I3388" s="19">
        <v>0</v>
      </c>
      <c r="J3388" s="19">
        <v>0</v>
      </c>
      <c r="K3388" s="19">
        <v>0</v>
      </c>
    </row>
    <row r="3389" spans="1:11" x14ac:dyDescent="0.2">
      <c r="A3389">
        <v>3.48305</v>
      </c>
      <c r="B3389">
        <v>0</v>
      </c>
      <c r="C3389">
        <v>0</v>
      </c>
      <c r="D3389">
        <v>0</v>
      </c>
      <c r="H3389" s="19">
        <v>4.65794</v>
      </c>
      <c r="I3389" s="19">
        <v>0</v>
      </c>
      <c r="J3389" s="19">
        <v>0</v>
      </c>
      <c r="K3389" s="19">
        <v>0</v>
      </c>
    </row>
    <row r="3390" spans="1:11" x14ac:dyDescent="0.2">
      <c r="A3390">
        <v>3.4900500000000001</v>
      </c>
      <c r="B3390">
        <v>0</v>
      </c>
      <c r="C3390">
        <v>0</v>
      </c>
      <c r="D3390">
        <v>0</v>
      </c>
      <c r="H3390" s="19">
        <v>4.6649399999999996</v>
      </c>
      <c r="I3390" s="19">
        <v>0</v>
      </c>
      <c r="J3390" s="19">
        <v>0</v>
      </c>
      <c r="K3390" s="19">
        <v>0</v>
      </c>
    </row>
    <row r="3391" spans="1:11" x14ac:dyDescent="0.2">
      <c r="A3391">
        <v>3.4970500000000002</v>
      </c>
      <c r="B3391">
        <v>0</v>
      </c>
      <c r="C3391">
        <v>0</v>
      </c>
      <c r="D3391">
        <v>0</v>
      </c>
      <c r="H3391" s="19">
        <v>4.6729399999999996</v>
      </c>
      <c r="I3391" s="19">
        <v>0</v>
      </c>
      <c r="J3391" s="19">
        <v>0</v>
      </c>
      <c r="K3391" s="19">
        <v>0</v>
      </c>
    </row>
    <row r="3392" spans="1:11" x14ac:dyDescent="0.2">
      <c r="A3392">
        <v>3.5040499999999999</v>
      </c>
      <c r="B3392">
        <v>0</v>
      </c>
      <c r="C3392">
        <v>0</v>
      </c>
      <c r="D3392">
        <v>0</v>
      </c>
      <c r="H3392" s="19">
        <v>4.6799400000000002</v>
      </c>
      <c r="I3392" s="19">
        <v>0</v>
      </c>
      <c r="J3392" s="19">
        <v>0</v>
      </c>
      <c r="K3392" s="19">
        <v>0</v>
      </c>
    </row>
    <row r="3393" spans="1:11" x14ac:dyDescent="0.2">
      <c r="A3393">
        <v>3.51105</v>
      </c>
      <c r="B3393">
        <v>0</v>
      </c>
      <c r="C3393">
        <v>0</v>
      </c>
      <c r="D3393">
        <v>0</v>
      </c>
      <c r="H3393" s="19">
        <v>4.6869399999999999</v>
      </c>
      <c r="I3393" s="19">
        <v>0</v>
      </c>
      <c r="J3393" s="19">
        <v>0</v>
      </c>
      <c r="K3393" s="19">
        <v>0</v>
      </c>
    </row>
    <row r="3394" spans="1:11" x14ac:dyDescent="0.2">
      <c r="A3394">
        <v>3.5180500000000001</v>
      </c>
      <c r="B3394">
        <v>0</v>
      </c>
      <c r="C3394">
        <v>0</v>
      </c>
      <c r="D3394">
        <v>0</v>
      </c>
      <c r="H3394" s="19">
        <v>4.6939399999999996</v>
      </c>
      <c r="I3394" s="19">
        <v>0</v>
      </c>
      <c r="J3394" s="19">
        <v>0</v>
      </c>
      <c r="K3394" s="19">
        <v>0</v>
      </c>
    </row>
    <row r="3395" spans="1:11" x14ac:dyDescent="0.2">
      <c r="A3395">
        <v>3.5260500000000001</v>
      </c>
      <c r="B3395">
        <v>0</v>
      </c>
      <c r="C3395">
        <v>0</v>
      </c>
      <c r="D3395">
        <v>0</v>
      </c>
      <c r="H3395" s="19">
        <v>4.7019399999999996</v>
      </c>
      <c r="I3395" s="19">
        <v>0</v>
      </c>
      <c r="J3395" s="19">
        <v>0</v>
      </c>
      <c r="K3395" s="19">
        <v>0</v>
      </c>
    </row>
    <row r="3396" spans="1:11" x14ac:dyDescent="0.2">
      <c r="A3396">
        <v>3.5330499999999998</v>
      </c>
      <c r="B3396">
        <v>0</v>
      </c>
      <c r="C3396">
        <v>0</v>
      </c>
      <c r="D3396">
        <v>0</v>
      </c>
      <c r="H3396" s="19">
        <v>4.7089400000000001</v>
      </c>
      <c r="I3396" s="19">
        <v>9.0000000000000006E-5</v>
      </c>
      <c r="J3396" s="19">
        <v>0.27511999999999998</v>
      </c>
      <c r="K3396" s="19">
        <v>1.549E-2</v>
      </c>
    </row>
    <row r="3397" spans="1:11" x14ac:dyDescent="0.2">
      <c r="A3397">
        <v>3.5400499999999999</v>
      </c>
      <c r="B3397">
        <v>0</v>
      </c>
      <c r="C3397">
        <v>0</v>
      </c>
      <c r="D3397">
        <v>0</v>
      </c>
      <c r="H3397" s="19">
        <v>4.7159399999999998</v>
      </c>
      <c r="I3397" s="19">
        <v>1.9000000000000001E-4</v>
      </c>
      <c r="J3397" s="19">
        <v>0.63824000000000003</v>
      </c>
      <c r="K3397" s="19">
        <v>3.5479999999999998E-2</v>
      </c>
    </row>
    <row r="3398" spans="1:11" x14ac:dyDescent="0.2">
      <c r="A3398">
        <v>3.54705</v>
      </c>
      <c r="B3398">
        <v>0</v>
      </c>
      <c r="C3398">
        <v>0</v>
      </c>
      <c r="D3398">
        <v>0</v>
      </c>
      <c r="H3398" s="19">
        <v>4.7239399999999998</v>
      </c>
      <c r="I3398" s="19">
        <v>2.5000000000000001E-4</v>
      </c>
      <c r="J3398" s="19">
        <v>0.45848</v>
      </c>
      <c r="K3398" s="19">
        <v>2.1059999999999999E-2</v>
      </c>
    </row>
    <row r="3399" spans="1:11" x14ac:dyDescent="0.2">
      <c r="A3399">
        <v>3.5540500000000002</v>
      </c>
      <c r="B3399">
        <v>0</v>
      </c>
      <c r="C3399">
        <v>0</v>
      </c>
      <c r="D3399">
        <v>0</v>
      </c>
      <c r="H3399" s="19">
        <v>4.7309400000000004</v>
      </c>
      <c r="I3399" s="19">
        <v>2.5000000000000001E-4</v>
      </c>
      <c r="J3399" s="19">
        <v>0.42777999999999999</v>
      </c>
      <c r="K3399" s="19">
        <v>1.8929999999999999E-2</v>
      </c>
    </row>
    <row r="3400" spans="1:11" x14ac:dyDescent="0.2">
      <c r="A3400">
        <v>3.5610499999999998</v>
      </c>
      <c r="B3400">
        <v>0</v>
      </c>
      <c r="C3400">
        <v>0</v>
      </c>
      <c r="D3400">
        <v>0</v>
      </c>
      <c r="H3400" s="19">
        <v>4.73794</v>
      </c>
      <c r="I3400" s="19">
        <v>2.5999999999999998E-4</v>
      </c>
      <c r="J3400" s="19">
        <v>0.39688000000000001</v>
      </c>
      <c r="K3400" s="19">
        <v>1.6840000000000001E-2</v>
      </c>
    </row>
    <row r="3401" spans="1:11" x14ac:dyDescent="0.2">
      <c r="A3401">
        <v>3.5680499999999999</v>
      </c>
      <c r="B3401">
        <v>0</v>
      </c>
      <c r="C3401">
        <v>0</v>
      </c>
      <c r="D3401">
        <v>0</v>
      </c>
      <c r="H3401" s="19">
        <v>4.74594</v>
      </c>
      <c r="I3401" s="19">
        <v>2.5999999999999998E-4</v>
      </c>
      <c r="J3401" s="19">
        <v>0.36620000000000003</v>
      </c>
      <c r="K3401" s="19">
        <v>1.4880000000000001E-2</v>
      </c>
    </row>
    <row r="3402" spans="1:11" x14ac:dyDescent="0.2">
      <c r="A3402">
        <v>3.57605</v>
      </c>
      <c r="B3402">
        <v>0</v>
      </c>
      <c r="C3402">
        <v>0</v>
      </c>
      <c r="D3402">
        <v>0</v>
      </c>
      <c r="H3402" s="19">
        <v>4.7529399999999997</v>
      </c>
      <c r="I3402" s="19">
        <v>2.7E-4</v>
      </c>
      <c r="J3402" s="19">
        <v>0.33660000000000001</v>
      </c>
      <c r="K3402" s="19">
        <v>1.3140000000000001E-2</v>
      </c>
    </row>
    <row r="3403" spans="1:11" x14ac:dyDescent="0.2">
      <c r="A3403">
        <v>3.5830500000000001</v>
      </c>
      <c r="B3403">
        <v>0</v>
      </c>
      <c r="C3403">
        <v>0</v>
      </c>
      <c r="D3403">
        <v>0</v>
      </c>
      <c r="H3403" s="19">
        <v>4.7599400000000003</v>
      </c>
      <c r="I3403" s="19">
        <v>2.7999999999999998E-4</v>
      </c>
      <c r="J3403" s="19">
        <v>0.30692000000000003</v>
      </c>
      <c r="K3403" s="19">
        <v>1.146E-2</v>
      </c>
    </row>
    <row r="3404" spans="1:11" x14ac:dyDescent="0.2">
      <c r="A3404">
        <v>3.5900500000000002</v>
      </c>
      <c r="B3404">
        <v>0</v>
      </c>
      <c r="C3404">
        <v>0</v>
      </c>
      <c r="D3404">
        <v>0</v>
      </c>
      <c r="H3404" s="19">
        <v>4.7679400000000003</v>
      </c>
      <c r="I3404" s="19">
        <v>2.7999999999999998E-4</v>
      </c>
      <c r="J3404" s="19">
        <v>0.27714</v>
      </c>
      <c r="K3404" s="19">
        <v>9.8300000000000002E-3</v>
      </c>
    </row>
    <row r="3405" spans="1:11" x14ac:dyDescent="0.2">
      <c r="A3405">
        <v>3.5970499999999999</v>
      </c>
      <c r="B3405">
        <v>0</v>
      </c>
      <c r="C3405">
        <v>0</v>
      </c>
      <c r="D3405">
        <v>0</v>
      </c>
      <c r="H3405" s="19">
        <v>4.77494</v>
      </c>
      <c r="I3405" s="19">
        <v>2.7999999999999998E-4</v>
      </c>
      <c r="J3405" s="19">
        <v>0.24715999999999999</v>
      </c>
      <c r="K3405" s="19">
        <v>8.2500000000000004E-3</v>
      </c>
    </row>
    <row r="3406" spans="1:11" x14ac:dyDescent="0.2">
      <c r="A3406">
        <v>3.60405</v>
      </c>
      <c r="B3406">
        <v>0</v>
      </c>
      <c r="C3406">
        <v>0</v>
      </c>
      <c r="D3406">
        <v>0</v>
      </c>
      <c r="H3406" s="19">
        <v>4.7819399999999996</v>
      </c>
      <c r="I3406" s="19">
        <v>6.9999999999999999E-4</v>
      </c>
      <c r="J3406" s="19">
        <v>0.50492000000000004</v>
      </c>
      <c r="K3406" s="19">
        <v>1.2109999999999999E-2</v>
      </c>
    </row>
    <row r="3407" spans="1:11" x14ac:dyDescent="0.2">
      <c r="A3407">
        <v>3.6110500000000001</v>
      </c>
      <c r="B3407">
        <v>0</v>
      </c>
      <c r="C3407">
        <v>0</v>
      </c>
      <c r="D3407">
        <v>0</v>
      </c>
      <c r="H3407" s="19">
        <v>4.7899399999999996</v>
      </c>
      <c r="I3407" s="19">
        <v>6.9999999999999994E-5</v>
      </c>
      <c r="J3407" s="19">
        <v>1.464E-2</v>
      </c>
      <c r="K3407" s="19">
        <v>1.2700000000000001E-3</v>
      </c>
    </row>
    <row r="3408" spans="1:11" x14ac:dyDescent="0.2">
      <c r="A3408">
        <v>3.6180500000000002</v>
      </c>
      <c r="B3408">
        <v>0</v>
      </c>
      <c r="C3408">
        <v>0</v>
      </c>
      <c r="D3408">
        <v>0</v>
      </c>
      <c r="H3408" s="19">
        <v>4.7969400000000002</v>
      </c>
      <c r="I3408" s="19">
        <v>9.0000000000000006E-5</v>
      </c>
      <c r="J3408" s="19">
        <v>1.7610000000000001E-2</v>
      </c>
      <c r="K3408" s="19">
        <v>1.4499999999999999E-3</v>
      </c>
    </row>
    <row r="3409" spans="1:11" x14ac:dyDescent="0.2">
      <c r="A3409">
        <v>3.6260500000000002</v>
      </c>
      <c r="B3409">
        <v>0</v>
      </c>
      <c r="C3409">
        <v>0</v>
      </c>
      <c r="D3409">
        <v>0</v>
      </c>
      <c r="H3409" s="19">
        <v>4.8039399999999999</v>
      </c>
      <c r="I3409" s="19">
        <v>1E-4</v>
      </c>
      <c r="J3409" s="19">
        <v>2.0750000000000001E-2</v>
      </c>
      <c r="K3409" s="19">
        <v>1.6199999999999999E-3</v>
      </c>
    </row>
    <row r="3410" spans="1:11" x14ac:dyDescent="0.2">
      <c r="A3410">
        <v>3.6330499999999999</v>
      </c>
      <c r="B3410">
        <v>0</v>
      </c>
      <c r="C3410">
        <v>0</v>
      </c>
      <c r="D3410">
        <v>0</v>
      </c>
      <c r="H3410" s="19">
        <v>4.8119399999999999</v>
      </c>
      <c r="I3410" s="19">
        <v>1.2E-4</v>
      </c>
      <c r="J3410" s="19">
        <v>2.4060000000000002E-2</v>
      </c>
      <c r="K3410" s="19">
        <v>1.82E-3</v>
      </c>
    </row>
    <row r="3411" spans="1:11" x14ac:dyDescent="0.2">
      <c r="A3411">
        <v>3.64005</v>
      </c>
      <c r="B3411">
        <v>0</v>
      </c>
      <c r="C3411">
        <v>0</v>
      </c>
      <c r="D3411">
        <v>0</v>
      </c>
      <c r="H3411" s="19">
        <v>4.8189399999999996</v>
      </c>
      <c r="I3411" s="19">
        <v>7.1000000000000002E-4</v>
      </c>
      <c r="J3411" s="19">
        <v>0.14632000000000001</v>
      </c>
      <c r="K3411" s="19">
        <v>7.11E-3</v>
      </c>
    </row>
    <row r="3412" spans="1:11" x14ac:dyDescent="0.2">
      <c r="A3412">
        <v>3.6470500000000001</v>
      </c>
      <c r="B3412">
        <v>0</v>
      </c>
      <c r="C3412">
        <v>0</v>
      </c>
      <c r="D3412">
        <v>0</v>
      </c>
      <c r="H3412" s="19">
        <v>4.8259400000000001</v>
      </c>
      <c r="I3412" s="19">
        <v>5.1999999999999995E-4</v>
      </c>
      <c r="J3412" s="19">
        <v>0.10775999999999999</v>
      </c>
      <c r="K3412" s="19">
        <v>6.0299999999999998E-3</v>
      </c>
    </row>
    <row r="3413" spans="1:11" x14ac:dyDescent="0.2">
      <c r="A3413">
        <v>3.6540499999999998</v>
      </c>
      <c r="B3413">
        <v>0</v>
      </c>
      <c r="C3413">
        <v>0</v>
      </c>
      <c r="D3413">
        <v>0</v>
      </c>
      <c r="H3413" s="19">
        <v>4.8339400000000001</v>
      </c>
      <c r="I3413" s="19">
        <v>3.5E-4</v>
      </c>
      <c r="J3413" s="19">
        <v>7.2520000000000001E-2</v>
      </c>
      <c r="K3413" s="19">
        <v>5.0000000000000001E-3</v>
      </c>
    </row>
    <row r="3414" spans="1:11" x14ac:dyDescent="0.2">
      <c r="A3414">
        <v>3.6610499999999999</v>
      </c>
      <c r="B3414">
        <v>0</v>
      </c>
      <c r="C3414">
        <v>0</v>
      </c>
      <c r="D3414">
        <v>0</v>
      </c>
      <c r="H3414" s="19">
        <v>4.8409399999999998</v>
      </c>
      <c r="I3414" s="19">
        <v>2.0000000000000001E-4</v>
      </c>
      <c r="J3414" s="19">
        <v>4.0550000000000003E-2</v>
      </c>
      <c r="K3414" s="19">
        <v>3.9899999999999996E-3</v>
      </c>
    </row>
    <row r="3415" spans="1:11" x14ac:dyDescent="0.2">
      <c r="A3415">
        <v>3.66805</v>
      </c>
      <c r="B3415">
        <v>0</v>
      </c>
      <c r="C3415">
        <v>0</v>
      </c>
      <c r="D3415">
        <v>0</v>
      </c>
      <c r="H3415" s="19">
        <v>4.8479400000000004</v>
      </c>
      <c r="I3415" s="19">
        <v>0</v>
      </c>
      <c r="J3415" s="19">
        <v>7.2999999999999996E-4</v>
      </c>
      <c r="K3415" s="19">
        <v>2.99E-3</v>
      </c>
    </row>
    <row r="3416" spans="1:11" x14ac:dyDescent="0.2">
      <c r="A3416">
        <v>3.67605</v>
      </c>
      <c r="B3416">
        <v>0</v>
      </c>
      <c r="C3416">
        <v>0</v>
      </c>
      <c r="D3416">
        <v>0</v>
      </c>
      <c r="H3416" s="19">
        <v>4.8559400000000004</v>
      </c>
      <c r="I3416" s="19">
        <v>0</v>
      </c>
      <c r="J3416" s="19">
        <v>0</v>
      </c>
      <c r="K3416" s="19">
        <v>0</v>
      </c>
    </row>
    <row r="3417" spans="1:11" x14ac:dyDescent="0.2">
      <c r="A3417">
        <v>3.6830500000000002</v>
      </c>
      <c r="B3417">
        <v>0</v>
      </c>
      <c r="C3417">
        <v>0</v>
      </c>
      <c r="D3417">
        <v>0</v>
      </c>
      <c r="H3417" s="19">
        <v>4.86294</v>
      </c>
      <c r="I3417" s="19">
        <v>0</v>
      </c>
      <c r="J3417" s="19">
        <v>0</v>
      </c>
      <c r="K3417" s="19">
        <v>0</v>
      </c>
    </row>
    <row r="3418" spans="1:11" x14ac:dyDescent="0.2">
      <c r="A3418">
        <v>3.6900499999999998</v>
      </c>
      <c r="B3418">
        <v>0</v>
      </c>
      <c r="C3418">
        <v>0</v>
      </c>
      <c r="D3418">
        <v>0</v>
      </c>
      <c r="H3418" s="19">
        <v>4.8699399999999997</v>
      </c>
      <c r="I3418" s="19">
        <v>0</v>
      </c>
      <c r="J3418" s="19">
        <v>0</v>
      </c>
      <c r="K3418" s="19">
        <v>0</v>
      </c>
    </row>
    <row r="3419" spans="1:11" x14ac:dyDescent="0.2">
      <c r="A3419">
        <v>3.6970499999999999</v>
      </c>
      <c r="B3419">
        <v>0</v>
      </c>
      <c r="C3419">
        <v>0</v>
      </c>
      <c r="D3419">
        <v>0</v>
      </c>
      <c r="H3419" s="19">
        <v>4.8769400000000003</v>
      </c>
      <c r="I3419" s="19">
        <v>0</v>
      </c>
      <c r="J3419" s="19">
        <v>0</v>
      </c>
      <c r="K3419" s="19">
        <v>0</v>
      </c>
    </row>
    <row r="3420" spans="1:11" x14ac:dyDescent="0.2">
      <c r="A3420">
        <v>3.7040500000000001</v>
      </c>
      <c r="B3420">
        <v>0</v>
      </c>
      <c r="C3420">
        <v>0</v>
      </c>
      <c r="D3420">
        <v>0</v>
      </c>
      <c r="H3420" s="19">
        <v>4.8849400000000003</v>
      </c>
      <c r="I3420" s="19">
        <v>0</v>
      </c>
      <c r="J3420" s="19">
        <v>0</v>
      </c>
      <c r="K3420" s="19">
        <v>0</v>
      </c>
    </row>
    <row r="3421" spans="1:11" x14ac:dyDescent="0.2">
      <c r="A3421">
        <v>3.7110500000000002</v>
      </c>
      <c r="B3421">
        <v>0</v>
      </c>
      <c r="C3421">
        <v>0</v>
      </c>
      <c r="D3421">
        <v>0</v>
      </c>
      <c r="H3421" s="19">
        <v>4.89194</v>
      </c>
      <c r="I3421" s="19">
        <v>1.0000000000000001E-5</v>
      </c>
      <c r="J3421" s="19">
        <v>1.1999999999999999E-3</v>
      </c>
      <c r="K3421" s="19">
        <v>5.1900000000000002E-3</v>
      </c>
    </row>
    <row r="3422" spans="1:11" x14ac:dyDescent="0.2">
      <c r="A3422">
        <v>3.7190500000000002</v>
      </c>
      <c r="B3422">
        <v>0</v>
      </c>
      <c r="C3422">
        <v>0</v>
      </c>
      <c r="D3422">
        <v>0</v>
      </c>
      <c r="H3422" s="19">
        <v>4.8989399999999996</v>
      </c>
      <c r="I3422" s="19">
        <v>1.0000000000000001E-5</v>
      </c>
      <c r="J3422" s="19">
        <v>5.1999999999999995E-4</v>
      </c>
      <c r="K3422" s="19">
        <v>3.5799999999999998E-3</v>
      </c>
    </row>
    <row r="3423" spans="1:11" x14ac:dyDescent="0.2">
      <c r="A3423">
        <v>3.7260499999999999</v>
      </c>
      <c r="B3423">
        <v>0</v>
      </c>
      <c r="C3423">
        <v>0</v>
      </c>
      <c r="D3423">
        <v>0</v>
      </c>
      <c r="H3423" s="19">
        <v>4.9069399999999996</v>
      </c>
      <c r="I3423" s="19">
        <v>1.0000000000000001E-5</v>
      </c>
      <c r="J3423" s="19">
        <v>4.6000000000000001E-4</v>
      </c>
      <c r="K3423" s="19">
        <v>4.1599999999999996E-3</v>
      </c>
    </row>
    <row r="3424" spans="1:11" x14ac:dyDescent="0.2">
      <c r="A3424">
        <v>3.73305</v>
      </c>
      <c r="B3424">
        <v>0</v>
      </c>
      <c r="C3424">
        <v>0</v>
      </c>
      <c r="D3424">
        <v>0</v>
      </c>
      <c r="H3424" s="19">
        <v>4.9139400000000002</v>
      </c>
      <c r="I3424" s="19">
        <v>1.0000000000000001E-5</v>
      </c>
      <c r="J3424" s="19">
        <v>1.1E-4</v>
      </c>
      <c r="K3424" s="19">
        <v>1.92E-3</v>
      </c>
    </row>
    <row r="3425" spans="1:11" x14ac:dyDescent="0.2">
      <c r="A3425">
        <v>3.7400500000000001</v>
      </c>
      <c r="B3425">
        <v>0</v>
      </c>
      <c r="C3425">
        <v>0</v>
      </c>
      <c r="D3425">
        <v>0</v>
      </c>
      <c r="H3425" s="19">
        <v>4.9209399999999999</v>
      </c>
      <c r="I3425" s="19">
        <v>0</v>
      </c>
      <c r="J3425" s="19">
        <v>6.9999999999999994E-5</v>
      </c>
      <c r="K3425" s="19">
        <v>1.32E-3</v>
      </c>
    </row>
    <row r="3426" spans="1:11" x14ac:dyDescent="0.2">
      <c r="A3426">
        <v>3.7470500000000002</v>
      </c>
      <c r="B3426">
        <v>0</v>
      </c>
      <c r="C3426">
        <v>0</v>
      </c>
      <c r="D3426">
        <v>0</v>
      </c>
      <c r="H3426" s="19">
        <v>4.9289399999999999</v>
      </c>
      <c r="I3426" s="19">
        <v>0</v>
      </c>
      <c r="J3426" s="19">
        <v>4.0000000000000003E-5</v>
      </c>
      <c r="K3426" s="19">
        <v>7.1000000000000002E-4</v>
      </c>
    </row>
    <row r="3427" spans="1:11" x14ac:dyDescent="0.2">
      <c r="A3427">
        <v>3.7540499999999999</v>
      </c>
      <c r="B3427">
        <v>0</v>
      </c>
      <c r="C3427">
        <v>0</v>
      </c>
      <c r="D3427">
        <v>0</v>
      </c>
      <c r="H3427" s="19">
        <v>4.9359400000000004</v>
      </c>
      <c r="I3427" s="19">
        <v>0</v>
      </c>
      <c r="J3427" s="19">
        <v>1.0000000000000001E-5</v>
      </c>
      <c r="K3427" s="19">
        <v>1.2999999999999999E-4</v>
      </c>
    </row>
    <row r="3428" spans="1:11" x14ac:dyDescent="0.2">
      <c r="A3428">
        <v>3.76105</v>
      </c>
      <c r="B3428">
        <v>0</v>
      </c>
      <c r="C3428">
        <v>0</v>
      </c>
      <c r="D3428">
        <v>0</v>
      </c>
      <c r="H3428" s="19">
        <v>4.9429400000000001</v>
      </c>
      <c r="I3428" s="19">
        <v>0</v>
      </c>
      <c r="J3428" s="19">
        <v>0</v>
      </c>
      <c r="K3428" s="19">
        <v>0</v>
      </c>
    </row>
    <row r="3429" spans="1:11" x14ac:dyDescent="0.2">
      <c r="A3429">
        <v>3.76905</v>
      </c>
      <c r="B3429">
        <v>0</v>
      </c>
      <c r="C3429">
        <v>0</v>
      </c>
      <c r="D3429">
        <v>0</v>
      </c>
      <c r="H3429" s="19">
        <v>4.9509400000000001</v>
      </c>
      <c r="I3429" s="19">
        <v>0</v>
      </c>
      <c r="J3429" s="19">
        <v>0</v>
      </c>
      <c r="K3429" s="19">
        <v>0</v>
      </c>
    </row>
    <row r="3430" spans="1:11" x14ac:dyDescent="0.2">
      <c r="A3430">
        <v>3.7760500000000001</v>
      </c>
      <c r="B3430">
        <v>0</v>
      </c>
      <c r="C3430">
        <v>0</v>
      </c>
      <c r="D3430">
        <v>0</v>
      </c>
      <c r="H3430" s="19">
        <v>4.9579399999999998</v>
      </c>
      <c r="I3430" s="19">
        <v>0</v>
      </c>
      <c r="J3430" s="19">
        <v>0</v>
      </c>
      <c r="K3430" s="19">
        <v>0</v>
      </c>
    </row>
    <row r="3431" spans="1:11" x14ac:dyDescent="0.2">
      <c r="A3431">
        <v>3.7830499999999998</v>
      </c>
      <c r="B3431">
        <v>0</v>
      </c>
      <c r="C3431">
        <v>0</v>
      </c>
      <c r="D3431">
        <v>0</v>
      </c>
      <c r="H3431" s="19">
        <v>4.9649400000000004</v>
      </c>
      <c r="I3431" s="19">
        <v>0</v>
      </c>
      <c r="J3431" s="19">
        <v>0</v>
      </c>
      <c r="K3431" s="19">
        <v>0</v>
      </c>
    </row>
    <row r="3432" spans="1:11" x14ac:dyDescent="0.2">
      <c r="A3432">
        <v>3.7900499999999999</v>
      </c>
      <c r="B3432">
        <v>0</v>
      </c>
      <c r="C3432">
        <v>0</v>
      </c>
      <c r="D3432">
        <v>0</v>
      </c>
      <c r="H3432" s="19">
        <v>4.9729400000000004</v>
      </c>
      <c r="I3432" s="19">
        <v>0</v>
      </c>
      <c r="J3432" s="19">
        <v>0</v>
      </c>
      <c r="K3432" s="19">
        <v>0</v>
      </c>
    </row>
    <row r="3433" spans="1:11" x14ac:dyDescent="0.2">
      <c r="A3433">
        <v>3.79705</v>
      </c>
      <c r="B3433">
        <v>0</v>
      </c>
      <c r="C3433">
        <v>0</v>
      </c>
      <c r="D3433">
        <v>0</v>
      </c>
      <c r="H3433" s="19">
        <v>4.97994</v>
      </c>
      <c r="I3433" s="19">
        <v>0</v>
      </c>
      <c r="J3433" s="19">
        <v>0</v>
      </c>
      <c r="K3433" s="19">
        <v>0</v>
      </c>
    </row>
    <row r="3434" spans="1:11" x14ac:dyDescent="0.2">
      <c r="A3434">
        <v>3.8040500000000002</v>
      </c>
      <c r="B3434">
        <v>0</v>
      </c>
      <c r="C3434">
        <v>0</v>
      </c>
      <c r="D3434">
        <v>0</v>
      </c>
      <c r="H3434" s="19">
        <v>4.9869399999999997</v>
      </c>
      <c r="I3434" s="19">
        <v>2.682E-2</v>
      </c>
      <c r="J3434" s="19">
        <v>0.76595999999999997</v>
      </c>
      <c r="K3434" s="19">
        <v>3.4090000000000002E-2</v>
      </c>
    </row>
    <row r="3435" spans="1:11" x14ac:dyDescent="0.2">
      <c r="A3435">
        <v>3.8110499999999998</v>
      </c>
      <c r="B3435">
        <v>0</v>
      </c>
      <c r="C3435">
        <v>0</v>
      </c>
      <c r="D3435">
        <v>0</v>
      </c>
      <c r="H3435" s="19">
        <v>4.9949399999999997</v>
      </c>
      <c r="I3435" s="19">
        <v>1.064E-2</v>
      </c>
      <c r="J3435" s="19">
        <v>9.4049999999999995E-2</v>
      </c>
      <c r="K3435" s="19">
        <v>2.2280000000000001E-2</v>
      </c>
    </row>
    <row r="3436" spans="1:11" x14ac:dyDescent="0.2">
      <c r="A3436">
        <v>3.8190499999999998</v>
      </c>
      <c r="B3436">
        <v>0</v>
      </c>
      <c r="C3436">
        <v>0</v>
      </c>
      <c r="D3436">
        <v>0</v>
      </c>
      <c r="H3436" s="19">
        <v>5.0019400000000003</v>
      </c>
      <c r="I3436" s="19">
        <v>1.035E-2</v>
      </c>
      <c r="J3436" s="19">
        <v>8.8469999999999993E-2</v>
      </c>
      <c r="K3436" s="19">
        <v>2.1819999999999999E-2</v>
      </c>
    </row>
    <row r="3437" spans="1:11" x14ac:dyDescent="0.2">
      <c r="A3437">
        <v>3.82605</v>
      </c>
      <c r="B3437">
        <v>0</v>
      </c>
      <c r="C3437">
        <v>0</v>
      </c>
      <c r="D3437">
        <v>0</v>
      </c>
      <c r="H3437" s="19">
        <v>5.0089399999999999</v>
      </c>
      <c r="I3437" s="19">
        <v>9.9699999999999997E-3</v>
      </c>
      <c r="J3437" s="19">
        <v>8.2580000000000001E-2</v>
      </c>
      <c r="K3437" s="19">
        <v>2.1149999999999999E-2</v>
      </c>
    </row>
    <row r="3438" spans="1:11" x14ac:dyDescent="0.2">
      <c r="A3438">
        <v>3.8330500000000001</v>
      </c>
      <c r="B3438">
        <v>0</v>
      </c>
      <c r="C3438">
        <v>0</v>
      </c>
      <c r="D3438">
        <v>0</v>
      </c>
      <c r="H3438" s="19">
        <v>5.01694</v>
      </c>
      <c r="I3438" s="19">
        <v>9.5099999999999994E-3</v>
      </c>
      <c r="J3438" s="19">
        <v>7.6399999999999996E-2</v>
      </c>
      <c r="K3438" s="19">
        <v>2.0250000000000001E-2</v>
      </c>
    </row>
    <row r="3439" spans="1:11" x14ac:dyDescent="0.2">
      <c r="A3439">
        <v>3.8400500000000002</v>
      </c>
      <c r="B3439">
        <v>0</v>
      </c>
      <c r="C3439">
        <v>0</v>
      </c>
      <c r="D3439">
        <v>0</v>
      </c>
      <c r="H3439" s="19">
        <v>5.0239399999999996</v>
      </c>
      <c r="I3439" s="19">
        <v>8.9499999999999996E-3</v>
      </c>
      <c r="J3439" s="19">
        <v>6.9949999999999998E-2</v>
      </c>
      <c r="K3439" s="19">
        <v>1.915E-2</v>
      </c>
    </row>
    <row r="3440" spans="1:11" x14ac:dyDescent="0.2">
      <c r="A3440">
        <v>3.8470499999999999</v>
      </c>
      <c r="B3440">
        <v>0</v>
      </c>
      <c r="C3440">
        <v>0</v>
      </c>
      <c r="D3440">
        <v>0</v>
      </c>
      <c r="H3440" s="19">
        <v>5.0309400000000002</v>
      </c>
      <c r="I3440" s="19">
        <v>9.0399999999999994E-3</v>
      </c>
      <c r="J3440" s="19">
        <v>7.213E-2</v>
      </c>
      <c r="K3440" s="19">
        <v>2.249E-2</v>
      </c>
    </row>
    <row r="3441" spans="1:11" x14ac:dyDescent="0.2">
      <c r="A3441">
        <v>3.85405</v>
      </c>
      <c r="B3441">
        <v>0</v>
      </c>
      <c r="C3441">
        <v>0</v>
      </c>
      <c r="D3441">
        <v>0</v>
      </c>
      <c r="H3441" s="19">
        <v>5.0379399999999999</v>
      </c>
      <c r="I3441" s="19">
        <v>8.5500000000000003E-3</v>
      </c>
      <c r="J3441" s="19">
        <v>6.4890000000000003E-2</v>
      </c>
      <c r="K3441" s="19">
        <v>2.2270000000000002E-2</v>
      </c>
    </row>
    <row r="3442" spans="1:11" x14ac:dyDescent="0.2">
      <c r="A3442">
        <v>3.8610500000000001</v>
      </c>
      <c r="B3442">
        <v>0</v>
      </c>
      <c r="C3442">
        <v>0</v>
      </c>
      <c r="D3442">
        <v>0</v>
      </c>
      <c r="H3442" s="19">
        <v>5.0459399999999999</v>
      </c>
      <c r="I3442" s="19">
        <v>8.0000000000000002E-3</v>
      </c>
      <c r="J3442" s="19">
        <v>5.9830000000000001E-2</v>
      </c>
      <c r="K3442" s="19">
        <v>2.23E-2</v>
      </c>
    </row>
    <row r="3443" spans="1:11" x14ac:dyDescent="0.2">
      <c r="A3443">
        <v>3.8690500000000001</v>
      </c>
      <c r="B3443">
        <v>0</v>
      </c>
      <c r="C3443">
        <v>0</v>
      </c>
      <c r="D3443">
        <v>0</v>
      </c>
      <c r="H3443" s="19">
        <v>5.0529400000000004</v>
      </c>
      <c r="I3443" s="19">
        <v>7.3800000000000003E-3</v>
      </c>
      <c r="J3443" s="19">
        <v>5.4600000000000003E-2</v>
      </c>
      <c r="K3443" s="19">
        <v>2.223E-2</v>
      </c>
    </row>
    <row r="3444" spans="1:11" x14ac:dyDescent="0.2">
      <c r="A3444">
        <v>3.8760500000000002</v>
      </c>
      <c r="B3444">
        <v>0</v>
      </c>
      <c r="C3444">
        <v>0</v>
      </c>
      <c r="D3444">
        <v>0</v>
      </c>
      <c r="H3444" s="19">
        <v>5.0599400000000001</v>
      </c>
      <c r="I3444" s="19">
        <v>6.6800000000000002E-3</v>
      </c>
      <c r="J3444" s="19">
        <v>4.9180000000000001E-2</v>
      </c>
      <c r="K3444" s="19">
        <v>2.2030000000000001E-2</v>
      </c>
    </row>
    <row r="3445" spans="1:11" x14ac:dyDescent="0.2">
      <c r="A3445">
        <v>3.8830499999999999</v>
      </c>
      <c r="B3445">
        <v>6.0000000000000002E-5</v>
      </c>
      <c r="C3445">
        <v>0</v>
      </c>
      <c r="D3445">
        <v>5.6999999999999998E-4</v>
      </c>
      <c r="H3445" s="19">
        <v>5.0679400000000001</v>
      </c>
      <c r="I3445" s="19">
        <v>5.9100000000000003E-3</v>
      </c>
      <c r="J3445" s="19">
        <v>4.3569999999999998E-2</v>
      </c>
      <c r="K3445" s="19">
        <v>2.1690000000000001E-2</v>
      </c>
    </row>
    <row r="3446" spans="1:11" x14ac:dyDescent="0.2">
      <c r="A3446">
        <v>3.89005</v>
      </c>
      <c r="B3446">
        <v>3.2000000000000003E-4</v>
      </c>
      <c r="C3446">
        <v>3.0000000000000004E-5</v>
      </c>
      <c r="D3446">
        <v>3.0800000000000003E-3</v>
      </c>
      <c r="H3446" s="19">
        <v>5.0749399999999998</v>
      </c>
      <c r="I3446" s="19">
        <v>5.0499999999999998E-3</v>
      </c>
      <c r="J3446" s="19">
        <v>3.7780000000000001E-2</v>
      </c>
      <c r="K3446" s="19">
        <v>2.1239999999999998E-2</v>
      </c>
    </row>
    <row r="3447" spans="1:11" x14ac:dyDescent="0.2">
      <c r="A3447">
        <v>3.8970500000000001</v>
      </c>
      <c r="B3447">
        <v>6.9999999999999999E-4</v>
      </c>
      <c r="C3447">
        <v>5.0000000000000002E-5</v>
      </c>
      <c r="D3447">
        <v>6.7799999999999996E-3</v>
      </c>
      <c r="H3447" s="19">
        <v>5.0819400000000003</v>
      </c>
      <c r="I3447" s="19">
        <v>4.13E-3</v>
      </c>
      <c r="J3447" s="19">
        <v>3.1789999999999999E-2</v>
      </c>
      <c r="K3447" s="19">
        <v>2.068E-2</v>
      </c>
    </row>
    <row r="3448" spans="1:11" x14ac:dyDescent="0.2">
      <c r="A3448">
        <v>3.9040499999999998</v>
      </c>
      <c r="B3448">
        <v>1.08E-3</v>
      </c>
      <c r="C3448">
        <v>9.0000000000000006E-5</v>
      </c>
      <c r="D3448">
        <v>1.043E-2</v>
      </c>
      <c r="H3448" s="19">
        <v>5.0899400000000004</v>
      </c>
      <c r="I3448" s="19">
        <v>2.8E-3</v>
      </c>
      <c r="J3448" s="19">
        <v>2.2419999999999999E-2</v>
      </c>
      <c r="K3448" s="19">
        <v>1.856E-2</v>
      </c>
    </row>
    <row r="3449" spans="1:11" x14ac:dyDescent="0.2">
      <c r="A3449">
        <v>3.9110499999999999</v>
      </c>
      <c r="B3449">
        <v>1.4400000000000001E-3</v>
      </c>
      <c r="C3449">
        <v>1.2999999999999999E-4</v>
      </c>
      <c r="D3449">
        <v>1.404E-2</v>
      </c>
      <c r="H3449" s="19">
        <v>5.09694</v>
      </c>
      <c r="I3449" s="19">
        <v>7.1000000000000002E-4</v>
      </c>
      <c r="J3449" s="19">
        <v>5.3499999999999997E-3</v>
      </c>
      <c r="K3449" s="19">
        <v>4.1099999999999999E-3</v>
      </c>
    </row>
    <row r="3450" spans="1:11" x14ac:dyDescent="0.2">
      <c r="A3450">
        <v>3.9190499999999999</v>
      </c>
      <c r="B3450">
        <v>2.0500000000000002E-3</v>
      </c>
      <c r="C3450">
        <v>2.0000000000000001E-4</v>
      </c>
      <c r="D3450">
        <v>2.051E-2</v>
      </c>
      <c r="H3450" s="19">
        <v>5.1039399999999997</v>
      </c>
      <c r="I3450" s="19">
        <v>8.0000000000000007E-5</v>
      </c>
      <c r="J3450" s="19">
        <v>6.2E-4</v>
      </c>
      <c r="K3450" s="19">
        <v>4.8999999999999998E-4</v>
      </c>
    </row>
    <row r="3451" spans="1:11" x14ac:dyDescent="0.2">
      <c r="A3451">
        <v>3.92605</v>
      </c>
      <c r="B3451">
        <v>2.8800000000000002E-3</v>
      </c>
      <c r="C3451">
        <v>3.5E-4</v>
      </c>
      <c r="D3451">
        <v>2.9809999999999996E-2</v>
      </c>
      <c r="H3451" s="19">
        <v>5.1119399999999997</v>
      </c>
      <c r="I3451" s="19">
        <v>3.789E-2</v>
      </c>
      <c r="J3451" s="19">
        <v>0.12338</v>
      </c>
      <c r="K3451" s="19">
        <v>0.13156000000000001</v>
      </c>
    </row>
    <row r="3452" spans="1:11" x14ac:dyDescent="0.2">
      <c r="A3452">
        <v>3.9330500000000002</v>
      </c>
      <c r="B3452">
        <v>3.1900000000000001E-3</v>
      </c>
      <c r="C3452">
        <v>4.3999999999999996E-4</v>
      </c>
      <c r="D3452">
        <v>3.3529999999999997E-2</v>
      </c>
      <c r="H3452" s="19">
        <v>5.1189400000000003</v>
      </c>
      <c r="I3452" s="19">
        <v>0.1522</v>
      </c>
      <c r="J3452" s="19">
        <v>0.48452000000000001</v>
      </c>
      <c r="K3452" s="19">
        <v>0.41356999999999999</v>
      </c>
    </row>
    <row r="3453" spans="1:11" x14ac:dyDescent="0.2">
      <c r="A3453">
        <v>3.9400499999999998</v>
      </c>
      <c r="B3453">
        <v>2.7799999999999999E-3</v>
      </c>
      <c r="C3453">
        <v>4.0000000000000002E-4</v>
      </c>
      <c r="D3453">
        <v>2.962E-2</v>
      </c>
      <c r="H3453" s="19">
        <v>5.1259399999999999</v>
      </c>
      <c r="I3453" s="19">
        <v>1.5720000000000001E-2</v>
      </c>
      <c r="J3453" s="19">
        <v>4.462E-2</v>
      </c>
      <c r="K3453" s="19">
        <v>4.2270000000000002E-2</v>
      </c>
    </row>
    <row r="3454" spans="1:11" x14ac:dyDescent="0.2">
      <c r="A3454">
        <v>3.9470499999999999</v>
      </c>
      <c r="B3454">
        <v>2.3800000000000002E-3</v>
      </c>
      <c r="C3454">
        <v>3.6000000000000002E-4</v>
      </c>
      <c r="D3454">
        <v>2.5740000000000002E-2</v>
      </c>
      <c r="H3454" s="19">
        <v>5.1339399999999999</v>
      </c>
      <c r="I3454" s="19">
        <v>7.3910000000000003E-2</v>
      </c>
      <c r="J3454" s="19">
        <v>0.20224</v>
      </c>
      <c r="K3454" s="19">
        <v>0.19005</v>
      </c>
    </row>
    <row r="3455" spans="1:11" x14ac:dyDescent="0.2">
      <c r="A3455">
        <v>3.9540500000000001</v>
      </c>
      <c r="B3455">
        <v>1.98E-3</v>
      </c>
      <c r="C3455">
        <v>3.2000000000000003E-4</v>
      </c>
      <c r="D3455">
        <v>2.1920000000000002E-2</v>
      </c>
      <c r="H3455" s="19">
        <v>5.1409399999999996</v>
      </c>
      <c r="I3455" s="19">
        <v>8.3540000000000003E-2</v>
      </c>
      <c r="J3455" s="19">
        <v>0.22494</v>
      </c>
      <c r="K3455" s="19">
        <v>0.21409</v>
      </c>
    </row>
    <row r="3456" spans="1:11" x14ac:dyDescent="0.2">
      <c r="A3456">
        <v>3.9620500000000001</v>
      </c>
      <c r="B3456">
        <v>1.8699999999999999E-3</v>
      </c>
      <c r="C3456">
        <v>3.6000000000000002E-4</v>
      </c>
      <c r="D3456">
        <v>2.1580000000000002E-2</v>
      </c>
      <c r="H3456" s="19">
        <v>5.1479400000000002</v>
      </c>
      <c r="I3456" s="19">
        <v>8.7340000000000001E-2</v>
      </c>
      <c r="J3456" s="19">
        <v>0.23247999999999999</v>
      </c>
      <c r="K3456" s="19">
        <v>0.22339000000000001</v>
      </c>
    </row>
    <row r="3457" spans="1:11" x14ac:dyDescent="0.2">
      <c r="A3457">
        <v>3.9690500000000002</v>
      </c>
      <c r="B3457">
        <v>6.4999999999999997E-4</v>
      </c>
      <c r="C3457">
        <v>1.5000000000000001E-4</v>
      </c>
      <c r="D3457">
        <v>7.4799999999999997E-3</v>
      </c>
      <c r="H3457" s="19">
        <v>5.1559400000000002</v>
      </c>
      <c r="I3457" s="19">
        <v>8.0519999999999994E-2</v>
      </c>
      <c r="J3457" s="19">
        <v>0.21199999999999999</v>
      </c>
      <c r="K3457" s="19">
        <v>0.20569999999999999</v>
      </c>
    </row>
    <row r="3458" spans="1:11" x14ac:dyDescent="0.2">
      <c r="A3458">
        <v>3.9760499999999999</v>
      </c>
      <c r="B3458">
        <v>0</v>
      </c>
      <c r="C3458">
        <v>0</v>
      </c>
      <c r="D3458">
        <v>0</v>
      </c>
      <c r="H3458" s="19">
        <v>5.1629399999999999</v>
      </c>
      <c r="I3458" s="19">
        <v>0</v>
      </c>
      <c r="J3458" s="19">
        <v>0</v>
      </c>
      <c r="K3458" s="19">
        <v>0</v>
      </c>
    </row>
    <row r="3459" spans="1:11" x14ac:dyDescent="0.2">
      <c r="A3459">
        <v>3.98305</v>
      </c>
      <c r="B3459">
        <v>0</v>
      </c>
      <c r="C3459">
        <v>0</v>
      </c>
      <c r="D3459">
        <v>0</v>
      </c>
      <c r="H3459" s="19">
        <v>5.1699400000000004</v>
      </c>
      <c r="I3459" s="19">
        <v>0</v>
      </c>
      <c r="J3459" s="19">
        <v>0</v>
      </c>
      <c r="K3459" s="19">
        <v>0</v>
      </c>
    </row>
    <row r="3460" spans="1:11" x14ac:dyDescent="0.2">
      <c r="A3460">
        <v>3.9900500000000001</v>
      </c>
      <c r="B3460">
        <v>0</v>
      </c>
      <c r="C3460">
        <v>0</v>
      </c>
      <c r="D3460">
        <v>0</v>
      </c>
      <c r="H3460" s="19">
        <v>5.1779400000000004</v>
      </c>
      <c r="I3460" s="19">
        <v>0</v>
      </c>
      <c r="J3460" s="19">
        <v>0</v>
      </c>
      <c r="K3460" s="19">
        <v>0</v>
      </c>
    </row>
    <row r="3461" spans="1:11" x14ac:dyDescent="0.2">
      <c r="A3461">
        <v>3.9970500000000002</v>
      </c>
      <c r="B3461">
        <v>0</v>
      </c>
      <c r="C3461">
        <v>0</v>
      </c>
      <c r="D3461">
        <v>0</v>
      </c>
      <c r="H3461" s="19">
        <v>5.1849400000000001</v>
      </c>
      <c r="I3461" s="19">
        <v>0</v>
      </c>
      <c r="J3461" s="19">
        <v>0</v>
      </c>
      <c r="K3461" s="19">
        <v>0</v>
      </c>
    </row>
    <row r="3462" spans="1:11" x14ac:dyDescent="0.2">
      <c r="A3462">
        <v>4.0040500000000003</v>
      </c>
      <c r="B3462">
        <v>0</v>
      </c>
      <c r="C3462">
        <v>0</v>
      </c>
      <c r="D3462">
        <v>0</v>
      </c>
      <c r="H3462" s="19">
        <v>5.1919399999999998</v>
      </c>
      <c r="I3462" s="19">
        <v>0</v>
      </c>
      <c r="J3462" s="19">
        <v>0</v>
      </c>
      <c r="K3462" s="19">
        <v>0</v>
      </c>
    </row>
    <row r="3463" spans="1:11" x14ac:dyDescent="0.2">
      <c r="A3463">
        <v>4.0120500000000003</v>
      </c>
      <c r="B3463">
        <v>0</v>
      </c>
      <c r="C3463">
        <v>0</v>
      </c>
      <c r="D3463">
        <v>0</v>
      </c>
      <c r="H3463" s="19">
        <v>5.1989400000000003</v>
      </c>
      <c r="I3463" s="19">
        <v>0</v>
      </c>
      <c r="J3463" s="19">
        <v>0</v>
      </c>
      <c r="K3463" s="19">
        <v>0</v>
      </c>
    </row>
    <row r="3464" spans="1:11" x14ac:dyDescent="0.2">
      <c r="A3464">
        <v>4.01905</v>
      </c>
      <c r="B3464">
        <v>0</v>
      </c>
      <c r="C3464">
        <v>0</v>
      </c>
      <c r="D3464">
        <v>0</v>
      </c>
      <c r="H3464" s="19">
        <v>5.2069400000000003</v>
      </c>
      <c r="I3464" s="19">
        <v>0</v>
      </c>
      <c r="J3464" s="19">
        <v>0</v>
      </c>
      <c r="K3464" s="19">
        <v>0</v>
      </c>
    </row>
    <row r="3465" spans="1:11" x14ac:dyDescent="0.2">
      <c r="A3465">
        <v>4.0260499999999997</v>
      </c>
      <c r="B3465">
        <v>0</v>
      </c>
      <c r="C3465">
        <v>0</v>
      </c>
      <c r="D3465">
        <v>0</v>
      </c>
      <c r="H3465" s="19">
        <v>5.21394</v>
      </c>
      <c r="I3465" s="19">
        <v>0</v>
      </c>
      <c r="J3465" s="19">
        <v>0</v>
      </c>
      <c r="K3465" s="19">
        <v>0</v>
      </c>
    </row>
    <row r="3466" spans="1:11" x14ac:dyDescent="0.2">
      <c r="A3466">
        <v>4.0330500000000002</v>
      </c>
      <c r="B3466">
        <v>6.8000000000000005E-4</v>
      </c>
      <c r="C3466">
        <v>2.0000000000000001E-4</v>
      </c>
      <c r="D3466">
        <v>1.2549999999999999E-2</v>
      </c>
      <c r="H3466" s="19">
        <v>5.2209399999999997</v>
      </c>
      <c r="I3466" s="19">
        <v>0</v>
      </c>
      <c r="J3466" s="19">
        <v>0</v>
      </c>
      <c r="K3466" s="19">
        <v>0</v>
      </c>
    </row>
    <row r="3467" spans="1:11" x14ac:dyDescent="0.2">
      <c r="A3467">
        <v>4.0400499999999999</v>
      </c>
      <c r="B3467">
        <v>2.5600000000000002E-3</v>
      </c>
      <c r="C3467">
        <v>8.4999999999999995E-4</v>
      </c>
      <c r="D3467">
        <v>4.5589999999999999E-2</v>
      </c>
      <c r="H3467" s="19">
        <v>5.2289399999999997</v>
      </c>
      <c r="I3467" s="19">
        <v>6.1999999999999998E-3</v>
      </c>
      <c r="J3467" s="19">
        <v>3.49E-3</v>
      </c>
      <c r="K3467" s="19">
        <v>4.5339999999999998E-2</v>
      </c>
    </row>
    <row r="3468" spans="1:11" x14ac:dyDescent="0.2">
      <c r="A3468">
        <v>4.0470499999999996</v>
      </c>
      <c r="B3468">
        <v>2.5000000000000001E-3</v>
      </c>
      <c r="C3468">
        <v>8.0999999999999996E-4</v>
      </c>
      <c r="D3468">
        <v>4.5129999999999997E-2</v>
      </c>
      <c r="H3468" s="19">
        <v>5.2359400000000003</v>
      </c>
      <c r="I3468" s="19">
        <v>5.62E-3</v>
      </c>
      <c r="J3468" s="19">
        <v>3.3E-3</v>
      </c>
      <c r="K3468" s="19">
        <v>4.53E-2</v>
      </c>
    </row>
    <row r="3469" spans="1:11" x14ac:dyDescent="0.2">
      <c r="A3469">
        <v>4.0540500000000002</v>
      </c>
      <c r="B3469">
        <v>2.4299999999999999E-3</v>
      </c>
      <c r="C3469">
        <v>7.7999999999999999E-4</v>
      </c>
      <c r="D3469">
        <v>4.4519999999999997E-2</v>
      </c>
      <c r="H3469" s="19">
        <v>5.2429399999999999</v>
      </c>
      <c r="I3469" s="19">
        <v>5.0499999999999998E-3</v>
      </c>
      <c r="J3469" s="19">
        <v>3.0899999999999999E-3</v>
      </c>
      <c r="K3469" s="19">
        <v>4.5260000000000002E-2</v>
      </c>
    </row>
    <row r="3470" spans="1:11" x14ac:dyDescent="0.2">
      <c r="A3470">
        <v>4.0620500000000002</v>
      </c>
      <c r="B3470">
        <v>2.64E-3</v>
      </c>
      <c r="C3470">
        <v>7.6999999999999996E-4</v>
      </c>
      <c r="D3470">
        <v>4.9540000000000001E-2</v>
      </c>
      <c r="H3470" s="19">
        <v>5.2509399999999999</v>
      </c>
      <c r="I3470" s="19">
        <v>4.4799999999999996E-3</v>
      </c>
      <c r="J3470" s="19">
        <v>2.8900000000000002E-3</v>
      </c>
      <c r="K3470" s="19">
        <v>4.5220000000000003E-2</v>
      </c>
    </row>
    <row r="3471" spans="1:11" x14ac:dyDescent="0.2">
      <c r="A3471">
        <v>4.0690499999999998</v>
      </c>
      <c r="B3471">
        <v>1.98E-3</v>
      </c>
      <c r="C3471">
        <v>6.4999999999999997E-4</v>
      </c>
      <c r="D3471">
        <v>3.6730000000000006E-2</v>
      </c>
      <c r="H3471" s="19">
        <v>5.2579399999999996</v>
      </c>
      <c r="I3471" s="19">
        <v>3.9199999999999999E-3</v>
      </c>
      <c r="J3471" s="19">
        <v>2.6800000000000001E-3</v>
      </c>
      <c r="K3471" s="19">
        <v>4.5199999999999997E-2</v>
      </c>
    </row>
    <row r="3472" spans="1:11" x14ac:dyDescent="0.2">
      <c r="A3472">
        <v>4.0760500000000004</v>
      </c>
      <c r="B3472">
        <v>1.17E-3</v>
      </c>
      <c r="C3472">
        <v>9.0000000000000008E-4</v>
      </c>
      <c r="D3472">
        <v>2.282E-2</v>
      </c>
      <c r="H3472" s="19">
        <v>5.2649400000000002</v>
      </c>
      <c r="I3472" s="19">
        <v>3.3700000000000002E-3</v>
      </c>
      <c r="J3472" s="19">
        <v>2.47E-3</v>
      </c>
      <c r="K3472" s="19">
        <v>4.5190000000000001E-2</v>
      </c>
    </row>
    <row r="3473" spans="1:11" x14ac:dyDescent="0.2">
      <c r="A3473">
        <v>4.0830500000000001</v>
      </c>
      <c r="B3473">
        <v>3.8000000000000002E-4</v>
      </c>
      <c r="C3473">
        <v>6.3999999999999994E-4</v>
      </c>
      <c r="D3473">
        <v>8.1300000000000001E-3</v>
      </c>
      <c r="H3473" s="19">
        <v>5.2729400000000002</v>
      </c>
      <c r="I3473" s="19">
        <v>2.3E-3</v>
      </c>
      <c r="J3473" s="19">
        <v>2.47E-3</v>
      </c>
      <c r="K3473" s="19">
        <v>5.6329999999999998E-2</v>
      </c>
    </row>
    <row r="3474" spans="1:11" x14ac:dyDescent="0.2">
      <c r="A3474">
        <v>4.0900499999999997</v>
      </c>
      <c r="B3474">
        <v>2.9999999999999997E-4</v>
      </c>
      <c r="C3474">
        <v>3.9999999999999996E-4</v>
      </c>
      <c r="D3474">
        <v>6.1800000000000006E-3</v>
      </c>
      <c r="H3474" s="19">
        <v>5.2799399999999999</v>
      </c>
      <c r="I3474" s="19">
        <v>1.1520000000000001E-2</v>
      </c>
      <c r="J3474" s="19">
        <v>7.77E-3</v>
      </c>
      <c r="K3474" s="19">
        <v>0.10997</v>
      </c>
    </row>
    <row r="3475" spans="1:11" x14ac:dyDescent="0.2">
      <c r="A3475">
        <v>4.0970500000000003</v>
      </c>
      <c r="B3475">
        <v>2.7E-4</v>
      </c>
      <c r="C3475">
        <v>4.2000000000000002E-4</v>
      </c>
      <c r="D3475">
        <v>5.5699999999999994E-3</v>
      </c>
      <c r="H3475" s="19">
        <v>5.2869400000000004</v>
      </c>
      <c r="I3475" s="19">
        <v>4.2900000000000004E-3</v>
      </c>
      <c r="J3475" s="19">
        <v>3.13E-3</v>
      </c>
      <c r="K3475" s="19">
        <v>6.6100000000000006E-2</v>
      </c>
    </row>
    <row r="3476" spans="1:11" x14ac:dyDescent="0.2">
      <c r="A3476">
        <v>4.10405</v>
      </c>
      <c r="B3476">
        <v>2.3000000000000001E-4</v>
      </c>
      <c r="C3476">
        <v>4.3000000000000004E-4</v>
      </c>
      <c r="D3476">
        <v>5.0100000000000006E-3</v>
      </c>
      <c r="H3476" s="19">
        <v>5.2949400000000004</v>
      </c>
      <c r="I3476" s="19">
        <v>4.13E-3</v>
      </c>
      <c r="J3476" s="19">
        <v>3.1199999999999999E-3</v>
      </c>
      <c r="K3476" s="19">
        <v>7.5410000000000005E-2</v>
      </c>
    </row>
    <row r="3477" spans="1:11" x14ac:dyDescent="0.2">
      <c r="A3477">
        <v>4.11205</v>
      </c>
      <c r="B3477">
        <v>2.0000000000000001E-4</v>
      </c>
      <c r="C3477">
        <v>4.3999999999999996E-4</v>
      </c>
      <c r="D3477">
        <v>4.4799999999999996E-3</v>
      </c>
      <c r="H3477" s="19">
        <v>5.3019400000000001</v>
      </c>
      <c r="I3477" s="19">
        <v>3.8300000000000001E-3</v>
      </c>
      <c r="J3477" s="19">
        <v>3.0400000000000002E-3</v>
      </c>
      <c r="K3477" s="19">
        <v>8.5029999999999994E-2</v>
      </c>
    </row>
    <row r="3478" spans="1:11" x14ac:dyDescent="0.2">
      <c r="A3478">
        <v>4.1190499999999997</v>
      </c>
      <c r="B3478">
        <v>1.7000000000000001E-4</v>
      </c>
      <c r="C3478">
        <v>4.6000000000000001E-4</v>
      </c>
      <c r="D3478">
        <v>3.96E-3</v>
      </c>
      <c r="H3478" s="19">
        <v>5.3089399999999998</v>
      </c>
      <c r="I3478" s="19">
        <v>3.0999999999999999E-3</v>
      </c>
      <c r="J3478" s="19">
        <v>2.6099999999999999E-3</v>
      </c>
      <c r="K3478" s="19">
        <v>9.1450000000000004E-2</v>
      </c>
    </row>
    <row r="3479" spans="1:11" x14ac:dyDescent="0.2">
      <c r="A3479">
        <v>4.1260500000000002</v>
      </c>
      <c r="B3479">
        <v>1.3999999999999999E-4</v>
      </c>
      <c r="C3479">
        <v>4.8999999999999998E-4</v>
      </c>
      <c r="D3479">
        <v>3.47E-3</v>
      </c>
      <c r="H3479" s="19">
        <v>5.3169399999999998</v>
      </c>
      <c r="I3479" s="19">
        <v>2.3900000000000002E-3</v>
      </c>
      <c r="J3479" s="19">
        <v>2.2100000000000002E-3</v>
      </c>
      <c r="K3479" s="19">
        <v>9.8180000000000003E-2</v>
      </c>
    </row>
    <row r="3480" spans="1:11" x14ac:dyDescent="0.2">
      <c r="A3480">
        <v>4.1330499999999999</v>
      </c>
      <c r="B3480">
        <v>1.1E-4</v>
      </c>
      <c r="C3480">
        <v>5.1000000000000004E-4</v>
      </c>
      <c r="D3480">
        <v>3.0000000000000001E-3</v>
      </c>
      <c r="H3480" s="19">
        <v>5.3239400000000003</v>
      </c>
      <c r="I3480" s="19">
        <v>1.7099999999999999E-3</v>
      </c>
      <c r="J3480" s="19">
        <v>1.8E-3</v>
      </c>
      <c r="K3480" s="19">
        <v>0.10527</v>
      </c>
    </row>
    <row r="3481" spans="1:11" x14ac:dyDescent="0.2">
      <c r="A3481">
        <v>4.1400499999999996</v>
      </c>
      <c r="B3481">
        <v>8.0000000000000007E-5</v>
      </c>
      <c r="C3481">
        <v>5.2999999999999998E-4</v>
      </c>
      <c r="D3481">
        <v>2.5699999999999998E-3</v>
      </c>
      <c r="H3481" s="19">
        <v>5.33094</v>
      </c>
      <c r="I3481" s="19">
        <v>0</v>
      </c>
      <c r="J3481" s="19">
        <v>0</v>
      </c>
      <c r="K3481" s="19">
        <v>0</v>
      </c>
    </row>
    <row r="3482" spans="1:11" x14ac:dyDescent="0.2">
      <c r="A3482">
        <v>4.1470500000000001</v>
      </c>
      <c r="B3482">
        <v>6.0000000000000002E-5</v>
      </c>
      <c r="C3482">
        <v>5.2999999999999998E-4</v>
      </c>
      <c r="D3482">
        <v>2.16E-3</v>
      </c>
      <c r="H3482" s="19">
        <v>5.33894</v>
      </c>
      <c r="I3482" s="19">
        <v>4.6000000000000001E-4</v>
      </c>
      <c r="J3482" s="19">
        <v>8.8349999999999998E-2</v>
      </c>
      <c r="K3482" s="19">
        <v>2.15E-3</v>
      </c>
    </row>
    <row r="3483" spans="1:11" x14ac:dyDescent="0.2">
      <c r="A3483">
        <v>4.1550500000000001</v>
      </c>
      <c r="B3483">
        <v>3.0000000000000001E-5</v>
      </c>
      <c r="C3483">
        <v>5.5000000000000003E-4</v>
      </c>
      <c r="D3483">
        <v>1.7899999999999999E-3</v>
      </c>
      <c r="H3483" s="19">
        <v>5.3459399999999997</v>
      </c>
      <c r="I3483" s="19">
        <v>9.7999999999999997E-4</v>
      </c>
      <c r="J3483" s="19">
        <v>0.19259999999999999</v>
      </c>
      <c r="K3483" s="19">
        <v>4.9100000000000003E-3</v>
      </c>
    </row>
    <row r="3484" spans="1:11" x14ac:dyDescent="0.2">
      <c r="A3484">
        <v>4.1620499999999998</v>
      </c>
      <c r="B3484">
        <v>2.0000000000000002E-5</v>
      </c>
      <c r="C3484">
        <v>6.2E-4</v>
      </c>
      <c r="D3484">
        <v>1.73E-3</v>
      </c>
      <c r="H3484" s="19">
        <v>5.3529400000000003</v>
      </c>
      <c r="I3484" s="19">
        <v>1.4499999999999999E-3</v>
      </c>
      <c r="J3484" s="19">
        <v>0.29299999999999998</v>
      </c>
      <c r="K3484" s="19">
        <v>7.8200000000000006E-3</v>
      </c>
    </row>
    <row r="3485" spans="1:11" x14ac:dyDescent="0.2">
      <c r="A3485">
        <v>4.1690500000000004</v>
      </c>
      <c r="B3485">
        <v>2.3000000000000001E-4</v>
      </c>
      <c r="C3485">
        <v>2.7100000000000006E-3</v>
      </c>
      <c r="D3485">
        <v>1.209E-2</v>
      </c>
      <c r="H3485" s="19">
        <v>5.3609400000000003</v>
      </c>
      <c r="I3485" s="19">
        <v>1.09E-3</v>
      </c>
      <c r="J3485" s="19">
        <v>0.28111999999999998</v>
      </c>
      <c r="K3485" s="19">
        <v>1.061E-2</v>
      </c>
    </row>
    <row r="3486" spans="1:11" x14ac:dyDescent="0.2">
      <c r="A3486">
        <v>4.17605</v>
      </c>
      <c r="B3486">
        <v>3.6000000000000002E-4</v>
      </c>
      <c r="C3486">
        <v>8.6400000000000018E-3</v>
      </c>
      <c r="D3486">
        <v>1.7520000000000001E-2</v>
      </c>
      <c r="H3486" s="19">
        <v>5.3679399999999999</v>
      </c>
      <c r="I3486" s="19">
        <v>9.7000000000000005E-4</v>
      </c>
      <c r="J3486" s="19">
        <v>0.26101999999999997</v>
      </c>
      <c r="K3486" s="19">
        <v>1.0359999999999999E-2</v>
      </c>
    </row>
    <row r="3487" spans="1:11" x14ac:dyDescent="0.2">
      <c r="A3487">
        <v>4.1830499999999997</v>
      </c>
      <c r="B3487">
        <v>5.8E-4</v>
      </c>
      <c r="C3487">
        <v>3.049E-2</v>
      </c>
      <c r="D3487">
        <v>2.529E-2</v>
      </c>
      <c r="H3487" s="19">
        <v>5.3749399999999996</v>
      </c>
      <c r="I3487" s="19">
        <v>8.4999999999999995E-4</v>
      </c>
      <c r="J3487" s="19">
        <v>0.24102000000000001</v>
      </c>
      <c r="K3487" s="19">
        <v>1.0059999999999999E-2</v>
      </c>
    </row>
    <row r="3488" spans="1:11" x14ac:dyDescent="0.2">
      <c r="A3488">
        <v>4.1900500000000003</v>
      </c>
      <c r="B3488">
        <v>3.8999999999999999E-4</v>
      </c>
      <c r="C3488">
        <v>3.6549999999999999E-2</v>
      </c>
      <c r="D3488">
        <v>1.5949999999999999E-2</v>
      </c>
      <c r="H3488" s="19">
        <v>5.3819400000000002</v>
      </c>
      <c r="I3488" s="19">
        <v>7.3999999999999999E-4</v>
      </c>
      <c r="J3488" s="19">
        <v>0.22122</v>
      </c>
      <c r="K3488" s="19">
        <v>9.7300000000000008E-3</v>
      </c>
    </row>
    <row r="3489" spans="1:11" x14ac:dyDescent="0.2">
      <c r="A3489">
        <v>4.1970499999999999</v>
      </c>
      <c r="B3489">
        <v>3.6000000000000002E-4</v>
      </c>
      <c r="C3489">
        <v>4.2109999999999995E-2</v>
      </c>
      <c r="D3489">
        <v>1.4619999999999998E-2</v>
      </c>
      <c r="H3489" s="19">
        <v>5.3899400000000002</v>
      </c>
      <c r="I3489" s="19">
        <v>6.3000000000000003E-4</v>
      </c>
      <c r="J3489" s="19">
        <v>0.20152</v>
      </c>
      <c r="K3489" s="19">
        <v>9.3500000000000007E-3</v>
      </c>
    </row>
    <row r="3490" spans="1:11" x14ac:dyDescent="0.2">
      <c r="A3490">
        <v>4.20505</v>
      </c>
      <c r="B3490">
        <v>3.4000000000000002E-4</v>
      </c>
      <c r="C3490">
        <v>4.8070000000000002E-2</v>
      </c>
      <c r="D3490">
        <v>1.329E-2</v>
      </c>
      <c r="H3490" s="19">
        <v>5.3969399999999998</v>
      </c>
      <c r="I3490" s="19">
        <v>5.1999999999999995E-4</v>
      </c>
      <c r="J3490" s="19">
        <v>0.18192</v>
      </c>
      <c r="K3490" s="19">
        <v>8.9499999999999996E-3</v>
      </c>
    </row>
    <row r="3491" spans="1:11" x14ac:dyDescent="0.2">
      <c r="A3491">
        <v>4.2120499999999996</v>
      </c>
      <c r="B3491">
        <v>1.2999999999999999E-4</v>
      </c>
      <c r="C3491">
        <v>1.3229999999999999E-2</v>
      </c>
      <c r="D3491">
        <v>8.0499999999999999E-3</v>
      </c>
      <c r="H3491" s="19">
        <v>5.4039400000000004</v>
      </c>
      <c r="I3491" s="19">
        <v>4.2000000000000002E-4</v>
      </c>
      <c r="J3491" s="19">
        <v>0.16242000000000001</v>
      </c>
      <c r="K3491" s="19">
        <v>8.4799999999999997E-3</v>
      </c>
    </row>
    <row r="3492" spans="1:11" x14ac:dyDescent="0.2">
      <c r="A3492">
        <v>4.2190500000000002</v>
      </c>
      <c r="B3492">
        <v>1.1E-4</v>
      </c>
      <c r="C3492">
        <v>1.108E-2</v>
      </c>
      <c r="D3492">
        <v>7.3499999999999998E-3</v>
      </c>
      <c r="H3492" s="19">
        <v>5.4119400000000004</v>
      </c>
      <c r="I3492" s="19">
        <v>5.1999999999999995E-4</v>
      </c>
      <c r="J3492" s="19">
        <v>0.14360000000000001</v>
      </c>
      <c r="K3492" s="19">
        <v>2.4850000000000001E-2</v>
      </c>
    </row>
    <row r="3493" spans="1:11" x14ac:dyDescent="0.2">
      <c r="A3493">
        <v>4.2260499999999999</v>
      </c>
      <c r="B3493">
        <v>1E-4</v>
      </c>
      <c r="C3493">
        <v>9.0500000000000008E-3</v>
      </c>
      <c r="D3493">
        <v>6.5200000000000006E-3</v>
      </c>
      <c r="H3493" s="19">
        <v>5.4189400000000001</v>
      </c>
      <c r="I3493" s="19">
        <v>2.2300000000000002E-3</v>
      </c>
      <c r="J3493" s="19">
        <v>2.0160999999999998</v>
      </c>
      <c r="K3493" s="19">
        <v>0.18862999999999999</v>
      </c>
    </row>
    <row r="3494" spans="1:11" x14ac:dyDescent="0.2">
      <c r="A3494">
        <v>4.2330500000000004</v>
      </c>
      <c r="B3494">
        <v>5.2999999999999998E-4</v>
      </c>
      <c r="C3494">
        <v>4.657E-2</v>
      </c>
      <c r="D3494">
        <v>1.1690000000000001E-2</v>
      </c>
      <c r="H3494" s="19">
        <v>5.4259399999999998</v>
      </c>
      <c r="I3494" s="19">
        <v>8.8000000000000003E-4</v>
      </c>
      <c r="J3494" s="19">
        <v>2.16E-3</v>
      </c>
      <c r="K3494" s="19">
        <v>7.7399999999999997E-2</v>
      </c>
    </row>
    <row r="3495" spans="1:11" x14ac:dyDescent="0.2">
      <c r="A3495">
        <v>4.2400500000000001</v>
      </c>
      <c r="B3495">
        <v>2.5999999999999998E-4</v>
      </c>
      <c r="C3495">
        <v>2.5469999999999996E-2</v>
      </c>
      <c r="D3495">
        <v>7.8799999999999999E-3</v>
      </c>
      <c r="H3495" s="19">
        <v>5.4339399999999998</v>
      </c>
      <c r="I3495" s="19">
        <v>4.3699999999999998E-3</v>
      </c>
      <c r="J3495" s="19">
        <v>8.8900000000000003E-3</v>
      </c>
      <c r="K3495" s="19">
        <v>0.28095999999999999</v>
      </c>
    </row>
    <row r="3496" spans="1:11" x14ac:dyDescent="0.2">
      <c r="A3496">
        <v>4.2470499999999998</v>
      </c>
      <c r="B3496">
        <v>2.7E-4</v>
      </c>
      <c r="C3496">
        <v>2.7939999999999996E-2</v>
      </c>
      <c r="D3496">
        <v>7.7000000000000002E-3</v>
      </c>
      <c r="H3496" s="19">
        <v>5.4409400000000003</v>
      </c>
      <c r="I3496" s="19">
        <v>4.4900000000000001E-3</v>
      </c>
      <c r="J3496" s="19">
        <v>7.2899999999999996E-3</v>
      </c>
      <c r="K3496" s="19">
        <v>0.19225</v>
      </c>
    </row>
    <row r="3497" spans="1:11" x14ac:dyDescent="0.2">
      <c r="A3497">
        <v>4.2550499999999998</v>
      </c>
      <c r="B3497">
        <v>2.7E-4</v>
      </c>
      <c r="C3497">
        <v>3.0549999999999997E-2</v>
      </c>
      <c r="D3497">
        <v>7.26E-3</v>
      </c>
      <c r="H3497" s="19">
        <v>5.44794</v>
      </c>
      <c r="I3497" s="19">
        <v>2.63E-3</v>
      </c>
      <c r="J3497" s="19">
        <v>3.47E-3</v>
      </c>
      <c r="K3497" s="19">
        <v>7.0779999999999996E-2</v>
      </c>
    </row>
    <row r="3498" spans="1:11" x14ac:dyDescent="0.2">
      <c r="A3498">
        <v>4.2620500000000003</v>
      </c>
      <c r="B3498">
        <v>2.7999999999999998E-4</v>
      </c>
      <c r="C3498">
        <v>3.3610000000000001E-2</v>
      </c>
      <c r="D3498">
        <v>6.8799999999999998E-3</v>
      </c>
      <c r="H3498" s="19">
        <v>5.45594</v>
      </c>
      <c r="I3498" s="19">
        <v>1.6629999999999999E-2</v>
      </c>
      <c r="J3498" s="19">
        <v>9.8080000000000001E-2</v>
      </c>
      <c r="K3498" s="19">
        <v>0.29360000000000003</v>
      </c>
    </row>
    <row r="3499" spans="1:11" x14ac:dyDescent="0.2">
      <c r="A3499">
        <v>4.26905</v>
      </c>
      <c r="B3499">
        <v>2.9999999999999997E-4</v>
      </c>
      <c r="C3499">
        <v>3.8699999999999998E-2</v>
      </c>
      <c r="D3499">
        <v>8.3400000000000002E-3</v>
      </c>
      <c r="H3499" s="19">
        <v>5.4629399999999997</v>
      </c>
      <c r="I3499" s="19">
        <v>2.5100000000000001E-3</v>
      </c>
      <c r="J3499" s="19">
        <v>1.5310000000000001E-2</v>
      </c>
      <c r="K3499" s="19">
        <v>6.132E-2</v>
      </c>
    </row>
    <row r="3500" spans="1:11" x14ac:dyDescent="0.2">
      <c r="A3500">
        <v>4.2760499999999997</v>
      </c>
      <c r="B3500">
        <v>2.3000000000000001E-4</v>
      </c>
      <c r="C3500">
        <v>3.7959999999999994E-2</v>
      </c>
      <c r="D3500">
        <v>1.1129999999999999E-2</v>
      </c>
      <c r="H3500" s="19">
        <v>5.4699400000000002</v>
      </c>
      <c r="I3500" s="19">
        <v>6.4000000000000005E-4</v>
      </c>
      <c r="J3500" s="19">
        <v>4.2599999999999999E-3</v>
      </c>
      <c r="K3500" s="19">
        <v>2.0490000000000001E-2</v>
      </c>
    </row>
    <row r="3501" spans="1:11" x14ac:dyDescent="0.2">
      <c r="A3501">
        <v>4.2830500000000002</v>
      </c>
      <c r="B3501">
        <v>1.3999999999999999E-4</v>
      </c>
      <c r="C3501">
        <v>3.9990000000000005E-2</v>
      </c>
      <c r="D3501">
        <v>8.1300000000000001E-3</v>
      </c>
      <c r="H3501" s="19">
        <v>5.4779400000000003</v>
      </c>
      <c r="I3501" s="19">
        <v>9.0000000000000006E-5</v>
      </c>
      <c r="J3501" s="19">
        <v>1.25E-3</v>
      </c>
      <c r="K3501" s="19">
        <v>7.4999999999999997E-3</v>
      </c>
    </row>
    <row r="3502" spans="1:11" x14ac:dyDescent="0.2">
      <c r="A3502">
        <v>4.2900499999999999</v>
      </c>
      <c r="B3502">
        <v>1.1E-4</v>
      </c>
      <c r="C3502">
        <v>4.2680000000000003E-2</v>
      </c>
      <c r="D3502">
        <v>7.28E-3</v>
      </c>
      <c r="H3502" s="19">
        <v>5.4849399999999999</v>
      </c>
      <c r="I3502" s="19">
        <v>3.4000000000000002E-4</v>
      </c>
      <c r="J3502" s="19">
        <v>4.47E-3</v>
      </c>
      <c r="K3502" s="19">
        <v>2.3990000000000001E-2</v>
      </c>
    </row>
    <row r="3503" spans="1:11" x14ac:dyDescent="0.2">
      <c r="A3503">
        <v>4.2970499999999996</v>
      </c>
      <c r="B3503">
        <v>9.0000000000000006E-5</v>
      </c>
      <c r="C3503">
        <v>4.3699999999999996E-2</v>
      </c>
      <c r="D3503">
        <v>6.28E-3</v>
      </c>
      <c r="H3503" s="19">
        <v>5.4919399999999996</v>
      </c>
      <c r="I3503" s="19">
        <v>3.65E-3</v>
      </c>
      <c r="J3503" s="19">
        <v>1.9199999999999998E-2</v>
      </c>
      <c r="K3503" s="19">
        <v>7.8450000000000006E-2</v>
      </c>
    </row>
    <row r="3504" spans="1:11" x14ac:dyDescent="0.2">
      <c r="A3504">
        <v>4.3050499999999996</v>
      </c>
      <c r="B3504">
        <v>6.9999999999999994E-5</v>
      </c>
      <c r="C3504">
        <v>4.308E-2</v>
      </c>
      <c r="D3504">
        <v>5.1200000000000004E-3</v>
      </c>
      <c r="H3504" s="19">
        <v>5.4999399999999996</v>
      </c>
      <c r="I3504" s="19">
        <v>2.0699999999999998E-3</v>
      </c>
      <c r="J3504" s="19">
        <v>2.0789999999999999E-2</v>
      </c>
      <c r="K3504" s="19">
        <v>6.5939999999999999E-2</v>
      </c>
    </row>
    <row r="3505" spans="1:11" x14ac:dyDescent="0.2">
      <c r="A3505">
        <v>4.3120500000000002</v>
      </c>
      <c r="B3505">
        <v>6.0000000000000002E-5</v>
      </c>
      <c r="C3505">
        <v>3.4730000000000004E-2</v>
      </c>
      <c r="D3505">
        <v>3.5999999999999999E-3</v>
      </c>
      <c r="H3505" s="19">
        <v>5.5069400000000002</v>
      </c>
      <c r="I3505" s="19">
        <v>1.91E-3</v>
      </c>
      <c r="J3505" s="19">
        <v>2.5510000000000001E-2</v>
      </c>
      <c r="K3505" s="19">
        <v>6.9580000000000003E-2</v>
      </c>
    </row>
    <row r="3506" spans="1:11" x14ac:dyDescent="0.2">
      <c r="A3506">
        <v>4.3190499999999998</v>
      </c>
      <c r="B3506">
        <v>4.0000000000000003E-5</v>
      </c>
      <c r="C3506">
        <v>2.5819999999999999E-2</v>
      </c>
      <c r="D3506">
        <v>2.31E-3</v>
      </c>
      <c r="H3506" s="19">
        <v>5.5139399999999998</v>
      </c>
      <c r="I3506" s="19">
        <v>0</v>
      </c>
      <c r="J3506" s="19">
        <v>0</v>
      </c>
      <c r="K3506" s="19">
        <v>0</v>
      </c>
    </row>
    <row r="3507" spans="1:11" x14ac:dyDescent="0.2">
      <c r="A3507">
        <v>4.3260500000000004</v>
      </c>
      <c r="B3507">
        <v>5.0000000000000002E-5</v>
      </c>
      <c r="C3507">
        <v>1.915E-2</v>
      </c>
      <c r="D3507">
        <v>2.2300000000000002E-3</v>
      </c>
      <c r="H3507" s="19">
        <v>5.5219399999999998</v>
      </c>
      <c r="I3507" s="19">
        <v>0</v>
      </c>
      <c r="J3507" s="19">
        <v>0</v>
      </c>
      <c r="K3507" s="19">
        <v>0</v>
      </c>
    </row>
    <row r="3508" spans="1:11" x14ac:dyDescent="0.2">
      <c r="A3508">
        <v>4.3330500000000001</v>
      </c>
      <c r="B3508">
        <v>8.0000000000000007E-5</v>
      </c>
      <c r="C3508">
        <v>1.5270000000000001E-2</v>
      </c>
      <c r="D3508">
        <v>3.6700000000000001E-3</v>
      </c>
      <c r="H3508" s="19">
        <v>5.5289400000000004</v>
      </c>
      <c r="I3508" s="19">
        <v>0</v>
      </c>
      <c r="J3508" s="19">
        <v>0</v>
      </c>
      <c r="K3508" s="19">
        <v>0</v>
      </c>
    </row>
    <row r="3509" spans="1:11" x14ac:dyDescent="0.2">
      <c r="A3509">
        <v>4.3400499999999997</v>
      </c>
      <c r="B3509">
        <v>1.2999999999999999E-4</v>
      </c>
      <c r="C3509">
        <v>1.0109999999999999E-2</v>
      </c>
      <c r="D3509">
        <v>7.1000000000000004E-3</v>
      </c>
      <c r="H3509" s="19">
        <v>5.5359400000000001</v>
      </c>
      <c r="I3509" s="19">
        <v>1.787E-2</v>
      </c>
      <c r="J3509" s="19">
        <v>8.1089999999999995E-2</v>
      </c>
      <c r="K3509" s="19">
        <v>2.741E-2</v>
      </c>
    </row>
    <row r="3510" spans="1:11" x14ac:dyDescent="0.2">
      <c r="A3510">
        <v>4.3480499999999997</v>
      </c>
      <c r="B3510">
        <v>2.2000000000000001E-4</v>
      </c>
      <c r="C3510">
        <v>1.44E-2</v>
      </c>
      <c r="D3510">
        <v>1.221E-2</v>
      </c>
      <c r="H3510" s="19">
        <v>5.5429399999999998</v>
      </c>
      <c r="I3510" s="19">
        <v>1.0970000000000001E-2</v>
      </c>
      <c r="J3510" s="19">
        <v>6.0580000000000002E-2</v>
      </c>
      <c r="K3510" s="19">
        <v>2.47E-2</v>
      </c>
    </row>
    <row r="3511" spans="1:11" x14ac:dyDescent="0.2">
      <c r="A3511">
        <v>4.3550500000000003</v>
      </c>
      <c r="B3511">
        <v>3.1E-4</v>
      </c>
      <c r="C3511">
        <v>1.6760000000000001E-2</v>
      </c>
      <c r="D3511">
        <v>1.6749999999999998E-2</v>
      </c>
      <c r="H3511" s="19">
        <v>5.5509399999999998</v>
      </c>
      <c r="I3511" s="19">
        <v>1.225E-2</v>
      </c>
      <c r="J3511" s="19">
        <v>7.2169999999999998E-2</v>
      </c>
      <c r="K3511" s="19">
        <v>3.2349999999999997E-2</v>
      </c>
    </row>
    <row r="3512" spans="1:11" x14ac:dyDescent="0.2">
      <c r="A3512">
        <v>4.36205</v>
      </c>
      <c r="B3512">
        <v>3.8999999999999999E-4</v>
      </c>
      <c r="C3512">
        <v>1.8720000000000001E-2</v>
      </c>
      <c r="D3512">
        <v>2.0809999999999999E-2</v>
      </c>
      <c r="H3512" s="19">
        <v>5.5579400000000003</v>
      </c>
      <c r="I3512" s="19">
        <v>1.0149999999999999E-2</v>
      </c>
      <c r="J3512" s="19">
        <v>1.823E-2</v>
      </c>
      <c r="K3512" s="19">
        <v>2.317E-2</v>
      </c>
    </row>
    <row r="3513" spans="1:11" x14ac:dyDescent="0.2">
      <c r="A3513">
        <v>4.3690499999999997</v>
      </c>
      <c r="B3513">
        <v>4.4999999999999999E-4</v>
      </c>
      <c r="C3513">
        <v>2.027E-2</v>
      </c>
      <c r="D3513">
        <v>2.4369999999999999E-2</v>
      </c>
      <c r="H3513" s="19">
        <v>5.56494</v>
      </c>
      <c r="I3513" s="19">
        <v>9.1299999999999992E-3</v>
      </c>
      <c r="J3513" s="19">
        <v>1.417E-2</v>
      </c>
      <c r="K3513" s="19">
        <v>2.051E-2</v>
      </c>
    </row>
    <row r="3514" spans="1:11" x14ac:dyDescent="0.2">
      <c r="A3514">
        <v>4.3760500000000002</v>
      </c>
      <c r="B3514">
        <v>5.1000000000000004E-4</v>
      </c>
      <c r="C3514">
        <v>2.1409999999999998E-2</v>
      </c>
      <c r="D3514">
        <v>2.7469999999999998E-2</v>
      </c>
      <c r="H3514" s="19">
        <v>5.57294</v>
      </c>
      <c r="I3514" s="19">
        <v>7.7299999999999999E-3</v>
      </c>
      <c r="J3514" s="19">
        <v>1.044E-2</v>
      </c>
      <c r="K3514" s="19">
        <v>1.7139999999999999E-2</v>
      </c>
    </row>
    <row r="3515" spans="1:11" x14ac:dyDescent="0.2">
      <c r="A3515">
        <v>4.3830499999999999</v>
      </c>
      <c r="B3515">
        <v>5.5999999999999995E-4</v>
      </c>
      <c r="C3515">
        <v>2.214E-2</v>
      </c>
      <c r="D3515">
        <v>3.0080000000000003E-2</v>
      </c>
      <c r="H3515" s="19">
        <v>5.5799399999999997</v>
      </c>
      <c r="I3515" s="19">
        <v>5.96E-3</v>
      </c>
      <c r="J3515" s="19">
        <v>7.0099999999999997E-3</v>
      </c>
      <c r="K3515" s="19">
        <v>1.3050000000000001E-2</v>
      </c>
    </row>
    <row r="3516" spans="1:11" x14ac:dyDescent="0.2">
      <c r="A3516">
        <v>4.3900499999999996</v>
      </c>
      <c r="B3516">
        <v>5.9999999999999995E-4</v>
      </c>
      <c r="C3516">
        <v>2.247E-2</v>
      </c>
      <c r="D3516">
        <v>3.2210000000000003E-2</v>
      </c>
      <c r="H3516" s="19">
        <v>5.5869400000000002</v>
      </c>
      <c r="I3516" s="19">
        <v>3.81E-3</v>
      </c>
      <c r="J3516" s="19">
        <v>3.9199999999999999E-3</v>
      </c>
      <c r="K3516" s="19">
        <v>8.2500000000000004E-3</v>
      </c>
    </row>
    <row r="3517" spans="1:11" x14ac:dyDescent="0.2">
      <c r="A3517">
        <v>4.3980499999999996</v>
      </c>
      <c r="B3517">
        <v>6.3000000000000003E-4</v>
      </c>
      <c r="C3517">
        <v>2.239E-2</v>
      </c>
      <c r="D3517">
        <v>3.388E-2</v>
      </c>
      <c r="H3517" s="19">
        <v>5.5949400000000002</v>
      </c>
      <c r="I3517" s="19">
        <v>3.14E-3</v>
      </c>
      <c r="J3517" s="19">
        <v>2.0320000000000001E-2</v>
      </c>
      <c r="K3517" s="19">
        <v>2.8549999999999999E-2</v>
      </c>
    </row>
    <row r="3518" spans="1:11" x14ac:dyDescent="0.2">
      <c r="A3518">
        <v>4.4050500000000001</v>
      </c>
      <c r="B3518">
        <v>7.3999999999999999E-4</v>
      </c>
      <c r="C3518">
        <v>2.2419999999999999E-2</v>
      </c>
      <c r="D3518">
        <v>4.1580000000000006E-2</v>
      </c>
      <c r="H3518" s="19">
        <v>5.6019399999999999</v>
      </c>
      <c r="I3518" s="19">
        <v>7.6000000000000004E-4</v>
      </c>
      <c r="J3518" s="19">
        <v>8.26E-3</v>
      </c>
      <c r="K3518" s="19">
        <v>1.7989999999999999E-2</v>
      </c>
    </row>
    <row r="3519" spans="1:11" x14ac:dyDescent="0.2">
      <c r="A3519">
        <v>4.4120499999999998</v>
      </c>
      <c r="B3519">
        <v>6.7000000000000002E-4</v>
      </c>
      <c r="C3519">
        <v>1.983E-2</v>
      </c>
      <c r="D3519">
        <v>3.7210000000000007E-2</v>
      </c>
      <c r="H3519" s="19">
        <v>5.6089399999999996</v>
      </c>
      <c r="I3519" s="19">
        <v>7.1000000000000002E-4</v>
      </c>
      <c r="J3519" s="19">
        <v>7.9600000000000001E-3</v>
      </c>
      <c r="K3519" s="19">
        <v>2.1389999999999999E-2</v>
      </c>
    </row>
    <row r="3520" spans="1:11" x14ac:dyDescent="0.2">
      <c r="A3520">
        <v>4.4190500000000004</v>
      </c>
      <c r="B3520">
        <v>6.0999999999999997E-4</v>
      </c>
      <c r="C3520">
        <v>1.7389999999999999E-2</v>
      </c>
      <c r="D3520">
        <v>3.279E-2</v>
      </c>
      <c r="H3520" s="19">
        <v>5.6169399999999996</v>
      </c>
      <c r="I3520" s="19">
        <v>6.3000000000000003E-4</v>
      </c>
      <c r="J3520" s="19">
        <v>7.4099999999999999E-3</v>
      </c>
      <c r="K3520" s="19">
        <v>2.4830000000000001E-2</v>
      </c>
    </row>
    <row r="3521" spans="1:11" x14ac:dyDescent="0.2">
      <c r="A3521">
        <v>4.42605</v>
      </c>
      <c r="B3521">
        <v>5.4000000000000001E-4</v>
      </c>
      <c r="C3521">
        <v>1.5089999999999999E-2</v>
      </c>
      <c r="D3521">
        <v>2.8359999999999996E-2</v>
      </c>
      <c r="H3521" s="19">
        <v>5.6239400000000002</v>
      </c>
      <c r="I3521" s="19">
        <v>1.1140000000000001E-2</v>
      </c>
      <c r="J3521" s="19">
        <v>4.81E-3</v>
      </c>
      <c r="K3521" s="19">
        <v>3.7199999999999997E-2</v>
      </c>
    </row>
    <row r="3522" spans="1:11" x14ac:dyDescent="0.2">
      <c r="A3522">
        <v>4.4330499999999997</v>
      </c>
      <c r="B3522">
        <v>5.4000000000000001E-4</v>
      </c>
      <c r="C3522">
        <v>1.542E-2</v>
      </c>
      <c r="D3522">
        <v>2.3529999999999999E-2</v>
      </c>
      <c r="H3522" s="19">
        <v>5.6309399999999998</v>
      </c>
      <c r="I3522" s="19">
        <v>1.1339999999999999E-2</v>
      </c>
      <c r="J3522" s="19">
        <v>2.63E-3</v>
      </c>
      <c r="K3522" s="19">
        <v>2.6780000000000002E-2</v>
      </c>
    </row>
    <row r="3523" spans="1:11" x14ac:dyDescent="0.2">
      <c r="A3523">
        <v>4.4400500000000003</v>
      </c>
      <c r="B3523">
        <v>4.2000000000000002E-4</v>
      </c>
      <c r="C3523">
        <v>1.223E-2</v>
      </c>
      <c r="D3523">
        <v>1.8399999999999996E-2</v>
      </c>
      <c r="H3523" s="19">
        <v>5.6389399999999998</v>
      </c>
      <c r="I3523" s="19">
        <v>1.448E-2</v>
      </c>
      <c r="J3523" s="19">
        <v>2.33E-3</v>
      </c>
      <c r="K3523" s="19">
        <v>2.9149999999999999E-2</v>
      </c>
    </row>
    <row r="3524" spans="1:11" x14ac:dyDescent="0.2">
      <c r="A3524">
        <v>4.4480500000000003</v>
      </c>
      <c r="B3524">
        <v>3.4000000000000002E-4</v>
      </c>
      <c r="C3524">
        <v>1.129E-2</v>
      </c>
      <c r="D3524">
        <v>1.4499999999999999E-2</v>
      </c>
      <c r="H3524" s="19">
        <v>5.6459400000000004</v>
      </c>
      <c r="I3524" s="19">
        <v>1.779E-2</v>
      </c>
      <c r="J3524" s="19">
        <v>2.0600000000000002E-3</v>
      </c>
      <c r="K3524" s="19">
        <v>3.1800000000000002E-2</v>
      </c>
    </row>
    <row r="3525" spans="1:11" x14ac:dyDescent="0.2">
      <c r="A3525">
        <v>4.45505</v>
      </c>
      <c r="B3525">
        <v>2.9999999999999997E-4</v>
      </c>
      <c r="C3525">
        <v>8.7900000000000009E-3</v>
      </c>
      <c r="D3525">
        <v>1.0880000000000001E-2</v>
      </c>
      <c r="H3525" s="19">
        <v>5.6529400000000001</v>
      </c>
      <c r="I3525" s="19">
        <v>2.128E-2</v>
      </c>
      <c r="J3525" s="19">
        <v>1.8400000000000001E-3</v>
      </c>
      <c r="K3525" s="19">
        <v>3.4790000000000001E-2</v>
      </c>
    </row>
    <row r="3526" spans="1:11" x14ac:dyDescent="0.2">
      <c r="A3526">
        <v>4.4620499999999996</v>
      </c>
      <c r="B3526">
        <v>3.1E-4</v>
      </c>
      <c r="C3526">
        <v>6.5500000000000003E-3</v>
      </c>
      <c r="D3526">
        <v>8.1200000000000005E-3</v>
      </c>
      <c r="H3526" s="19">
        <v>5.6609400000000001</v>
      </c>
      <c r="I3526" s="19">
        <v>2.496E-2</v>
      </c>
      <c r="J3526" s="19">
        <v>1.98E-3</v>
      </c>
      <c r="K3526" s="19">
        <v>3.986E-2</v>
      </c>
    </row>
    <row r="3527" spans="1:11" x14ac:dyDescent="0.2">
      <c r="A3527">
        <v>4.4690500000000002</v>
      </c>
      <c r="B3527">
        <v>3.2000000000000003E-4</v>
      </c>
      <c r="C3527">
        <v>5.79E-3</v>
      </c>
      <c r="D3527">
        <v>4.45E-3</v>
      </c>
      <c r="H3527" s="19">
        <v>5.6679399999999998</v>
      </c>
      <c r="I3527" s="19">
        <v>9.75E-3</v>
      </c>
      <c r="J3527" s="19">
        <v>8.4000000000000003E-4</v>
      </c>
      <c r="K3527" s="19">
        <v>1.567E-2</v>
      </c>
    </row>
    <row r="3528" spans="1:11" x14ac:dyDescent="0.2">
      <c r="A3528">
        <v>4.4760499999999999</v>
      </c>
      <c r="B3528">
        <v>4.4000000000000002E-4</v>
      </c>
      <c r="C3528">
        <v>1.3499999999999999E-3</v>
      </c>
      <c r="D3528">
        <v>4.7400000000000003E-3</v>
      </c>
      <c r="H3528" s="19">
        <v>5.6749400000000003</v>
      </c>
      <c r="I3528" s="19">
        <v>8.1899999999999994E-3</v>
      </c>
      <c r="J3528" s="19">
        <v>7.2999999999999996E-4</v>
      </c>
      <c r="K3528" s="19">
        <v>1.3259999999999999E-2</v>
      </c>
    </row>
    <row r="3529" spans="1:11" x14ac:dyDescent="0.2">
      <c r="A3529">
        <v>4.4830500000000004</v>
      </c>
      <c r="B3529">
        <v>5.5000000000000003E-4</v>
      </c>
      <c r="C3529">
        <v>1.2499999999999998E-3</v>
      </c>
      <c r="D3529">
        <v>5.7199999999999994E-3</v>
      </c>
      <c r="H3529" s="19">
        <v>5.6829400000000003</v>
      </c>
      <c r="I3529" s="19">
        <v>6.7299999999999999E-3</v>
      </c>
      <c r="J3529" s="19">
        <v>6.3000000000000003E-4</v>
      </c>
      <c r="K3529" s="19">
        <v>1.099E-2</v>
      </c>
    </row>
    <row r="3530" spans="1:11" x14ac:dyDescent="0.2">
      <c r="A3530">
        <v>4.4900500000000001</v>
      </c>
      <c r="B3530">
        <v>5.4000000000000001E-4</v>
      </c>
      <c r="C3530">
        <v>1.1100000000000001E-3</v>
      </c>
      <c r="D3530">
        <v>5.6600000000000001E-3</v>
      </c>
      <c r="H3530" s="19">
        <v>5.68994</v>
      </c>
      <c r="I3530" s="19">
        <v>5.3699999999999998E-3</v>
      </c>
      <c r="J3530" s="19">
        <v>5.1999999999999995E-4</v>
      </c>
      <c r="K3530" s="19">
        <v>8.8500000000000002E-3</v>
      </c>
    </row>
    <row r="3531" spans="1:11" x14ac:dyDescent="0.2">
      <c r="A3531">
        <v>4.4980500000000001</v>
      </c>
      <c r="B3531">
        <v>5.1000000000000004E-4</v>
      </c>
      <c r="C3531">
        <v>9.7999999999999997E-4</v>
      </c>
      <c r="D3531">
        <v>5.4200000000000003E-3</v>
      </c>
      <c r="H3531" s="19">
        <v>5.6969399999999997</v>
      </c>
      <c r="I3531" s="19">
        <v>4.1099999999999999E-3</v>
      </c>
      <c r="J3531" s="19">
        <v>4.0999999999999999E-4</v>
      </c>
      <c r="K3531" s="19">
        <v>6.8300000000000001E-3</v>
      </c>
    </row>
    <row r="3532" spans="1:11" x14ac:dyDescent="0.2">
      <c r="A3532">
        <v>4.5050499999999998</v>
      </c>
      <c r="B3532">
        <v>4.8000000000000001E-4</v>
      </c>
      <c r="C3532">
        <v>8.4000000000000003E-4</v>
      </c>
      <c r="D3532">
        <v>5.1400000000000005E-3</v>
      </c>
      <c r="H3532" s="19">
        <v>5.7039400000000002</v>
      </c>
      <c r="I3532" s="19">
        <v>2.9499999999999999E-3</v>
      </c>
      <c r="J3532" s="19">
        <v>2.9999999999999997E-4</v>
      </c>
      <c r="K3532" s="19">
        <v>4.9500000000000004E-3</v>
      </c>
    </row>
    <row r="3533" spans="1:11" x14ac:dyDescent="0.2">
      <c r="A3533">
        <v>4.5120500000000003</v>
      </c>
      <c r="B3533">
        <v>4.4999999999999999E-4</v>
      </c>
      <c r="C3533">
        <v>7.0999999999999991E-4</v>
      </c>
      <c r="D3533">
        <v>4.7800000000000004E-3</v>
      </c>
      <c r="H3533" s="19">
        <v>5.7119400000000002</v>
      </c>
      <c r="I3533" s="19">
        <v>1.8799999999999999E-3</v>
      </c>
      <c r="J3533" s="19">
        <v>2.1000000000000001E-4</v>
      </c>
      <c r="K3533" s="19">
        <v>3.1800000000000001E-3</v>
      </c>
    </row>
    <row r="3534" spans="1:11" x14ac:dyDescent="0.2">
      <c r="A3534">
        <v>4.51905</v>
      </c>
      <c r="B3534">
        <v>3.7000000000000002E-3</v>
      </c>
      <c r="C3534">
        <v>4.0509999999999997E-2</v>
      </c>
      <c r="D3534">
        <v>0.13342000000000001</v>
      </c>
      <c r="H3534" s="19">
        <v>5.7189399999999999</v>
      </c>
      <c r="I3534" s="19">
        <v>0.12330000000000001</v>
      </c>
      <c r="J3534" s="19">
        <v>2.2169999999999999E-2</v>
      </c>
      <c r="K3534" s="19">
        <v>0.19145999999999999</v>
      </c>
    </row>
    <row r="3535" spans="1:11" x14ac:dyDescent="0.2">
      <c r="A3535">
        <v>4.5260499999999997</v>
      </c>
      <c r="B3535">
        <v>2.3999999999999998E-3</v>
      </c>
      <c r="C3535">
        <v>1.1800000000000001E-2</v>
      </c>
      <c r="D3535">
        <v>5.1360000000000003E-2</v>
      </c>
      <c r="H3535" s="19">
        <v>5.7259399999999996</v>
      </c>
      <c r="I3535" s="19">
        <v>1.375E-2</v>
      </c>
      <c r="J3535" s="19">
        <v>4.5300000000000002E-3</v>
      </c>
      <c r="K3535" s="19">
        <v>2.784E-2</v>
      </c>
    </row>
    <row r="3536" spans="1:11" x14ac:dyDescent="0.2">
      <c r="A3536">
        <v>4.5330500000000002</v>
      </c>
      <c r="B3536">
        <v>2.6900000000000001E-3</v>
      </c>
      <c r="C3536">
        <v>1.0499999999999999E-2</v>
      </c>
      <c r="D3536">
        <v>5.126E-2</v>
      </c>
      <c r="H3536" s="19">
        <v>5.7339399999999996</v>
      </c>
      <c r="I3536" s="19">
        <v>4.2399999999999998E-3</v>
      </c>
      <c r="J3536" s="19">
        <v>2.3400000000000001E-3</v>
      </c>
      <c r="K3536" s="19">
        <v>1.174E-2</v>
      </c>
    </row>
    <row r="3537" spans="1:11" x14ac:dyDescent="0.2">
      <c r="A3537">
        <v>4.5410500000000003</v>
      </c>
      <c r="B3537">
        <v>2.9299999999999999E-3</v>
      </c>
      <c r="C3537">
        <v>8.9299999999999987E-3</v>
      </c>
      <c r="D3537">
        <v>4.9820000000000003E-2</v>
      </c>
      <c r="H3537" s="19">
        <v>5.7409400000000002</v>
      </c>
      <c r="I3537" s="19">
        <v>1.33E-3</v>
      </c>
      <c r="J3537" s="19">
        <v>2.5999999999999998E-4</v>
      </c>
      <c r="K3537" s="19">
        <v>3.32E-3</v>
      </c>
    </row>
    <row r="3538" spans="1:11" x14ac:dyDescent="0.2">
      <c r="A3538">
        <v>4.5480499999999999</v>
      </c>
      <c r="B3538">
        <v>2.8E-3</v>
      </c>
      <c r="C3538">
        <v>1.257E-2</v>
      </c>
      <c r="D3538">
        <v>4.5649999999999996E-2</v>
      </c>
      <c r="H3538" s="19">
        <v>5.7479399999999998</v>
      </c>
      <c r="I3538" s="19">
        <v>2.33E-3</v>
      </c>
      <c r="J3538" s="19">
        <v>4.6000000000000001E-4</v>
      </c>
      <c r="K3538" s="19">
        <v>5.6299999999999996E-3</v>
      </c>
    </row>
    <row r="3539" spans="1:11" x14ac:dyDescent="0.2">
      <c r="A3539">
        <v>4.5550499999999996</v>
      </c>
      <c r="B3539">
        <v>2.9199999999999999E-3</v>
      </c>
      <c r="C3539">
        <v>1.4190000000000001E-2</v>
      </c>
      <c r="D3539">
        <v>3.492E-2</v>
      </c>
      <c r="H3539" s="19">
        <v>5.7559399999999998</v>
      </c>
      <c r="I3539" s="19">
        <v>5.7200000000000003E-3</v>
      </c>
      <c r="J3539" s="19">
        <v>9.7000000000000005E-4</v>
      </c>
      <c r="K3539" s="19">
        <v>1.2999999999999999E-2</v>
      </c>
    </row>
    <row r="3540" spans="1:11" x14ac:dyDescent="0.2">
      <c r="A3540">
        <v>4.5620500000000002</v>
      </c>
      <c r="B3540">
        <v>2.0899999999999998E-3</v>
      </c>
      <c r="C3540">
        <v>1.056E-2</v>
      </c>
      <c r="D3540">
        <v>2.1740000000000002E-2</v>
      </c>
      <c r="H3540" s="19">
        <v>5.7629400000000004</v>
      </c>
      <c r="I3540" s="19">
        <v>6.3400000000000001E-3</v>
      </c>
      <c r="J3540" s="19">
        <v>1.1199999999999999E-3</v>
      </c>
      <c r="K3540" s="19">
        <v>1.4120000000000001E-2</v>
      </c>
    </row>
    <row r="3541" spans="1:11" x14ac:dyDescent="0.2">
      <c r="A3541">
        <v>4.5690499999999998</v>
      </c>
      <c r="B3541">
        <v>1.2800000000000001E-3</v>
      </c>
      <c r="C3541">
        <v>7.5800000000000008E-3</v>
      </c>
      <c r="D3541">
        <v>1.3509999999999998E-2</v>
      </c>
      <c r="H3541" s="19">
        <v>5.7699400000000001</v>
      </c>
      <c r="I3541" s="19">
        <v>5.8300000000000001E-3</v>
      </c>
      <c r="J3541" s="19">
        <v>1.14E-3</v>
      </c>
      <c r="K3541" s="19">
        <v>1.298E-2</v>
      </c>
    </row>
    <row r="3542" spans="1:11" x14ac:dyDescent="0.2">
      <c r="A3542">
        <v>4.5760500000000004</v>
      </c>
      <c r="B3542">
        <v>1.23E-3</v>
      </c>
      <c r="C3542">
        <v>1.031E-2</v>
      </c>
      <c r="D3542">
        <v>1.7270000000000001E-2</v>
      </c>
      <c r="H3542" s="19">
        <v>5.7779400000000001</v>
      </c>
      <c r="I3542" s="19">
        <v>5.6299999999999996E-3</v>
      </c>
      <c r="J3542" s="19">
        <v>1.24E-3</v>
      </c>
      <c r="K3542" s="19">
        <v>1.243E-2</v>
      </c>
    </row>
    <row r="3543" spans="1:11" x14ac:dyDescent="0.2">
      <c r="A3543">
        <v>4.5830500000000001</v>
      </c>
      <c r="B3543">
        <v>1.5399999999999999E-3</v>
      </c>
      <c r="C3543">
        <v>1.3949999999999999E-2</v>
      </c>
      <c r="D3543">
        <v>1.7829999999999999E-2</v>
      </c>
      <c r="H3543" s="19">
        <v>5.7849399999999997</v>
      </c>
      <c r="I3543" s="19">
        <v>6.6E-3</v>
      </c>
      <c r="J3543" s="19">
        <v>1.66E-3</v>
      </c>
      <c r="K3543" s="19">
        <v>1.495E-2</v>
      </c>
    </row>
    <row r="3544" spans="1:11" x14ac:dyDescent="0.2">
      <c r="A3544">
        <v>4.5910500000000001</v>
      </c>
      <c r="B3544">
        <v>1.5399999999999999E-3</v>
      </c>
      <c r="C3544">
        <v>1.5040000000000001E-2</v>
      </c>
      <c r="D3544">
        <v>1.643E-2</v>
      </c>
      <c r="H3544" s="19">
        <v>5.7919400000000003</v>
      </c>
      <c r="I3544" s="19">
        <v>4.6600000000000001E-3</v>
      </c>
      <c r="J3544" s="19">
        <v>1.5100000000000001E-3</v>
      </c>
      <c r="K3544" s="19">
        <v>9.92E-3</v>
      </c>
    </row>
    <row r="3545" spans="1:11" x14ac:dyDescent="0.2">
      <c r="A3545">
        <v>4.5980499999999997</v>
      </c>
      <c r="B3545">
        <v>2.1700000000000001E-3</v>
      </c>
      <c r="C3545">
        <v>2.2630000000000001E-2</v>
      </c>
      <c r="D3545">
        <v>2.7779999999999999E-2</v>
      </c>
      <c r="H3545" s="19">
        <v>5.7999400000000003</v>
      </c>
      <c r="I3545" s="19">
        <v>4.7800000000000004E-3</v>
      </c>
      <c r="J3545" s="19">
        <v>1.9599999999999999E-3</v>
      </c>
      <c r="K3545" s="19">
        <v>1.0019999999999999E-2</v>
      </c>
    </row>
    <row r="3546" spans="1:11" x14ac:dyDescent="0.2">
      <c r="A3546">
        <v>4.6050500000000003</v>
      </c>
      <c r="B3546">
        <v>5.1999999999999998E-3</v>
      </c>
      <c r="C3546">
        <v>4.4080000000000001E-2</v>
      </c>
      <c r="D3546">
        <v>7.1499999999999994E-2</v>
      </c>
      <c r="H3546" s="19">
        <v>5.80694</v>
      </c>
      <c r="I3546" s="19">
        <v>5.7299999999999999E-3</v>
      </c>
      <c r="J3546" s="19">
        <v>2.5400000000000002E-3</v>
      </c>
      <c r="K3546" s="19">
        <v>1.213E-2</v>
      </c>
    </row>
    <row r="3547" spans="1:11" x14ac:dyDescent="0.2">
      <c r="A3547">
        <v>4.61205</v>
      </c>
      <c r="B3547">
        <v>4.3200000000000001E-3</v>
      </c>
      <c r="C3547">
        <v>5.1230000000000005E-2</v>
      </c>
      <c r="D3547">
        <v>5.6140000000000002E-2</v>
      </c>
      <c r="H3547" s="19">
        <v>5.8139399999999997</v>
      </c>
      <c r="I3547" s="19">
        <v>2.332E-2</v>
      </c>
      <c r="J3547" s="19">
        <v>1.924E-2</v>
      </c>
      <c r="K3547" s="19">
        <v>5.4780000000000002E-2</v>
      </c>
    </row>
    <row r="3548" spans="1:11" x14ac:dyDescent="0.2">
      <c r="A3548">
        <v>4.6190499999999997</v>
      </c>
      <c r="B3548">
        <v>4.8300000000000001E-3</v>
      </c>
      <c r="C3548">
        <v>0.13413999999999998</v>
      </c>
      <c r="D3548">
        <v>7.3619999999999991E-2</v>
      </c>
      <c r="H3548" s="19">
        <v>5.8219399999999997</v>
      </c>
      <c r="I3548" s="19">
        <v>1.4540000000000001E-2</v>
      </c>
      <c r="J3548" s="19">
        <v>1.1860000000000001E-2</v>
      </c>
      <c r="K3548" s="19">
        <v>3.3360000000000001E-2</v>
      </c>
    </row>
    <row r="3549" spans="1:11" x14ac:dyDescent="0.2">
      <c r="A3549">
        <v>4.6260500000000002</v>
      </c>
      <c r="B3549">
        <v>3.5000000000000001E-3</v>
      </c>
      <c r="C3549">
        <v>8.7419999999999984E-2</v>
      </c>
      <c r="D3549">
        <v>4.9230000000000003E-2</v>
      </c>
      <c r="H3549" s="19">
        <v>5.8289400000000002</v>
      </c>
      <c r="I3549" s="19">
        <v>3.2599999999999999E-3</v>
      </c>
      <c r="J3549" s="19">
        <v>2.3800000000000002E-3</v>
      </c>
      <c r="K3549" s="19">
        <v>6.7200000000000003E-3</v>
      </c>
    </row>
    <row r="3550" spans="1:11" x14ac:dyDescent="0.2">
      <c r="A3550">
        <v>4.6330499999999999</v>
      </c>
      <c r="B3550">
        <v>3.62E-3</v>
      </c>
      <c r="C3550">
        <v>0.1067</v>
      </c>
      <c r="D3550">
        <v>4.9329999999999999E-2</v>
      </c>
      <c r="H3550" s="19">
        <v>5.8359399999999999</v>
      </c>
      <c r="I3550" s="19">
        <v>0</v>
      </c>
      <c r="J3550" s="19">
        <v>0</v>
      </c>
      <c r="K3550" s="19">
        <v>0</v>
      </c>
    </row>
    <row r="3551" spans="1:11" x14ac:dyDescent="0.2">
      <c r="A3551">
        <v>4.6410499999999999</v>
      </c>
      <c r="B3551">
        <v>4.1200000000000004E-3</v>
      </c>
      <c r="C3551">
        <v>0.14658000000000002</v>
      </c>
      <c r="D3551">
        <v>5.4199999999999998E-2</v>
      </c>
      <c r="H3551" s="19">
        <v>5.8439399999999999</v>
      </c>
      <c r="I3551" s="19">
        <v>0</v>
      </c>
      <c r="J3551" s="19">
        <v>0</v>
      </c>
      <c r="K3551" s="19">
        <v>0</v>
      </c>
    </row>
    <row r="3552" spans="1:11" x14ac:dyDescent="0.2">
      <c r="A3552">
        <v>4.6480499999999996</v>
      </c>
      <c r="B3552">
        <v>8.2199999999999999E-3</v>
      </c>
      <c r="C3552">
        <v>0.37995999999999996</v>
      </c>
      <c r="D3552">
        <v>9.9510000000000001E-2</v>
      </c>
      <c r="H3552" s="19">
        <v>5.8509399999999996</v>
      </c>
      <c r="I3552" s="19">
        <v>0</v>
      </c>
      <c r="J3552" s="19">
        <v>0</v>
      </c>
      <c r="K3552" s="19">
        <v>0</v>
      </c>
    </row>
    <row r="3553" spans="1:11" x14ac:dyDescent="0.2">
      <c r="A3553">
        <v>4.6550500000000001</v>
      </c>
      <c r="B3553">
        <v>6.7099999999999998E-3</v>
      </c>
      <c r="C3553">
        <v>0.31821999999999995</v>
      </c>
      <c r="D3553">
        <v>8.1100000000000005E-2</v>
      </c>
      <c r="H3553" s="19">
        <v>5.8579400000000001</v>
      </c>
      <c r="I3553" s="19">
        <v>2.6700000000000001E-3</v>
      </c>
      <c r="J3553" s="19">
        <v>4.8000000000000001E-4</v>
      </c>
      <c r="K3553" s="19">
        <v>6.7299999999999999E-3</v>
      </c>
    </row>
    <row r="3554" spans="1:11" x14ac:dyDescent="0.2">
      <c r="A3554">
        <v>4.6620499999999998</v>
      </c>
      <c r="B3554">
        <v>2.7399999999999998E-3</v>
      </c>
      <c r="C3554">
        <v>0.13021999999999997</v>
      </c>
      <c r="D3554">
        <v>3.3640000000000003E-2</v>
      </c>
      <c r="H3554" s="19">
        <v>5.8649399999999998</v>
      </c>
      <c r="I3554" s="19">
        <v>2.9749999999999999E-2</v>
      </c>
      <c r="J3554" s="19">
        <v>1.0869999999999999E-2</v>
      </c>
      <c r="K3554" s="19">
        <v>0.11501</v>
      </c>
    </row>
    <row r="3555" spans="1:11" x14ac:dyDescent="0.2">
      <c r="A3555">
        <v>4.6690500000000004</v>
      </c>
      <c r="B3555">
        <v>5.0000000000000002E-5</v>
      </c>
      <c r="C3555">
        <v>7.0800000000000004E-3</v>
      </c>
      <c r="D3555">
        <v>3.7200000000000002E-3</v>
      </c>
      <c r="H3555" s="19">
        <v>5.8729399999999998</v>
      </c>
      <c r="I3555" s="19">
        <v>3.29E-3</v>
      </c>
      <c r="J3555" s="19">
        <v>6.7000000000000002E-4</v>
      </c>
      <c r="K3555" s="19">
        <v>1.017E-2</v>
      </c>
    </row>
    <row r="3556" spans="1:11" x14ac:dyDescent="0.2">
      <c r="A3556">
        <v>4.67605</v>
      </c>
      <c r="B3556">
        <v>6.9999999999999994E-5</v>
      </c>
      <c r="C3556">
        <v>1.082E-2</v>
      </c>
      <c r="D3556">
        <v>4.8700000000000002E-3</v>
      </c>
      <c r="H3556" s="19">
        <v>5.8799400000000004</v>
      </c>
      <c r="I3556" s="19">
        <v>0</v>
      </c>
      <c r="J3556" s="19">
        <v>0</v>
      </c>
      <c r="K3556" s="19">
        <v>0</v>
      </c>
    </row>
    <row r="3557" spans="1:11" x14ac:dyDescent="0.2">
      <c r="A3557">
        <v>4.6830499999999997</v>
      </c>
      <c r="B3557">
        <v>9.0000000000000006E-5</v>
      </c>
      <c r="C3557">
        <v>1.5430000000000001E-2</v>
      </c>
      <c r="D3557">
        <v>6.1000000000000004E-3</v>
      </c>
      <c r="H3557" s="19">
        <v>5.8869400000000001</v>
      </c>
      <c r="I3557" s="19">
        <v>0</v>
      </c>
      <c r="J3557" s="19">
        <v>0</v>
      </c>
      <c r="K3557" s="19">
        <v>0</v>
      </c>
    </row>
    <row r="3558" spans="1:11" x14ac:dyDescent="0.2">
      <c r="A3558">
        <v>4.6910499999999997</v>
      </c>
      <c r="B3558">
        <v>4.0000000000000002E-4</v>
      </c>
      <c r="C3558">
        <v>7.7299999999999994E-2</v>
      </c>
      <c r="D3558">
        <v>3.9569999999999994E-2</v>
      </c>
      <c r="H3558" s="19">
        <v>5.8949400000000001</v>
      </c>
      <c r="I3558" s="19">
        <v>0</v>
      </c>
      <c r="J3558" s="19">
        <v>0</v>
      </c>
      <c r="K3558" s="19">
        <v>0</v>
      </c>
    </row>
    <row r="3559" spans="1:11" x14ac:dyDescent="0.2">
      <c r="A3559">
        <v>4.6980500000000003</v>
      </c>
      <c r="B3559">
        <v>5.1000000000000004E-4</v>
      </c>
      <c r="C3559">
        <v>7.4709999999999985E-2</v>
      </c>
      <c r="D3559">
        <v>7.177E-2</v>
      </c>
      <c r="H3559" s="19">
        <v>5.9019399999999997</v>
      </c>
      <c r="I3559" s="19">
        <v>0</v>
      </c>
      <c r="J3559" s="19">
        <v>0</v>
      </c>
      <c r="K3559" s="19">
        <v>0</v>
      </c>
    </row>
    <row r="3560" spans="1:11" x14ac:dyDescent="0.2">
      <c r="A3560">
        <v>4.70505</v>
      </c>
      <c r="B3560">
        <v>2.4000000000000001E-4</v>
      </c>
      <c r="C3560">
        <v>3.4999999999999996E-2</v>
      </c>
      <c r="D3560">
        <v>1.9759999999999996E-2</v>
      </c>
      <c r="H3560" s="19">
        <v>5.9089400000000003</v>
      </c>
      <c r="I3560" s="19">
        <v>0</v>
      </c>
      <c r="J3560" s="19">
        <v>0</v>
      </c>
      <c r="K3560" s="19">
        <v>0</v>
      </c>
    </row>
    <row r="3561" spans="1:11" x14ac:dyDescent="0.2">
      <c r="A3561">
        <v>4.7120499999999996</v>
      </c>
      <c r="B3561">
        <v>1.9000000000000001E-4</v>
      </c>
      <c r="C3561">
        <v>3.3960000000000004E-2</v>
      </c>
      <c r="D3561">
        <v>1.158E-2</v>
      </c>
      <c r="H3561" s="19">
        <v>5.9169400000000003</v>
      </c>
      <c r="I3561" s="19">
        <v>0</v>
      </c>
      <c r="J3561" s="19">
        <v>0</v>
      </c>
      <c r="K3561" s="19">
        <v>0</v>
      </c>
    </row>
    <row r="3562" spans="1:11" x14ac:dyDescent="0.2">
      <c r="A3562">
        <v>4.7190500000000002</v>
      </c>
      <c r="B3562">
        <v>1.6000000000000001E-4</v>
      </c>
      <c r="C3562">
        <v>3.6030000000000006E-2</v>
      </c>
      <c r="D3562">
        <v>6.6099999999999996E-3</v>
      </c>
      <c r="H3562" s="19">
        <v>5.92394</v>
      </c>
      <c r="I3562" s="19">
        <v>2.1700000000000001E-3</v>
      </c>
      <c r="J3562" s="19">
        <v>7.5000000000000002E-4</v>
      </c>
      <c r="K3562" s="19">
        <v>2.8060000000000002E-2</v>
      </c>
    </row>
    <row r="3563" spans="1:11" x14ac:dyDescent="0.2">
      <c r="A3563">
        <v>4.7260499999999999</v>
      </c>
      <c r="B3563">
        <v>2.1000000000000001E-4</v>
      </c>
      <c r="C3563">
        <v>4.6710000000000002E-2</v>
      </c>
      <c r="D3563">
        <v>7.0899999999999999E-3</v>
      </c>
      <c r="H3563" s="19">
        <v>5.9309399999999997</v>
      </c>
      <c r="I3563" s="19">
        <v>7.3099999999999997E-3</v>
      </c>
      <c r="J3563" s="19">
        <v>3.1099999999999999E-3</v>
      </c>
      <c r="K3563" s="19">
        <v>5.96E-2</v>
      </c>
    </row>
    <row r="3564" spans="1:11" x14ac:dyDescent="0.2">
      <c r="A3564">
        <v>4.7330500000000004</v>
      </c>
      <c r="B3564">
        <v>3.1E-4</v>
      </c>
      <c r="C3564">
        <v>6.1030000000000001E-2</v>
      </c>
      <c r="D3564">
        <v>1.0329999999999999E-2</v>
      </c>
      <c r="H3564" s="19">
        <v>5.9389399999999997</v>
      </c>
      <c r="I3564" s="19">
        <v>6.28E-3</v>
      </c>
      <c r="J3564" s="19">
        <v>4.1599999999999996E-3</v>
      </c>
      <c r="K3564" s="19">
        <v>4.095E-2</v>
      </c>
    </row>
    <row r="3565" spans="1:11" x14ac:dyDescent="0.2">
      <c r="A3565">
        <v>4.7410500000000004</v>
      </c>
      <c r="B3565">
        <v>5.0000000000000001E-4</v>
      </c>
      <c r="C3565">
        <v>8.0649999999999986E-2</v>
      </c>
      <c r="D3565">
        <v>1.4339999999999999E-2</v>
      </c>
      <c r="H3565" s="19">
        <v>5.9459400000000002</v>
      </c>
      <c r="I3565" s="19">
        <v>3.0500000000000002E-3</v>
      </c>
      <c r="J3565" s="19">
        <v>3.3300000000000001E-3</v>
      </c>
      <c r="K3565" s="19">
        <v>1.482E-2</v>
      </c>
    </row>
    <row r="3566" spans="1:11" x14ac:dyDescent="0.2">
      <c r="A3566">
        <v>4.7480500000000001</v>
      </c>
      <c r="B3566">
        <v>6.8999999999999997E-4</v>
      </c>
      <c r="C3566">
        <v>9.9269999999999983E-2</v>
      </c>
      <c r="D3566">
        <v>1.7809999999999999E-2</v>
      </c>
      <c r="H3566" s="19">
        <v>5.9529399999999999</v>
      </c>
      <c r="I3566" s="19">
        <v>1.39E-3</v>
      </c>
      <c r="J3566" s="19">
        <v>1.3799999999999999E-3</v>
      </c>
      <c r="K3566" s="19">
        <v>8.1399999999999997E-3</v>
      </c>
    </row>
    <row r="3567" spans="1:11" x14ac:dyDescent="0.2">
      <c r="A3567">
        <v>4.7550499999999998</v>
      </c>
      <c r="B3567">
        <v>8.4999999999999995E-4</v>
      </c>
      <c r="C3567">
        <v>9.8040000000000016E-2</v>
      </c>
      <c r="D3567">
        <v>2.1430000000000001E-2</v>
      </c>
      <c r="H3567" s="19">
        <v>5.9609399999999999</v>
      </c>
      <c r="I3567" s="19">
        <v>1.4499999999999999E-3</v>
      </c>
      <c r="J3567" s="19">
        <v>1.39E-3</v>
      </c>
      <c r="K3567" s="19">
        <v>7.1500000000000001E-3</v>
      </c>
    </row>
    <row r="3568" spans="1:11" x14ac:dyDescent="0.2">
      <c r="A3568">
        <v>4.7620500000000003</v>
      </c>
      <c r="B3568">
        <v>1.0200000000000001E-3</v>
      </c>
      <c r="C3568">
        <v>0.10794000000000001</v>
      </c>
      <c r="D3568">
        <v>3.5130000000000002E-2</v>
      </c>
      <c r="H3568" s="19">
        <v>5.9679399999999996</v>
      </c>
      <c r="I3568" s="19">
        <v>1.49E-3</v>
      </c>
      <c r="J3568" s="19">
        <v>1.41E-3</v>
      </c>
      <c r="K3568" s="19">
        <v>6.1999999999999998E-3</v>
      </c>
    </row>
    <row r="3569" spans="1:11" x14ac:dyDescent="0.2">
      <c r="A3569">
        <v>4.76905</v>
      </c>
      <c r="B3569">
        <v>8.7000000000000001E-4</v>
      </c>
      <c r="C3569">
        <v>1.8800000000000001E-2</v>
      </c>
      <c r="D3569">
        <v>7.7099999999999998E-3</v>
      </c>
      <c r="H3569" s="19">
        <v>5.9749400000000001</v>
      </c>
      <c r="I3569" s="19">
        <v>1.5200000000000001E-3</v>
      </c>
      <c r="J3569" s="19">
        <v>1.4E-3</v>
      </c>
      <c r="K3569" s="19">
        <v>5.2900000000000004E-3</v>
      </c>
    </row>
    <row r="3570" spans="1:11" x14ac:dyDescent="0.2">
      <c r="A3570">
        <v>4.7760499999999997</v>
      </c>
      <c r="B3570">
        <v>9.5E-4</v>
      </c>
      <c r="C3570">
        <v>2.0029999999999999E-2</v>
      </c>
      <c r="D3570">
        <v>8.0199999999999994E-3</v>
      </c>
      <c r="H3570" s="19">
        <v>5.9829400000000001</v>
      </c>
      <c r="I3570" s="19">
        <v>1.5299999999999999E-3</v>
      </c>
      <c r="J3570" s="19">
        <v>1.4E-3</v>
      </c>
      <c r="K3570" s="19">
        <v>4.4000000000000003E-3</v>
      </c>
    </row>
    <row r="3571" spans="1:11" x14ac:dyDescent="0.2">
      <c r="A3571">
        <v>4.7840499999999997</v>
      </c>
      <c r="B3571">
        <v>9.8999999999999999E-4</v>
      </c>
      <c r="C3571">
        <v>2.0480000000000002E-2</v>
      </c>
      <c r="D3571">
        <v>7.92E-3</v>
      </c>
      <c r="H3571" s="19">
        <v>5.9899399999999998</v>
      </c>
      <c r="I3571" s="19">
        <v>1.5299999999999999E-3</v>
      </c>
      <c r="J3571" s="19">
        <v>1.39E-3</v>
      </c>
      <c r="K3571" s="19">
        <v>3.5699999999999998E-3</v>
      </c>
    </row>
    <row r="3572" spans="1:11" x14ac:dyDescent="0.2">
      <c r="A3572">
        <v>4.7910500000000003</v>
      </c>
      <c r="B3572">
        <v>1.1900000000000001E-3</v>
      </c>
      <c r="C3572">
        <v>2.7150000000000001E-2</v>
      </c>
      <c r="D3572">
        <v>1.026E-2</v>
      </c>
      <c r="H3572" s="19">
        <v>5.9969400000000004</v>
      </c>
      <c r="I3572" s="19">
        <v>1.2330000000000001E-2</v>
      </c>
      <c r="J3572" s="19">
        <v>1.231E-2</v>
      </c>
      <c r="K3572" s="19">
        <v>2.6960000000000001E-2</v>
      </c>
    </row>
    <row r="3573" spans="1:11" x14ac:dyDescent="0.2">
      <c r="A3573">
        <v>4.7980499999999999</v>
      </c>
      <c r="B3573">
        <v>1.39E-3</v>
      </c>
      <c r="C3573">
        <v>3.424E-2</v>
      </c>
      <c r="D3573">
        <v>1.2319999999999999E-2</v>
      </c>
      <c r="H3573" s="19">
        <v>6.0049400000000004</v>
      </c>
      <c r="I3573" s="19">
        <v>1.4880000000000001E-2</v>
      </c>
      <c r="J3573" s="19">
        <v>1.4500000000000001E-2</v>
      </c>
      <c r="K3573" s="19">
        <v>2.511E-2</v>
      </c>
    </row>
    <row r="3574" spans="1:11" x14ac:dyDescent="0.2">
      <c r="A3574">
        <v>4.8050499999999996</v>
      </c>
      <c r="B3574">
        <v>1.57E-3</v>
      </c>
      <c r="C3574">
        <v>4.1539999999999994E-2</v>
      </c>
      <c r="D3574">
        <v>1.405E-2</v>
      </c>
      <c r="H3574" s="19">
        <v>6.0119400000000001</v>
      </c>
      <c r="I3574" s="19">
        <v>8.9300000000000004E-3</v>
      </c>
      <c r="J3574" s="19">
        <v>9.0299999999999998E-3</v>
      </c>
      <c r="K3574" s="19">
        <v>1.9560000000000001E-2</v>
      </c>
    </row>
    <row r="3575" spans="1:11" x14ac:dyDescent="0.2">
      <c r="A3575">
        <v>4.8120500000000002</v>
      </c>
      <c r="B3575">
        <v>2.5500000000000002E-3</v>
      </c>
      <c r="C3575">
        <v>7.0020000000000013E-2</v>
      </c>
      <c r="D3575">
        <v>2.213E-2</v>
      </c>
      <c r="H3575" s="19">
        <v>6.0189399999999997</v>
      </c>
      <c r="I3575" s="19">
        <v>6.4999999999999997E-3</v>
      </c>
      <c r="J3575" s="19">
        <v>6.5199999999999998E-3</v>
      </c>
      <c r="K3575" s="19">
        <v>1.6279999999999999E-2</v>
      </c>
    </row>
    <row r="3576" spans="1:11" x14ac:dyDescent="0.2">
      <c r="A3576">
        <v>4.8190499999999998</v>
      </c>
      <c r="B3576">
        <v>2.65E-3</v>
      </c>
      <c r="C3576">
        <v>0.14522000000000002</v>
      </c>
      <c r="D3576">
        <v>2.9259999999999998E-2</v>
      </c>
      <c r="H3576" s="19">
        <v>6.0269399999999997</v>
      </c>
      <c r="I3576" s="19">
        <v>5.3499999999999997E-3</v>
      </c>
      <c r="J3576" s="19">
        <v>5.1399999999999996E-3</v>
      </c>
      <c r="K3576" s="19">
        <v>1.358E-2</v>
      </c>
    </row>
    <row r="3577" spans="1:11" x14ac:dyDescent="0.2">
      <c r="A3577">
        <v>4.8260500000000004</v>
      </c>
      <c r="B3577">
        <v>2.2399999999999998E-3</v>
      </c>
      <c r="C3577">
        <v>9.3500000000000014E-2</v>
      </c>
      <c r="D3577">
        <v>2.401E-2</v>
      </c>
      <c r="H3577" s="19">
        <v>6.0339400000000003</v>
      </c>
      <c r="I3577" s="19">
        <v>4.2100000000000002E-3</v>
      </c>
      <c r="J3577" s="19">
        <v>3.8300000000000001E-3</v>
      </c>
      <c r="K3577" s="19">
        <v>1.089E-2</v>
      </c>
    </row>
    <row r="3578" spans="1:11" x14ac:dyDescent="0.2">
      <c r="A3578">
        <v>4.8340500000000004</v>
      </c>
      <c r="B3578">
        <v>2.16E-3</v>
      </c>
      <c r="C3578">
        <v>7.7429999999999985E-2</v>
      </c>
      <c r="D3578">
        <v>2.2749999999999999E-2</v>
      </c>
      <c r="H3578" s="19">
        <v>6.04094</v>
      </c>
      <c r="I3578" s="19">
        <v>9.9399999999999992E-3</v>
      </c>
      <c r="J3578" s="19">
        <v>1.022E-2</v>
      </c>
      <c r="K3578" s="19">
        <v>3.1040000000000002E-2</v>
      </c>
    </row>
    <row r="3579" spans="1:11" x14ac:dyDescent="0.2">
      <c r="A3579">
        <v>4.8410500000000001</v>
      </c>
      <c r="B3579">
        <v>1.67E-3</v>
      </c>
      <c r="C3579">
        <v>6.7420000000000008E-2</v>
      </c>
      <c r="D3579">
        <v>1.9119999999999998E-2</v>
      </c>
      <c r="H3579" s="19">
        <v>6.0479399999999996</v>
      </c>
      <c r="I3579" s="19">
        <v>0</v>
      </c>
      <c r="J3579" s="19">
        <v>0</v>
      </c>
      <c r="K3579" s="19">
        <v>0</v>
      </c>
    </row>
    <row r="3580" spans="1:11" x14ac:dyDescent="0.2">
      <c r="A3580">
        <v>4.8480499999999997</v>
      </c>
      <c r="B3580">
        <v>7.7999999999999999E-4</v>
      </c>
      <c r="C3580">
        <v>3.1510000000000003E-2</v>
      </c>
      <c r="D3580">
        <v>1.098E-2</v>
      </c>
      <c r="H3580" s="19">
        <v>6.0559399999999997</v>
      </c>
      <c r="I3580" s="19">
        <v>2.0959999999999999E-2</v>
      </c>
      <c r="J3580" s="19">
        <v>3.0929999999999999E-2</v>
      </c>
      <c r="K3580" s="19">
        <v>4.6339999999999999E-2</v>
      </c>
    </row>
    <row r="3581" spans="1:11" x14ac:dyDescent="0.2">
      <c r="A3581">
        <v>4.8550500000000003</v>
      </c>
      <c r="B3581">
        <v>5.6999999999999998E-4</v>
      </c>
      <c r="C3581">
        <v>2.2050000000000004E-2</v>
      </c>
      <c r="D3581">
        <v>8.1700000000000002E-3</v>
      </c>
      <c r="H3581" s="19">
        <v>6.0629400000000002</v>
      </c>
      <c r="I3581" s="19">
        <v>1.2579999999999999E-2</v>
      </c>
      <c r="J3581" s="19">
        <v>1.363E-2</v>
      </c>
      <c r="K3581" s="19">
        <v>2.5950000000000001E-2</v>
      </c>
    </row>
    <row r="3582" spans="1:11" x14ac:dyDescent="0.2">
      <c r="A3582">
        <v>4.86205</v>
      </c>
      <c r="B3582">
        <v>6.0999999999999997E-4</v>
      </c>
      <c r="C3582">
        <v>1.687E-2</v>
      </c>
      <c r="D3582">
        <v>6.5800000000000008E-3</v>
      </c>
      <c r="H3582" s="19">
        <v>6.0699399999999999</v>
      </c>
      <c r="I3582" s="19">
        <v>1.1339999999999999E-2</v>
      </c>
      <c r="J3582" s="19">
        <v>1.0699999999999999E-2</v>
      </c>
      <c r="K3582" s="19">
        <v>1.8120000000000001E-2</v>
      </c>
    </row>
    <row r="3583" spans="1:11" x14ac:dyDescent="0.2">
      <c r="A3583">
        <v>4.8690499999999997</v>
      </c>
      <c r="B3583">
        <v>9.7999999999999997E-4</v>
      </c>
      <c r="C3583">
        <v>2.4130000000000002E-2</v>
      </c>
      <c r="D3583">
        <v>7.79E-3</v>
      </c>
      <c r="H3583" s="19">
        <v>6.0779399999999999</v>
      </c>
      <c r="I3583" s="19">
        <v>1.376E-2</v>
      </c>
      <c r="J3583" s="19">
        <v>1.1610000000000001E-2</v>
      </c>
      <c r="K3583" s="19">
        <v>1.8950000000000002E-2</v>
      </c>
    </row>
    <row r="3584" spans="1:11" x14ac:dyDescent="0.2">
      <c r="A3584">
        <v>4.8760500000000002</v>
      </c>
      <c r="B3584">
        <v>4.1700000000000001E-3</v>
      </c>
      <c r="C3584">
        <v>0.11180000000000001</v>
      </c>
      <c r="D3584">
        <v>2.4530000000000003E-2</v>
      </c>
      <c r="H3584" s="19">
        <v>6.0849399999999996</v>
      </c>
      <c r="I3584" s="19">
        <v>1.6250000000000001E-2</v>
      </c>
      <c r="J3584" s="19">
        <v>1.242E-2</v>
      </c>
      <c r="K3584" s="19">
        <v>1.959E-2</v>
      </c>
    </row>
    <row r="3585" spans="1:11" x14ac:dyDescent="0.2">
      <c r="A3585">
        <v>4.8840500000000002</v>
      </c>
      <c r="B3585">
        <v>5.0299999999999997E-3</v>
      </c>
      <c r="C3585">
        <v>7.6760000000000009E-2</v>
      </c>
      <c r="D3585">
        <v>2.5750000000000002E-2</v>
      </c>
      <c r="H3585" s="19">
        <v>6.0919400000000001</v>
      </c>
      <c r="I3585" s="19">
        <v>1.8800000000000001E-2</v>
      </c>
      <c r="J3585" s="19">
        <v>1.3180000000000001E-2</v>
      </c>
      <c r="K3585" s="19">
        <v>2.0029999999999999E-2</v>
      </c>
    </row>
    <row r="3586" spans="1:11" x14ac:dyDescent="0.2">
      <c r="A3586">
        <v>4.8910499999999999</v>
      </c>
      <c r="B3586">
        <v>5.7099999999999998E-3</v>
      </c>
      <c r="C3586">
        <v>7.0559999999999998E-2</v>
      </c>
      <c r="D3586">
        <v>2.903E-2</v>
      </c>
      <c r="H3586" s="19">
        <v>6.0999400000000001</v>
      </c>
      <c r="I3586" s="19">
        <v>2.3019999999999999E-2</v>
      </c>
      <c r="J3586" s="19">
        <v>1.0529999999999999E-2</v>
      </c>
      <c r="K3586" s="19">
        <v>1.2500000000000001E-2</v>
      </c>
    </row>
    <row r="3587" spans="1:11" x14ac:dyDescent="0.2">
      <c r="A3587">
        <v>4.8980499999999996</v>
      </c>
      <c r="B3587">
        <v>3.7399999999999998E-3</v>
      </c>
      <c r="C3587">
        <v>0.16366000000000003</v>
      </c>
      <c r="D3587">
        <v>2.4439999999999996E-2</v>
      </c>
      <c r="H3587" s="19">
        <v>6.1069399999999998</v>
      </c>
      <c r="I3587" s="19">
        <v>2.0910000000000002E-2</v>
      </c>
      <c r="J3587" s="19">
        <v>9.3699999999999999E-3</v>
      </c>
      <c r="K3587" s="19">
        <v>1.095E-2</v>
      </c>
    </row>
    <row r="3588" spans="1:11" x14ac:dyDescent="0.2">
      <c r="A3588">
        <v>4.9050500000000001</v>
      </c>
      <c r="B3588">
        <v>5.7499999999999999E-3</v>
      </c>
      <c r="C3588">
        <v>0.22727999999999998</v>
      </c>
      <c r="D3588">
        <v>2.8670000000000005E-2</v>
      </c>
      <c r="H3588" s="19">
        <v>6.1139400000000004</v>
      </c>
      <c r="I3588" s="19">
        <v>1.797E-2</v>
      </c>
      <c r="J3588" s="19">
        <v>7.92E-3</v>
      </c>
      <c r="K3588" s="19">
        <v>9.1199999999999996E-3</v>
      </c>
    </row>
    <row r="3589" spans="1:11" x14ac:dyDescent="0.2">
      <c r="A3589">
        <v>4.9120499999999998</v>
      </c>
      <c r="B3589">
        <v>7.5300000000000002E-3</v>
      </c>
      <c r="C3589">
        <v>0.15449999999999997</v>
      </c>
      <c r="D3589">
        <v>4.0039999999999999E-2</v>
      </c>
      <c r="H3589" s="19">
        <v>6.1219400000000004</v>
      </c>
      <c r="I3589" s="19">
        <v>1.4200000000000001E-2</v>
      </c>
      <c r="J3589" s="19">
        <v>6.1500000000000001E-3</v>
      </c>
      <c r="K3589" s="19">
        <v>7.0000000000000001E-3</v>
      </c>
    </row>
    <row r="3590" spans="1:11" x14ac:dyDescent="0.2">
      <c r="A3590">
        <v>4.9190500000000004</v>
      </c>
      <c r="B3590">
        <v>1.273E-2</v>
      </c>
      <c r="C3590">
        <v>6.6119999999999998E-2</v>
      </c>
      <c r="D3590">
        <v>5.5150000000000005E-2</v>
      </c>
      <c r="H3590" s="19">
        <v>6.1289400000000001</v>
      </c>
      <c r="I3590" s="19">
        <v>9.6100000000000005E-3</v>
      </c>
      <c r="J3590" s="19">
        <v>4.1000000000000003E-3</v>
      </c>
      <c r="K3590" s="19">
        <v>4.6299999999999996E-3</v>
      </c>
    </row>
    <row r="3591" spans="1:11" x14ac:dyDescent="0.2">
      <c r="A3591">
        <v>4.92605</v>
      </c>
      <c r="B3591">
        <v>5.0000000000000001E-3</v>
      </c>
      <c r="C3591">
        <v>4.7050000000000002E-2</v>
      </c>
      <c r="D3591">
        <v>3.2370000000000003E-2</v>
      </c>
      <c r="H3591" s="19">
        <v>6.1359399999999997</v>
      </c>
      <c r="I3591" s="19">
        <v>4.1799999999999997E-3</v>
      </c>
      <c r="J3591" s="19">
        <v>1.7600000000000001E-3</v>
      </c>
      <c r="K3591" s="19">
        <v>1.97E-3</v>
      </c>
    </row>
    <row r="3592" spans="1:11" x14ac:dyDescent="0.2">
      <c r="A3592">
        <v>4.93405</v>
      </c>
      <c r="B3592">
        <v>3.6700000000000001E-3</v>
      </c>
      <c r="C3592">
        <v>3.4140000000000004E-2</v>
      </c>
      <c r="D3592">
        <v>2.563E-2</v>
      </c>
      <c r="H3592" s="19">
        <v>6.1439399999999997</v>
      </c>
      <c r="I3592" s="19">
        <v>1.6000000000000001E-4</v>
      </c>
      <c r="J3592" s="19">
        <v>3.5E-4</v>
      </c>
      <c r="K3592" s="19">
        <v>2.9E-4</v>
      </c>
    </row>
    <row r="3593" spans="1:11" x14ac:dyDescent="0.2">
      <c r="A3593">
        <v>4.9410499999999997</v>
      </c>
      <c r="B3593">
        <v>2.5300000000000001E-3</v>
      </c>
      <c r="C3593">
        <v>2.3870000000000002E-2</v>
      </c>
      <c r="D3593">
        <v>2.0230000000000001E-2</v>
      </c>
      <c r="H3593" s="19">
        <v>6.1509400000000003</v>
      </c>
      <c r="I3593" s="19">
        <v>8.8400000000000006E-3</v>
      </c>
      <c r="J3593" s="19">
        <v>1.4120000000000001E-2</v>
      </c>
      <c r="K3593" s="19">
        <v>8.5000000000000006E-3</v>
      </c>
    </row>
    <row r="3594" spans="1:11" x14ac:dyDescent="0.2">
      <c r="A3594">
        <v>4.9480500000000003</v>
      </c>
      <c r="B3594">
        <v>9.11E-3</v>
      </c>
      <c r="C3594">
        <v>0.11516000000000001</v>
      </c>
      <c r="D3594">
        <v>6.4430000000000001E-2</v>
      </c>
      <c r="H3594" s="19">
        <v>6.15794</v>
      </c>
      <c r="I3594" s="19">
        <v>1.983E-2</v>
      </c>
      <c r="J3594" s="19">
        <v>3.218E-2</v>
      </c>
      <c r="K3594" s="19">
        <v>1.8509999999999999E-2</v>
      </c>
    </row>
    <row r="3595" spans="1:11" x14ac:dyDescent="0.2">
      <c r="A3595">
        <v>4.95505</v>
      </c>
      <c r="B3595">
        <v>1.2600000000000001E-3</v>
      </c>
      <c r="C3595">
        <v>6.490000000000001E-3</v>
      </c>
      <c r="D3595">
        <v>1.021E-2</v>
      </c>
      <c r="H3595" s="19">
        <v>6.16594</v>
      </c>
      <c r="I3595" s="19">
        <v>0.1229</v>
      </c>
      <c r="J3595" s="19">
        <v>0.31780000000000003</v>
      </c>
      <c r="K3595" s="19">
        <v>0.26161000000000001</v>
      </c>
    </row>
    <row r="3596" spans="1:11" x14ac:dyDescent="0.2">
      <c r="A3596">
        <v>4.9620499999999996</v>
      </c>
      <c r="B3596">
        <v>1.91E-3</v>
      </c>
      <c r="C3596">
        <v>2.4040000000000002E-2</v>
      </c>
      <c r="D3596">
        <v>2.0369999999999999E-2</v>
      </c>
      <c r="H3596" s="19">
        <v>6.1729399999999996</v>
      </c>
      <c r="I3596" s="19">
        <v>3.8370000000000001E-2</v>
      </c>
      <c r="J3596" s="19">
        <v>5.7950000000000002E-2</v>
      </c>
      <c r="K3596" s="19">
        <v>2.9229999999999999E-2</v>
      </c>
    </row>
    <row r="3597" spans="1:11" x14ac:dyDescent="0.2">
      <c r="A3597">
        <v>4.9690500000000002</v>
      </c>
      <c r="B3597">
        <v>1.057E-2</v>
      </c>
      <c r="C3597">
        <v>0.12164000000000001</v>
      </c>
      <c r="D3597">
        <v>0.11967</v>
      </c>
      <c r="H3597" s="19">
        <v>6.1799400000000002</v>
      </c>
      <c r="I3597" s="19">
        <v>4.5350000000000001E-2</v>
      </c>
      <c r="J3597" s="19">
        <v>6.59E-2</v>
      </c>
      <c r="K3597" s="19">
        <v>2.6720000000000001E-2</v>
      </c>
    </row>
    <row r="3598" spans="1:11" x14ac:dyDescent="0.2">
      <c r="A3598">
        <v>4.9770500000000002</v>
      </c>
      <c r="B3598">
        <v>4.9699999999999996E-3</v>
      </c>
      <c r="C3598">
        <v>9.06E-2</v>
      </c>
      <c r="D3598">
        <v>9.3479999999999994E-2</v>
      </c>
      <c r="H3598" s="19">
        <v>6.1879400000000002</v>
      </c>
      <c r="I3598" s="19">
        <v>9.8640000000000005E-2</v>
      </c>
      <c r="J3598" s="19">
        <v>0.15034</v>
      </c>
      <c r="K3598" s="19">
        <v>5.883E-2</v>
      </c>
    </row>
    <row r="3599" spans="1:11" x14ac:dyDescent="0.2">
      <c r="A3599">
        <v>4.9840499999999999</v>
      </c>
      <c r="B3599">
        <v>0</v>
      </c>
      <c r="C3599">
        <v>0</v>
      </c>
      <c r="D3599">
        <v>0</v>
      </c>
      <c r="H3599" s="19">
        <v>6.1949399999999999</v>
      </c>
      <c r="I3599" s="19">
        <v>8.9749999999999996E-2</v>
      </c>
      <c r="J3599" s="19">
        <v>0.14026</v>
      </c>
      <c r="K3599" s="19">
        <v>5.4289999999999998E-2</v>
      </c>
    </row>
    <row r="3600" spans="1:11" x14ac:dyDescent="0.2">
      <c r="A3600">
        <v>4.9910500000000004</v>
      </c>
      <c r="B3600">
        <v>0</v>
      </c>
      <c r="C3600">
        <v>0</v>
      </c>
      <c r="D3600">
        <v>0</v>
      </c>
      <c r="H3600" s="19">
        <v>6.2019399999999996</v>
      </c>
      <c r="I3600" s="19">
        <v>8.8260000000000005E-2</v>
      </c>
      <c r="J3600" s="19">
        <v>0.14391999999999999</v>
      </c>
      <c r="K3600" s="19">
        <v>5.7979999999999997E-2</v>
      </c>
    </row>
    <row r="3601" spans="1:11" x14ac:dyDescent="0.2">
      <c r="A3601">
        <v>4.9980500000000001</v>
      </c>
      <c r="B3601">
        <v>0</v>
      </c>
      <c r="C3601">
        <v>0</v>
      </c>
      <c r="D3601">
        <v>0</v>
      </c>
      <c r="H3601" s="19">
        <v>6.2089400000000001</v>
      </c>
      <c r="I3601" s="19">
        <v>0.1221</v>
      </c>
      <c r="J3601" s="19">
        <v>0.22009999999999999</v>
      </c>
      <c r="K3601" s="19">
        <v>9.7489999999999993E-2</v>
      </c>
    </row>
    <row r="3602" spans="1:11" x14ac:dyDescent="0.2">
      <c r="A3602">
        <v>5.0050499999999998</v>
      </c>
      <c r="B3602">
        <v>0</v>
      </c>
      <c r="C3602">
        <v>0</v>
      </c>
      <c r="D3602">
        <v>0</v>
      </c>
      <c r="H3602" s="19">
        <v>6.2169400000000001</v>
      </c>
      <c r="I3602" s="19">
        <v>0.1646</v>
      </c>
      <c r="J3602" s="19">
        <v>0.32722000000000001</v>
      </c>
      <c r="K3602" s="19">
        <v>0.14491000000000001</v>
      </c>
    </row>
    <row r="3603" spans="1:11" x14ac:dyDescent="0.2">
      <c r="A3603">
        <v>5.0120500000000003</v>
      </c>
      <c r="B3603">
        <v>6.3800000000000003E-3</v>
      </c>
      <c r="C3603">
        <v>5.9110000000000003E-2</v>
      </c>
      <c r="D3603">
        <v>7.5149999999999995E-2</v>
      </c>
      <c r="H3603" s="19">
        <v>6.2239399999999998</v>
      </c>
      <c r="I3603" s="19">
        <v>0.1532</v>
      </c>
      <c r="J3603" s="19">
        <v>0.26945999999999998</v>
      </c>
      <c r="K3603" s="19">
        <v>0.13316</v>
      </c>
    </row>
    <row r="3604" spans="1:11" x14ac:dyDescent="0.2">
      <c r="A3604">
        <v>5.01905</v>
      </c>
      <c r="B3604">
        <v>3.0300000000000001E-3</v>
      </c>
      <c r="C3604">
        <v>2.5950000000000004E-2</v>
      </c>
      <c r="D3604">
        <v>6.5750000000000003E-2</v>
      </c>
      <c r="H3604" s="19">
        <v>6.2309400000000004</v>
      </c>
      <c r="I3604" s="19">
        <v>0.20880000000000001</v>
      </c>
      <c r="J3604" s="19">
        <v>0.39494000000000001</v>
      </c>
      <c r="K3604" s="19">
        <v>0.18787000000000001</v>
      </c>
    </row>
    <row r="3605" spans="1:11" x14ac:dyDescent="0.2">
      <c r="A3605">
        <v>5.02705</v>
      </c>
      <c r="B3605">
        <v>1.83E-3</v>
      </c>
      <c r="C3605">
        <v>1.6649999999999998E-2</v>
      </c>
      <c r="D3605">
        <v>5.1060000000000001E-2</v>
      </c>
      <c r="H3605" s="19">
        <v>6.2389400000000004</v>
      </c>
      <c r="I3605" s="19">
        <v>0.1236</v>
      </c>
      <c r="J3605" s="19">
        <v>0.24768000000000001</v>
      </c>
      <c r="K3605" s="19">
        <v>0.12520999999999999</v>
      </c>
    </row>
    <row r="3606" spans="1:11" x14ac:dyDescent="0.2">
      <c r="A3606">
        <v>5.0340499999999997</v>
      </c>
      <c r="B3606">
        <v>1.0399999999999999E-3</v>
      </c>
      <c r="C3606">
        <v>9.7599999999999996E-3</v>
      </c>
      <c r="D3606">
        <v>3.7250000000000005E-2</v>
      </c>
      <c r="H3606" s="19">
        <v>6.24594</v>
      </c>
      <c r="I3606" s="19">
        <v>2.9669999999999998E-2</v>
      </c>
      <c r="J3606" s="19">
        <v>0.16138</v>
      </c>
      <c r="K3606" s="19">
        <v>4.0919999999999998E-2</v>
      </c>
    </row>
    <row r="3607" spans="1:11" x14ac:dyDescent="0.2">
      <c r="A3607">
        <v>5.0410500000000003</v>
      </c>
      <c r="B3607">
        <v>6.0999999999999997E-4</v>
      </c>
      <c r="C3607">
        <v>5.7599999999999995E-3</v>
      </c>
      <c r="D3607">
        <v>2.7180000000000003E-2</v>
      </c>
      <c r="H3607" s="19">
        <v>6.2529399999999997</v>
      </c>
      <c r="I3607" s="19">
        <v>2.0639999999999999E-2</v>
      </c>
      <c r="J3607" s="19">
        <v>0.17649999999999999</v>
      </c>
      <c r="K3607" s="19">
        <v>3.5959999999999999E-2</v>
      </c>
    </row>
    <row r="3608" spans="1:11" x14ac:dyDescent="0.2">
      <c r="A3608">
        <v>5.0480499999999999</v>
      </c>
      <c r="B3608">
        <v>5.8E-4</v>
      </c>
      <c r="C3608">
        <v>6.4900000000000001E-3</v>
      </c>
      <c r="D3608">
        <v>4.4690000000000001E-2</v>
      </c>
      <c r="H3608" s="19">
        <v>6.2609399999999997</v>
      </c>
      <c r="I3608" s="19">
        <v>1.376E-2</v>
      </c>
      <c r="J3608" s="19">
        <v>0.15098</v>
      </c>
      <c r="K3608" s="19">
        <v>2.7289999999999998E-2</v>
      </c>
    </row>
    <row r="3609" spans="1:11" x14ac:dyDescent="0.2">
      <c r="A3609">
        <v>5.0550499999999996</v>
      </c>
      <c r="B3609">
        <v>6.9999999999999999E-4</v>
      </c>
      <c r="C3609">
        <v>9.0199999999999985E-3</v>
      </c>
      <c r="D3609">
        <v>7.2540000000000007E-2</v>
      </c>
      <c r="H3609" s="19">
        <v>6.2679400000000003</v>
      </c>
      <c r="I3609" s="19">
        <v>0.01</v>
      </c>
      <c r="J3609" s="19">
        <v>0.11953999999999999</v>
      </c>
      <c r="K3609" s="19">
        <v>2.0750000000000001E-2</v>
      </c>
    </row>
    <row r="3610" spans="1:11" x14ac:dyDescent="0.2">
      <c r="A3610">
        <v>5.0620500000000002</v>
      </c>
      <c r="B3610">
        <v>2.1299999999999999E-3</v>
      </c>
      <c r="C3610">
        <v>2.9899999999999999E-2</v>
      </c>
      <c r="D3610">
        <v>0.16092000000000004</v>
      </c>
      <c r="H3610" s="19">
        <v>6.27494</v>
      </c>
      <c r="I3610" s="19">
        <v>7.6099999999999996E-3</v>
      </c>
      <c r="J3610" s="19">
        <v>9.4899999999999998E-2</v>
      </c>
      <c r="K3610" s="19">
        <v>1.5949999999999999E-2</v>
      </c>
    </row>
    <row r="3611" spans="1:11" x14ac:dyDescent="0.2">
      <c r="A3611">
        <v>5.0690499999999998</v>
      </c>
      <c r="B3611">
        <v>2.0400000000000001E-3</v>
      </c>
      <c r="C3611">
        <v>2.4219999999999998E-2</v>
      </c>
      <c r="D3611">
        <v>0.19353000000000001</v>
      </c>
      <c r="H3611" s="19">
        <v>6.28294</v>
      </c>
      <c r="I3611" s="19">
        <v>5.7800000000000004E-3</v>
      </c>
      <c r="J3611" s="19">
        <v>6.7030000000000006E-2</v>
      </c>
      <c r="K3611" s="19">
        <v>1.145E-2</v>
      </c>
    </row>
    <row r="3612" spans="1:11" x14ac:dyDescent="0.2">
      <c r="A3612">
        <v>5.0770499999999998</v>
      </c>
      <c r="B3612">
        <v>7.9000000000000001E-4</v>
      </c>
      <c r="C3612">
        <v>1.2109999999999999E-2</v>
      </c>
      <c r="D3612">
        <v>0.13546999999999998</v>
      </c>
      <c r="H3612" s="19">
        <v>6.2899399999999996</v>
      </c>
      <c r="I3612" s="19">
        <v>7.8399999999999997E-3</v>
      </c>
      <c r="J3612" s="19">
        <v>7.6749999999999999E-2</v>
      </c>
      <c r="K3612" s="19">
        <v>1.302E-2</v>
      </c>
    </row>
    <row r="3613" spans="1:11" x14ac:dyDescent="0.2">
      <c r="A3613">
        <v>5.0840500000000004</v>
      </c>
      <c r="B3613">
        <v>1.6000000000000001E-4</v>
      </c>
      <c r="C3613">
        <v>1.99E-3</v>
      </c>
      <c r="D3613">
        <v>3.1850000000000003E-2</v>
      </c>
      <c r="H3613" s="19">
        <v>6.2969400000000002</v>
      </c>
      <c r="I3613" s="19">
        <v>6.4700000000000001E-3</v>
      </c>
      <c r="J3613" s="19">
        <v>6.3759999999999997E-2</v>
      </c>
      <c r="K3613" s="19">
        <v>1.038E-2</v>
      </c>
    </row>
    <row r="3614" spans="1:11" x14ac:dyDescent="0.2">
      <c r="A3614">
        <v>5.0910500000000001</v>
      </c>
      <c r="B3614">
        <v>3.1969999999999998E-2</v>
      </c>
      <c r="C3614">
        <v>0.25884000000000001</v>
      </c>
      <c r="D3614">
        <v>0.75675000000000003</v>
      </c>
      <c r="H3614" s="19">
        <v>6.3049400000000002</v>
      </c>
      <c r="I3614" s="19">
        <v>6.8799999999999998E-3</v>
      </c>
      <c r="J3614" s="19">
        <v>5.926E-2</v>
      </c>
      <c r="K3614" s="19">
        <v>1.076E-2</v>
      </c>
    </row>
    <row r="3615" spans="1:11" x14ac:dyDescent="0.2">
      <c r="A3615">
        <v>5.0980499999999997</v>
      </c>
      <c r="B3615">
        <v>6.2199999999999998E-3</v>
      </c>
      <c r="C3615">
        <v>8.4870000000000001E-2</v>
      </c>
      <c r="D3615">
        <v>0.47850000000000004</v>
      </c>
      <c r="H3615" s="19">
        <v>6.3119399999999999</v>
      </c>
      <c r="I3615" s="19">
        <v>6.6499999999999997E-3</v>
      </c>
      <c r="J3615" s="19">
        <v>5.0939999999999999E-2</v>
      </c>
      <c r="K3615" s="19">
        <v>1.022E-2</v>
      </c>
    </row>
    <row r="3616" spans="1:11" x14ac:dyDescent="0.2">
      <c r="A3616">
        <v>5.1050500000000003</v>
      </c>
      <c r="B3616">
        <v>8.26E-3</v>
      </c>
      <c r="C3616">
        <v>8.6280000000000009E-2</v>
      </c>
      <c r="D3616">
        <v>0.51370000000000005</v>
      </c>
      <c r="H3616" s="19">
        <v>6.3189399999999996</v>
      </c>
      <c r="I3616" s="19">
        <v>6.3699999999999998E-3</v>
      </c>
      <c r="J3616" s="19">
        <v>4.2950000000000002E-2</v>
      </c>
      <c r="K3616" s="19">
        <v>9.6299999999999997E-3</v>
      </c>
    </row>
    <row r="3617" spans="1:11" x14ac:dyDescent="0.2">
      <c r="A3617">
        <v>5.11205</v>
      </c>
      <c r="B3617">
        <v>8.3400000000000002E-3</v>
      </c>
      <c r="C3617">
        <v>8.231999999999999E-2</v>
      </c>
      <c r="D3617">
        <v>0.36839</v>
      </c>
      <c r="H3617" s="19">
        <v>6.3269399999999996</v>
      </c>
      <c r="I3617" s="19">
        <v>8.9999999999999993E-3</v>
      </c>
      <c r="J3617" s="19">
        <v>4.9779999999999998E-2</v>
      </c>
      <c r="K3617" s="19">
        <v>1.6459999999999999E-2</v>
      </c>
    </row>
    <row r="3618" spans="1:11" x14ac:dyDescent="0.2">
      <c r="A3618">
        <v>5.1190499999999997</v>
      </c>
      <c r="B3618">
        <v>6.9100000000000003E-3</v>
      </c>
      <c r="C3618">
        <v>7.0470000000000005E-2</v>
      </c>
      <c r="D3618">
        <v>0.30861000000000005</v>
      </c>
      <c r="H3618" s="19">
        <v>6.3339400000000001</v>
      </c>
      <c r="I3618" s="19">
        <v>1.3169999999999999E-2</v>
      </c>
      <c r="J3618" s="19">
        <v>5.6129999999999999E-2</v>
      </c>
      <c r="K3618" s="19">
        <v>2.5770000000000001E-2</v>
      </c>
    </row>
    <row r="3619" spans="1:11" x14ac:dyDescent="0.2">
      <c r="A3619">
        <v>5.1270499999999997</v>
      </c>
      <c r="B3619">
        <v>5.2100000000000002E-3</v>
      </c>
      <c r="C3619">
        <v>8.2930000000000004E-2</v>
      </c>
      <c r="D3619">
        <v>0.31239999999999996</v>
      </c>
      <c r="H3619" s="19">
        <v>6.3409399999999998</v>
      </c>
      <c r="I3619" s="19">
        <v>1.8030000000000001E-2</v>
      </c>
      <c r="J3619" s="19">
        <v>5.1130000000000002E-2</v>
      </c>
      <c r="K3619" s="19">
        <v>3.124E-2</v>
      </c>
    </row>
    <row r="3620" spans="1:11" x14ac:dyDescent="0.2">
      <c r="A3620">
        <v>5.1340500000000002</v>
      </c>
      <c r="B3620">
        <v>1.7600000000000001E-3</v>
      </c>
      <c r="C3620">
        <v>5.1380000000000002E-2</v>
      </c>
      <c r="D3620">
        <v>0.11131000000000001</v>
      </c>
      <c r="H3620" s="19">
        <v>6.3489399999999998</v>
      </c>
      <c r="I3620" s="19">
        <v>9.5999999999999992E-3</v>
      </c>
      <c r="J3620" s="19">
        <v>2.2720000000000001E-2</v>
      </c>
      <c r="K3620" s="19">
        <v>1.8180000000000002E-2</v>
      </c>
    </row>
    <row r="3621" spans="1:11" x14ac:dyDescent="0.2">
      <c r="A3621">
        <v>5.1410499999999999</v>
      </c>
      <c r="B3621">
        <v>1.4400000000000001E-3</v>
      </c>
      <c r="C3621">
        <v>5.5040000000000006E-2</v>
      </c>
      <c r="D3621">
        <v>0.23593</v>
      </c>
      <c r="H3621" s="19">
        <v>6.3559400000000004</v>
      </c>
      <c r="I3621" s="19">
        <v>1.061E-2</v>
      </c>
      <c r="J3621" s="19">
        <v>1.9949999999999999E-2</v>
      </c>
      <c r="K3621" s="19">
        <v>1.8530000000000001E-2</v>
      </c>
    </row>
    <row r="3622" spans="1:11" x14ac:dyDescent="0.2">
      <c r="A3622">
        <v>5.1480499999999996</v>
      </c>
      <c r="B3622">
        <v>1.2099999999999999E-3</v>
      </c>
      <c r="C3622">
        <v>7.9549999999999996E-2</v>
      </c>
      <c r="D3622">
        <v>0.21253</v>
      </c>
      <c r="H3622" s="19">
        <v>6.36294</v>
      </c>
      <c r="I3622" s="19">
        <v>1.634E-2</v>
      </c>
      <c r="J3622" s="19">
        <v>1.9279999999999999E-2</v>
      </c>
      <c r="K3622" s="19">
        <v>2.3779999999999999E-2</v>
      </c>
    </row>
    <row r="3623" spans="1:11" x14ac:dyDescent="0.2">
      <c r="A3623">
        <v>5.1550500000000001</v>
      </c>
      <c r="B3623">
        <v>1.08E-3</v>
      </c>
      <c r="C3623">
        <v>0.11594</v>
      </c>
      <c r="D3623">
        <v>0.21174999999999999</v>
      </c>
      <c r="H3623" s="19">
        <v>6.3699399999999997</v>
      </c>
      <c r="I3623" s="19">
        <v>5.4900000000000001E-3</v>
      </c>
      <c r="J3623" s="19">
        <v>1.4080000000000001E-2</v>
      </c>
      <c r="K3623" s="19">
        <v>0.01</v>
      </c>
    </row>
    <row r="3624" spans="1:11" x14ac:dyDescent="0.2">
      <c r="A3624">
        <v>5.1620499999999998</v>
      </c>
      <c r="B3624">
        <v>5.5999999999999995E-4</v>
      </c>
      <c r="C3624">
        <v>7.1560000000000012E-2</v>
      </c>
      <c r="D3624">
        <v>8.7759999999999991E-2</v>
      </c>
      <c r="H3624" s="19">
        <v>6.3779399999999997</v>
      </c>
      <c r="I3624" s="19">
        <v>7.7400000000000004E-3</v>
      </c>
      <c r="J3624" s="19">
        <v>1.9730000000000001E-2</v>
      </c>
      <c r="K3624" s="19">
        <v>1.4239999999999999E-2</v>
      </c>
    </row>
    <row r="3625" spans="1:11" x14ac:dyDescent="0.2">
      <c r="A3625">
        <v>5.1700499999999998</v>
      </c>
      <c r="B3625">
        <v>5.0000000000000002E-5</v>
      </c>
      <c r="C3625">
        <v>1.3350000000000001E-2</v>
      </c>
      <c r="D3625">
        <v>1.538E-2</v>
      </c>
      <c r="H3625" s="19">
        <v>6.3849400000000003</v>
      </c>
      <c r="I3625" s="19">
        <v>5.3800000000000002E-3</v>
      </c>
      <c r="J3625" s="19">
        <v>1.865E-2</v>
      </c>
      <c r="K3625" s="19">
        <v>1.0059999999999999E-2</v>
      </c>
    </row>
    <row r="3626" spans="1:11" x14ac:dyDescent="0.2">
      <c r="A3626">
        <v>5.1770500000000004</v>
      </c>
      <c r="B3626">
        <v>3.4229999999999997E-2</v>
      </c>
      <c r="C3626">
        <v>0.15237999999999999</v>
      </c>
      <c r="D3626">
        <v>0.26120000000000004</v>
      </c>
      <c r="H3626" s="19">
        <v>6.39194</v>
      </c>
      <c r="I3626" s="19">
        <v>4.1599999999999996E-3</v>
      </c>
      <c r="J3626" s="19">
        <v>1.8589999999999999E-2</v>
      </c>
      <c r="K3626" s="19">
        <v>8.0300000000000007E-3</v>
      </c>
    </row>
    <row r="3627" spans="1:11" x14ac:dyDescent="0.2">
      <c r="A3627">
        <v>5.18405</v>
      </c>
      <c r="B3627">
        <v>6.8399999999999997E-3</v>
      </c>
      <c r="C3627">
        <v>3.2759999999999991E-2</v>
      </c>
      <c r="D3627">
        <v>4.3140000000000005E-2</v>
      </c>
      <c r="H3627" s="19">
        <v>6.39994</v>
      </c>
      <c r="I3627" s="19">
        <v>3.1800000000000001E-3</v>
      </c>
      <c r="J3627" s="19">
        <v>1.5820000000000001E-2</v>
      </c>
      <c r="K3627" s="19">
        <v>6.1000000000000004E-3</v>
      </c>
    </row>
    <row r="3628" spans="1:11" x14ac:dyDescent="0.2">
      <c r="A3628">
        <v>5.1910499999999997</v>
      </c>
      <c r="B3628">
        <v>3.7599999999999999E-3</v>
      </c>
      <c r="C3628">
        <v>8.8499999999999985E-3</v>
      </c>
      <c r="D3628">
        <v>4.4359999999999997E-2</v>
      </c>
      <c r="H3628" s="19">
        <v>6.4069399999999996</v>
      </c>
      <c r="I3628" s="19">
        <v>2.49E-3</v>
      </c>
      <c r="J3628" s="19">
        <v>1.357E-2</v>
      </c>
      <c r="K3628" s="19">
        <v>4.7499999999999999E-3</v>
      </c>
    </row>
    <row r="3629" spans="1:11" x14ac:dyDescent="0.2">
      <c r="A3629">
        <v>5.1980500000000003</v>
      </c>
      <c r="B3629">
        <v>5.0499999999999998E-3</v>
      </c>
      <c r="C3629">
        <v>6.1399999999999996E-3</v>
      </c>
      <c r="D3629">
        <v>4.1029999999999997E-2</v>
      </c>
      <c r="H3629" s="19">
        <v>6.4139400000000002</v>
      </c>
      <c r="I3629" s="19">
        <v>1.6000000000000001E-3</v>
      </c>
      <c r="J3629" s="19">
        <v>1.1610000000000001E-2</v>
      </c>
      <c r="K3629" s="19">
        <v>3.0999999999999999E-3</v>
      </c>
    </row>
    <row r="3630" spans="1:11" x14ac:dyDescent="0.2">
      <c r="A3630">
        <v>5.20505</v>
      </c>
      <c r="B3630">
        <v>6.5500000000000003E-3</v>
      </c>
      <c r="C3630">
        <v>6.8599999999999998E-3</v>
      </c>
      <c r="D3630">
        <v>4.8890000000000003E-2</v>
      </c>
      <c r="H3630" s="19">
        <v>6.4219400000000002</v>
      </c>
      <c r="I3630" s="19">
        <v>3.2499999999999999E-3</v>
      </c>
      <c r="J3630" s="19">
        <v>7.4099999999999999E-3</v>
      </c>
      <c r="K3630" s="19">
        <v>6.1000000000000004E-3</v>
      </c>
    </row>
    <row r="3631" spans="1:11" x14ac:dyDescent="0.2">
      <c r="A3631">
        <v>5.2120499999999996</v>
      </c>
      <c r="B3631">
        <v>3.3500000000000001E-3</v>
      </c>
      <c r="C3631">
        <v>1.7109999999999997E-2</v>
      </c>
      <c r="D3631">
        <v>3.737E-2</v>
      </c>
      <c r="H3631" s="19">
        <v>6.4289399999999999</v>
      </c>
      <c r="I3631" s="19">
        <v>8.3400000000000002E-3</v>
      </c>
      <c r="J3631" s="19">
        <v>2.0879999999999999E-2</v>
      </c>
      <c r="K3631" s="19">
        <v>1.453E-2</v>
      </c>
    </row>
    <row r="3632" spans="1:11" x14ac:dyDescent="0.2">
      <c r="A3632">
        <v>5.2200499999999996</v>
      </c>
      <c r="B3632">
        <v>1.72E-3</v>
      </c>
      <c r="C3632">
        <v>5.7980000000000004E-2</v>
      </c>
      <c r="D3632">
        <v>3.2279999999999996E-2</v>
      </c>
      <c r="H3632" s="19">
        <v>6.4359400000000004</v>
      </c>
      <c r="I3632" s="19">
        <v>9.2800000000000001E-3</v>
      </c>
      <c r="J3632" s="19">
        <v>1.8579999999999999E-2</v>
      </c>
      <c r="K3632" s="19">
        <v>1.4540000000000001E-2</v>
      </c>
    </row>
    <row r="3633" spans="1:11" x14ac:dyDescent="0.2">
      <c r="A3633">
        <v>5.2270500000000002</v>
      </c>
      <c r="B3633">
        <v>1.1999999999999999E-3</v>
      </c>
      <c r="C3633">
        <v>9.486E-2</v>
      </c>
      <c r="D3633">
        <v>1.8030000000000001E-2</v>
      </c>
      <c r="H3633" s="19">
        <v>6.4439399999999996</v>
      </c>
      <c r="I3633" s="19">
        <v>8.8900000000000003E-3</v>
      </c>
      <c r="J3633" s="19">
        <v>1.533E-2</v>
      </c>
      <c r="K3633" s="19">
        <v>1.2449999999999999E-2</v>
      </c>
    </row>
    <row r="3634" spans="1:11" x14ac:dyDescent="0.2">
      <c r="A3634">
        <v>5.2340499999999999</v>
      </c>
      <c r="B3634">
        <v>1.5499999999999999E-3</v>
      </c>
      <c r="C3634">
        <v>0.15402000000000002</v>
      </c>
      <c r="D3634">
        <v>2.6829999999999996E-2</v>
      </c>
      <c r="H3634" s="19">
        <v>6.4509400000000001</v>
      </c>
      <c r="I3634" s="19">
        <v>4.5900000000000003E-3</v>
      </c>
      <c r="J3634" s="19">
        <v>8.7399999999999995E-3</v>
      </c>
      <c r="K3634" s="19">
        <v>5.1200000000000004E-3</v>
      </c>
    </row>
    <row r="3635" spans="1:11" x14ac:dyDescent="0.2">
      <c r="A3635">
        <v>5.2410500000000004</v>
      </c>
      <c r="B3635">
        <v>2.7799999999999999E-3</v>
      </c>
      <c r="C3635">
        <v>0.17983999999999997</v>
      </c>
      <c r="D3635">
        <v>5.3939999999999995E-2</v>
      </c>
      <c r="H3635" s="19">
        <v>6.4579399999999998</v>
      </c>
      <c r="I3635" s="19">
        <v>2.97E-3</v>
      </c>
      <c r="J3635" s="19">
        <v>8.7899999999999992E-3</v>
      </c>
      <c r="K3635" s="19">
        <v>2.2000000000000001E-3</v>
      </c>
    </row>
    <row r="3636" spans="1:11" x14ac:dyDescent="0.2">
      <c r="A3636">
        <v>5.2480500000000001</v>
      </c>
      <c r="B3636">
        <v>3.0100000000000001E-3</v>
      </c>
      <c r="C3636">
        <v>0.23957999999999999</v>
      </c>
      <c r="D3636">
        <v>5.9050000000000005E-2</v>
      </c>
      <c r="H3636" s="19">
        <v>6.4659399999999998</v>
      </c>
      <c r="I3636" s="19">
        <v>9.6500000000000006E-3</v>
      </c>
      <c r="J3636" s="19">
        <v>1.8839999999999999E-2</v>
      </c>
      <c r="K3636" s="19">
        <v>5.79E-3</v>
      </c>
    </row>
    <row r="3637" spans="1:11" x14ac:dyDescent="0.2">
      <c r="A3637">
        <v>5.2550499999999998</v>
      </c>
      <c r="B3637">
        <v>5.9000000000000003E-4</v>
      </c>
      <c r="C3637">
        <v>0.18511999999999998</v>
      </c>
      <c r="D3637">
        <v>2.0480000000000002E-2</v>
      </c>
      <c r="H3637" s="19">
        <v>6.4729400000000004</v>
      </c>
      <c r="I3637" s="19">
        <v>1.703E-2</v>
      </c>
      <c r="J3637" s="19">
        <v>2.3130000000000001E-2</v>
      </c>
      <c r="K3637" s="19">
        <v>1.005E-2</v>
      </c>
    </row>
    <row r="3638" spans="1:11" x14ac:dyDescent="0.2">
      <c r="A3638">
        <v>5.2620500000000003</v>
      </c>
      <c r="B3638">
        <v>2.9E-4</v>
      </c>
      <c r="C3638">
        <v>0.15724000000000002</v>
      </c>
      <c r="D3638">
        <v>1.592E-2</v>
      </c>
      <c r="H3638" s="19">
        <v>6.47994</v>
      </c>
      <c r="I3638" s="19">
        <v>1.9269999999999999E-2</v>
      </c>
      <c r="J3638" s="19">
        <v>1.8089999999999998E-2</v>
      </c>
      <c r="K3638" s="19">
        <v>1.014E-2</v>
      </c>
    </row>
    <row r="3639" spans="1:11" x14ac:dyDescent="0.2">
      <c r="A3639">
        <v>5.2700500000000003</v>
      </c>
      <c r="B3639">
        <v>5.9999999999999995E-4</v>
      </c>
      <c r="C3639">
        <v>0.15848000000000004</v>
      </c>
      <c r="D3639">
        <v>2.3030000000000002E-2</v>
      </c>
      <c r="H3639" s="19">
        <v>6.48794</v>
      </c>
      <c r="I3639" s="19">
        <v>2.179E-2</v>
      </c>
      <c r="J3639" s="19">
        <v>1.299E-2</v>
      </c>
      <c r="K3639" s="19">
        <v>1.091E-2</v>
      </c>
    </row>
    <row r="3640" spans="1:11" x14ac:dyDescent="0.2">
      <c r="A3640">
        <v>5.27705</v>
      </c>
      <c r="B3640">
        <v>5.9999999999999995E-4</v>
      </c>
      <c r="C3640">
        <v>0.11774000000000001</v>
      </c>
      <c r="D3640">
        <v>1.738E-2</v>
      </c>
      <c r="H3640" s="19">
        <v>6.4949399999999997</v>
      </c>
      <c r="I3640" s="19">
        <v>1.8669999999999999E-2</v>
      </c>
      <c r="J3640" s="19">
        <v>6.45E-3</v>
      </c>
      <c r="K3640" s="19">
        <v>9.5399999999999999E-3</v>
      </c>
    </row>
    <row r="3641" spans="1:11" x14ac:dyDescent="0.2">
      <c r="A3641">
        <v>5.2840499999999997</v>
      </c>
      <c r="B3641">
        <v>1.33E-3</v>
      </c>
      <c r="C3641">
        <v>0.10179999999999999</v>
      </c>
      <c r="D3641">
        <v>2.4290000000000003E-2</v>
      </c>
      <c r="H3641" s="19">
        <v>6.5019400000000003</v>
      </c>
      <c r="I3641" s="19">
        <v>1.6320000000000001E-2</v>
      </c>
      <c r="J3641" s="19">
        <v>4.2199999999999998E-3</v>
      </c>
      <c r="K3641" s="19">
        <v>1.064E-2</v>
      </c>
    </row>
    <row r="3642" spans="1:11" x14ac:dyDescent="0.2">
      <c r="A3642">
        <v>5.2910500000000003</v>
      </c>
      <c r="B3642">
        <v>1.5499999999999999E-3</v>
      </c>
      <c r="C3642">
        <v>7.8970000000000012E-2</v>
      </c>
      <c r="D3642">
        <v>2.53E-2</v>
      </c>
      <c r="H3642" s="19">
        <v>6.5099400000000003</v>
      </c>
      <c r="I3642" s="19">
        <v>1.7919999999999998E-2</v>
      </c>
      <c r="J3642" s="19">
        <v>2.9499999999999999E-3</v>
      </c>
      <c r="K3642" s="19">
        <v>1.247E-2</v>
      </c>
    </row>
    <row r="3643" spans="1:11" x14ac:dyDescent="0.2">
      <c r="A3643">
        <v>5.2980499999999999</v>
      </c>
      <c r="B3643">
        <v>2.2100000000000002E-3</v>
      </c>
      <c r="C3643">
        <v>3.117E-2</v>
      </c>
      <c r="D3643">
        <v>2.4469999999999999E-2</v>
      </c>
      <c r="H3643" s="19">
        <v>6.51694</v>
      </c>
      <c r="I3643" s="19">
        <v>4.768E-2</v>
      </c>
      <c r="J3643" s="19">
        <v>7.7600000000000004E-3</v>
      </c>
      <c r="K3643" s="19">
        <v>3.2770000000000001E-2</v>
      </c>
    </row>
    <row r="3644" spans="1:11" x14ac:dyDescent="0.2">
      <c r="A3644">
        <v>5.3050499999999996</v>
      </c>
      <c r="B3644">
        <v>1.3500000000000001E-3</v>
      </c>
      <c r="C3644">
        <v>1.8640000000000004E-2</v>
      </c>
      <c r="D3644">
        <v>1.6740000000000001E-2</v>
      </c>
      <c r="H3644" s="19">
        <v>6.5239399999999996</v>
      </c>
      <c r="I3644" s="19">
        <v>4.156E-2</v>
      </c>
      <c r="J3644" s="19">
        <v>5.3800000000000002E-3</v>
      </c>
      <c r="K3644" s="19">
        <v>2.7879999999999999E-2</v>
      </c>
    </row>
    <row r="3645" spans="1:11" x14ac:dyDescent="0.2">
      <c r="A3645">
        <v>5.3120500000000002</v>
      </c>
      <c r="B3645">
        <v>1.2899999999999999E-3</v>
      </c>
      <c r="C3645">
        <v>1.6909999999999998E-2</v>
      </c>
      <c r="D3645">
        <v>1.618E-2</v>
      </c>
      <c r="H3645" s="19">
        <v>6.5319399999999996</v>
      </c>
      <c r="I3645" s="19">
        <v>2.129E-2</v>
      </c>
      <c r="J3645" s="19">
        <v>2.49E-3</v>
      </c>
      <c r="K3645" s="19">
        <v>1.43E-2</v>
      </c>
    </row>
    <row r="3646" spans="1:11" x14ac:dyDescent="0.2">
      <c r="A3646">
        <v>5.3200500000000002</v>
      </c>
      <c r="B3646">
        <v>1.2099999999999999E-3</v>
      </c>
      <c r="C3646">
        <v>1.4920000000000001E-2</v>
      </c>
      <c r="D3646">
        <v>1.5300000000000001E-2</v>
      </c>
      <c r="H3646" s="19">
        <v>6.5389400000000002</v>
      </c>
      <c r="I3646" s="19">
        <v>1.149E-2</v>
      </c>
      <c r="J3646" s="19">
        <v>1.58E-3</v>
      </c>
      <c r="K3646" s="19">
        <v>7.9100000000000004E-3</v>
      </c>
    </row>
    <row r="3647" spans="1:11" x14ac:dyDescent="0.2">
      <c r="A3647">
        <v>5.3270499999999998</v>
      </c>
      <c r="B3647">
        <v>7.6999999999999996E-4</v>
      </c>
      <c r="C3647">
        <v>6.6200000000000009E-3</v>
      </c>
      <c r="D3647">
        <v>8.6400000000000001E-3</v>
      </c>
      <c r="H3647" s="19">
        <v>6.5459399999999999</v>
      </c>
      <c r="I3647" s="19">
        <v>1.1089999999999999E-2</v>
      </c>
      <c r="J3647" s="19">
        <v>1.42E-3</v>
      </c>
      <c r="K3647" s="19">
        <v>7.5300000000000002E-3</v>
      </c>
    </row>
    <row r="3648" spans="1:11" x14ac:dyDescent="0.2">
      <c r="A3648">
        <v>5.3340500000000004</v>
      </c>
      <c r="B3648">
        <v>8.3000000000000001E-4</v>
      </c>
      <c r="C3648">
        <v>6.13E-3</v>
      </c>
      <c r="D3648">
        <v>7.6699999999999997E-3</v>
      </c>
      <c r="H3648" s="19">
        <v>6.5529400000000004</v>
      </c>
      <c r="I3648" s="19">
        <v>1.093E-2</v>
      </c>
      <c r="J3648" s="19">
        <v>1.2800000000000001E-3</v>
      </c>
      <c r="K3648" s="19">
        <v>7.3099999999999997E-3</v>
      </c>
    </row>
    <row r="3649" spans="1:11" x14ac:dyDescent="0.2">
      <c r="A3649">
        <v>5.3410500000000001</v>
      </c>
      <c r="B3649">
        <v>4.8399999999999997E-3</v>
      </c>
      <c r="C3649">
        <v>0.10001000000000002</v>
      </c>
      <c r="D3649">
        <v>4.9270000000000001E-2</v>
      </c>
      <c r="H3649" s="19">
        <v>6.5609400000000004</v>
      </c>
      <c r="I3649" s="19">
        <v>1.102E-2</v>
      </c>
      <c r="J3649" s="19">
        <v>1.1900000000000001E-3</v>
      </c>
      <c r="K3649" s="19">
        <v>7.2300000000000003E-3</v>
      </c>
    </row>
    <row r="3650" spans="1:11" x14ac:dyDescent="0.2">
      <c r="A3650">
        <v>5.3480499999999997</v>
      </c>
      <c r="B3650">
        <v>2.2000000000000001E-3</v>
      </c>
      <c r="C3650">
        <v>3.4150000000000007E-2</v>
      </c>
      <c r="D3650">
        <v>2.5590000000000002E-2</v>
      </c>
      <c r="H3650" s="19">
        <v>6.5679400000000001</v>
      </c>
      <c r="I3650" s="19">
        <v>1.1339999999999999E-2</v>
      </c>
      <c r="J3650" s="19">
        <v>1.1100000000000001E-3</v>
      </c>
      <c r="K3650" s="19">
        <v>7.2899999999999996E-3</v>
      </c>
    </row>
    <row r="3651" spans="1:11" x14ac:dyDescent="0.2">
      <c r="A3651">
        <v>5.3550500000000003</v>
      </c>
      <c r="B3651">
        <v>9.2000000000000003E-4</v>
      </c>
      <c r="C3651">
        <v>4.9599999999999991E-3</v>
      </c>
      <c r="D3651">
        <v>5.0799999999999994E-3</v>
      </c>
      <c r="H3651" s="19">
        <v>6.5749399999999998</v>
      </c>
      <c r="I3651" s="19">
        <v>1.8950000000000002E-2</v>
      </c>
      <c r="J3651" s="19">
        <v>2.7299999999999998E-3</v>
      </c>
      <c r="K3651" s="19">
        <v>1.221E-2</v>
      </c>
    </row>
    <row r="3652" spans="1:11" x14ac:dyDescent="0.2">
      <c r="A3652">
        <v>5.3630500000000003</v>
      </c>
      <c r="B3652">
        <v>1.0529999999999999E-2</v>
      </c>
      <c r="C3652">
        <v>3.0819999999999997E-2</v>
      </c>
      <c r="D3652">
        <v>2.1429999999999998E-2</v>
      </c>
      <c r="H3652" s="19">
        <v>6.5829399999999998</v>
      </c>
      <c r="I3652" s="19">
        <v>2.265E-2</v>
      </c>
      <c r="J3652" s="19">
        <v>2.8300000000000001E-3</v>
      </c>
      <c r="K3652" s="19">
        <v>1.4120000000000001E-2</v>
      </c>
    </row>
    <row r="3653" spans="1:11" x14ac:dyDescent="0.2">
      <c r="A3653">
        <v>5.37005</v>
      </c>
      <c r="B3653">
        <v>1.6670000000000001E-2</v>
      </c>
      <c r="C3653">
        <v>1.5100000000000001E-2</v>
      </c>
      <c r="D3653">
        <v>4.0890000000000003E-2</v>
      </c>
      <c r="H3653" s="19">
        <v>6.5899400000000004</v>
      </c>
      <c r="I3653" s="19">
        <v>2.6370000000000001E-2</v>
      </c>
      <c r="J3653" s="19">
        <v>2.9499999999999999E-3</v>
      </c>
      <c r="K3653" s="19">
        <v>1.6039999999999999E-2</v>
      </c>
    </row>
    <row r="3654" spans="1:11" x14ac:dyDescent="0.2">
      <c r="A3654">
        <v>5.3770499999999997</v>
      </c>
      <c r="B3654">
        <v>3.6099999999999999E-3</v>
      </c>
      <c r="C3654">
        <v>3.4539999999999994E-2</v>
      </c>
      <c r="D3654">
        <v>5.6659999999999995E-2</v>
      </c>
      <c r="H3654" s="19">
        <v>6.59694</v>
      </c>
      <c r="I3654" s="19">
        <v>3.0130000000000001E-2</v>
      </c>
      <c r="J3654" s="19">
        <v>3.0599999999999998E-3</v>
      </c>
      <c r="K3654" s="19">
        <v>1.797E-2</v>
      </c>
    </row>
    <row r="3655" spans="1:11" x14ac:dyDescent="0.2">
      <c r="A3655">
        <v>5.3840500000000002</v>
      </c>
      <c r="B3655">
        <v>3.6700000000000001E-3</v>
      </c>
      <c r="C3655">
        <v>8.5400000000000007E-3</v>
      </c>
      <c r="D3655">
        <v>2.01E-2</v>
      </c>
      <c r="H3655" s="19">
        <v>6.60494</v>
      </c>
      <c r="I3655" s="19">
        <v>3.3860000000000001E-2</v>
      </c>
      <c r="J3655" s="19">
        <v>3.14E-3</v>
      </c>
      <c r="K3655" s="19">
        <v>1.9890000000000001E-2</v>
      </c>
    </row>
    <row r="3656" spans="1:11" x14ac:dyDescent="0.2">
      <c r="A3656">
        <v>5.3910499999999999</v>
      </c>
      <c r="B3656">
        <v>4.3499999999999997E-3</v>
      </c>
      <c r="C3656">
        <v>6.6409999999999997E-2</v>
      </c>
      <c r="D3656">
        <v>3.952E-2</v>
      </c>
      <c r="H3656" s="19">
        <v>6.6119399999999997</v>
      </c>
      <c r="I3656" s="19">
        <v>3.6499999999999998E-2</v>
      </c>
      <c r="J3656" s="19">
        <v>3.2799999999999999E-3</v>
      </c>
      <c r="K3656" s="19">
        <v>2.094E-2</v>
      </c>
    </row>
    <row r="3657" spans="1:11" x14ac:dyDescent="0.2">
      <c r="A3657">
        <v>5.3980499999999996</v>
      </c>
      <c r="B3657">
        <v>5.1000000000000004E-3</v>
      </c>
      <c r="C3657">
        <v>0.13167999999999999</v>
      </c>
      <c r="D3657">
        <v>3.9390000000000001E-2</v>
      </c>
      <c r="H3657" s="19">
        <v>6.6189400000000003</v>
      </c>
      <c r="I3657" s="19">
        <v>5.1220000000000002E-2</v>
      </c>
      <c r="J3657" s="19">
        <v>5.4299999999999999E-3</v>
      </c>
      <c r="K3657" s="19">
        <v>2.8060000000000002E-2</v>
      </c>
    </row>
    <row r="3658" spans="1:11" x14ac:dyDescent="0.2">
      <c r="A3658">
        <v>5.4050500000000001</v>
      </c>
      <c r="B3658">
        <v>4.3600000000000002E-3</v>
      </c>
      <c r="C3658">
        <v>7.2649999999999992E-2</v>
      </c>
      <c r="D3658">
        <v>3.329E-2</v>
      </c>
      <c r="H3658" s="19">
        <v>6.6269400000000003</v>
      </c>
      <c r="I3658" s="19">
        <v>0.2389</v>
      </c>
      <c r="J3658" s="19">
        <v>3.0710000000000001E-2</v>
      </c>
      <c r="K3658" s="19">
        <v>0.13396</v>
      </c>
    </row>
    <row r="3659" spans="1:11" x14ac:dyDescent="0.2">
      <c r="A3659">
        <v>5.4130500000000001</v>
      </c>
      <c r="B3659">
        <v>3.14E-3</v>
      </c>
      <c r="C3659">
        <v>5.0789999999999995E-2</v>
      </c>
      <c r="D3659">
        <v>2.734E-2</v>
      </c>
      <c r="H3659" s="19">
        <v>6.6339399999999999</v>
      </c>
      <c r="I3659" s="19">
        <v>0.2092</v>
      </c>
      <c r="J3659" s="19">
        <v>3.2140000000000002E-2</v>
      </c>
      <c r="K3659" s="19">
        <v>0.11703</v>
      </c>
    </row>
    <row r="3660" spans="1:11" x14ac:dyDescent="0.2">
      <c r="A3660">
        <v>5.4200499999999998</v>
      </c>
      <c r="B3660">
        <v>5.9999999999999995E-4</v>
      </c>
      <c r="C3660">
        <v>2.981E-2</v>
      </c>
      <c r="D3660">
        <v>9.0799999999999995E-3</v>
      </c>
      <c r="H3660" s="19">
        <v>6.6409399999999996</v>
      </c>
      <c r="I3660" s="19">
        <v>0.126</v>
      </c>
      <c r="J3660" s="19">
        <v>1.7569999999999999E-2</v>
      </c>
      <c r="K3660" s="19">
        <v>6.5780000000000005E-2</v>
      </c>
    </row>
    <row r="3661" spans="1:11" x14ac:dyDescent="0.2">
      <c r="A3661">
        <v>5.4270500000000004</v>
      </c>
      <c r="B3661">
        <v>9.8999999999999999E-4</v>
      </c>
      <c r="C3661">
        <v>3.8080000000000003E-2</v>
      </c>
      <c r="D3661">
        <v>1.094E-2</v>
      </c>
      <c r="H3661" s="19">
        <v>6.6489399999999996</v>
      </c>
      <c r="I3661" s="19">
        <v>7.485E-2</v>
      </c>
      <c r="J3661" s="19">
        <v>8.3300000000000006E-3</v>
      </c>
      <c r="K3661" s="19">
        <v>3.5069999999999997E-2</v>
      </c>
    </row>
    <row r="3662" spans="1:11" x14ac:dyDescent="0.2">
      <c r="A3662">
        <v>5.43405</v>
      </c>
      <c r="B3662">
        <v>1.6199999999999999E-3</v>
      </c>
      <c r="C3662">
        <v>5.1180000000000003E-2</v>
      </c>
      <c r="D3662">
        <v>1.423E-2</v>
      </c>
      <c r="H3662" s="19">
        <v>6.6559400000000002</v>
      </c>
      <c r="I3662" s="19">
        <v>7.689E-2</v>
      </c>
      <c r="J3662" s="19">
        <v>8.8699999999999994E-3</v>
      </c>
      <c r="K3662" s="19">
        <v>3.644E-2</v>
      </c>
    </row>
    <row r="3663" spans="1:11" x14ac:dyDescent="0.2">
      <c r="A3663">
        <v>5.4410499999999997</v>
      </c>
      <c r="B3663">
        <v>6.43E-3</v>
      </c>
      <c r="C3663">
        <v>0.15205999999999997</v>
      </c>
      <c r="D3663">
        <v>5.8660000000000004E-2</v>
      </c>
      <c r="H3663" s="19">
        <v>6.6629399999999999</v>
      </c>
      <c r="I3663" s="19">
        <v>9.2469999999999997E-2</v>
      </c>
      <c r="J3663" s="19">
        <v>1.1650000000000001E-2</v>
      </c>
      <c r="K3663" s="19">
        <v>4.5539999999999997E-2</v>
      </c>
    </row>
    <row r="3664" spans="1:11" x14ac:dyDescent="0.2">
      <c r="A3664">
        <v>5.4480500000000003</v>
      </c>
      <c r="B3664">
        <v>1.82E-3</v>
      </c>
      <c r="C3664">
        <v>3.6019999999999996E-2</v>
      </c>
      <c r="D3664">
        <v>1.592E-2</v>
      </c>
      <c r="H3664" s="19">
        <v>6.6709399999999999</v>
      </c>
      <c r="I3664" s="19">
        <v>8.9050000000000004E-2</v>
      </c>
      <c r="J3664" s="19">
        <v>1.1259999999999999E-2</v>
      </c>
      <c r="K3664" s="19">
        <v>4.4740000000000002E-2</v>
      </c>
    </row>
    <row r="3665" spans="1:11" x14ac:dyDescent="0.2">
      <c r="A3665">
        <v>5.45505</v>
      </c>
      <c r="B3665">
        <v>1.14E-3</v>
      </c>
      <c r="C3665">
        <v>1.9549999999999998E-2</v>
      </c>
      <c r="D3665">
        <v>7.6999999999999994E-3</v>
      </c>
      <c r="H3665" s="19">
        <v>6.6779400000000004</v>
      </c>
      <c r="I3665" s="19">
        <v>8.4019999999999997E-2</v>
      </c>
      <c r="J3665" s="19">
        <v>1.0710000000000001E-2</v>
      </c>
      <c r="K3665" s="19">
        <v>4.3139999999999998E-2</v>
      </c>
    </row>
    <row r="3666" spans="1:11" x14ac:dyDescent="0.2">
      <c r="A3666">
        <v>5.46305</v>
      </c>
      <c r="B3666">
        <v>7.1399999999999996E-3</v>
      </c>
      <c r="C3666">
        <v>0.10208</v>
      </c>
      <c r="D3666">
        <v>3.0779999999999998E-2</v>
      </c>
      <c r="H3666" s="19">
        <v>6.6849400000000001</v>
      </c>
      <c r="I3666" s="19">
        <v>7.7380000000000004E-2</v>
      </c>
      <c r="J3666" s="19">
        <v>9.9399999999999992E-3</v>
      </c>
      <c r="K3666" s="19">
        <v>4.0680000000000001E-2</v>
      </c>
    </row>
    <row r="3667" spans="1:11" x14ac:dyDescent="0.2">
      <c r="A3667">
        <v>5.4700499999999996</v>
      </c>
      <c r="B3667">
        <v>5.11E-3</v>
      </c>
      <c r="C3667">
        <v>3.7869999999999994E-2</v>
      </c>
      <c r="D3667">
        <v>2.9690000000000001E-2</v>
      </c>
      <c r="H3667" s="19">
        <v>6.6929400000000001</v>
      </c>
      <c r="I3667" s="19">
        <v>6.9129999999999997E-2</v>
      </c>
      <c r="J3667" s="19">
        <v>8.9800000000000001E-3</v>
      </c>
      <c r="K3667" s="19">
        <v>3.7359999999999997E-2</v>
      </c>
    </row>
    <row r="3668" spans="1:11" x14ac:dyDescent="0.2">
      <c r="A3668">
        <v>5.4770500000000002</v>
      </c>
      <c r="B3668">
        <v>3.96E-3</v>
      </c>
      <c r="C3668">
        <v>2.1409999999999998E-2</v>
      </c>
      <c r="D3668">
        <v>2.3729999999999998E-2</v>
      </c>
      <c r="H3668" s="19">
        <v>6.6999399999999998</v>
      </c>
      <c r="I3668" s="19">
        <v>5.926E-2</v>
      </c>
      <c r="J3668" s="19">
        <v>7.8100000000000001E-3</v>
      </c>
      <c r="K3668" s="19">
        <v>3.322E-2</v>
      </c>
    </row>
    <row r="3669" spans="1:11" x14ac:dyDescent="0.2">
      <c r="A3669">
        <v>5.4840499999999999</v>
      </c>
      <c r="B3669">
        <v>1.9400000000000001E-3</v>
      </c>
      <c r="C3669">
        <v>7.0800000000000004E-3</v>
      </c>
      <c r="D3669">
        <v>1.1950000000000001E-2</v>
      </c>
      <c r="H3669" s="19">
        <v>6.7069400000000003</v>
      </c>
      <c r="I3669" s="19">
        <v>4.6039999999999998E-2</v>
      </c>
      <c r="J3669" s="19">
        <v>6.8100000000000001E-3</v>
      </c>
      <c r="K3669" s="19">
        <v>2.9610000000000001E-2</v>
      </c>
    </row>
    <row r="3670" spans="1:11" x14ac:dyDescent="0.2">
      <c r="A3670">
        <v>5.4910500000000004</v>
      </c>
      <c r="B3670">
        <v>9.6900000000000007E-3</v>
      </c>
      <c r="C3670">
        <v>0.23120000000000002</v>
      </c>
      <c r="D3670">
        <v>6.6709999999999992E-2</v>
      </c>
      <c r="H3670" s="19">
        <v>6.71394</v>
      </c>
      <c r="I3670" s="19">
        <v>3.3529999999999997E-2</v>
      </c>
      <c r="J3670" s="19">
        <v>6.0099999999999997E-3</v>
      </c>
      <c r="K3670" s="19">
        <v>2.58E-2</v>
      </c>
    </row>
    <row r="3671" spans="1:11" x14ac:dyDescent="0.2">
      <c r="A3671">
        <v>5.4980500000000001</v>
      </c>
      <c r="B3671">
        <v>5.1999999999999995E-4</v>
      </c>
      <c r="C3671">
        <v>6.2000000000000006E-3</v>
      </c>
      <c r="D3671">
        <v>4.3299999999999996E-3</v>
      </c>
      <c r="H3671" s="19">
        <v>6.72194</v>
      </c>
      <c r="I3671" s="19">
        <v>2.947E-2</v>
      </c>
      <c r="J3671" s="19">
        <v>6.0600000000000003E-3</v>
      </c>
      <c r="K3671" s="19">
        <v>2.2849999999999999E-2</v>
      </c>
    </row>
    <row r="3672" spans="1:11" x14ac:dyDescent="0.2">
      <c r="A3672">
        <v>5.5050499999999998</v>
      </c>
      <c r="B3672">
        <v>1.3799999999999999E-3</v>
      </c>
      <c r="C3672">
        <v>2.2839999999999996E-2</v>
      </c>
      <c r="D3672">
        <v>1.47E-2</v>
      </c>
      <c r="H3672" s="19">
        <v>6.7289399999999997</v>
      </c>
      <c r="I3672" s="19">
        <v>2.52E-2</v>
      </c>
      <c r="J3672" s="19">
        <v>5.9699999999999996E-3</v>
      </c>
      <c r="K3672" s="19">
        <v>2.0719999999999999E-2</v>
      </c>
    </row>
    <row r="3673" spans="1:11" x14ac:dyDescent="0.2">
      <c r="A3673">
        <v>5.5130499999999998</v>
      </c>
      <c r="B3673">
        <v>3.7499999999999999E-3</v>
      </c>
      <c r="C3673">
        <v>4.0860000000000007E-2</v>
      </c>
      <c r="D3673">
        <v>2.8220000000000002E-2</v>
      </c>
      <c r="H3673" s="19">
        <v>6.7359400000000003</v>
      </c>
      <c r="I3673" s="19">
        <v>2.0219999999999998E-2</v>
      </c>
      <c r="J3673" s="19">
        <v>5.8700000000000002E-3</v>
      </c>
      <c r="K3673" s="19">
        <v>1.7409999999999998E-2</v>
      </c>
    </row>
    <row r="3674" spans="1:11" x14ac:dyDescent="0.2">
      <c r="A3674">
        <v>5.5200500000000003</v>
      </c>
      <c r="B3674">
        <v>5.3400000000000001E-3</v>
      </c>
      <c r="C3674">
        <v>4.5219999999999996E-2</v>
      </c>
      <c r="D3674">
        <v>3.9230000000000001E-2</v>
      </c>
      <c r="H3674" s="19">
        <v>6.7439400000000003</v>
      </c>
      <c r="I3674" s="19">
        <v>1.7409999999999998E-2</v>
      </c>
      <c r="J3674" s="19">
        <v>5.1900000000000002E-3</v>
      </c>
      <c r="K3674" s="19">
        <v>1.5570000000000001E-2</v>
      </c>
    </row>
    <row r="3675" spans="1:11" x14ac:dyDescent="0.2">
      <c r="A3675">
        <v>5.52705</v>
      </c>
      <c r="B3675">
        <v>4.8300000000000001E-3</v>
      </c>
      <c r="C3675">
        <v>3.6400000000000002E-2</v>
      </c>
      <c r="D3675">
        <v>4.0559999999999999E-2</v>
      </c>
      <c r="H3675" s="19">
        <v>6.7509399999999999</v>
      </c>
      <c r="I3675" s="19">
        <v>1.4959999999999999E-2</v>
      </c>
      <c r="J3675" s="19">
        <v>4.4799999999999996E-3</v>
      </c>
      <c r="K3675" s="19">
        <v>1.3639999999999999E-2</v>
      </c>
    </row>
    <row r="3676" spans="1:11" x14ac:dyDescent="0.2">
      <c r="A3676">
        <v>5.5340499999999997</v>
      </c>
      <c r="B3676">
        <v>1.0300000000000001E-3</v>
      </c>
      <c r="C3676">
        <v>8.5200000000000015E-3</v>
      </c>
      <c r="D3676">
        <v>1.584E-2</v>
      </c>
      <c r="H3676" s="19">
        <v>6.7579399999999996</v>
      </c>
      <c r="I3676" s="19">
        <v>1.3100000000000001E-2</v>
      </c>
      <c r="J3676" s="19">
        <v>3.9100000000000003E-3</v>
      </c>
      <c r="K3676" s="19">
        <v>1.2149999999999999E-2</v>
      </c>
    </row>
    <row r="3677" spans="1:11" x14ac:dyDescent="0.2">
      <c r="A3677">
        <v>5.5410500000000003</v>
      </c>
      <c r="B3677">
        <v>3.8999999999999998E-3</v>
      </c>
      <c r="C3677">
        <v>3.1090000000000003E-2</v>
      </c>
      <c r="D3677">
        <v>1.7580000000000002E-2</v>
      </c>
      <c r="H3677" s="19">
        <v>6.7659399999999996</v>
      </c>
      <c r="I3677" s="19">
        <v>1.528E-2</v>
      </c>
      <c r="J3677" s="19">
        <v>4.5100000000000001E-3</v>
      </c>
      <c r="K3677" s="19">
        <v>1.4149999999999999E-2</v>
      </c>
    </row>
    <row r="3678" spans="1:11" x14ac:dyDescent="0.2">
      <c r="A3678">
        <v>5.5480499999999999</v>
      </c>
      <c r="B3678">
        <v>4.8599999999999997E-3</v>
      </c>
      <c r="C3678">
        <v>1.6509999999999997E-2</v>
      </c>
      <c r="D3678">
        <v>2.2350000000000002E-2</v>
      </c>
      <c r="H3678" s="19">
        <v>6.7729400000000002</v>
      </c>
      <c r="I3678" s="19">
        <v>1.021E-2</v>
      </c>
      <c r="J3678" s="19">
        <v>2.8800000000000002E-3</v>
      </c>
      <c r="K3678" s="19">
        <v>9.5099999999999994E-3</v>
      </c>
    </row>
    <row r="3679" spans="1:11" x14ac:dyDescent="0.2">
      <c r="A3679">
        <v>5.5550499999999996</v>
      </c>
      <c r="B3679">
        <v>4.6299999999999996E-3</v>
      </c>
      <c r="C3679">
        <v>8.4500000000000009E-3</v>
      </c>
      <c r="D3679">
        <v>2.0959999999999999E-2</v>
      </c>
      <c r="H3679" s="19">
        <v>6.7799399999999999</v>
      </c>
      <c r="I3679" s="19">
        <v>1.439E-2</v>
      </c>
      <c r="J3679" s="19">
        <v>3.7200000000000002E-3</v>
      </c>
      <c r="K3679" s="19">
        <v>1.337E-2</v>
      </c>
    </row>
    <row r="3680" spans="1:11" x14ac:dyDescent="0.2">
      <c r="A3680">
        <v>5.5630499999999996</v>
      </c>
      <c r="B3680">
        <v>7.3099999999999997E-3</v>
      </c>
      <c r="C3680">
        <v>6.7970000000000003E-2</v>
      </c>
      <c r="D3680">
        <v>4.0970000000000006E-2</v>
      </c>
      <c r="H3680" s="19">
        <v>6.7879399999999999</v>
      </c>
      <c r="I3680" s="19">
        <v>1.502E-2</v>
      </c>
      <c r="J3680" s="19">
        <v>3.6600000000000001E-3</v>
      </c>
      <c r="K3680" s="19">
        <v>1.4239999999999999E-2</v>
      </c>
    </row>
    <row r="3681" spans="1:11" x14ac:dyDescent="0.2">
      <c r="A3681">
        <v>5.5700500000000002</v>
      </c>
      <c r="B3681">
        <v>7.2700000000000004E-3</v>
      </c>
      <c r="C3681">
        <v>6.8869999999999987E-2</v>
      </c>
      <c r="D3681">
        <v>3.9639999999999995E-2</v>
      </c>
      <c r="H3681" s="19">
        <v>6.7949400000000004</v>
      </c>
      <c r="I3681" s="19">
        <v>1.4970000000000001E-2</v>
      </c>
      <c r="J3681" s="19">
        <v>3.5100000000000001E-3</v>
      </c>
      <c r="K3681" s="19">
        <v>1.456E-2</v>
      </c>
    </row>
    <row r="3682" spans="1:11" x14ac:dyDescent="0.2">
      <c r="A3682">
        <v>5.5770499999999998</v>
      </c>
      <c r="B3682">
        <v>1.456E-2</v>
      </c>
      <c r="C3682">
        <v>8.0599999999999991E-2</v>
      </c>
      <c r="D3682">
        <v>7.0039999999999991E-2</v>
      </c>
      <c r="H3682" s="19">
        <v>6.8019400000000001</v>
      </c>
      <c r="I3682" s="19">
        <v>1.9689999999999999E-2</v>
      </c>
      <c r="J3682" s="19">
        <v>5.9500000000000004E-3</v>
      </c>
      <c r="K3682" s="19">
        <v>2.3120000000000002E-2</v>
      </c>
    </row>
    <row r="3683" spans="1:11" x14ac:dyDescent="0.2">
      <c r="A3683">
        <v>5.5840500000000004</v>
      </c>
      <c r="B3683">
        <v>1.1199999999999999E-3</v>
      </c>
      <c r="C3683">
        <v>1.0259999999999998E-2</v>
      </c>
      <c r="D3683">
        <v>7.2899999999999996E-3</v>
      </c>
      <c r="H3683" s="19">
        <v>6.8099400000000001</v>
      </c>
      <c r="I3683" s="19">
        <v>5.8709999999999998E-2</v>
      </c>
      <c r="J3683" s="19">
        <v>8.0400000000000003E-3</v>
      </c>
      <c r="K3683" s="19">
        <v>5.4960000000000002E-2</v>
      </c>
    </row>
    <row r="3684" spans="1:11" x14ac:dyDescent="0.2">
      <c r="A3684">
        <v>5.5910500000000001</v>
      </c>
      <c r="B3684">
        <v>1.49E-3</v>
      </c>
      <c r="C3684">
        <v>2.6550000000000001E-2</v>
      </c>
      <c r="D3684">
        <v>1.6279999999999999E-2</v>
      </c>
      <c r="H3684" s="19">
        <v>6.8169399999999998</v>
      </c>
      <c r="I3684" s="19">
        <v>8.1000000000000003E-2</v>
      </c>
      <c r="J3684" s="19">
        <v>6.7400000000000003E-3</v>
      </c>
      <c r="K3684" s="19">
        <v>6.9159999999999999E-2</v>
      </c>
    </row>
    <row r="3685" spans="1:11" x14ac:dyDescent="0.2">
      <c r="A3685">
        <v>5.5980499999999997</v>
      </c>
      <c r="B3685">
        <v>1.31E-3</v>
      </c>
      <c r="C3685">
        <v>2.315E-2</v>
      </c>
      <c r="D3685">
        <v>1.4419999999999999E-2</v>
      </c>
      <c r="H3685" s="19">
        <v>6.8239400000000003</v>
      </c>
      <c r="I3685" s="19">
        <v>7.5759999999999994E-2</v>
      </c>
      <c r="J3685" s="19">
        <v>5.7000000000000002E-3</v>
      </c>
      <c r="K3685" s="19">
        <v>7.009E-2</v>
      </c>
    </row>
    <row r="3686" spans="1:11" x14ac:dyDescent="0.2">
      <c r="A3686">
        <v>5.6060499999999998</v>
      </c>
      <c r="B3686">
        <v>1.6199999999999999E-3</v>
      </c>
      <c r="C3686">
        <v>2.9219999999999996E-2</v>
      </c>
      <c r="D3686">
        <v>1.7649999999999999E-2</v>
      </c>
      <c r="H3686" s="19">
        <v>6.8319400000000003</v>
      </c>
      <c r="I3686" s="19">
        <v>3.3500000000000002E-2</v>
      </c>
      <c r="J3686" s="19">
        <v>2.14E-3</v>
      </c>
      <c r="K3686" s="19">
        <v>3.015E-2</v>
      </c>
    </row>
    <row r="3687" spans="1:11" x14ac:dyDescent="0.2">
      <c r="A3687">
        <v>5.6130500000000003</v>
      </c>
      <c r="B3687">
        <v>1.89E-3</v>
      </c>
      <c r="C3687">
        <v>3.3100000000000004E-2</v>
      </c>
      <c r="D3687">
        <v>1.7730000000000003E-2</v>
      </c>
      <c r="H3687" s="19">
        <v>6.83894</v>
      </c>
      <c r="I3687" s="19">
        <v>2.605E-2</v>
      </c>
      <c r="J3687" s="19">
        <v>1.6299999999999999E-3</v>
      </c>
      <c r="K3687" s="19">
        <v>2.3900000000000001E-2</v>
      </c>
    </row>
    <row r="3688" spans="1:11" x14ac:dyDescent="0.2">
      <c r="A3688">
        <v>5.62005</v>
      </c>
      <c r="B3688">
        <v>2.7599999999999999E-3</v>
      </c>
      <c r="C3688">
        <v>4.6560000000000004E-2</v>
      </c>
      <c r="D3688">
        <v>2.3720000000000001E-2</v>
      </c>
      <c r="H3688" s="19">
        <v>6.8459399999999997</v>
      </c>
      <c r="I3688" s="19">
        <v>1.9179999999999999E-2</v>
      </c>
      <c r="J3688" s="19">
        <v>1.17E-3</v>
      </c>
      <c r="K3688" s="19">
        <v>1.7940000000000001E-2</v>
      </c>
    </row>
    <row r="3689" spans="1:11" x14ac:dyDescent="0.2">
      <c r="A3689">
        <v>5.6270499999999997</v>
      </c>
      <c r="B3689">
        <v>2.0000000000000002E-5</v>
      </c>
      <c r="C3689">
        <v>1.5399999999999999E-3</v>
      </c>
      <c r="D3689">
        <v>2.1000000000000001E-4</v>
      </c>
      <c r="H3689" s="19">
        <v>6.8539399999999997</v>
      </c>
      <c r="I3689" s="19">
        <v>3.9550000000000002E-2</v>
      </c>
      <c r="J3689" s="19">
        <v>4.7200000000000002E-3</v>
      </c>
      <c r="K3689" s="19">
        <v>3.7659999999999999E-2</v>
      </c>
    </row>
    <row r="3690" spans="1:11" x14ac:dyDescent="0.2">
      <c r="A3690">
        <v>5.6340500000000002</v>
      </c>
      <c r="B3690">
        <v>2.33E-3</v>
      </c>
      <c r="C3690">
        <v>1.83E-2</v>
      </c>
      <c r="D3690">
        <v>2.2640000000000004E-2</v>
      </c>
      <c r="H3690" s="19">
        <v>6.8609400000000003</v>
      </c>
      <c r="I3690" s="19">
        <v>8.3909999999999998E-2</v>
      </c>
      <c r="J3690" s="19">
        <v>8.6499999999999997E-3</v>
      </c>
      <c r="K3690" s="19">
        <v>7.8649999999999998E-2</v>
      </c>
    </row>
    <row r="3691" spans="1:11" x14ac:dyDescent="0.2">
      <c r="A3691">
        <v>5.6410499999999999</v>
      </c>
      <c r="B3691">
        <v>1.7799999999999999E-3</v>
      </c>
      <c r="C3691">
        <v>1.7250000000000001E-2</v>
      </c>
      <c r="D3691">
        <v>1.3660000000000002E-2</v>
      </c>
      <c r="H3691" s="19">
        <v>6.8679399999999999</v>
      </c>
      <c r="I3691" s="19">
        <v>0.1067</v>
      </c>
      <c r="J3691" s="19">
        <v>1.0880000000000001E-2</v>
      </c>
      <c r="K3691" s="19">
        <v>9.8059999999999994E-2</v>
      </c>
    </row>
    <row r="3692" spans="1:11" x14ac:dyDescent="0.2">
      <c r="A3692">
        <v>5.6480499999999996</v>
      </c>
      <c r="B3692">
        <v>2.3400000000000001E-3</v>
      </c>
      <c r="C3692">
        <v>4.1080000000000005E-2</v>
      </c>
      <c r="D3692">
        <v>1.0279999999999997E-2</v>
      </c>
      <c r="H3692" s="19">
        <v>6.8749399999999996</v>
      </c>
      <c r="I3692" s="19">
        <v>3.1469999999999998E-2</v>
      </c>
      <c r="J3692" s="19">
        <v>5.3200000000000001E-3</v>
      </c>
      <c r="K3692" s="19">
        <v>2.4830000000000001E-2</v>
      </c>
    </row>
    <row r="3693" spans="1:11" x14ac:dyDescent="0.2">
      <c r="A3693">
        <v>5.6560499999999996</v>
      </c>
      <c r="B3693">
        <v>2.1199999999999999E-3</v>
      </c>
      <c r="C3693">
        <v>4.1689999999999998E-2</v>
      </c>
      <c r="D3693">
        <v>8.6199999999999992E-3</v>
      </c>
      <c r="H3693" s="19">
        <v>6.8829399999999996</v>
      </c>
      <c r="I3693" s="19">
        <v>2.903E-2</v>
      </c>
      <c r="J3693" s="19">
        <v>5.3800000000000002E-3</v>
      </c>
      <c r="K3693" s="19">
        <v>1.9460000000000002E-2</v>
      </c>
    </row>
    <row r="3694" spans="1:11" x14ac:dyDescent="0.2">
      <c r="A3694">
        <v>5.6630500000000001</v>
      </c>
      <c r="B3694">
        <v>2.0100000000000001E-3</v>
      </c>
      <c r="C3694">
        <v>9.8819999999999991E-2</v>
      </c>
      <c r="D3694">
        <v>9.5700000000000004E-3</v>
      </c>
      <c r="H3694" s="19">
        <v>6.8899400000000002</v>
      </c>
      <c r="I3694" s="19">
        <v>3.1399999999999997E-2</v>
      </c>
      <c r="J3694" s="19">
        <v>7.3899999999999999E-3</v>
      </c>
      <c r="K3694" s="19">
        <v>1.7010000000000001E-2</v>
      </c>
    </row>
    <row r="3695" spans="1:11" x14ac:dyDescent="0.2">
      <c r="A3695">
        <v>5.6700499999999998</v>
      </c>
      <c r="B3695">
        <v>2.32E-3</v>
      </c>
      <c r="C3695">
        <v>8.7440000000000004E-2</v>
      </c>
      <c r="D3695">
        <v>8.7700000000000018E-3</v>
      </c>
      <c r="H3695" s="19">
        <v>6.8969399999999998</v>
      </c>
      <c r="I3695" s="19">
        <v>3.3169999999999998E-2</v>
      </c>
      <c r="J3695" s="19">
        <v>7.5300000000000002E-3</v>
      </c>
      <c r="K3695" s="19">
        <v>1.7149999999999999E-2</v>
      </c>
    </row>
    <row r="3696" spans="1:11" x14ac:dyDescent="0.2">
      <c r="A3696">
        <v>5.6770500000000004</v>
      </c>
      <c r="B3696">
        <v>2.8900000000000002E-3</v>
      </c>
      <c r="C3696">
        <v>0.10666</v>
      </c>
      <c r="D3696">
        <v>1.1470000000000001E-2</v>
      </c>
      <c r="H3696" s="19">
        <v>6.9049399999999999</v>
      </c>
      <c r="I3696" s="19">
        <v>3.4099999999999998E-2</v>
      </c>
      <c r="J3696" s="19">
        <v>7.5599999999999999E-3</v>
      </c>
      <c r="K3696" s="19">
        <v>1.728E-2</v>
      </c>
    </row>
    <row r="3697" spans="1:11" x14ac:dyDescent="0.2">
      <c r="A3697">
        <v>5.68405</v>
      </c>
      <c r="B3697">
        <v>2.7100000000000002E-3</v>
      </c>
      <c r="C3697">
        <v>9.2789999999999997E-2</v>
      </c>
      <c r="D3697">
        <v>1.2769999999999998E-2</v>
      </c>
      <c r="H3697" s="19">
        <v>6.9119400000000004</v>
      </c>
      <c r="I3697" s="19">
        <v>3.3509999999999998E-2</v>
      </c>
      <c r="J3697" s="19">
        <v>7.3400000000000002E-3</v>
      </c>
      <c r="K3697" s="19">
        <v>1.6760000000000001E-2</v>
      </c>
    </row>
    <row r="3698" spans="1:11" x14ac:dyDescent="0.2">
      <c r="A3698">
        <v>5.6910499999999997</v>
      </c>
      <c r="B3698">
        <v>1.9E-3</v>
      </c>
      <c r="C3698">
        <v>4.8990000000000006E-2</v>
      </c>
      <c r="D3698">
        <v>8.8999999999999999E-3</v>
      </c>
      <c r="H3698" s="19">
        <v>6.9189400000000001</v>
      </c>
      <c r="I3698" s="19">
        <v>0.10100000000000001</v>
      </c>
      <c r="J3698" s="19">
        <v>1.2500000000000001E-2</v>
      </c>
      <c r="K3698" s="19">
        <v>3.8300000000000001E-2</v>
      </c>
    </row>
    <row r="3699" spans="1:11" x14ac:dyDescent="0.2">
      <c r="A3699">
        <v>5.6980500000000003</v>
      </c>
      <c r="B3699">
        <v>4.8599999999999997E-3</v>
      </c>
      <c r="C3699">
        <v>8.5410000000000014E-2</v>
      </c>
      <c r="D3699">
        <v>3.7330000000000002E-2</v>
      </c>
      <c r="H3699" s="19">
        <v>6.9269400000000001</v>
      </c>
      <c r="I3699" s="19">
        <v>0.26790000000000003</v>
      </c>
      <c r="J3699" s="19">
        <v>2.4670000000000001E-2</v>
      </c>
      <c r="K3699" s="19">
        <v>8.9829999999999993E-2</v>
      </c>
    </row>
    <row r="3700" spans="1:11" x14ac:dyDescent="0.2">
      <c r="A3700">
        <v>5.7060500000000003</v>
      </c>
      <c r="B3700">
        <v>6.8199999999999997E-3</v>
      </c>
      <c r="C3700">
        <v>8.524000000000001E-2</v>
      </c>
      <c r="D3700">
        <v>4.2149999999999993E-2</v>
      </c>
      <c r="H3700" s="19">
        <v>6.9339399999999998</v>
      </c>
      <c r="I3700" s="19">
        <v>0.1399</v>
      </c>
      <c r="J3700" s="19">
        <v>1.5089999999999999E-2</v>
      </c>
      <c r="K3700" s="19">
        <v>5.1589999999999997E-2</v>
      </c>
    </row>
    <row r="3701" spans="1:11" x14ac:dyDescent="0.2">
      <c r="A3701">
        <v>5.71305</v>
      </c>
      <c r="B3701">
        <v>7.8499999999999993E-3</v>
      </c>
      <c r="C3701">
        <v>6.1819999999999993E-2</v>
      </c>
      <c r="D3701">
        <v>4.82E-2</v>
      </c>
      <c r="H3701" s="19">
        <v>6.9409400000000003</v>
      </c>
      <c r="I3701" s="19">
        <v>4.8009999999999997E-2</v>
      </c>
      <c r="J3701" s="19">
        <v>5.3600000000000002E-3</v>
      </c>
      <c r="K3701" s="19">
        <v>1.6889999999999999E-2</v>
      </c>
    </row>
    <row r="3702" spans="1:11" x14ac:dyDescent="0.2">
      <c r="A3702">
        <v>5.7200499999999996</v>
      </c>
      <c r="B3702">
        <v>6.3E-3</v>
      </c>
      <c r="C3702">
        <v>3.7880000000000004E-2</v>
      </c>
      <c r="D3702">
        <v>3.5400000000000001E-2</v>
      </c>
      <c r="H3702" s="19">
        <v>6.9489400000000003</v>
      </c>
      <c r="I3702" s="19">
        <v>3.7109999999999997E-2</v>
      </c>
      <c r="J3702" s="19">
        <v>4.15E-3</v>
      </c>
      <c r="K3702" s="19">
        <v>1.302E-2</v>
      </c>
    </row>
    <row r="3703" spans="1:11" x14ac:dyDescent="0.2">
      <c r="A3703">
        <v>5.7270500000000002</v>
      </c>
      <c r="B3703">
        <v>4.2700000000000004E-3</v>
      </c>
      <c r="C3703">
        <v>2.0100000000000003E-2</v>
      </c>
      <c r="D3703">
        <v>2.2020000000000001E-2</v>
      </c>
      <c r="H3703" s="19">
        <v>6.95594</v>
      </c>
      <c r="I3703" s="19">
        <v>2.7189999999999999E-2</v>
      </c>
      <c r="J3703" s="19">
        <v>3.0500000000000002E-3</v>
      </c>
      <c r="K3703" s="19">
        <v>9.5099999999999994E-3</v>
      </c>
    </row>
    <row r="3704" spans="1:11" x14ac:dyDescent="0.2">
      <c r="A3704">
        <v>5.7340499999999999</v>
      </c>
      <c r="B3704">
        <v>2.98E-3</v>
      </c>
      <c r="C3704">
        <v>1.8050000000000004E-2</v>
      </c>
      <c r="D3704">
        <v>2.1190000000000001E-2</v>
      </c>
      <c r="H3704" s="19">
        <v>6.9629399999999997</v>
      </c>
      <c r="I3704" s="19">
        <v>1.8259999999999998E-2</v>
      </c>
      <c r="J3704" s="19">
        <v>2.0699999999999998E-3</v>
      </c>
      <c r="K3704" s="19">
        <v>6.3800000000000003E-3</v>
      </c>
    </row>
    <row r="3705" spans="1:11" x14ac:dyDescent="0.2">
      <c r="A3705">
        <v>5.7410500000000004</v>
      </c>
      <c r="B3705">
        <v>5.1900000000000002E-3</v>
      </c>
      <c r="C3705">
        <v>4.7310000000000005E-2</v>
      </c>
      <c r="D3705">
        <v>3.5570000000000004E-2</v>
      </c>
      <c r="H3705" s="19">
        <v>6.9709399999999997</v>
      </c>
      <c r="I3705" s="19">
        <v>6.9870000000000002E-2</v>
      </c>
      <c r="J3705" s="19">
        <v>1.5310000000000001E-2</v>
      </c>
      <c r="K3705" s="19">
        <v>2.5139999999999999E-2</v>
      </c>
    </row>
    <row r="3706" spans="1:11" x14ac:dyDescent="0.2">
      <c r="A3706">
        <v>5.7480500000000001</v>
      </c>
      <c r="B3706">
        <v>6.4400000000000004E-3</v>
      </c>
      <c r="C3706">
        <v>7.801000000000001E-2</v>
      </c>
      <c r="D3706">
        <v>3.4450000000000001E-2</v>
      </c>
      <c r="H3706" s="19">
        <v>6.9779400000000003</v>
      </c>
      <c r="I3706" s="19">
        <v>4.6879999999999998E-2</v>
      </c>
      <c r="J3706" s="19">
        <v>2.0289999999999999E-2</v>
      </c>
      <c r="K3706" s="19">
        <v>1.627E-2</v>
      </c>
    </row>
    <row r="3707" spans="1:11" x14ac:dyDescent="0.2">
      <c r="A3707">
        <v>5.7560500000000001</v>
      </c>
      <c r="B3707">
        <v>3.0500000000000002E-3</v>
      </c>
      <c r="C3707">
        <v>1.8059999999999996E-2</v>
      </c>
      <c r="D3707">
        <v>1.3370000000000002E-2</v>
      </c>
      <c r="H3707" s="19">
        <v>6.9849399999999999</v>
      </c>
      <c r="I3707" s="19">
        <v>2.717E-2</v>
      </c>
      <c r="J3707" s="19">
        <v>1.502E-2</v>
      </c>
      <c r="K3707" s="19">
        <v>9.7199999999999995E-3</v>
      </c>
    </row>
    <row r="3708" spans="1:11" x14ac:dyDescent="0.2">
      <c r="A3708">
        <v>5.7630499999999998</v>
      </c>
      <c r="B3708">
        <v>1.48E-3</v>
      </c>
      <c r="C3708">
        <v>2.247E-2</v>
      </c>
      <c r="D3708">
        <v>6.9600000000000009E-3</v>
      </c>
      <c r="H3708" s="19">
        <v>6.9929399999999999</v>
      </c>
      <c r="I3708" s="19">
        <v>1.8800000000000001E-2</v>
      </c>
      <c r="J3708" s="19">
        <v>1.0030000000000001E-2</v>
      </c>
      <c r="K3708" s="19">
        <v>8.4899999999999993E-3</v>
      </c>
    </row>
    <row r="3709" spans="1:11" x14ac:dyDescent="0.2">
      <c r="A3709">
        <v>5.7700500000000003</v>
      </c>
      <c r="B3709">
        <v>2.4299999999999999E-3</v>
      </c>
      <c r="C3709">
        <v>4.2210000000000004E-2</v>
      </c>
      <c r="D3709">
        <v>9.5700000000000004E-3</v>
      </c>
      <c r="H3709" s="19">
        <v>6.9999399999999996</v>
      </c>
      <c r="I3709" s="19">
        <v>1.822E-2</v>
      </c>
      <c r="J3709" s="19">
        <v>1.2460000000000001E-2</v>
      </c>
      <c r="K3709" s="19">
        <v>1.142E-2</v>
      </c>
    </row>
    <row r="3710" spans="1:11" x14ac:dyDescent="0.2">
      <c r="A3710">
        <v>5.77705</v>
      </c>
      <c r="B3710">
        <v>2.6700000000000001E-3</v>
      </c>
      <c r="C3710">
        <v>4.8600000000000004E-2</v>
      </c>
      <c r="D3710">
        <v>8.7899999999999992E-3</v>
      </c>
      <c r="H3710" s="19">
        <v>7.0069400000000002</v>
      </c>
      <c r="I3710" s="19">
        <v>3.3980000000000003E-2</v>
      </c>
      <c r="J3710" s="19">
        <v>4.4339999999999997E-2</v>
      </c>
      <c r="K3710" s="19">
        <v>4.1419999999999998E-2</v>
      </c>
    </row>
    <row r="3711" spans="1:11" x14ac:dyDescent="0.2">
      <c r="A3711">
        <v>5.7840499999999997</v>
      </c>
      <c r="B3711">
        <v>2.97E-3</v>
      </c>
      <c r="C3711">
        <v>5.6119999999999996E-2</v>
      </c>
      <c r="D3711">
        <v>8.77E-3</v>
      </c>
      <c r="H3711" s="19">
        <v>7.0149400000000002</v>
      </c>
      <c r="I3711" s="19">
        <v>2.1190000000000001E-2</v>
      </c>
      <c r="J3711" s="19">
        <v>2.7550000000000002E-2</v>
      </c>
      <c r="K3711" s="19">
        <v>2.0840000000000001E-2</v>
      </c>
    </row>
    <row r="3712" spans="1:11" x14ac:dyDescent="0.2">
      <c r="A3712">
        <v>5.7910500000000003</v>
      </c>
      <c r="B3712">
        <v>2.7599999999999999E-3</v>
      </c>
      <c r="C3712">
        <v>5.3400000000000003E-2</v>
      </c>
      <c r="D3712">
        <v>7.8899999999999994E-3</v>
      </c>
      <c r="H3712" s="19">
        <v>7.0219399999999998</v>
      </c>
      <c r="I3712" s="19">
        <v>1.269E-2</v>
      </c>
      <c r="J3712" s="19">
        <v>1.338E-2</v>
      </c>
      <c r="K3712" s="19">
        <v>1.213E-2</v>
      </c>
    </row>
    <row r="3713" spans="1:11" x14ac:dyDescent="0.2">
      <c r="A3713">
        <v>5.7990500000000003</v>
      </c>
      <c r="B3713">
        <v>1.1100000000000001E-3</v>
      </c>
      <c r="C3713">
        <v>2.2960000000000001E-2</v>
      </c>
      <c r="D3713">
        <v>6.43E-3</v>
      </c>
      <c r="H3713" s="19">
        <v>7.0289400000000004</v>
      </c>
      <c r="I3713" s="19">
        <v>1.0710000000000001E-2</v>
      </c>
      <c r="J3713" s="19">
        <v>2.0400000000000001E-2</v>
      </c>
      <c r="K3713" s="19">
        <v>1.6639999999999999E-2</v>
      </c>
    </row>
    <row r="3714" spans="1:11" x14ac:dyDescent="0.2">
      <c r="A3714">
        <v>5.8060499999999999</v>
      </c>
      <c r="B3714">
        <v>2.2599999999999999E-3</v>
      </c>
      <c r="C3714">
        <v>5.2670000000000002E-2</v>
      </c>
      <c r="D3714">
        <v>2.683E-2</v>
      </c>
      <c r="H3714" s="19">
        <v>7.0359400000000001</v>
      </c>
      <c r="I3714" s="19">
        <v>1.2359999999999999E-2</v>
      </c>
      <c r="J3714" s="19">
        <v>1.8429999999999998E-2</v>
      </c>
      <c r="K3714" s="19">
        <v>1.5820000000000001E-2</v>
      </c>
    </row>
    <row r="3715" spans="1:11" x14ac:dyDescent="0.2">
      <c r="A3715">
        <v>5.8130499999999996</v>
      </c>
      <c r="B3715">
        <v>1.6900000000000001E-3</v>
      </c>
      <c r="C3715">
        <v>6.4399999999999999E-2</v>
      </c>
      <c r="D3715">
        <v>2.5960000000000004E-2</v>
      </c>
      <c r="H3715" s="19">
        <v>7.0439400000000001</v>
      </c>
      <c r="I3715" s="19">
        <v>1.49E-2</v>
      </c>
      <c r="J3715" s="19">
        <v>1.8079999999999999E-2</v>
      </c>
      <c r="K3715" s="19">
        <v>1.5679999999999999E-2</v>
      </c>
    </row>
    <row r="3716" spans="1:11" x14ac:dyDescent="0.2">
      <c r="A3716">
        <v>5.8200500000000002</v>
      </c>
      <c r="B3716">
        <v>1.4300000000000001E-3</v>
      </c>
      <c r="C3716">
        <v>4.6879999999999998E-2</v>
      </c>
      <c r="D3716">
        <v>1.5910000000000001E-2</v>
      </c>
      <c r="H3716" s="19">
        <v>7.0509399999999998</v>
      </c>
      <c r="I3716" s="19">
        <v>4.8390000000000002E-2</v>
      </c>
      <c r="J3716" s="19">
        <v>3.8510000000000003E-2</v>
      </c>
      <c r="K3716" s="19">
        <v>3.2379999999999999E-2</v>
      </c>
    </row>
    <row r="3717" spans="1:11" x14ac:dyDescent="0.2">
      <c r="A3717">
        <v>5.8270499999999998</v>
      </c>
      <c r="B3717">
        <v>2.0500000000000002E-3</v>
      </c>
      <c r="C3717">
        <v>4.3719999999999995E-2</v>
      </c>
      <c r="D3717">
        <v>1.4369999999999999E-2</v>
      </c>
      <c r="H3717" s="19">
        <v>7.0579400000000003</v>
      </c>
      <c r="I3717" s="19">
        <v>2.359E-2</v>
      </c>
      <c r="J3717" s="19">
        <v>2.01E-2</v>
      </c>
      <c r="K3717" s="19">
        <v>2.8389999999999999E-2</v>
      </c>
    </row>
    <row r="3718" spans="1:11" x14ac:dyDescent="0.2">
      <c r="A3718">
        <v>5.8340500000000004</v>
      </c>
      <c r="B3718">
        <v>1.8600000000000001E-3</v>
      </c>
      <c r="C3718">
        <v>3.9499999999999993E-2</v>
      </c>
      <c r="D3718">
        <v>9.0099999999999989E-3</v>
      </c>
      <c r="H3718" s="19">
        <v>7.0659400000000003</v>
      </c>
      <c r="I3718" s="19">
        <v>3.7999999999999999E-2</v>
      </c>
      <c r="J3718" s="19">
        <v>3.2800000000000003E-2</v>
      </c>
      <c r="K3718" s="19">
        <v>4.0930000000000001E-2</v>
      </c>
    </row>
    <row r="3719" spans="1:11" x14ac:dyDescent="0.2">
      <c r="A3719">
        <v>5.8410500000000001</v>
      </c>
      <c r="B3719">
        <v>2.15E-3</v>
      </c>
      <c r="C3719">
        <v>3.1300000000000001E-2</v>
      </c>
      <c r="D3719">
        <v>7.9799999999999992E-3</v>
      </c>
      <c r="H3719" s="19">
        <v>7.07294</v>
      </c>
      <c r="I3719" s="19">
        <v>3.2770000000000001E-2</v>
      </c>
      <c r="J3719" s="19">
        <v>4.2880000000000001E-2</v>
      </c>
      <c r="K3719" s="19">
        <v>3.4229999999999997E-2</v>
      </c>
    </row>
    <row r="3720" spans="1:11" x14ac:dyDescent="0.2">
      <c r="A3720">
        <v>5.8490500000000001</v>
      </c>
      <c r="B3720">
        <v>2.5100000000000001E-3</v>
      </c>
      <c r="C3720">
        <v>2.8159999999999998E-2</v>
      </c>
      <c r="D3720">
        <v>7.8199999999999988E-3</v>
      </c>
      <c r="H3720" s="19">
        <v>7.0799399999999997</v>
      </c>
      <c r="I3720" s="19">
        <v>8.7500000000000008E-3</v>
      </c>
      <c r="J3720" s="19">
        <v>1.4290000000000001E-2</v>
      </c>
      <c r="K3720" s="19">
        <v>1.1509999999999999E-2</v>
      </c>
    </row>
    <row r="3721" spans="1:11" x14ac:dyDescent="0.2">
      <c r="A3721">
        <v>5.8560499999999998</v>
      </c>
      <c r="B3721">
        <v>3.0100000000000001E-3</v>
      </c>
      <c r="C3721">
        <v>2.4819999999999998E-2</v>
      </c>
      <c r="D3721">
        <v>8.3800000000000003E-3</v>
      </c>
      <c r="H3721" s="19">
        <v>7.0879399999999997</v>
      </c>
      <c r="I3721" s="19">
        <v>5.1150000000000001E-2</v>
      </c>
      <c r="J3721" s="19">
        <v>2.4369999999999999E-2</v>
      </c>
      <c r="K3721" s="19">
        <v>3.5439999999999999E-2</v>
      </c>
    </row>
    <row r="3722" spans="1:11" x14ac:dyDescent="0.2">
      <c r="A3722">
        <v>5.8630500000000003</v>
      </c>
      <c r="B3722">
        <v>6.9199999999999999E-3</v>
      </c>
      <c r="C3722">
        <v>4.7629999999999999E-2</v>
      </c>
      <c r="D3722">
        <v>1.6200000000000003E-2</v>
      </c>
      <c r="H3722" s="19">
        <v>7.0949400000000002</v>
      </c>
      <c r="I3722" s="19">
        <v>5.7979999999999997E-2</v>
      </c>
      <c r="J3722" s="19">
        <v>3.4410000000000003E-2</v>
      </c>
      <c r="K3722" s="19">
        <v>3.9870000000000003E-2</v>
      </c>
    </row>
    <row r="3723" spans="1:11" x14ac:dyDescent="0.2">
      <c r="A3723">
        <v>5.87005</v>
      </c>
      <c r="B3723">
        <v>6.9899999999999997E-3</v>
      </c>
      <c r="C3723">
        <v>6.2399999999999997E-2</v>
      </c>
      <c r="D3723">
        <v>1.9709999999999998E-2</v>
      </c>
      <c r="H3723" s="19">
        <v>7.1019399999999999</v>
      </c>
      <c r="I3723" s="19">
        <v>6.2E-2</v>
      </c>
      <c r="J3723" s="19">
        <v>4.582E-2</v>
      </c>
      <c r="K3723" s="19">
        <v>4.308E-2</v>
      </c>
    </row>
    <row r="3724" spans="1:11" x14ac:dyDescent="0.2">
      <c r="A3724">
        <v>5.8770499999999997</v>
      </c>
      <c r="B3724">
        <v>5.6800000000000002E-3</v>
      </c>
      <c r="C3724">
        <v>5.9430000000000004E-2</v>
      </c>
      <c r="D3724">
        <v>2.1290000000000003E-2</v>
      </c>
      <c r="H3724" s="19">
        <v>7.1099399999999999</v>
      </c>
      <c r="I3724" s="19">
        <v>3.6459999999999999E-2</v>
      </c>
      <c r="J3724" s="19">
        <v>5.3929999999999999E-2</v>
      </c>
      <c r="K3724" s="19">
        <v>2.87E-2</v>
      </c>
    </row>
    <row r="3725" spans="1:11" x14ac:dyDescent="0.2">
      <c r="A3725">
        <v>5.8840500000000002</v>
      </c>
      <c r="B3725">
        <v>4.5599999999999998E-3</v>
      </c>
      <c r="C3725">
        <v>8.3330000000000001E-2</v>
      </c>
      <c r="D3725">
        <v>2.6579999999999999E-2</v>
      </c>
      <c r="H3725" s="19">
        <v>7.1169399999999996</v>
      </c>
      <c r="I3725" s="19">
        <v>1.1809999999999999E-2</v>
      </c>
      <c r="J3725" s="19">
        <v>2.9940000000000001E-2</v>
      </c>
      <c r="K3725" s="19">
        <v>1.2030000000000001E-2</v>
      </c>
    </row>
    <row r="3726" spans="1:11" x14ac:dyDescent="0.2">
      <c r="A3726">
        <v>5.8910499999999999</v>
      </c>
      <c r="B3726">
        <v>4.3099999999999996E-3</v>
      </c>
      <c r="C3726">
        <v>0.10164000000000001</v>
      </c>
      <c r="D3726">
        <v>3.177E-2</v>
      </c>
      <c r="H3726" s="19">
        <v>7.1239400000000002</v>
      </c>
      <c r="I3726" s="19">
        <v>7.8499999999999993E-3</v>
      </c>
      <c r="J3726" s="19">
        <v>2.9049999999999999E-2</v>
      </c>
      <c r="K3726" s="19">
        <v>1.0500000000000001E-2</v>
      </c>
    </row>
    <row r="3727" spans="1:11" x14ac:dyDescent="0.2">
      <c r="A3727">
        <v>5.8990499999999999</v>
      </c>
      <c r="B3727">
        <v>3.4099999999999998E-3</v>
      </c>
      <c r="C3727">
        <v>0.15916000000000002</v>
      </c>
      <c r="D3727">
        <v>3.1980000000000001E-2</v>
      </c>
      <c r="H3727" s="19">
        <v>7.1319400000000002</v>
      </c>
      <c r="I3727" s="19">
        <v>5.5700000000000003E-3</v>
      </c>
      <c r="J3727" s="19">
        <v>2.4490000000000001E-2</v>
      </c>
      <c r="K3727" s="19">
        <v>8.6899999999999998E-3</v>
      </c>
    </row>
    <row r="3728" spans="1:11" x14ac:dyDescent="0.2">
      <c r="A3728">
        <v>5.9060499999999996</v>
      </c>
      <c r="B3728">
        <v>5.2999999999999998E-4</v>
      </c>
      <c r="C3728">
        <v>5.117E-2</v>
      </c>
      <c r="D3728">
        <v>9.8300000000000002E-3</v>
      </c>
      <c r="H3728" s="19">
        <v>7.1389399999999998</v>
      </c>
      <c r="I3728" s="19">
        <v>6.3E-3</v>
      </c>
      <c r="J3728" s="19">
        <v>2.0959999999999999E-2</v>
      </c>
      <c r="K3728" s="19">
        <v>8.5100000000000002E-3</v>
      </c>
    </row>
    <row r="3729" spans="1:11" x14ac:dyDescent="0.2">
      <c r="A3729">
        <v>5.9130500000000001</v>
      </c>
      <c r="B3729">
        <v>1.57E-3</v>
      </c>
      <c r="C3729">
        <v>3.2740000000000005E-2</v>
      </c>
      <c r="D3729">
        <v>7.3699999999999998E-3</v>
      </c>
      <c r="H3729" s="19">
        <v>7.1459400000000004</v>
      </c>
      <c r="I3729" s="19">
        <v>5.8799999999999998E-3</v>
      </c>
      <c r="J3729" s="19">
        <v>1.38E-2</v>
      </c>
      <c r="K3729" s="19">
        <v>6.9300000000000004E-3</v>
      </c>
    </row>
    <row r="3730" spans="1:11" x14ac:dyDescent="0.2">
      <c r="A3730">
        <v>5.9200499999999998</v>
      </c>
      <c r="B3730">
        <v>2.97E-3</v>
      </c>
      <c r="C3730">
        <v>3.9979999999999995E-2</v>
      </c>
      <c r="D3730">
        <v>9.2399999999999999E-3</v>
      </c>
      <c r="H3730" s="19">
        <v>7.1539400000000004</v>
      </c>
      <c r="I3730" s="19">
        <v>1.6629999999999999E-2</v>
      </c>
      <c r="J3730" s="19">
        <v>6.9589999999999999E-2</v>
      </c>
      <c r="K3730" s="19">
        <v>1.7330000000000002E-2</v>
      </c>
    </row>
    <row r="3731" spans="1:11" x14ac:dyDescent="0.2">
      <c r="A3731">
        <v>5.9270500000000004</v>
      </c>
      <c r="B3731">
        <v>4.1999999999999997E-3</v>
      </c>
      <c r="C3731">
        <v>5.5539999999999999E-2</v>
      </c>
      <c r="D3731">
        <v>1.349E-2</v>
      </c>
      <c r="H3731" s="19">
        <v>7.1609400000000001</v>
      </c>
      <c r="I3731" s="19">
        <v>2.2929999999999999E-2</v>
      </c>
      <c r="J3731" s="19">
        <v>5.79E-2</v>
      </c>
      <c r="K3731" s="19">
        <v>3.1510000000000003E-2</v>
      </c>
    </row>
    <row r="3732" spans="1:11" x14ac:dyDescent="0.2">
      <c r="A3732">
        <v>5.93405</v>
      </c>
      <c r="B3732">
        <v>5.0200000000000002E-3</v>
      </c>
      <c r="C3732">
        <v>4.2660000000000003E-2</v>
      </c>
      <c r="D3732">
        <v>1.4440000000000001E-2</v>
      </c>
      <c r="H3732" s="19">
        <v>7.1679399999999998</v>
      </c>
      <c r="I3732" s="19">
        <v>1.1379999999999999E-2</v>
      </c>
      <c r="J3732" s="19">
        <v>2.198E-2</v>
      </c>
      <c r="K3732" s="19">
        <v>8.2699999999999996E-3</v>
      </c>
    </row>
    <row r="3733" spans="1:11" x14ac:dyDescent="0.2">
      <c r="A3733">
        <v>5.9410499999999997</v>
      </c>
      <c r="B3733">
        <v>4.8799999999999998E-3</v>
      </c>
      <c r="C3733">
        <v>3.4269999999999995E-2</v>
      </c>
      <c r="D3733">
        <v>1.285E-2</v>
      </c>
      <c r="H3733" s="19">
        <v>7.1759399999999998</v>
      </c>
      <c r="I3733" s="19">
        <v>1.008E-2</v>
      </c>
      <c r="J3733" s="19">
        <v>1.7489999999999999E-2</v>
      </c>
      <c r="K3733" s="19">
        <v>6.2500000000000003E-3</v>
      </c>
    </row>
    <row r="3734" spans="1:11" x14ac:dyDescent="0.2">
      <c r="A3734">
        <v>5.9490499999999997</v>
      </c>
      <c r="B3734">
        <v>3.3400000000000001E-3</v>
      </c>
      <c r="C3734">
        <v>2.6830000000000003E-2</v>
      </c>
      <c r="D3734">
        <v>8.0499999999999999E-3</v>
      </c>
      <c r="H3734" s="19">
        <v>7.1829400000000003</v>
      </c>
      <c r="I3734" s="19">
        <v>8.6599999999999993E-3</v>
      </c>
      <c r="J3734" s="19">
        <v>1.451E-2</v>
      </c>
      <c r="K3734" s="19">
        <v>5.11E-3</v>
      </c>
    </row>
    <row r="3735" spans="1:11" x14ac:dyDescent="0.2">
      <c r="A3735">
        <v>5.9560500000000003</v>
      </c>
      <c r="B3735">
        <v>4.5799999999999999E-3</v>
      </c>
      <c r="C3735">
        <v>0.11054</v>
      </c>
      <c r="D3735">
        <v>1.3220000000000001E-2</v>
      </c>
      <c r="H3735" s="19">
        <v>7.18994</v>
      </c>
      <c r="I3735" s="19">
        <v>6.8199999999999997E-3</v>
      </c>
      <c r="J3735" s="19">
        <v>1.1089999999999999E-2</v>
      </c>
      <c r="K3735" s="19">
        <v>3.8700000000000002E-3</v>
      </c>
    </row>
    <row r="3736" spans="1:11" x14ac:dyDescent="0.2">
      <c r="A3736">
        <v>5.96305</v>
      </c>
      <c r="B3736">
        <v>1.149E-2</v>
      </c>
      <c r="C3736">
        <v>0.20266000000000001</v>
      </c>
      <c r="D3736">
        <v>3.211E-2</v>
      </c>
      <c r="H3736" s="19">
        <v>7.19794</v>
      </c>
      <c r="I3736" s="19">
        <v>4.5900000000000003E-3</v>
      </c>
      <c r="J3736" s="19">
        <v>7.3099999999999997E-3</v>
      </c>
      <c r="K3736" s="19">
        <v>2.5699999999999998E-3</v>
      </c>
    </row>
    <row r="3737" spans="1:11" x14ac:dyDescent="0.2">
      <c r="A3737">
        <v>5.9700499999999996</v>
      </c>
      <c r="B3737">
        <v>3.3210000000000003E-2</v>
      </c>
      <c r="C3737">
        <v>0.22145999999999996</v>
      </c>
      <c r="D3737">
        <v>9.2769999999999991E-2</v>
      </c>
      <c r="H3737" s="19">
        <v>7.2049399999999997</v>
      </c>
      <c r="I3737" s="19">
        <v>2.63E-3</v>
      </c>
      <c r="J3737" s="19">
        <v>4.0699999999999998E-3</v>
      </c>
      <c r="K3737" s="19">
        <v>1.4400000000000001E-3</v>
      </c>
    </row>
    <row r="3738" spans="1:11" x14ac:dyDescent="0.2">
      <c r="A3738">
        <v>5.9770500000000002</v>
      </c>
      <c r="B3738">
        <v>5.5999999999999999E-3</v>
      </c>
      <c r="C3738">
        <v>3.8790000000000005E-2</v>
      </c>
      <c r="D3738">
        <v>2.8329999999999998E-2</v>
      </c>
      <c r="H3738" s="19">
        <v>7.2119400000000002</v>
      </c>
      <c r="I3738" s="19">
        <v>1.1000000000000001E-3</v>
      </c>
      <c r="J3738" s="19">
        <v>1.64E-3</v>
      </c>
      <c r="K3738" s="19">
        <v>5.9999999999999995E-4</v>
      </c>
    </row>
    <row r="3739" spans="1:11" x14ac:dyDescent="0.2">
      <c r="A3739">
        <v>5.9840499999999999</v>
      </c>
      <c r="B3739">
        <v>1.7139999999999999E-2</v>
      </c>
      <c r="C3739">
        <v>4.8389999999999996E-2</v>
      </c>
      <c r="D3739">
        <v>7.077E-2</v>
      </c>
      <c r="H3739" s="19">
        <v>7.2189399999999999</v>
      </c>
      <c r="I3739" s="19">
        <v>0</v>
      </c>
      <c r="J3739" s="19">
        <v>0</v>
      </c>
      <c r="K3739" s="19">
        <v>0</v>
      </c>
    </row>
    <row r="3740" spans="1:11" x14ac:dyDescent="0.2">
      <c r="A3740">
        <v>5.9920499999999999</v>
      </c>
      <c r="B3740">
        <v>1.218E-2</v>
      </c>
      <c r="C3740">
        <v>3.9629999999999992E-2</v>
      </c>
      <c r="D3740">
        <v>5.6180000000000008E-2</v>
      </c>
      <c r="H3740" s="19">
        <v>7.2269399999999999</v>
      </c>
      <c r="I3740" s="19">
        <v>0</v>
      </c>
      <c r="J3740" s="19">
        <v>0</v>
      </c>
      <c r="K3740" s="19">
        <v>0</v>
      </c>
    </row>
    <row r="3741" spans="1:11" x14ac:dyDescent="0.2">
      <c r="A3741">
        <v>5.9990500000000004</v>
      </c>
      <c r="B3741">
        <v>8.3000000000000001E-3</v>
      </c>
      <c r="C3741">
        <v>2.1430000000000001E-2</v>
      </c>
      <c r="D3741">
        <v>3.4170000000000006E-2</v>
      </c>
      <c r="H3741" s="19">
        <v>7.2339399999999996</v>
      </c>
      <c r="I3741" s="19">
        <v>0</v>
      </c>
      <c r="J3741" s="19">
        <v>0</v>
      </c>
      <c r="K3741" s="19">
        <v>0</v>
      </c>
    </row>
    <row r="3742" spans="1:11" x14ac:dyDescent="0.2">
      <c r="A3742">
        <v>6.0060500000000001</v>
      </c>
      <c r="B3742">
        <v>5.8300000000000001E-3</v>
      </c>
      <c r="C3742">
        <v>1.6770000000000004E-2</v>
      </c>
      <c r="D3742">
        <v>2.0499999999999997E-2</v>
      </c>
      <c r="H3742" s="19">
        <v>7.2409400000000002</v>
      </c>
      <c r="I3742" s="19">
        <v>0</v>
      </c>
      <c r="J3742" s="19">
        <v>0</v>
      </c>
      <c r="K3742" s="19">
        <v>0</v>
      </c>
    </row>
    <row r="3743" spans="1:11" x14ac:dyDescent="0.2">
      <c r="A3743">
        <v>6.0130499999999998</v>
      </c>
      <c r="B3743">
        <v>6.1199999999999996E-3</v>
      </c>
      <c r="C3743">
        <v>4.8660000000000002E-2</v>
      </c>
      <c r="D3743">
        <v>2.5489999999999999E-2</v>
      </c>
      <c r="H3743" s="19">
        <v>7.2489400000000002</v>
      </c>
      <c r="I3743" s="19">
        <v>0</v>
      </c>
      <c r="J3743" s="19">
        <v>0</v>
      </c>
      <c r="K3743" s="19">
        <v>0</v>
      </c>
    </row>
    <row r="3744" spans="1:11" x14ac:dyDescent="0.2">
      <c r="A3744">
        <v>6.0200500000000003</v>
      </c>
      <c r="B3744">
        <v>3.8999999999999998E-3</v>
      </c>
      <c r="C3744">
        <v>4.9980000000000004E-2</v>
      </c>
      <c r="D3744">
        <v>2.018E-2</v>
      </c>
      <c r="H3744" s="19">
        <v>7.2559399999999998</v>
      </c>
      <c r="I3744" s="19">
        <v>0</v>
      </c>
      <c r="J3744" s="19">
        <v>0</v>
      </c>
      <c r="K3744" s="19">
        <v>0</v>
      </c>
    </row>
    <row r="3745" spans="1:11" x14ac:dyDescent="0.2">
      <c r="A3745">
        <v>6.02705</v>
      </c>
      <c r="B3745">
        <v>2.9399999999999999E-3</v>
      </c>
      <c r="C3745">
        <v>6.5689999999999998E-2</v>
      </c>
      <c r="D3745">
        <v>2.1909999999999999E-2</v>
      </c>
      <c r="H3745" s="19">
        <v>7.2629400000000004</v>
      </c>
      <c r="I3745" s="19">
        <v>0</v>
      </c>
      <c r="J3745" s="19">
        <v>0</v>
      </c>
      <c r="K3745" s="19">
        <v>0</v>
      </c>
    </row>
    <row r="3746" spans="1:11" x14ac:dyDescent="0.2">
      <c r="A3746">
        <v>6.0340499999999997</v>
      </c>
      <c r="B3746">
        <v>1.47E-3</v>
      </c>
      <c r="C3746">
        <v>4.5810000000000003E-2</v>
      </c>
      <c r="D3746">
        <v>1.4179999999999998E-2</v>
      </c>
      <c r="H3746" s="19">
        <v>7.2709400000000004</v>
      </c>
      <c r="I3746" s="19">
        <v>0</v>
      </c>
      <c r="J3746" s="19">
        <v>0</v>
      </c>
      <c r="K3746" s="19">
        <v>0</v>
      </c>
    </row>
    <row r="3747" spans="1:11" x14ac:dyDescent="0.2">
      <c r="A3747">
        <v>6.0420499999999997</v>
      </c>
      <c r="B3747">
        <v>9.6699999999999998E-3</v>
      </c>
      <c r="C3747">
        <v>2.7209999999999998E-2</v>
      </c>
      <c r="D3747">
        <v>4.5200000000000004E-2</v>
      </c>
      <c r="H3747" s="19">
        <v>7.2779400000000001</v>
      </c>
      <c r="I3747" s="19">
        <v>0</v>
      </c>
      <c r="J3747" s="19">
        <v>0</v>
      </c>
      <c r="K3747" s="19">
        <v>0</v>
      </c>
    </row>
    <row r="3748" spans="1:11" x14ac:dyDescent="0.2">
      <c r="A3748">
        <v>6.0490500000000003</v>
      </c>
      <c r="B3748">
        <v>1.349E-2</v>
      </c>
      <c r="C3748">
        <v>6.6799999999999993E-3</v>
      </c>
      <c r="D3748">
        <v>5.4600000000000003E-2</v>
      </c>
      <c r="H3748" s="19">
        <v>7.2849399999999997</v>
      </c>
      <c r="I3748" s="19">
        <v>0</v>
      </c>
      <c r="J3748" s="19">
        <v>0</v>
      </c>
      <c r="K3748" s="19">
        <v>0</v>
      </c>
    </row>
    <row r="3749" spans="1:11" x14ac:dyDescent="0.2">
      <c r="A3749">
        <v>6.0560499999999999</v>
      </c>
      <c r="B3749">
        <v>1.49E-2</v>
      </c>
      <c r="C3749">
        <v>7.8700000000000003E-3</v>
      </c>
      <c r="D3749">
        <v>5.9570000000000005E-2</v>
      </c>
      <c r="H3749" s="19">
        <v>7.2929399999999998</v>
      </c>
      <c r="I3749" s="19">
        <v>0</v>
      </c>
      <c r="J3749" s="19">
        <v>0</v>
      </c>
      <c r="K3749" s="19">
        <v>0</v>
      </c>
    </row>
    <row r="3750" spans="1:11" x14ac:dyDescent="0.2">
      <c r="A3750">
        <v>6.0630499999999996</v>
      </c>
      <c r="B3750">
        <v>2.1950000000000001E-2</v>
      </c>
      <c r="C3750">
        <v>1.2159999999999999E-2</v>
      </c>
      <c r="D3750">
        <v>9.1810000000000003E-2</v>
      </c>
      <c r="H3750" s="19">
        <v>7.2999400000000003</v>
      </c>
      <c r="I3750" s="19">
        <v>0</v>
      </c>
      <c r="J3750" s="19">
        <v>0</v>
      </c>
      <c r="K3750" s="19">
        <v>0</v>
      </c>
    </row>
    <row r="3751" spans="1:11" x14ac:dyDescent="0.2">
      <c r="A3751">
        <v>6.0700500000000002</v>
      </c>
      <c r="B3751">
        <v>1.031E-2</v>
      </c>
      <c r="C3751">
        <v>1.115E-2</v>
      </c>
      <c r="D3751">
        <v>4.156E-2</v>
      </c>
      <c r="H3751" s="19">
        <v>7.30694</v>
      </c>
      <c r="I3751" s="19">
        <v>0</v>
      </c>
      <c r="J3751" s="19">
        <v>0</v>
      </c>
      <c r="K3751" s="19">
        <v>0</v>
      </c>
    </row>
    <row r="3752" spans="1:11" x14ac:dyDescent="0.2">
      <c r="A3752">
        <v>6.0770499999999998</v>
      </c>
      <c r="B3752">
        <v>3.8600000000000001E-3</v>
      </c>
      <c r="C3752">
        <v>8.0200000000000011E-3</v>
      </c>
      <c r="D3752">
        <v>1.6140000000000002E-2</v>
      </c>
      <c r="H3752" s="19">
        <v>7.31494</v>
      </c>
      <c r="I3752" s="19">
        <v>0</v>
      </c>
      <c r="J3752" s="19">
        <v>0</v>
      </c>
      <c r="K3752" s="19">
        <v>0</v>
      </c>
    </row>
    <row r="3753" spans="1:11" x14ac:dyDescent="0.2">
      <c r="A3753">
        <v>6.0840500000000004</v>
      </c>
      <c r="B3753">
        <v>3.7100000000000002E-3</v>
      </c>
      <c r="C3753">
        <v>7.8799999999999999E-3</v>
      </c>
      <c r="D3753">
        <v>1.3920000000000002E-2</v>
      </c>
      <c r="H3753" s="19">
        <v>7.3219399999999997</v>
      </c>
      <c r="I3753" s="19">
        <v>0</v>
      </c>
      <c r="J3753" s="19">
        <v>0</v>
      </c>
      <c r="K3753" s="19">
        <v>0</v>
      </c>
    </row>
    <row r="3754" spans="1:11" x14ac:dyDescent="0.2">
      <c r="A3754">
        <v>6.0920500000000004</v>
      </c>
      <c r="B3754">
        <v>6.4000000000000003E-3</v>
      </c>
      <c r="C3754">
        <v>9.6799999999999994E-3</v>
      </c>
      <c r="D3754">
        <v>1.555E-2</v>
      </c>
      <c r="H3754" s="19">
        <v>7.3289400000000002</v>
      </c>
      <c r="I3754" s="19">
        <v>0</v>
      </c>
      <c r="J3754" s="19">
        <v>0</v>
      </c>
      <c r="K3754" s="19">
        <v>0</v>
      </c>
    </row>
    <row r="3755" spans="1:11" x14ac:dyDescent="0.2">
      <c r="A3755">
        <v>6.0990500000000001</v>
      </c>
      <c r="B3755">
        <v>1.328E-2</v>
      </c>
      <c r="C3755">
        <v>1.9290000000000002E-2</v>
      </c>
      <c r="D3755">
        <v>2.5409999999999999E-2</v>
      </c>
      <c r="H3755" s="19">
        <v>7.3369400000000002</v>
      </c>
      <c r="I3755" s="19">
        <v>0</v>
      </c>
      <c r="J3755" s="19">
        <v>0</v>
      </c>
      <c r="K3755" s="19">
        <v>0</v>
      </c>
    </row>
    <row r="3756" spans="1:11" x14ac:dyDescent="0.2">
      <c r="A3756">
        <v>6.1060499999999998</v>
      </c>
      <c r="B3756">
        <v>1.072E-2</v>
      </c>
      <c r="C3756">
        <v>1.4630000000000001E-2</v>
      </c>
      <c r="D3756">
        <v>1.7180000000000001E-2</v>
      </c>
      <c r="H3756" s="19">
        <v>7.3439399999999999</v>
      </c>
      <c r="I3756" s="19">
        <v>0</v>
      </c>
      <c r="J3756" s="19">
        <v>0</v>
      </c>
      <c r="K3756" s="19">
        <v>0</v>
      </c>
    </row>
    <row r="3757" spans="1:11" x14ac:dyDescent="0.2">
      <c r="A3757">
        <v>6.1130500000000003</v>
      </c>
      <c r="B3757">
        <v>1.031E-2</v>
      </c>
      <c r="C3757">
        <v>2.095E-2</v>
      </c>
      <c r="D3757">
        <v>1.6760000000000001E-2</v>
      </c>
      <c r="H3757" s="19">
        <v>7.3509399999999996</v>
      </c>
      <c r="I3757" s="19">
        <v>0</v>
      </c>
      <c r="J3757" s="19">
        <v>0</v>
      </c>
      <c r="K3757" s="19">
        <v>0</v>
      </c>
    </row>
    <row r="3758" spans="1:11" x14ac:dyDescent="0.2">
      <c r="A3758">
        <v>6.12005</v>
      </c>
      <c r="B3758">
        <v>4.4099999999999999E-3</v>
      </c>
      <c r="C3758">
        <v>2.1889999999999996E-2</v>
      </c>
      <c r="D3758">
        <v>1.098E-2</v>
      </c>
      <c r="H3758" s="19">
        <v>7.3589399999999996</v>
      </c>
      <c r="I3758" s="19">
        <v>0</v>
      </c>
      <c r="J3758" s="19">
        <v>0</v>
      </c>
      <c r="K3758" s="19">
        <v>0</v>
      </c>
    </row>
    <row r="3759" spans="1:11" x14ac:dyDescent="0.2">
      <c r="A3759">
        <v>6.1270499999999997</v>
      </c>
      <c r="B3759">
        <v>4.2599999999999999E-3</v>
      </c>
      <c r="C3759">
        <v>1.5740000000000001E-2</v>
      </c>
      <c r="D3759">
        <v>1.337E-2</v>
      </c>
      <c r="H3759" s="19">
        <v>7.3659400000000002</v>
      </c>
      <c r="I3759" s="19">
        <v>0</v>
      </c>
      <c r="J3759" s="19">
        <v>0</v>
      </c>
      <c r="K3759" s="19">
        <v>0</v>
      </c>
    </row>
    <row r="3760" spans="1:11" x14ac:dyDescent="0.2">
      <c r="A3760">
        <v>6.1340500000000002</v>
      </c>
      <c r="B3760">
        <v>9.4800000000000006E-3</v>
      </c>
      <c r="C3760">
        <v>1.7559999999999999E-2</v>
      </c>
      <c r="D3760">
        <v>2.9229999999999999E-2</v>
      </c>
      <c r="H3760" s="19">
        <v>7.3729399999999998</v>
      </c>
      <c r="I3760" s="19">
        <v>0</v>
      </c>
      <c r="J3760" s="19">
        <v>0</v>
      </c>
      <c r="K3760" s="19">
        <v>0</v>
      </c>
    </row>
    <row r="3761" spans="1:11" x14ac:dyDescent="0.2">
      <c r="A3761">
        <v>6.1420500000000002</v>
      </c>
      <c r="B3761">
        <v>8.2500000000000004E-3</v>
      </c>
      <c r="C3761">
        <v>1.2999999999999999E-2</v>
      </c>
      <c r="D3761">
        <v>2.7970000000000002E-2</v>
      </c>
      <c r="H3761" s="19">
        <v>7.3799400000000004</v>
      </c>
      <c r="I3761" s="19">
        <v>0</v>
      </c>
      <c r="J3761" s="19">
        <v>0</v>
      </c>
      <c r="K3761" s="19">
        <v>0</v>
      </c>
    </row>
    <row r="3762" spans="1:11" x14ac:dyDescent="0.2">
      <c r="A3762">
        <v>6.1490499999999999</v>
      </c>
      <c r="B3762">
        <v>9.1199999999999996E-3</v>
      </c>
      <c r="C3762">
        <v>1.146E-2</v>
      </c>
      <c r="D3762">
        <v>3.2559999999999999E-2</v>
      </c>
      <c r="H3762" s="19">
        <v>7.3879400000000004</v>
      </c>
      <c r="I3762" s="19">
        <v>0</v>
      </c>
      <c r="J3762" s="19">
        <v>0</v>
      </c>
      <c r="K3762" s="19">
        <v>0</v>
      </c>
    </row>
    <row r="3763" spans="1:11" x14ac:dyDescent="0.2">
      <c r="A3763">
        <v>6.1560499999999996</v>
      </c>
      <c r="B3763">
        <v>9.4699999999999993E-3</v>
      </c>
      <c r="C3763">
        <v>9.7900000000000001E-3</v>
      </c>
      <c r="D3763">
        <v>3.347E-2</v>
      </c>
      <c r="H3763" s="19">
        <v>7.3949400000000001</v>
      </c>
      <c r="I3763" s="19">
        <v>0</v>
      </c>
      <c r="J3763" s="19">
        <v>0</v>
      </c>
      <c r="K3763" s="19">
        <v>0</v>
      </c>
    </row>
    <row r="3764" spans="1:11" x14ac:dyDescent="0.2">
      <c r="A3764">
        <v>6.1630500000000001</v>
      </c>
      <c r="B3764">
        <v>1.342E-2</v>
      </c>
      <c r="C3764">
        <v>1.5779999999999999E-2</v>
      </c>
      <c r="D3764">
        <v>5.1539999999999996E-2</v>
      </c>
      <c r="H3764" s="19">
        <v>7.4019399999999997</v>
      </c>
      <c r="I3764" s="19">
        <v>0</v>
      </c>
      <c r="J3764" s="19">
        <v>0</v>
      </c>
      <c r="K3764" s="19">
        <v>0</v>
      </c>
    </row>
    <row r="3765" spans="1:11" x14ac:dyDescent="0.2">
      <c r="A3765">
        <v>6.1700499999999998</v>
      </c>
      <c r="B3765">
        <v>1.32E-2</v>
      </c>
      <c r="C3765">
        <v>9.6500000000000006E-3</v>
      </c>
      <c r="D3765">
        <v>4.2040000000000001E-2</v>
      </c>
      <c r="H3765" s="19">
        <v>7.4099399999999997</v>
      </c>
      <c r="I3765" s="19">
        <v>0</v>
      </c>
      <c r="J3765" s="19">
        <v>0</v>
      </c>
      <c r="K3765" s="19">
        <v>0</v>
      </c>
    </row>
    <row r="3766" spans="1:11" x14ac:dyDescent="0.2">
      <c r="A3766">
        <v>6.1770500000000004</v>
      </c>
      <c r="B3766">
        <v>1.3650000000000001E-2</v>
      </c>
      <c r="C3766">
        <v>9.0099999999999989E-3</v>
      </c>
      <c r="D3766">
        <v>4.2130000000000001E-2</v>
      </c>
      <c r="H3766" s="19">
        <v>7.4169400000000003</v>
      </c>
      <c r="I3766" s="19">
        <v>0</v>
      </c>
      <c r="J3766" s="19">
        <v>0</v>
      </c>
      <c r="K3766" s="19">
        <v>0</v>
      </c>
    </row>
    <row r="3767" spans="1:11" x14ac:dyDescent="0.2">
      <c r="A3767">
        <v>6.1850500000000004</v>
      </c>
      <c r="B3767">
        <v>1.3679999999999999E-2</v>
      </c>
      <c r="C3767">
        <v>8.3300000000000006E-3</v>
      </c>
      <c r="D3767">
        <v>4.1050000000000003E-2</v>
      </c>
      <c r="H3767" s="19">
        <v>7.42394</v>
      </c>
      <c r="I3767" s="19">
        <v>0</v>
      </c>
      <c r="J3767" s="19">
        <v>0</v>
      </c>
      <c r="K3767" s="19">
        <v>0</v>
      </c>
    </row>
    <row r="3768" spans="1:11" x14ac:dyDescent="0.2">
      <c r="A3768">
        <v>6.1920500000000001</v>
      </c>
      <c r="B3768">
        <v>1.839E-2</v>
      </c>
      <c r="C3768">
        <v>1.388E-2</v>
      </c>
      <c r="D3768">
        <v>6.2829999999999997E-2</v>
      </c>
      <c r="H3768" s="19">
        <v>7.43194</v>
      </c>
      <c r="I3768" s="19">
        <v>0</v>
      </c>
      <c r="J3768" s="19">
        <v>0</v>
      </c>
      <c r="K3768" s="19">
        <v>0</v>
      </c>
    </row>
    <row r="3769" spans="1:11" x14ac:dyDescent="0.2">
      <c r="A3769">
        <v>6.1990499999999997</v>
      </c>
      <c r="B3769">
        <v>1.022E-2</v>
      </c>
      <c r="C3769">
        <v>1.8890000000000001E-2</v>
      </c>
      <c r="D3769">
        <v>3.832E-2</v>
      </c>
      <c r="H3769" s="19">
        <v>7.4389399999999997</v>
      </c>
      <c r="I3769" s="19">
        <v>0</v>
      </c>
      <c r="J3769" s="19">
        <v>0</v>
      </c>
      <c r="K3769" s="19">
        <v>0</v>
      </c>
    </row>
    <row r="3770" spans="1:11" x14ac:dyDescent="0.2">
      <c r="A3770">
        <v>6.2060500000000003</v>
      </c>
      <c r="B3770">
        <v>1.09E-2</v>
      </c>
      <c r="C3770">
        <v>2.1749999999999999E-2</v>
      </c>
      <c r="D3770">
        <v>3.4850000000000006E-2</v>
      </c>
      <c r="H3770" s="19">
        <v>7.4459400000000002</v>
      </c>
      <c r="I3770" s="19">
        <v>0</v>
      </c>
      <c r="J3770" s="19">
        <v>0</v>
      </c>
      <c r="K3770" s="19">
        <v>0</v>
      </c>
    </row>
    <row r="3771" spans="1:11" x14ac:dyDescent="0.2">
      <c r="A3771">
        <v>6.21305</v>
      </c>
      <c r="B3771">
        <v>1.217E-2</v>
      </c>
      <c r="C3771">
        <v>2.4060000000000005E-2</v>
      </c>
      <c r="D3771">
        <v>3.5279999999999999E-2</v>
      </c>
      <c r="H3771" s="19">
        <v>7.4539400000000002</v>
      </c>
      <c r="I3771" s="19">
        <v>0</v>
      </c>
      <c r="J3771" s="19">
        <v>0</v>
      </c>
      <c r="K3771" s="19">
        <v>0</v>
      </c>
    </row>
    <row r="3772" spans="1:11" x14ac:dyDescent="0.2">
      <c r="A3772">
        <v>6.2200499999999996</v>
      </c>
      <c r="B3772">
        <v>1.269E-2</v>
      </c>
      <c r="C3772">
        <v>2.053E-2</v>
      </c>
      <c r="D3772">
        <v>3.7319999999999999E-2</v>
      </c>
      <c r="H3772" s="19">
        <v>7.4609399999999999</v>
      </c>
      <c r="I3772" s="19">
        <v>0</v>
      </c>
      <c r="J3772" s="19">
        <v>0</v>
      </c>
      <c r="K3772" s="19">
        <v>0</v>
      </c>
    </row>
    <row r="3773" spans="1:11" x14ac:dyDescent="0.2">
      <c r="A3773">
        <v>6.2270500000000002</v>
      </c>
      <c r="B3773">
        <v>2.3390000000000001E-2</v>
      </c>
      <c r="C3773">
        <v>2.1180000000000001E-2</v>
      </c>
      <c r="D3773">
        <v>6.9760000000000003E-2</v>
      </c>
      <c r="H3773" s="19">
        <v>7.4679399999999996</v>
      </c>
      <c r="I3773" s="19">
        <v>0</v>
      </c>
      <c r="J3773" s="19">
        <v>0</v>
      </c>
      <c r="K3773" s="19">
        <v>0</v>
      </c>
    </row>
    <row r="3774" spans="1:11" x14ac:dyDescent="0.2">
      <c r="A3774">
        <v>6.2350500000000002</v>
      </c>
      <c r="B3774">
        <v>3.8199999999999998E-2</v>
      </c>
      <c r="C3774">
        <v>2.1360000000000001E-2</v>
      </c>
      <c r="D3774">
        <v>0.10755000000000001</v>
      </c>
      <c r="H3774" s="19">
        <v>7.4759399999999996</v>
      </c>
      <c r="I3774" s="19">
        <v>0</v>
      </c>
      <c r="J3774" s="19">
        <v>0</v>
      </c>
      <c r="K3774" s="19">
        <v>0</v>
      </c>
    </row>
    <row r="3775" spans="1:11" x14ac:dyDescent="0.2">
      <c r="A3775">
        <v>6.2420499999999999</v>
      </c>
      <c r="B3775">
        <v>3.8059999999999997E-2</v>
      </c>
      <c r="C3775">
        <v>2.1389999999999999E-2</v>
      </c>
      <c r="D3775">
        <v>9.6529999999999991E-2</v>
      </c>
      <c r="H3775" s="19">
        <v>7.4829400000000001</v>
      </c>
      <c r="I3775" s="19">
        <v>0</v>
      </c>
      <c r="J3775" s="19">
        <v>0</v>
      </c>
      <c r="K3775" s="19">
        <v>0</v>
      </c>
    </row>
    <row r="3776" spans="1:11" x14ac:dyDescent="0.2">
      <c r="A3776">
        <v>6.2490500000000004</v>
      </c>
      <c r="B3776">
        <v>1.6570000000000001E-2</v>
      </c>
      <c r="C3776">
        <v>1.532E-2</v>
      </c>
      <c r="D3776">
        <v>4.4170000000000001E-2</v>
      </c>
      <c r="H3776" s="19">
        <v>7.4899399999999998</v>
      </c>
      <c r="I3776" s="19">
        <v>0</v>
      </c>
      <c r="J3776" s="19">
        <v>0</v>
      </c>
      <c r="K3776" s="19">
        <v>0</v>
      </c>
    </row>
    <row r="3777" spans="1:11" x14ac:dyDescent="0.2">
      <c r="A3777">
        <v>6.2560500000000001</v>
      </c>
      <c r="B3777">
        <v>1.11E-2</v>
      </c>
      <c r="C3777">
        <v>1.5450000000000002E-2</v>
      </c>
      <c r="D3777">
        <v>3.6499999999999991E-2</v>
      </c>
      <c r="H3777" s="19">
        <v>7.4979399999999998</v>
      </c>
      <c r="I3777" s="19">
        <v>0</v>
      </c>
      <c r="J3777" s="19">
        <v>0</v>
      </c>
      <c r="K3777" s="19">
        <v>0</v>
      </c>
    </row>
    <row r="3778" spans="1:11" x14ac:dyDescent="0.2">
      <c r="A3778">
        <v>6.2630499999999998</v>
      </c>
      <c r="B3778">
        <v>1.142E-2</v>
      </c>
      <c r="C3778">
        <v>1.669E-2</v>
      </c>
      <c r="D3778">
        <v>3.6499999999999998E-2</v>
      </c>
      <c r="H3778" s="19">
        <v>7.5049400000000004</v>
      </c>
      <c r="I3778" s="19">
        <v>0</v>
      </c>
      <c r="J3778" s="19">
        <v>0</v>
      </c>
      <c r="K3778" s="19">
        <v>0</v>
      </c>
    </row>
    <row r="3779" spans="1:11" x14ac:dyDescent="0.2">
      <c r="A3779">
        <v>6.2700500000000003</v>
      </c>
      <c r="B3779">
        <v>1.634E-2</v>
      </c>
      <c r="C3779">
        <v>2.3690000000000003E-2</v>
      </c>
      <c r="D3779">
        <v>4.394E-2</v>
      </c>
      <c r="H3779" s="19">
        <v>7.5119400000000001</v>
      </c>
      <c r="I3779" s="19">
        <v>0</v>
      </c>
      <c r="J3779" s="19">
        <v>0</v>
      </c>
      <c r="K3779" s="19">
        <v>0</v>
      </c>
    </row>
    <row r="3780" spans="1:11" x14ac:dyDescent="0.2">
      <c r="A3780">
        <v>6.27705</v>
      </c>
      <c r="B3780">
        <v>1.388E-2</v>
      </c>
      <c r="C3780">
        <v>2.1279999999999997E-2</v>
      </c>
      <c r="D3780">
        <v>3.8960000000000002E-2</v>
      </c>
      <c r="H3780" s="19">
        <v>7.5199400000000001</v>
      </c>
      <c r="I3780" s="19">
        <v>0</v>
      </c>
      <c r="J3780" s="19">
        <v>0</v>
      </c>
      <c r="K3780" s="19">
        <v>0</v>
      </c>
    </row>
    <row r="3781" spans="1:11" x14ac:dyDescent="0.2">
      <c r="A3781">
        <v>6.28505</v>
      </c>
      <c r="B3781">
        <v>6.4700000000000001E-3</v>
      </c>
      <c r="C3781">
        <v>1.251E-2</v>
      </c>
      <c r="D3781">
        <v>2.4560000000000002E-2</v>
      </c>
      <c r="H3781" s="19">
        <v>7.5269399999999997</v>
      </c>
      <c r="I3781" s="19">
        <v>0</v>
      </c>
      <c r="J3781" s="19">
        <v>0</v>
      </c>
      <c r="K3781" s="19">
        <v>0</v>
      </c>
    </row>
    <row r="3782" spans="1:11" x14ac:dyDescent="0.2">
      <c r="A3782">
        <v>6.2920499999999997</v>
      </c>
      <c r="B3782">
        <v>7.1900000000000002E-3</v>
      </c>
      <c r="C3782">
        <v>1.5720000000000001E-2</v>
      </c>
      <c r="D3782">
        <v>2.6800000000000001E-2</v>
      </c>
      <c r="H3782" s="19">
        <v>7.5339400000000003</v>
      </c>
      <c r="I3782" s="19">
        <v>0</v>
      </c>
      <c r="J3782" s="19">
        <v>0</v>
      </c>
      <c r="K3782" s="19">
        <v>0</v>
      </c>
    </row>
    <row r="3783" spans="1:11" x14ac:dyDescent="0.2">
      <c r="A3783">
        <v>6.2990500000000003</v>
      </c>
      <c r="B3783">
        <v>7.7400000000000004E-3</v>
      </c>
      <c r="C3783">
        <v>1.555E-2</v>
      </c>
      <c r="D3783">
        <v>2.869E-2</v>
      </c>
      <c r="H3783" s="19">
        <v>7.54094</v>
      </c>
      <c r="I3783" s="19">
        <v>0</v>
      </c>
      <c r="J3783" s="19">
        <v>0</v>
      </c>
      <c r="K3783" s="19">
        <v>0</v>
      </c>
    </row>
    <row r="3784" spans="1:11" x14ac:dyDescent="0.2">
      <c r="A3784">
        <v>6.3060499999999999</v>
      </c>
      <c r="B3784">
        <v>1.7559999999999999E-2</v>
      </c>
      <c r="C3784">
        <v>3.354E-2</v>
      </c>
      <c r="D3784">
        <v>7.2470000000000007E-2</v>
      </c>
      <c r="H3784" s="19">
        <v>7.54894</v>
      </c>
      <c r="I3784" s="19">
        <v>0</v>
      </c>
      <c r="J3784" s="19">
        <v>0</v>
      </c>
      <c r="K3784" s="19">
        <v>0</v>
      </c>
    </row>
    <row r="3785" spans="1:11" x14ac:dyDescent="0.2">
      <c r="A3785">
        <v>6.3130499999999996</v>
      </c>
      <c r="B3785">
        <v>7.5599999999999999E-3</v>
      </c>
      <c r="C3785">
        <v>9.3600000000000003E-3</v>
      </c>
      <c r="D3785">
        <v>2.4650000000000002E-2</v>
      </c>
      <c r="H3785" s="19">
        <v>7.5559399999999997</v>
      </c>
      <c r="I3785" s="19">
        <v>0</v>
      </c>
      <c r="J3785" s="19">
        <v>0</v>
      </c>
      <c r="K3785" s="19">
        <v>0</v>
      </c>
    </row>
    <row r="3786" spans="1:11" x14ac:dyDescent="0.2">
      <c r="A3786">
        <v>6.3200500000000002</v>
      </c>
      <c r="B3786">
        <v>7.79E-3</v>
      </c>
      <c r="C3786">
        <v>9.0900000000000009E-3</v>
      </c>
      <c r="D3786">
        <v>2.6099999999999998E-2</v>
      </c>
      <c r="H3786" s="19">
        <v>7.5629400000000002</v>
      </c>
      <c r="I3786" s="19">
        <v>0</v>
      </c>
      <c r="J3786" s="19">
        <v>0</v>
      </c>
      <c r="K3786" s="19">
        <v>0</v>
      </c>
    </row>
    <row r="3787" spans="1:11" x14ac:dyDescent="0.2">
      <c r="A3787">
        <v>6.3270499999999998</v>
      </c>
      <c r="B3787">
        <v>8.2900000000000005E-3</v>
      </c>
      <c r="C3787">
        <v>8.9999999999999993E-3</v>
      </c>
      <c r="D3787">
        <v>2.785E-2</v>
      </c>
      <c r="H3787" s="19">
        <v>7.5709400000000002</v>
      </c>
      <c r="I3787" s="19">
        <v>0</v>
      </c>
      <c r="J3787" s="19">
        <v>0</v>
      </c>
      <c r="K3787" s="19">
        <v>0</v>
      </c>
    </row>
    <row r="3788" spans="1:11" x14ac:dyDescent="0.2">
      <c r="A3788">
        <v>6.3350499999999998</v>
      </c>
      <c r="B3788">
        <v>1.0449999999999999E-2</v>
      </c>
      <c r="C3788">
        <v>1.404E-2</v>
      </c>
      <c r="D3788">
        <v>3.6130000000000002E-2</v>
      </c>
      <c r="H3788" s="19">
        <v>7.5779399999999999</v>
      </c>
      <c r="I3788" s="19">
        <v>0</v>
      </c>
      <c r="J3788" s="19">
        <v>0</v>
      </c>
      <c r="K3788" s="19">
        <v>0</v>
      </c>
    </row>
    <row r="3789" spans="1:11" x14ac:dyDescent="0.2">
      <c r="A3789">
        <v>6.3420500000000004</v>
      </c>
      <c r="B3789">
        <v>1.8339999999999999E-2</v>
      </c>
      <c r="C3789">
        <v>1.464E-2</v>
      </c>
      <c r="D3789">
        <v>6.5520000000000009E-2</v>
      </c>
      <c r="H3789" s="19">
        <v>7.5849399999999996</v>
      </c>
      <c r="I3789" s="19">
        <v>0</v>
      </c>
      <c r="J3789" s="19">
        <v>0</v>
      </c>
      <c r="K3789" s="19">
        <v>0</v>
      </c>
    </row>
    <row r="3790" spans="1:11" x14ac:dyDescent="0.2">
      <c r="A3790">
        <v>6.3490500000000001</v>
      </c>
      <c r="B3790">
        <v>1.5180000000000001E-2</v>
      </c>
      <c r="C3790">
        <v>1.106E-2</v>
      </c>
      <c r="D3790">
        <v>5.4169999999999996E-2</v>
      </c>
      <c r="H3790" s="19">
        <v>7.5929399999999996</v>
      </c>
      <c r="I3790" s="19">
        <v>0</v>
      </c>
      <c r="J3790" s="19">
        <v>0</v>
      </c>
      <c r="K3790" s="19">
        <v>0</v>
      </c>
    </row>
    <row r="3791" spans="1:11" x14ac:dyDescent="0.2">
      <c r="A3791">
        <v>6.3560499999999998</v>
      </c>
      <c r="B3791">
        <v>9.0399999999999994E-3</v>
      </c>
      <c r="C3791">
        <v>8.1399999999999997E-3</v>
      </c>
      <c r="D3791">
        <v>2.894E-2</v>
      </c>
      <c r="H3791" s="19">
        <v>7.5999400000000001</v>
      </c>
      <c r="I3791" s="19">
        <v>0</v>
      </c>
      <c r="J3791" s="19">
        <v>0</v>
      </c>
      <c r="K3791" s="19">
        <v>0</v>
      </c>
    </row>
    <row r="3792" spans="1:11" x14ac:dyDescent="0.2">
      <c r="A3792">
        <v>6.3630500000000003</v>
      </c>
      <c r="B3792">
        <v>1.498E-2</v>
      </c>
      <c r="C3792">
        <v>2.3179999999999999E-2</v>
      </c>
      <c r="D3792">
        <v>2.9520000000000001E-2</v>
      </c>
      <c r="H3792" s="19">
        <v>7.6069399999999998</v>
      </c>
      <c r="I3792" s="19">
        <v>0</v>
      </c>
      <c r="J3792" s="19">
        <v>0</v>
      </c>
      <c r="K3792" s="19">
        <v>0</v>
      </c>
    </row>
    <row r="3793" spans="1:11" x14ac:dyDescent="0.2">
      <c r="A3793">
        <v>6.37005</v>
      </c>
      <c r="B3793">
        <v>1.521E-2</v>
      </c>
      <c r="C3793">
        <v>2.495E-2</v>
      </c>
      <c r="D3793">
        <v>3.5310000000000008E-2</v>
      </c>
      <c r="H3793" s="19">
        <v>7.6149399999999998</v>
      </c>
      <c r="I3793" s="19">
        <v>0</v>
      </c>
      <c r="J3793" s="19">
        <v>0</v>
      </c>
      <c r="K3793" s="19">
        <v>0</v>
      </c>
    </row>
    <row r="3794" spans="1:11" x14ac:dyDescent="0.2">
      <c r="A3794">
        <v>6.37805</v>
      </c>
      <c r="B3794">
        <v>1.359E-2</v>
      </c>
      <c r="C3794">
        <v>1.8559999999999997E-2</v>
      </c>
      <c r="D3794">
        <v>3.3709999999999997E-2</v>
      </c>
      <c r="H3794" s="19">
        <v>7.6219400000000004</v>
      </c>
      <c r="I3794" s="19">
        <v>0</v>
      </c>
      <c r="J3794" s="19">
        <v>0</v>
      </c>
      <c r="K3794" s="19">
        <v>0</v>
      </c>
    </row>
    <row r="3795" spans="1:11" x14ac:dyDescent="0.2">
      <c r="A3795">
        <v>6.3850499999999997</v>
      </c>
      <c r="B3795">
        <v>1.315E-2</v>
      </c>
      <c r="C3795">
        <v>1.2409999999999999E-2</v>
      </c>
      <c r="D3795">
        <v>3.6659999999999998E-2</v>
      </c>
      <c r="H3795" s="19">
        <v>7.6289400000000001</v>
      </c>
      <c r="I3795" s="19">
        <v>0</v>
      </c>
      <c r="J3795" s="19">
        <v>0</v>
      </c>
      <c r="K3795" s="19">
        <v>0</v>
      </c>
    </row>
    <row r="3796" spans="1:11" x14ac:dyDescent="0.2">
      <c r="A3796">
        <v>6.3920500000000002</v>
      </c>
      <c r="B3796">
        <v>1.5959999999999998E-2</v>
      </c>
      <c r="C3796">
        <v>1.2619999999999999E-2</v>
      </c>
      <c r="D3796">
        <v>4.4330000000000008E-2</v>
      </c>
      <c r="H3796" s="19">
        <v>7.6369400000000001</v>
      </c>
      <c r="I3796" s="19">
        <v>0</v>
      </c>
      <c r="J3796" s="19">
        <v>0</v>
      </c>
      <c r="K3796" s="19">
        <v>0</v>
      </c>
    </row>
    <row r="3797" spans="1:11" x14ac:dyDescent="0.2">
      <c r="A3797">
        <v>6.3990499999999999</v>
      </c>
      <c r="B3797">
        <v>1.9599999999999999E-2</v>
      </c>
      <c r="C3797">
        <v>8.7199999999999986E-3</v>
      </c>
      <c r="D3797">
        <v>4.7299999999999995E-2</v>
      </c>
      <c r="H3797" s="19">
        <v>7.6439399999999997</v>
      </c>
      <c r="I3797" s="19">
        <v>0</v>
      </c>
      <c r="J3797" s="19">
        <v>0</v>
      </c>
      <c r="K3797" s="19">
        <v>0</v>
      </c>
    </row>
    <row r="3798" spans="1:11" x14ac:dyDescent="0.2">
      <c r="A3798">
        <v>6.4060499999999996</v>
      </c>
      <c r="B3798">
        <v>4.9209999999999997E-2</v>
      </c>
      <c r="C3798">
        <v>2.3419999999999996E-2</v>
      </c>
      <c r="D3798">
        <v>0.11674</v>
      </c>
      <c r="H3798" s="19">
        <v>7.6509400000000003</v>
      </c>
      <c r="I3798" s="19">
        <v>0</v>
      </c>
      <c r="J3798" s="19">
        <v>0</v>
      </c>
      <c r="K3798" s="19">
        <v>0</v>
      </c>
    </row>
    <row r="3799" spans="1:11" x14ac:dyDescent="0.2">
      <c r="A3799">
        <v>6.4130500000000001</v>
      </c>
      <c r="B3799">
        <v>8.1300000000000001E-3</v>
      </c>
      <c r="C3799">
        <v>6.709999999999999E-3</v>
      </c>
      <c r="D3799">
        <v>2.2859999999999998E-2</v>
      </c>
      <c r="H3799" s="19">
        <v>7.6589400000000003</v>
      </c>
      <c r="I3799" s="19">
        <v>0</v>
      </c>
      <c r="J3799" s="19">
        <v>0</v>
      </c>
      <c r="K3799" s="19">
        <v>0</v>
      </c>
    </row>
    <row r="3800" spans="1:11" x14ac:dyDescent="0.2">
      <c r="A3800">
        <v>6.4200499999999998</v>
      </c>
      <c r="B3800">
        <v>9.1199999999999996E-3</v>
      </c>
      <c r="C3800">
        <v>8.0099999999999998E-3</v>
      </c>
      <c r="D3800">
        <v>2.639E-2</v>
      </c>
      <c r="H3800" s="19">
        <v>7.66594</v>
      </c>
      <c r="I3800" s="19">
        <v>0</v>
      </c>
      <c r="J3800" s="19">
        <v>0</v>
      </c>
      <c r="K3800" s="19">
        <v>0</v>
      </c>
    </row>
    <row r="3801" spans="1:11" x14ac:dyDescent="0.2">
      <c r="A3801">
        <v>6.4280499999999998</v>
      </c>
      <c r="B3801">
        <v>1.567E-2</v>
      </c>
      <c r="C3801">
        <v>1.634E-2</v>
      </c>
      <c r="D3801">
        <v>4.9660000000000003E-2</v>
      </c>
      <c r="H3801" s="19">
        <v>7.6729399999999996</v>
      </c>
      <c r="I3801" s="19">
        <v>0</v>
      </c>
      <c r="J3801" s="19">
        <v>0</v>
      </c>
      <c r="K3801" s="19">
        <v>0</v>
      </c>
    </row>
    <row r="3802" spans="1:11" x14ac:dyDescent="0.2">
      <c r="A3802">
        <v>6.4350500000000004</v>
      </c>
      <c r="B3802">
        <v>8.8699999999999994E-3</v>
      </c>
      <c r="C3802">
        <v>1.1390000000000001E-2</v>
      </c>
      <c r="D3802">
        <v>3.0190000000000002E-2</v>
      </c>
      <c r="H3802" s="19">
        <v>7.6809399999999997</v>
      </c>
      <c r="I3802" s="19">
        <v>0</v>
      </c>
      <c r="J3802" s="19">
        <v>0</v>
      </c>
      <c r="K3802" s="19">
        <v>0</v>
      </c>
    </row>
    <row r="3803" spans="1:11" x14ac:dyDescent="0.2">
      <c r="A3803">
        <v>6.4420500000000001</v>
      </c>
      <c r="B3803">
        <v>5.6499999999999996E-3</v>
      </c>
      <c r="C3803">
        <v>8.6E-3</v>
      </c>
      <c r="D3803">
        <v>1.7410000000000002E-2</v>
      </c>
      <c r="H3803" s="19">
        <v>7.6879400000000002</v>
      </c>
      <c r="I3803" s="19">
        <v>0</v>
      </c>
      <c r="J3803" s="19">
        <v>0</v>
      </c>
      <c r="K3803" s="19">
        <v>0</v>
      </c>
    </row>
    <row r="3804" spans="1:11" x14ac:dyDescent="0.2">
      <c r="A3804">
        <v>6.4490499999999997</v>
      </c>
      <c r="B3804">
        <v>1.017E-2</v>
      </c>
      <c r="C3804">
        <v>1.2029999999999999E-2</v>
      </c>
      <c r="D3804">
        <v>2.69E-2</v>
      </c>
      <c r="H3804" s="19">
        <v>7.6949399999999999</v>
      </c>
      <c r="I3804" s="19">
        <v>0</v>
      </c>
      <c r="J3804" s="19">
        <v>0</v>
      </c>
      <c r="K3804" s="19">
        <v>0</v>
      </c>
    </row>
    <row r="3805" spans="1:11" x14ac:dyDescent="0.2">
      <c r="A3805">
        <v>6.4560500000000003</v>
      </c>
      <c r="B3805">
        <v>2.3859999999999999E-2</v>
      </c>
      <c r="C3805">
        <v>1.8549999999999997E-2</v>
      </c>
      <c r="D3805">
        <v>5.8939999999999992E-2</v>
      </c>
      <c r="H3805" s="19">
        <v>7.7029399999999999</v>
      </c>
      <c r="I3805" s="19">
        <v>0</v>
      </c>
      <c r="J3805" s="19">
        <v>0</v>
      </c>
      <c r="K3805" s="19">
        <v>0</v>
      </c>
    </row>
    <row r="3806" spans="1:11" x14ac:dyDescent="0.2">
      <c r="A3806">
        <v>6.46305</v>
      </c>
      <c r="B3806">
        <v>2.7980000000000001E-2</v>
      </c>
      <c r="C3806">
        <v>1.8000000000000002E-2</v>
      </c>
      <c r="D3806">
        <v>5.8229999999999997E-2</v>
      </c>
      <c r="H3806" s="19">
        <v>7.7099399999999996</v>
      </c>
      <c r="I3806" s="19">
        <v>0</v>
      </c>
      <c r="J3806" s="19">
        <v>0</v>
      </c>
      <c r="K3806" s="19">
        <v>0</v>
      </c>
    </row>
    <row r="3807" spans="1:11" x14ac:dyDescent="0.2">
      <c r="A3807">
        <v>6.4700499999999996</v>
      </c>
      <c r="B3807">
        <v>9.5899999999999996E-3</v>
      </c>
      <c r="C3807">
        <v>7.8700000000000003E-3</v>
      </c>
      <c r="D3807">
        <v>1.4849999999999999E-2</v>
      </c>
      <c r="H3807" s="19">
        <v>7.7169400000000001</v>
      </c>
      <c r="I3807" s="19">
        <v>0</v>
      </c>
      <c r="J3807" s="19">
        <v>0</v>
      </c>
      <c r="K3807" s="19">
        <v>0</v>
      </c>
    </row>
    <row r="3808" spans="1:11" x14ac:dyDescent="0.2">
      <c r="A3808">
        <v>6.4780499999999996</v>
      </c>
      <c r="B3808">
        <v>7.1300000000000001E-3</v>
      </c>
      <c r="C3808">
        <v>1.0310000000000001E-2</v>
      </c>
      <c r="D3808">
        <v>1.184E-2</v>
      </c>
      <c r="H3808" s="19">
        <v>7.7239399999999998</v>
      </c>
      <c r="I3808" s="19">
        <v>0</v>
      </c>
      <c r="J3808" s="19">
        <v>0</v>
      </c>
      <c r="K3808" s="19">
        <v>0</v>
      </c>
    </row>
    <row r="3809" spans="1:11" x14ac:dyDescent="0.2">
      <c r="A3809">
        <v>6.4850500000000002</v>
      </c>
      <c r="B3809">
        <v>1.0359999999999999E-2</v>
      </c>
      <c r="C3809">
        <v>1.414E-2</v>
      </c>
      <c r="D3809">
        <v>1.8500000000000003E-2</v>
      </c>
      <c r="H3809" s="19">
        <v>7.7319399999999998</v>
      </c>
      <c r="I3809" s="19">
        <v>0</v>
      </c>
      <c r="J3809" s="19">
        <v>0</v>
      </c>
      <c r="K3809" s="19">
        <v>0</v>
      </c>
    </row>
    <row r="3810" spans="1:11" x14ac:dyDescent="0.2">
      <c r="A3810">
        <v>6.4920499999999999</v>
      </c>
      <c r="B3810">
        <v>1.2970000000000001E-2</v>
      </c>
      <c r="C3810">
        <v>1.772E-2</v>
      </c>
      <c r="D3810">
        <v>2.4720000000000002E-2</v>
      </c>
      <c r="H3810" s="19">
        <v>7.7389400000000004</v>
      </c>
      <c r="I3810" s="19">
        <v>0</v>
      </c>
      <c r="J3810" s="19">
        <v>0</v>
      </c>
      <c r="K3810" s="19">
        <v>0</v>
      </c>
    </row>
    <row r="3811" spans="1:11" x14ac:dyDescent="0.2">
      <c r="A3811">
        <v>6.4990500000000004</v>
      </c>
      <c r="B3811">
        <v>3.0800000000000001E-2</v>
      </c>
      <c r="C3811">
        <v>3.8210000000000001E-2</v>
      </c>
      <c r="D3811">
        <v>6.9489999999999996E-2</v>
      </c>
      <c r="H3811" s="19">
        <v>7.74594</v>
      </c>
      <c r="I3811" s="19">
        <v>0</v>
      </c>
      <c r="J3811" s="19">
        <v>0</v>
      </c>
      <c r="K3811" s="19">
        <v>0</v>
      </c>
    </row>
    <row r="3812" spans="1:11" x14ac:dyDescent="0.2">
      <c r="A3812">
        <v>6.5060500000000001</v>
      </c>
      <c r="B3812">
        <v>1.56E-3</v>
      </c>
      <c r="C3812">
        <v>5.6499999999999996E-3</v>
      </c>
      <c r="D3812">
        <v>4.5699999999999994E-3</v>
      </c>
      <c r="H3812" s="19">
        <v>7.7539400000000001</v>
      </c>
      <c r="I3812" s="19">
        <v>0</v>
      </c>
      <c r="J3812" s="19">
        <v>0</v>
      </c>
      <c r="K3812" s="19">
        <v>0</v>
      </c>
    </row>
    <row r="3813" spans="1:11" x14ac:dyDescent="0.2">
      <c r="A3813">
        <v>6.5130499999999998</v>
      </c>
      <c r="B3813">
        <v>1.57E-3</v>
      </c>
      <c r="C3813">
        <v>5.6800000000000002E-3</v>
      </c>
      <c r="D3813">
        <v>5.5100000000000001E-3</v>
      </c>
      <c r="H3813" s="19">
        <v>7.7609399999999997</v>
      </c>
      <c r="I3813" s="19">
        <v>0</v>
      </c>
      <c r="J3813" s="19">
        <v>0</v>
      </c>
      <c r="K3813" s="19">
        <v>0</v>
      </c>
    </row>
    <row r="3814" spans="1:11" x14ac:dyDescent="0.2">
      <c r="A3814">
        <v>6.5200500000000003</v>
      </c>
      <c r="B3814">
        <v>1.49E-3</v>
      </c>
      <c r="C3814">
        <v>5.170000000000001E-3</v>
      </c>
      <c r="D3814">
        <v>7.1999999999999998E-3</v>
      </c>
      <c r="H3814" s="19">
        <v>7.7679400000000003</v>
      </c>
      <c r="I3814" s="19">
        <v>0</v>
      </c>
      <c r="J3814" s="19">
        <v>0</v>
      </c>
      <c r="K3814" s="19">
        <v>0</v>
      </c>
    </row>
    <row r="3815" spans="1:11" x14ac:dyDescent="0.2">
      <c r="A3815">
        <v>6.5280500000000004</v>
      </c>
      <c r="B3815">
        <v>8.3000000000000001E-4</v>
      </c>
      <c r="C3815">
        <v>3.3200000000000005E-3</v>
      </c>
      <c r="D3815">
        <v>4.4099999999999999E-3</v>
      </c>
      <c r="H3815" s="19">
        <v>7.7759400000000003</v>
      </c>
      <c r="I3815" s="19">
        <v>0</v>
      </c>
      <c r="J3815" s="19">
        <v>0</v>
      </c>
      <c r="K3815" s="19">
        <v>0</v>
      </c>
    </row>
    <row r="3816" spans="1:11" x14ac:dyDescent="0.2">
      <c r="A3816">
        <v>6.53505</v>
      </c>
      <c r="B3816">
        <v>3.0000000000000001E-5</v>
      </c>
      <c r="C3816">
        <v>6.9999999999999999E-4</v>
      </c>
      <c r="D3816">
        <v>3.2000000000000003E-4</v>
      </c>
      <c r="H3816" s="19">
        <v>7.78294</v>
      </c>
      <c r="I3816" s="19">
        <v>0</v>
      </c>
      <c r="J3816" s="19">
        <v>0</v>
      </c>
      <c r="K3816" s="19">
        <v>0</v>
      </c>
    </row>
    <row r="3817" spans="1:11" x14ac:dyDescent="0.2">
      <c r="A3817">
        <v>6.5420499999999997</v>
      </c>
      <c r="B3817">
        <v>0</v>
      </c>
      <c r="C3817">
        <v>0</v>
      </c>
      <c r="D3817">
        <v>0</v>
      </c>
      <c r="H3817" s="19">
        <v>7.7899399999999996</v>
      </c>
      <c r="I3817" s="19">
        <v>0</v>
      </c>
      <c r="J3817" s="19">
        <v>0</v>
      </c>
      <c r="K3817" s="19">
        <v>0</v>
      </c>
    </row>
    <row r="3818" spans="1:11" x14ac:dyDescent="0.2">
      <c r="A3818">
        <v>6.5490500000000003</v>
      </c>
      <c r="B3818">
        <v>0</v>
      </c>
      <c r="C3818">
        <v>0</v>
      </c>
      <c r="D3818">
        <v>0</v>
      </c>
      <c r="H3818" s="19">
        <v>7.7979399999999996</v>
      </c>
      <c r="I3818" s="19">
        <v>0</v>
      </c>
      <c r="J3818" s="19">
        <v>0</v>
      </c>
      <c r="K3818" s="19">
        <v>0</v>
      </c>
    </row>
    <row r="3819" spans="1:11" x14ac:dyDescent="0.2">
      <c r="A3819">
        <v>6.5560499999999999</v>
      </c>
      <c r="B3819">
        <v>0</v>
      </c>
      <c r="C3819">
        <v>0</v>
      </c>
      <c r="D3819">
        <v>0</v>
      </c>
      <c r="H3819" s="19">
        <v>7.8049400000000002</v>
      </c>
      <c r="I3819" s="19">
        <v>0</v>
      </c>
      <c r="J3819" s="19">
        <v>0</v>
      </c>
      <c r="K3819" s="19">
        <v>0</v>
      </c>
    </row>
    <row r="3820" spans="1:11" x14ac:dyDescent="0.2">
      <c r="A3820">
        <v>6.5630499999999996</v>
      </c>
      <c r="B3820">
        <v>0</v>
      </c>
      <c r="C3820">
        <v>0</v>
      </c>
      <c r="D3820">
        <v>0</v>
      </c>
      <c r="H3820" s="19">
        <v>7.8119399999999999</v>
      </c>
      <c r="I3820" s="19">
        <v>0</v>
      </c>
      <c r="J3820" s="19">
        <v>0</v>
      </c>
      <c r="K3820" s="19">
        <v>0</v>
      </c>
    </row>
    <row r="3821" spans="1:11" x14ac:dyDescent="0.2">
      <c r="A3821">
        <v>6.5700500000000002</v>
      </c>
      <c r="B3821">
        <v>0</v>
      </c>
      <c r="C3821">
        <v>0</v>
      </c>
      <c r="D3821">
        <v>0</v>
      </c>
      <c r="H3821" s="19">
        <v>7.8199399999999999</v>
      </c>
      <c r="I3821" s="19">
        <v>0</v>
      </c>
      <c r="J3821" s="19">
        <v>0</v>
      </c>
      <c r="K3821" s="19">
        <v>0</v>
      </c>
    </row>
    <row r="3822" spans="1:11" x14ac:dyDescent="0.2">
      <c r="A3822">
        <v>6.5780500000000002</v>
      </c>
      <c r="B3822">
        <v>0</v>
      </c>
      <c r="C3822">
        <v>0</v>
      </c>
      <c r="D3822">
        <v>0</v>
      </c>
      <c r="H3822" s="19">
        <v>7.8269399999999996</v>
      </c>
      <c r="I3822" s="19">
        <v>0</v>
      </c>
      <c r="J3822" s="19">
        <v>0</v>
      </c>
      <c r="K3822" s="19">
        <v>0</v>
      </c>
    </row>
    <row r="3823" spans="1:11" x14ac:dyDescent="0.2">
      <c r="A3823">
        <v>6.5850499999999998</v>
      </c>
      <c r="B3823">
        <v>0</v>
      </c>
      <c r="C3823">
        <v>0</v>
      </c>
      <c r="D3823">
        <v>0</v>
      </c>
      <c r="H3823" s="19">
        <v>7.8339400000000001</v>
      </c>
      <c r="I3823" s="19">
        <v>0</v>
      </c>
      <c r="J3823" s="19">
        <v>0</v>
      </c>
      <c r="K3823" s="19">
        <v>0</v>
      </c>
    </row>
    <row r="3824" spans="1:11" x14ac:dyDescent="0.2">
      <c r="A3824">
        <v>6.5920500000000004</v>
      </c>
      <c r="B3824">
        <v>0</v>
      </c>
      <c r="C3824">
        <v>0</v>
      </c>
      <c r="D3824">
        <v>0</v>
      </c>
      <c r="H3824" s="19">
        <v>7.8419400000000001</v>
      </c>
      <c r="I3824" s="19">
        <v>0</v>
      </c>
      <c r="J3824" s="19">
        <v>0</v>
      </c>
      <c r="K3824" s="19">
        <v>0</v>
      </c>
    </row>
    <row r="3825" spans="1:11" x14ac:dyDescent="0.2">
      <c r="A3825">
        <v>6.5990500000000001</v>
      </c>
      <c r="B3825">
        <v>0</v>
      </c>
      <c r="C3825">
        <v>0</v>
      </c>
      <c r="D3825">
        <v>0</v>
      </c>
      <c r="H3825" s="19">
        <v>7.8489399999999998</v>
      </c>
      <c r="I3825" s="19">
        <v>0</v>
      </c>
      <c r="J3825" s="19">
        <v>0</v>
      </c>
      <c r="K3825" s="19">
        <v>0</v>
      </c>
    </row>
    <row r="3826" spans="1:11" x14ac:dyDescent="0.2">
      <c r="A3826">
        <v>6.6060499999999998</v>
      </c>
      <c r="B3826">
        <v>0</v>
      </c>
      <c r="C3826">
        <v>0</v>
      </c>
      <c r="D3826">
        <v>0</v>
      </c>
      <c r="H3826" s="19">
        <v>7.8559400000000004</v>
      </c>
      <c r="I3826" s="19">
        <v>0</v>
      </c>
      <c r="J3826" s="19">
        <v>0</v>
      </c>
      <c r="K3826" s="19">
        <v>0</v>
      </c>
    </row>
    <row r="3827" spans="1:11" x14ac:dyDescent="0.2">
      <c r="A3827">
        <v>6.6130500000000003</v>
      </c>
      <c r="B3827">
        <v>0</v>
      </c>
      <c r="C3827">
        <v>0</v>
      </c>
      <c r="D3827">
        <v>0</v>
      </c>
      <c r="H3827" s="19">
        <v>7.8639400000000004</v>
      </c>
      <c r="I3827" s="19">
        <v>0</v>
      </c>
      <c r="J3827" s="19">
        <v>0</v>
      </c>
      <c r="K3827" s="19">
        <v>0</v>
      </c>
    </row>
    <row r="3828" spans="1:11" x14ac:dyDescent="0.2">
      <c r="A3828">
        <v>6.6210500000000003</v>
      </c>
      <c r="B3828">
        <v>0</v>
      </c>
      <c r="C3828">
        <v>0</v>
      </c>
      <c r="D3828">
        <v>0</v>
      </c>
      <c r="H3828" s="19">
        <v>7.87094</v>
      </c>
      <c r="I3828" s="19">
        <v>0</v>
      </c>
      <c r="J3828" s="19">
        <v>0</v>
      </c>
      <c r="K3828" s="19">
        <v>0</v>
      </c>
    </row>
    <row r="3829" spans="1:11" x14ac:dyDescent="0.2">
      <c r="A3829">
        <v>6.62805</v>
      </c>
      <c r="B3829">
        <v>0</v>
      </c>
      <c r="C3829">
        <v>0</v>
      </c>
      <c r="D3829">
        <v>0</v>
      </c>
      <c r="H3829" s="19">
        <v>7.8779399999999997</v>
      </c>
      <c r="I3829" s="19">
        <v>0</v>
      </c>
      <c r="J3829" s="19">
        <v>0</v>
      </c>
      <c r="K3829" s="19">
        <v>0</v>
      </c>
    </row>
    <row r="3830" spans="1:11" x14ac:dyDescent="0.2">
      <c r="A3830">
        <v>6.6350499999999997</v>
      </c>
      <c r="B3830">
        <v>0</v>
      </c>
      <c r="C3830">
        <v>0</v>
      </c>
      <c r="D3830">
        <v>0</v>
      </c>
      <c r="H3830" s="19">
        <v>7.8849400000000003</v>
      </c>
      <c r="I3830" s="19">
        <v>0</v>
      </c>
      <c r="J3830" s="19">
        <v>0</v>
      </c>
      <c r="K3830" s="19">
        <v>0</v>
      </c>
    </row>
    <row r="3831" spans="1:11" x14ac:dyDescent="0.2">
      <c r="A3831">
        <v>6.6420500000000002</v>
      </c>
      <c r="B3831">
        <v>0</v>
      </c>
      <c r="C3831">
        <v>0</v>
      </c>
      <c r="D3831">
        <v>0</v>
      </c>
      <c r="H3831" s="19">
        <v>7.8929400000000003</v>
      </c>
      <c r="I3831" s="19">
        <v>0</v>
      </c>
      <c r="J3831" s="19">
        <v>0</v>
      </c>
      <c r="K3831" s="19">
        <v>0</v>
      </c>
    </row>
    <row r="3832" spans="1:11" x14ac:dyDescent="0.2">
      <c r="A3832">
        <v>6.6490499999999999</v>
      </c>
      <c r="B3832">
        <v>0</v>
      </c>
      <c r="C3832">
        <v>0</v>
      </c>
      <c r="D3832">
        <v>0</v>
      </c>
      <c r="H3832" s="19">
        <v>7.89994</v>
      </c>
      <c r="I3832" s="19">
        <v>0</v>
      </c>
      <c r="J3832" s="19">
        <v>0</v>
      </c>
      <c r="K3832" s="19">
        <v>0</v>
      </c>
    </row>
    <row r="3833" spans="1:11" x14ac:dyDescent="0.2">
      <c r="A3833">
        <v>6.6560499999999996</v>
      </c>
      <c r="B3833">
        <v>0</v>
      </c>
      <c r="C3833">
        <v>0</v>
      </c>
      <c r="D3833">
        <v>0</v>
      </c>
      <c r="H3833" s="19">
        <v>7.9069399999999996</v>
      </c>
      <c r="I3833" s="19">
        <v>0</v>
      </c>
      <c r="J3833" s="19">
        <v>0</v>
      </c>
      <c r="K3833" s="19">
        <v>0</v>
      </c>
    </row>
    <row r="3834" spans="1:11" x14ac:dyDescent="0.2">
      <c r="A3834">
        <v>6.6630500000000001</v>
      </c>
      <c r="B3834">
        <v>0</v>
      </c>
      <c r="C3834">
        <v>0</v>
      </c>
      <c r="D3834">
        <v>0</v>
      </c>
      <c r="H3834" s="19">
        <v>7.9149399999999996</v>
      </c>
      <c r="I3834" s="19">
        <v>0</v>
      </c>
      <c r="J3834" s="19">
        <v>0</v>
      </c>
      <c r="K3834" s="19">
        <v>0</v>
      </c>
    </row>
    <row r="3835" spans="1:11" x14ac:dyDescent="0.2">
      <c r="A3835">
        <v>6.6710500000000001</v>
      </c>
      <c r="B3835">
        <v>0</v>
      </c>
      <c r="C3835">
        <v>0</v>
      </c>
      <c r="D3835">
        <v>0</v>
      </c>
      <c r="H3835" s="19">
        <v>7.9219400000000002</v>
      </c>
      <c r="I3835" s="19">
        <v>0</v>
      </c>
      <c r="J3835" s="19">
        <v>0</v>
      </c>
      <c r="K3835" s="19">
        <v>0</v>
      </c>
    </row>
    <row r="3836" spans="1:11" x14ac:dyDescent="0.2">
      <c r="A3836">
        <v>6.6780499999999998</v>
      </c>
      <c r="B3836">
        <v>0</v>
      </c>
      <c r="C3836">
        <v>0</v>
      </c>
      <c r="D3836">
        <v>0</v>
      </c>
      <c r="H3836" s="19">
        <v>7.9289399999999999</v>
      </c>
      <c r="I3836" s="19">
        <v>0</v>
      </c>
      <c r="J3836" s="19">
        <v>0</v>
      </c>
      <c r="K3836" s="19">
        <v>0</v>
      </c>
    </row>
    <row r="3837" spans="1:11" x14ac:dyDescent="0.2">
      <c r="A3837">
        <v>6.6850500000000004</v>
      </c>
      <c r="B3837">
        <v>0</v>
      </c>
      <c r="C3837">
        <v>0</v>
      </c>
      <c r="D3837">
        <v>0</v>
      </c>
      <c r="H3837" s="19">
        <v>7.9369399999999999</v>
      </c>
      <c r="I3837" s="19">
        <v>0</v>
      </c>
      <c r="J3837" s="19">
        <v>0</v>
      </c>
      <c r="K3837" s="19">
        <v>0</v>
      </c>
    </row>
    <row r="3838" spans="1:11" x14ac:dyDescent="0.2">
      <c r="A3838">
        <v>6.6920500000000001</v>
      </c>
      <c r="B3838">
        <v>0</v>
      </c>
      <c r="C3838">
        <v>0</v>
      </c>
      <c r="D3838">
        <v>0</v>
      </c>
      <c r="H3838" s="19">
        <v>7.9439399999999996</v>
      </c>
      <c r="I3838" s="19">
        <v>0</v>
      </c>
      <c r="J3838" s="19">
        <v>0</v>
      </c>
      <c r="K3838" s="19">
        <v>0</v>
      </c>
    </row>
    <row r="3839" spans="1:11" x14ac:dyDescent="0.2">
      <c r="A3839">
        <v>6.6990499999999997</v>
      </c>
      <c r="B3839">
        <v>0</v>
      </c>
      <c r="C3839">
        <v>0</v>
      </c>
      <c r="D3839">
        <v>0</v>
      </c>
      <c r="H3839" s="19">
        <v>7.9509400000000001</v>
      </c>
      <c r="I3839" s="19">
        <v>0</v>
      </c>
      <c r="J3839" s="19">
        <v>0</v>
      </c>
      <c r="K3839" s="19">
        <v>0</v>
      </c>
    </row>
    <row r="3840" spans="1:11" x14ac:dyDescent="0.2">
      <c r="A3840">
        <v>6.7060500000000003</v>
      </c>
      <c r="B3840">
        <v>0</v>
      </c>
      <c r="C3840">
        <v>0</v>
      </c>
      <c r="D3840">
        <v>0</v>
      </c>
      <c r="H3840" s="19">
        <v>7.9589400000000001</v>
      </c>
      <c r="I3840" s="19">
        <v>0</v>
      </c>
      <c r="J3840" s="19">
        <v>0</v>
      </c>
      <c r="K3840" s="19">
        <v>0</v>
      </c>
    </row>
    <row r="3841" spans="1:11" x14ac:dyDescent="0.2">
      <c r="A3841">
        <v>6.71305</v>
      </c>
      <c r="B3841">
        <v>0</v>
      </c>
      <c r="C3841">
        <v>0</v>
      </c>
      <c r="D3841">
        <v>0</v>
      </c>
      <c r="H3841" s="19">
        <v>7.9659399999999998</v>
      </c>
      <c r="I3841" s="19">
        <v>0</v>
      </c>
      <c r="J3841" s="19">
        <v>0</v>
      </c>
      <c r="K3841" s="19">
        <v>0</v>
      </c>
    </row>
    <row r="3842" spans="1:11" x14ac:dyDescent="0.2">
      <c r="A3842">
        <v>6.72105</v>
      </c>
      <c r="B3842">
        <v>0</v>
      </c>
      <c r="C3842">
        <v>0</v>
      </c>
      <c r="D3842">
        <v>0</v>
      </c>
      <c r="H3842" s="19">
        <v>7.9729400000000004</v>
      </c>
      <c r="I3842" s="19">
        <v>0</v>
      </c>
      <c r="J3842" s="19">
        <v>0</v>
      </c>
      <c r="K3842" s="19">
        <v>0</v>
      </c>
    </row>
    <row r="3843" spans="1:11" x14ac:dyDescent="0.2">
      <c r="A3843">
        <v>6.7280499999999996</v>
      </c>
      <c r="B3843">
        <v>0</v>
      </c>
      <c r="C3843">
        <v>0</v>
      </c>
      <c r="D3843">
        <v>0</v>
      </c>
      <c r="H3843" s="19">
        <v>7.9809400000000004</v>
      </c>
      <c r="I3843" s="19">
        <v>0</v>
      </c>
      <c r="J3843" s="19">
        <v>0</v>
      </c>
      <c r="K3843" s="19">
        <v>0</v>
      </c>
    </row>
    <row r="3844" spans="1:11" x14ac:dyDescent="0.2">
      <c r="A3844">
        <v>6.7350500000000002</v>
      </c>
      <c r="B3844">
        <v>0</v>
      </c>
      <c r="C3844">
        <v>0</v>
      </c>
      <c r="D3844">
        <v>0</v>
      </c>
      <c r="H3844" s="19">
        <v>7.98794</v>
      </c>
      <c r="I3844" s="19">
        <v>0</v>
      </c>
      <c r="J3844" s="19">
        <v>0</v>
      </c>
      <c r="K3844" s="19">
        <v>0</v>
      </c>
    </row>
    <row r="3845" spans="1:11" x14ac:dyDescent="0.2">
      <c r="A3845">
        <v>6.7420499999999999</v>
      </c>
      <c r="B3845">
        <v>0</v>
      </c>
      <c r="C3845">
        <v>0</v>
      </c>
      <c r="D3845">
        <v>0</v>
      </c>
      <c r="H3845" s="19">
        <v>7.9949399999999997</v>
      </c>
      <c r="I3845" s="19">
        <v>0</v>
      </c>
      <c r="J3845" s="19">
        <v>0</v>
      </c>
      <c r="K3845" s="19">
        <v>0</v>
      </c>
    </row>
    <row r="3846" spans="1:11" x14ac:dyDescent="0.2">
      <c r="A3846">
        <v>6.7490500000000004</v>
      </c>
      <c r="B3846">
        <v>0</v>
      </c>
      <c r="C3846">
        <v>0</v>
      </c>
      <c r="D3846">
        <v>0</v>
      </c>
      <c r="H3846" s="19">
        <v>8.0029400000000006</v>
      </c>
      <c r="I3846" s="19">
        <v>0</v>
      </c>
      <c r="J3846" s="19">
        <v>0</v>
      </c>
      <c r="K3846" s="19">
        <v>0</v>
      </c>
    </row>
    <row r="3847" spans="1:11" x14ac:dyDescent="0.2">
      <c r="A3847">
        <v>6.7560500000000001</v>
      </c>
      <c r="B3847">
        <v>0</v>
      </c>
      <c r="C3847">
        <v>0</v>
      </c>
      <c r="D3847">
        <v>0</v>
      </c>
      <c r="H3847" s="19">
        <v>8.0099400000000003</v>
      </c>
      <c r="I3847" s="19">
        <v>0</v>
      </c>
      <c r="J3847" s="19">
        <v>0</v>
      </c>
      <c r="K3847" s="19">
        <v>0</v>
      </c>
    </row>
    <row r="3848" spans="1:11" x14ac:dyDescent="0.2">
      <c r="A3848">
        <v>6.7630499999999998</v>
      </c>
      <c r="B3848">
        <v>0</v>
      </c>
      <c r="C3848">
        <v>0</v>
      </c>
      <c r="D3848">
        <v>0</v>
      </c>
      <c r="H3848" s="19">
        <v>8.01694</v>
      </c>
      <c r="I3848" s="19">
        <v>0</v>
      </c>
      <c r="J3848" s="19">
        <v>0</v>
      </c>
      <c r="K3848" s="19">
        <v>0</v>
      </c>
    </row>
    <row r="3849" spans="1:11" x14ac:dyDescent="0.2">
      <c r="A3849">
        <v>6.7710499999999998</v>
      </c>
      <c r="B3849">
        <v>0</v>
      </c>
      <c r="C3849">
        <v>0</v>
      </c>
      <c r="D3849">
        <v>0</v>
      </c>
      <c r="H3849" s="19">
        <v>8.0249400000000009</v>
      </c>
      <c r="I3849" s="19">
        <v>0</v>
      </c>
      <c r="J3849" s="19">
        <v>0</v>
      </c>
      <c r="K3849" s="19">
        <v>0</v>
      </c>
    </row>
    <row r="3850" spans="1:11" x14ac:dyDescent="0.2">
      <c r="A3850">
        <v>6.7780500000000004</v>
      </c>
      <c r="B3850">
        <v>0</v>
      </c>
      <c r="C3850">
        <v>0</v>
      </c>
      <c r="D3850">
        <v>0</v>
      </c>
      <c r="H3850" s="19">
        <v>8.0319400000000005</v>
      </c>
      <c r="I3850" s="19">
        <v>0</v>
      </c>
      <c r="J3850" s="19">
        <v>0</v>
      </c>
      <c r="K3850" s="19">
        <v>0</v>
      </c>
    </row>
    <row r="3851" spans="1:11" x14ac:dyDescent="0.2">
      <c r="A3851">
        <v>6.78505</v>
      </c>
      <c r="B3851">
        <v>0</v>
      </c>
      <c r="C3851">
        <v>0</v>
      </c>
      <c r="D3851">
        <v>0</v>
      </c>
      <c r="H3851" s="19">
        <v>8.0389400000000002</v>
      </c>
      <c r="I3851" s="19">
        <v>0</v>
      </c>
      <c r="J3851" s="19">
        <v>0</v>
      </c>
      <c r="K3851" s="19">
        <v>0</v>
      </c>
    </row>
    <row r="3852" spans="1:11" x14ac:dyDescent="0.2">
      <c r="A3852">
        <v>6.7920499999999997</v>
      </c>
      <c r="B3852">
        <v>0</v>
      </c>
      <c r="C3852">
        <v>0</v>
      </c>
      <c r="D3852">
        <v>0</v>
      </c>
      <c r="H3852" s="19">
        <v>8.0459399999999999</v>
      </c>
      <c r="I3852" s="19">
        <v>0</v>
      </c>
      <c r="J3852" s="19">
        <v>0</v>
      </c>
      <c r="K3852" s="19">
        <v>0</v>
      </c>
    </row>
    <row r="3853" spans="1:11" x14ac:dyDescent="0.2">
      <c r="A3853">
        <v>6.7990500000000003</v>
      </c>
      <c r="B3853">
        <v>0</v>
      </c>
      <c r="C3853">
        <v>0</v>
      </c>
      <c r="D3853">
        <v>0</v>
      </c>
      <c r="H3853" s="19">
        <v>8.0539400000000008</v>
      </c>
      <c r="I3853" s="19">
        <v>0</v>
      </c>
      <c r="J3853" s="19">
        <v>0</v>
      </c>
      <c r="K3853" s="19">
        <v>0</v>
      </c>
    </row>
    <row r="3854" spans="1:11" x14ac:dyDescent="0.2">
      <c r="A3854">
        <v>6.8060499999999999</v>
      </c>
      <c r="B3854">
        <v>0</v>
      </c>
      <c r="C3854">
        <v>0</v>
      </c>
      <c r="D3854">
        <v>0</v>
      </c>
      <c r="H3854" s="19">
        <v>8.0609400000000004</v>
      </c>
      <c r="I3854" s="19">
        <v>0</v>
      </c>
      <c r="J3854" s="19">
        <v>0</v>
      </c>
      <c r="K3854" s="19">
        <v>0</v>
      </c>
    </row>
    <row r="3855" spans="1:11" x14ac:dyDescent="0.2">
      <c r="A3855">
        <v>6.8140499999999999</v>
      </c>
      <c r="B3855">
        <v>0</v>
      </c>
      <c r="C3855">
        <v>0</v>
      </c>
      <c r="D3855">
        <v>0</v>
      </c>
      <c r="H3855" s="19">
        <v>8.0679400000000001</v>
      </c>
      <c r="I3855" s="19">
        <v>0</v>
      </c>
      <c r="J3855" s="19">
        <v>0</v>
      </c>
      <c r="K3855" s="19">
        <v>0</v>
      </c>
    </row>
    <row r="3856" spans="1:11" x14ac:dyDescent="0.2">
      <c r="A3856">
        <v>6.8210499999999996</v>
      </c>
      <c r="B3856">
        <v>0</v>
      </c>
      <c r="C3856">
        <v>0</v>
      </c>
      <c r="D3856">
        <v>0</v>
      </c>
      <c r="H3856" s="19">
        <v>8.0759399999999992</v>
      </c>
      <c r="I3856" s="19">
        <v>0</v>
      </c>
      <c r="J3856" s="19">
        <v>0</v>
      </c>
      <c r="K3856" s="19">
        <v>0</v>
      </c>
    </row>
    <row r="3857" spans="1:11" x14ac:dyDescent="0.2">
      <c r="A3857">
        <v>6.8280500000000002</v>
      </c>
      <c r="B3857">
        <v>0</v>
      </c>
      <c r="C3857">
        <v>0</v>
      </c>
      <c r="D3857">
        <v>0</v>
      </c>
      <c r="H3857" s="19">
        <v>8.0829400000000007</v>
      </c>
      <c r="I3857" s="19">
        <v>0</v>
      </c>
      <c r="J3857" s="19">
        <v>0</v>
      </c>
      <c r="K3857" s="19">
        <v>0</v>
      </c>
    </row>
    <row r="3858" spans="1:11" x14ac:dyDescent="0.2">
      <c r="A3858">
        <v>6.8350499999999998</v>
      </c>
      <c r="B3858">
        <v>0</v>
      </c>
      <c r="C3858">
        <v>0</v>
      </c>
      <c r="D3858">
        <v>0</v>
      </c>
      <c r="H3858" s="19">
        <v>8.0899400000000004</v>
      </c>
      <c r="I3858" s="19">
        <v>0</v>
      </c>
      <c r="J3858" s="19">
        <v>0</v>
      </c>
      <c r="K3858" s="19">
        <v>0</v>
      </c>
    </row>
    <row r="3859" spans="1:11" x14ac:dyDescent="0.2">
      <c r="A3859">
        <v>6.8420500000000004</v>
      </c>
      <c r="B3859">
        <v>0</v>
      </c>
      <c r="C3859">
        <v>0</v>
      </c>
      <c r="D3859">
        <v>0</v>
      </c>
      <c r="H3859" s="19">
        <v>8.0979399999999995</v>
      </c>
      <c r="I3859" s="19">
        <v>0</v>
      </c>
      <c r="J3859" s="19">
        <v>0</v>
      </c>
      <c r="K3859" s="19">
        <v>0</v>
      </c>
    </row>
    <row r="3860" spans="1:11" x14ac:dyDescent="0.2">
      <c r="A3860">
        <v>6.8490500000000001</v>
      </c>
      <c r="B3860">
        <v>0</v>
      </c>
      <c r="C3860">
        <v>0</v>
      </c>
      <c r="D3860">
        <v>0</v>
      </c>
      <c r="H3860" s="19">
        <v>8.1049399999999991</v>
      </c>
      <c r="I3860" s="19">
        <v>0</v>
      </c>
      <c r="J3860" s="19">
        <v>0</v>
      </c>
      <c r="K3860" s="19">
        <v>0</v>
      </c>
    </row>
    <row r="3861" spans="1:11" x14ac:dyDescent="0.2">
      <c r="A3861">
        <v>6.8560499999999998</v>
      </c>
      <c r="B3861">
        <v>0</v>
      </c>
      <c r="C3861">
        <v>0</v>
      </c>
      <c r="D3861">
        <v>0</v>
      </c>
      <c r="H3861" s="19">
        <v>8.1119400000000006</v>
      </c>
      <c r="I3861" s="19">
        <v>0</v>
      </c>
      <c r="J3861" s="19">
        <v>0</v>
      </c>
      <c r="K3861" s="19">
        <v>0</v>
      </c>
    </row>
    <row r="3862" spans="1:11" x14ac:dyDescent="0.2">
      <c r="A3862">
        <v>6.8640499999999998</v>
      </c>
      <c r="B3862">
        <v>0</v>
      </c>
      <c r="C3862">
        <v>0</v>
      </c>
      <c r="D3862">
        <v>0</v>
      </c>
      <c r="H3862" s="19">
        <v>8.1199399999999997</v>
      </c>
      <c r="I3862" s="19">
        <v>0</v>
      </c>
      <c r="J3862" s="19">
        <v>0</v>
      </c>
      <c r="K3862" s="19">
        <v>0</v>
      </c>
    </row>
    <row r="3863" spans="1:11" x14ac:dyDescent="0.2">
      <c r="A3863">
        <v>6.8710500000000003</v>
      </c>
      <c r="B3863">
        <v>0</v>
      </c>
      <c r="C3863">
        <v>0</v>
      </c>
      <c r="D3863">
        <v>0</v>
      </c>
      <c r="H3863" s="19">
        <v>8.1269399999999994</v>
      </c>
      <c r="I3863" s="19">
        <v>0</v>
      </c>
      <c r="J3863" s="19">
        <v>0</v>
      </c>
      <c r="K3863" s="19">
        <v>0</v>
      </c>
    </row>
    <row r="3864" spans="1:11" x14ac:dyDescent="0.2">
      <c r="A3864">
        <v>6.87805</v>
      </c>
      <c r="B3864">
        <v>0</v>
      </c>
      <c r="C3864">
        <v>0</v>
      </c>
      <c r="D3864">
        <v>0</v>
      </c>
      <c r="H3864" s="19">
        <v>8.1339400000000008</v>
      </c>
      <c r="I3864" s="19">
        <v>0</v>
      </c>
      <c r="J3864" s="19">
        <v>0</v>
      </c>
      <c r="K3864" s="19">
        <v>0</v>
      </c>
    </row>
    <row r="3865" spans="1:11" x14ac:dyDescent="0.2">
      <c r="A3865">
        <v>6.8850499999999997</v>
      </c>
      <c r="B3865">
        <v>0</v>
      </c>
      <c r="C3865">
        <v>0</v>
      </c>
      <c r="D3865">
        <v>0</v>
      </c>
      <c r="H3865" s="19">
        <v>8.14194</v>
      </c>
      <c r="I3865" s="19">
        <v>0</v>
      </c>
      <c r="J3865" s="19">
        <v>0</v>
      </c>
      <c r="K3865" s="19">
        <v>0</v>
      </c>
    </row>
    <row r="3866" spans="1:11" x14ac:dyDescent="0.2">
      <c r="A3866">
        <v>6.8920500000000002</v>
      </c>
      <c r="B3866">
        <v>0</v>
      </c>
      <c r="C3866">
        <v>0</v>
      </c>
      <c r="D3866">
        <v>0</v>
      </c>
      <c r="H3866" s="19">
        <v>8.1489399999999996</v>
      </c>
      <c r="I3866" s="19">
        <v>0</v>
      </c>
      <c r="J3866" s="19">
        <v>0</v>
      </c>
      <c r="K3866" s="19">
        <v>0</v>
      </c>
    </row>
    <row r="3867" spans="1:11" x14ac:dyDescent="0.2">
      <c r="A3867">
        <v>6.8990499999999999</v>
      </c>
      <c r="B3867">
        <v>0</v>
      </c>
      <c r="C3867">
        <v>0</v>
      </c>
      <c r="D3867">
        <v>0</v>
      </c>
      <c r="H3867" s="19">
        <v>8.1559399999999993</v>
      </c>
      <c r="I3867" s="19">
        <v>0</v>
      </c>
      <c r="J3867" s="19">
        <v>0</v>
      </c>
      <c r="K3867" s="19">
        <v>0</v>
      </c>
    </row>
    <row r="3868" spans="1:11" x14ac:dyDescent="0.2">
      <c r="A3868">
        <v>6.9060499999999996</v>
      </c>
      <c r="B3868">
        <v>0</v>
      </c>
      <c r="C3868">
        <v>0</v>
      </c>
      <c r="D3868">
        <v>0</v>
      </c>
      <c r="H3868" s="19">
        <v>8.1639400000000002</v>
      </c>
      <c r="I3868" s="19">
        <v>0</v>
      </c>
      <c r="J3868" s="19">
        <v>0</v>
      </c>
      <c r="K3868" s="19">
        <v>0</v>
      </c>
    </row>
    <row r="3869" spans="1:11" x14ac:dyDescent="0.2">
      <c r="A3869">
        <v>6.9140499999999996</v>
      </c>
      <c r="B3869">
        <v>0</v>
      </c>
      <c r="C3869">
        <v>0</v>
      </c>
      <c r="D3869">
        <v>0</v>
      </c>
      <c r="H3869" s="19">
        <v>8.1709399999999999</v>
      </c>
      <c r="I3869" s="19">
        <v>0</v>
      </c>
      <c r="J3869" s="19">
        <v>0</v>
      </c>
      <c r="K3869" s="19">
        <v>0</v>
      </c>
    </row>
    <row r="3870" spans="1:11" x14ac:dyDescent="0.2">
      <c r="A3870">
        <v>6.9210500000000001</v>
      </c>
      <c r="B3870">
        <v>0</v>
      </c>
      <c r="C3870">
        <v>0</v>
      </c>
      <c r="D3870">
        <v>0</v>
      </c>
      <c r="H3870" s="19">
        <v>8.1779399999999995</v>
      </c>
      <c r="I3870" s="19">
        <v>0</v>
      </c>
      <c r="J3870" s="19">
        <v>0</v>
      </c>
      <c r="K3870" s="19">
        <v>0</v>
      </c>
    </row>
    <row r="3871" spans="1:11" x14ac:dyDescent="0.2">
      <c r="A3871">
        <v>6.9280499999999998</v>
      </c>
      <c r="B3871">
        <v>0</v>
      </c>
      <c r="C3871">
        <v>0</v>
      </c>
      <c r="D3871">
        <v>0</v>
      </c>
      <c r="H3871" s="19">
        <v>8.1859400000000004</v>
      </c>
      <c r="I3871" s="19">
        <v>0</v>
      </c>
      <c r="J3871" s="19">
        <v>0</v>
      </c>
      <c r="K3871" s="19">
        <v>0</v>
      </c>
    </row>
    <row r="3872" spans="1:11" x14ac:dyDescent="0.2">
      <c r="A3872">
        <v>6.9350500000000004</v>
      </c>
      <c r="B3872">
        <v>0</v>
      </c>
      <c r="C3872">
        <v>0</v>
      </c>
      <c r="D3872">
        <v>0</v>
      </c>
      <c r="H3872" s="19">
        <v>8.1929400000000001</v>
      </c>
      <c r="I3872" s="19">
        <v>0</v>
      </c>
      <c r="J3872" s="19">
        <v>0</v>
      </c>
      <c r="K3872" s="19">
        <v>0</v>
      </c>
    </row>
    <row r="3873" spans="1:11" x14ac:dyDescent="0.2">
      <c r="A3873">
        <v>6.9420500000000001</v>
      </c>
      <c r="B3873">
        <v>0</v>
      </c>
      <c r="C3873">
        <v>0</v>
      </c>
      <c r="D3873">
        <v>0</v>
      </c>
      <c r="H3873" s="19">
        <v>8.1999399999999998</v>
      </c>
      <c r="I3873" s="19">
        <v>0</v>
      </c>
      <c r="J3873" s="19">
        <v>0</v>
      </c>
      <c r="K3873" s="19">
        <v>0</v>
      </c>
    </row>
    <row r="3874" spans="1:11" x14ac:dyDescent="0.2">
      <c r="A3874">
        <v>6.9490499999999997</v>
      </c>
      <c r="B3874">
        <v>0</v>
      </c>
      <c r="C3874">
        <v>0</v>
      </c>
      <c r="D3874">
        <v>0</v>
      </c>
      <c r="H3874" s="19">
        <v>8.2069399999999995</v>
      </c>
      <c r="I3874" s="19">
        <v>0</v>
      </c>
      <c r="J3874" s="19">
        <v>0</v>
      </c>
      <c r="K3874" s="19">
        <v>0</v>
      </c>
    </row>
    <row r="3875" spans="1:11" x14ac:dyDescent="0.2">
      <c r="A3875">
        <v>6.9560500000000003</v>
      </c>
      <c r="B3875">
        <v>0</v>
      </c>
      <c r="C3875">
        <v>0</v>
      </c>
      <c r="D3875">
        <v>0</v>
      </c>
      <c r="H3875" s="19">
        <v>8.2149400000000004</v>
      </c>
      <c r="I3875" s="19">
        <v>0</v>
      </c>
      <c r="J3875" s="19">
        <v>0</v>
      </c>
      <c r="K3875" s="19">
        <v>0</v>
      </c>
    </row>
    <row r="3876" spans="1:11" x14ac:dyDescent="0.2">
      <c r="A3876">
        <v>6.9640500000000003</v>
      </c>
      <c r="B3876">
        <v>0</v>
      </c>
      <c r="C3876">
        <v>0</v>
      </c>
      <c r="D3876">
        <v>0</v>
      </c>
      <c r="H3876" s="19">
        <v>8.22194</v>
      </c>
      <c r="I3876" s="19">
        <v>0</v>
      </c>
      <c r="J3876" s="19">
        <v>0</v>
      </c>
      <c r="K3876" s="19">
        <v>0</v>
      </c>
    </row>
    <row r="3877" spans="1:11" x14ac:dyDescent="0.2">
      <c r="A3877">
        <v>6.97105</v>
      </c>
      <c r="B3877">
        <v>0</v>
      </c>
      <c r="C3877">
        <v>0</v>
      </c>
      <c r="D3877">
        <v>0</v>
      </c>
      <c r="H3877" s="19">
        <v>8.2289399999999997</v>
      </c>
      <c r="I3877" s="19">
        <v>0</v>
      </c>
      <c r="J3877" s="19">
        <v>0</v>
      </c>
      <c r="K3877" s="19">
        <v>0</v>
      </c>
    </row>
    <row r="3878" spans="1:11" x14ac:dyDescent="0.2">
      <c r="A3878">
        <v>6.9780499999999996</v>
      </c>
      <c r="B3878">
        <v>0</v>
      </c>
      <c r="C3878">
        <v>0</v>
      </c>
      <c r="D3878">
        <v>0</v>
      </c>
      <c r="H3878" s="19">
        <v>8.2369400000000006</v>
      </c>
      <c r="I3878" s="19">
        <v>0</v>
      </c>
      <c r="J3878" s="19">
        <v>0</v>
      </c>
      <c r="K3878" s="19">
        <v>0</v>
      </c>
    </row>
    <row r="3879" spans="1:11" x14ac:dyDescent="0.2">
      <c r="A3879">
        <v>6.9850500000000002</v>
      </c>
      <c r="B3879">
        <v>0</v>
      </c>
      <c r="C3879">
        <v>0</v>
      </c>
      <c r="D3879">
        <v>0</v>
      </c>
      <c r="H3879" s="19">
        <v>8.2439400000000003</v>
      </c>
      <c r="I3879" s="19">
        <v>0</v>
      </c>
      <c r="J3879" s="19">
        <v>0</v>
      </c>
      <c r="K3879" s="19">
        <v>0</v>
      </c>
    </row>
    <row r="3880" spans="1:11" x14ac:dyDescent="0.2">
      <c r="A3880">
        <v>6.9920499999999999</v>
      </c>
      <c r="B3880">
        <v>0</v>
      </c>
      <c r="C3880">
        <v>0</v>
      </c>
      <c r="D3880">
        <v>0</v>
      </c>
      <c r="H3880" s="19">
        <v>8.2509399999999999</v>
      </c>
      <c r="I3880" s="19">
        <v>0</v>
      </c>
      <c r="J3880" s="19">
        <v>0</v>
      </c>
      <c r="K3880" s="19">
        <v>0</v>
      </c>
    </row>
    <row r="3881" spans="1:11" x14ac:dyDescent="0.2">
      <c r="A3881">
        <v>6.9990500000000004</v>
      </c>
      <c r="B3881">
        <v>0</v>
      </c>
      <c r="C3881">
        <v>0</v>
      </c>
      <c r="D3881">
        <v>0</v>
      </c>
      <c r="H3881" s="19">
        <v>8.2589400000000008</v>
      </c>
      <c r="I3881" s="19">
        <v>0</v>
      </c>
      <c r="J3881" s="19">
        <v>0</v>
      </c>
      <c r="K3881" s="19">
        <v>0</v>
      </c>
    </row>
    <row r="3882" spans="1:11" x14ac:dyDescent="0.2">
      <c r="A3882">
        <v>7.0070499999999996</v>
      </c>
      <c r="B3882">
        <v>0</v>
      </c>
      <c r="C3882">
        <v>0</v>
      </c>
      <c r="D3882">
        <v>0</v>
      </c>
      <c r="H3882" s="19">
        <v>8.2659400000000005</v>
      </c>
      <c r="I3882" s="19">
        <v>0</v>
      </c>
      <c r="J3882" s="19">
        <v>0</v>
      </c>
      <c r="K3882" s="19">
        <v>0</v>
      </c>
    </row>
    <row r="3883" spans="1:11" x14ac:dyDescent="0.2">
      <c r="A3883">
        <v>7.0140500000000001</v>
      </c>
      <c r="B3883">
        <v>0</v>
      </c>
      <c r="C3883">
        <v>0</v>
      </c>
      <c r="D3883">
        <v>0</v>
      </c>
      <c r="H3883" s="19">
        <v>8.2729400000000002</v>
      </c>
      <c r="I3883" s="19">
        <v>0</v>
      </c>
      <c r="J3883" s="19">
        <v>0</v>
      </c>
      <c r="K3883" s="19">
        <v>0</v>
      </c>
    </row>
    <row r="3884" spans="1:11" x14ac:dyDescent="0.2">
      <c r="A3884">
        <v>7.0210499999999998</v>
      </c>
      <c r="B3884">
        <v>0</v>
      </c>
      <c r="C3884">
        <v>0</v>
      </c>
      <c r="D3884">
        <v>0</v>
      </c>
      <c r="H3884" s="19">
        <v>8.2809399999999993</v>
      </c>
      <c r="I3884" s="19">
        <v>0</v>
      </c>
      <c r="J3884" s="19">
        <v>0</v>
      </c>
      <c r="K3884" s="19">
        <v>0</v>
      </c>
    </row>
    <row r="3885" spans="1:11" x14ac:dyDescent="0.2">
      <c r="A3885">
        <v>7.0280500000000004</v>
      </c>
      <c r="B3885">
        <v>0</v>
      </c>
      <c r="C3885">
        <v>0</v>
      </c>
      <c r="D3885">
        <v>0</v>
      </c>
      <c r="H3885" s="19">
        <v>8.2879400000000008</v>
      </c>
      <c r="I3885" s="19">
        <v>0</v>
      </c>
      <c r="J3885" s="19">
        <v>0</v>
      </c>
      <c r="K3885" s="19">
        <v>0</v>
      </c>
    </row>
    <row r="3886" spans="1:11" x14ac:dyDescent="0.2">
      <c r="A3886">
        <v>7.03505</v>
      </c>
      <c r="B3886">
        <v>0</v>
      </c>
      <c r="C3886">
        <v>0</v>
      </c>
      <c r="D3886">
        <v>0</v>
      </c>
      <c r="H3886" s="19">
        <v>8.2949400000000004</v>
      </c>
      <c r="I3886" s="19">
        <v>0</v>
      </c>
      <c r="J3886" s="19">
        <v>0</v>
      </c>
      <c r="K3886" s="19">
        <v>0</v>
      </c>
    </row>
    <row r="3887" spans="1:11" x14ac:dyDescent="0.2">
      <c r="A3887">
        <v>7.0420499999999997</v>
      </c>
      <c r="B3887">
        <v>0</v>
      </c>
      <c r="C3887">
        <v>0</v>
      </c>
      <c r="D3887">
        <v>0</v>
      </c>
      <c r="H3887" s="19">
        <v>8.3029399999999995</v>
      </c>
      <c r="I3887" s="19">
        <v>0</v>
      </c>
      <c r="J3887" s="19">
        <v>0</v>
      </c>
      <c r="K3887" s="19">
        <v>0</v>
      </c>
    </row>
    <row r="3888" spans="1:11" x14ac:dyDescent="0.2">
      <c r="A3888">
        <v>7.0490500000000003</v>
      </c>
      <c r="B3888">
        <v>0</v>
      </c>
      <c r="C3888">
        <v>0</v>
      </c>
      <c r="D3888">
        <v>0</v>
      </c>
      <c r="H3888" s="19">
        <v>8.3099399999999992</v>
      </c>
      <c r="I3888" s="19">
        <v>0</v>
      </c>
      <c r="J3888" s="19">
        <v>0</v>
      </c>
      <c r="K3888" s="19">
        <v>0</v>
      </c>
    </row>
    <row r="3889" spans="1:11" x14ac:dyDescent="0.2">
      <c r="A3889">
        <v>7.0570500000000003</v>
      </c>
      <c r="B3889">
        <v>0</v>
      </c>
      <c r="C3889">
        <v>0</v>
      </c>
      <c r="D3889">
        <v>0</v>
      </c>
      <c r="H3889" s="19">
        <v>8.3169400000000007</v>
      </c>
      <c r="I3889" s="19">
        <v>0</v>
      </c>
      <c r="J3889" s="19">
        <v>0</v>
      </c>
      <c r="K3889" s="19">
        <v>0</v>
      </c>
    </row>
    <row r="3890" spans="1:11" x14ac:dyDescent="0.2">
      <c r="A3890">
        <v>7.0640499999999999</v>
      </c>
      <c r="B3890">
        <v>0</v>
      </c>
      <c r="C3890">
        <v>0</v>
      </c>
      <c r="D3890">
        <v>0</v>
      </c>
      <c r="H3890" s="19">
        <v>8.3249399999999998</v>
      </c>
      <c r="I3890" s="19">
        <v>0</v>
      </c>
      <c r="J3890" s="19">
        <v>0</v>
      </c>
      <c r="K3890" s="19">
        <v>0</v>
      </c>
    </row>
    <row r="3891" spans="1:11" x14ac:dyDescent="0.2">
      <c r="A3891">
        <v>7.0710499999999996</v>
      </c>
      <c r="B3891">
        <v>0</v>
      </c>
      <c r="C3891">
        <v>0</v>
      </c>
      <c r="D3891">
        <v>0</v>
      </c>
      <c r="H3891" s="19">
        <v>8.3319399999999995</v>
      </c>
      <c r="I3891" s="19">
        <v>0</v>
      </c>
      <c r="J3891" s="19">
        <v>0</v>
      </c>
      <c r="K3891" s="19">
        <v>0</v>
      </c>
    </row>
    <row r="3892" spans="1:11" x14ac:dyDescent="0.2">
      <c r="A3892">
        <v>7.0780500000000002</v>
      </c>
      <c r="B3892">
        <v>0</v>
      </c>
      <c r="C3892">
        <v>0</v>
      </c>
      <c r="D3892">
        <v>0</v>
      </c>
      <c r="H3892" s="19">
        <v>8.3389399999999991</v>
      </c>
      <c r="I3892" s="19">
        <v>0</v>
      </c>
      <c r="J3892" s="19">
        <v>0</v>
      </c>
      <c r="K3892" s="19">
        <v>0</v>
      </c>
    </row>
    <row r="3893" spans="1:11" x14ac:dyDescent="0.2">
      <c r="A3893">
        <v>7.0850499999999998</v>
      </c>
      <c r="B3893">
        <v>0</v>
      </c>
      <c r="C3893">
        <v>0</v>
      </c>
      <c r="D3893">
        <v>0</v>
      </c>
      <c r="H3893" s="19">
        <v>8.34694</v>
      </c>
      <c r="I3893" s="19">
        <v>0</v>
      </c>
      <c r="J3893" s="19">
        <v>0</v>
      </c>
      <c r="K3893" s="19">
        <v>0</v>
      </c>
    </row>
    <row r="3894" spans="1:11" x14ac:dyDescent="0.2">
      <c r="A3894">
        <v>7.0920500000000004</v>
      </c>
      <c r="B3894">
        <v>0</v>
      </c>
      <c r="C3894">
        <v>0</v>
      </c>
      <c r="D3894">
        <v>0</v>
      </c>
      <c r="H3894" s="19">
        <v>8.3539399999999997</v>
      </c>
      <c r="I3894" s="19">
        <v>0</v>
      </c>
      <c r="J3894" s="19">
        <v>0</v>
      </c>
      <c r="K3894" s="19">
        <v>0</v>
      </c>
    </row>
    <row r="3895" spans="1:11" x14ac:dyDescent="0.2">
      <c r="A3895">
        <v>7.0990500000000001</v>
      </c>
      <c r="B3895">
        <v>0</v>
      </c>
      <c r="C3895">
        <v>0</v>
      </c>
      <c r="D3895">
        <v>0</v>
      </c>
      <c r="H3895" s="19">
        <v>8.3609399999999994</v>
      </c>
      <c r="I3895" s="19">
        <v>0</v>
      </c>
      <c r="J3895" s="19">
        <v>0</v>
      </c>
      <c r="K3895" s="19">
        <v>0</v>
      </c>
    </row>
    <row r="3896" spans="1:11" x14ac:dyDescent="0.2">
      <c r="A3896">
        <v>7.1070500000000001</v>
      </c>
      <c r="B3896">
        <v>0</v>
      </c>
      <c r="C3896">
        <v>0</v>
      </c>
      <c r="D3896">
        <v>0</v>
      </c>
      <c r="H3896" s="19">
        <v>8.3689400000000003</v>
      </c>
      <c r="I3896" s="19">
        <v>0</v>
      </c>
      <c r="J3896" s="19">
        <v>0</v>
      </c>
      <c r="K3896" s="19">
        <v>0</v>
      </c>
    </row>
    <row r="3897" spans="1:11" x14ac:dyDescent="0.2">
      <c r="A3897">
        <v>7.1140499999999998</v>
      </c>
      <c r="B3897">
        <v>0</v>
      </c>
      <c r="C3897">
        <v>0</v>
      </c>
      <c r="D3897">
        <v>0</v>
      </c>
      <c r="H3897" s="19">
        <v>8.3759399999999999</v>
      </c>
      <c r="I3897" s="19">
        <v>0</v>
      </c>
      <c r="J3897" s="19">
        <v>0</v>
      </c>
      <c r="K3897" s="19">
        <v>0</v>
      </c>
    </row>
    <row r="3898" spans="1:11" x14ac:dyDescent="0.2">
      <c r="A3898">
        <v>7.1210500000000003</v>
      </c>
      <c r="B3898">
        <v>0</v>
      </c>
      <c r="C3898">
        <v>0</v>
      </c>
      <c r="D3898">
        <v>0</v>
      </c>
      <c r="H3898" s="19">
        <v>8.3829399999999996</v>
      </c>
      <c r="I3898" s="19">
        <v>0</v>
      </c>
      <c r="J3898" s="19">
        <v>0</v>
      </c>
      <c r="K3898" s="19">
        <v>0</v>
      </c>
    </row>
    <row r="3899" spans="1:11" x14ac:dyDescent="0.2">
      <c r="A3899">
        <v>7.12805</v>
      </c>
      <c r="B3899">
        <v>0</v>
      </c>
      <c r="C3899">
        <v>0</v>
      </c>
      <c r="D3899">
        <v>0</v>
      </c>
      <c r="H3899" s="19">
        <v>8.3899399999999993</v>
      </c>
      <c r="I3899" s="19">
        <v>0</v>
      </c>
      <c r="J3899" s="19">
        <v>0</v>
      </c>
      <c r="K3899" s="19">
        <v>0</v>
      </c>
    </row>
    <row r="3900" spans="1:11" x14ac:dyDescent="0.2">
      <c r="A3900">
        <v>7.1350499999999997</v>
      </c>
      <c r="B3900">
        <v>0</v>
      </c>
      <c r="C3900">
        <v>0</v>
      </c>
      <c r="D3900">
        <v>0</v>
      </c>
      <c r="H3900" s="19">
        <v>8.3979400000000002</v>
      </c>
      <c r="I3900" s="19">
        <v>0</v>
      </c>
      <c r="J3900" s="19">
        <v>0</v>
      </c>
      <c r="K3900" s="19">
        <v>0</v>
      </c>
    </row>
    <row r="3901" spans="1:11" x14ac:dyDescent="0.2">
      <c r="A3901">
        <v>7.1420500000000002</v>
      </c>
      <c r="B3901">
        <v>0</v>
      </c>
      <c r="C3901">
        <v>0</v>
      </c>
      <c r="D3901">
        <v>0</v>
      </c>
      <c r="H3901" s="19">
        <v>8.4049399999999999</v>
      </c>
      <c r="I3901" s="19">
        <v>0</v>
      </c>
      <c r="J3901" s="19">
        <v>0</v>
      </c>
      <c r="K3901" s="19">
        <v>0</v>
      </c>
    </row>
    <row r="3902" spans="1:11" x14ac:dyDescent="0.2">
      <c r="A3902">
        <v>7.1490499999999999</v>
      </c>
      <c r="B3902">
        <v>0</v>
      </c>
      <c r="C3902">
        <v>0</v>
      </c>
      <c r="D3902">
        <v>0</v>
      </c>
      <c r="H3902" s="19">
        <v>8.4119399999999995</v>
      </c>
      <c r="I3902" s="19">
        <v>0</v>
      </c>
      <c r="J3902" s="19">
        <v>0</v>
      </c>
      <c r="K3902" s="19">
        <v>0</v>
      </c>
    </row>
    <row r="3903" spans="1:11" x14ac:dyDescent="0.2">
      <c r="A3903">
        <v>7.1570499999999999</v>
      </c>
      <c r="B3903">
        <v>0</v>
      </c>
      <c r="C3903">
        <v>0</v>
      </c>
      <c r="D3903">
        <v>0</v>
      </c>
      <c r="H3903" s="19">
        <v>8.4199400000000004</v>
      </c>
      <c r="I3903" s="19">
        <v>0</v>
      </c>
      <c r="J3903" s="19">
        <v>0</v>
      </c>
      <c r="K3903" s="19">
        <v>0</v>
      </c>
    </row>
    <row r="3904" spans="1:11" x14ac:dyDescent="0.2">
      <c r="A3904">
        <v>7.1640499999999996</v>
      </c>
      <c r="B3904">
        <v>0</v>
      </c>
      <c r="C3904">
        <v>0</v>
      </c>
      <c r="D3904">
        <v>0</v>
      </c>
      <c r="H3904" s="19">
        <v>8.4269400000000001</v>
      </c>
      <c r="I3904" s="19">
        <v>0</v>
      </c>
      <c r="J3904" s="19">
        <v>0</v>
      </c>
      <c r="K3904" s="19">
        <v>0</v>
      </c>
    </row>
    <row r="3905" spans="1:11" x14ac:dyDescent="0.2">
      <c r="A3905">
        <v>7.1710500000000001</v>
      </c>
      <c r="B3905">
        <v>0</v>
      </c>
      <c r="C3905">
        <v>0</v>
      </c>
      <c r="D3905">
        <v>0</v>
      </c>
      <c r="H3905" s="19">
        <v>8.4339399999999998</v>
      </c>
      <c r="I3905" s="19">
        <v>0</v>
      </c>
      <c r="J3905" s="19">
        <v>0</v>
      </c>
      <c r="K3905" s="19">
        <v>0</v>
      </c>
    </row>
    <row r="3906" spans="1:11" x14ac:dyDescent="0.2">
      <c r="A3906">
        <v>7.1780499999999998</v>
      </c>
      <c r="B3906">
        <v>0</v>
      </c>
      <c r="C3906">
        <v>0</v>
      </c>
      <c r="D3906">
        <v>0</v>
      </c>
      <c r="H3906" s="19">
        <v>8.4419400000000007</v>
      </c>
      <c r="I3906" s="19">
        <v>0</v>
      </c>
      <c r="J3906" s="19">
        <v>0</v>
      </c>
      <c r="K3906" s="19">
        <v>0</v>
      </c>
    </row>
    <row r="3907" spans="1:11" x14ac:dyDescent="0.2">
      <c r="A3907">
        <v>7.1850500000000004</v>
      </c>
      <c r="B3907">
        <v>0</v>
      </c>
      <c r="C3907">
        <v>0</v>
      </c>
      <c r="D3907">
        <v>0</v>
      </c>
      <c r="H3907" s="19">
        <v>8.4489400000000003</v>
      </c>
      <c r="I3907" s="19">
        <v>0</v>
      </c>
      <c r="J3907" s="19">
        <v>0</v>
      </c>
      <c r="K3907" s="19">
        <v>0</v>
      </c>
    </row>
    <row r="3908" spans="1:11" x14ac:dyDescent="0.2">
      <c r="A3908">
        <v>7.1920500000000001</v>
      </c>
      <c r="B3908">
        <v>0</v>
      </c>
      <c r="C3908">
        <v>0</v>
      </c>
      <c r="D3908">
        <v>0</v>
      </c>
      <c r="H3908" s="19">
        <v>8.45594</v>
      </c>
      <c r="I3908" s="19">
        <v>0</v>
      </c>
      <c r="J3908" s="19">
        <v>0</v>
      </c>
      <c r="K3908" s="19">
        <v>0</v>
      </c>
    </row>
    <row r="3909" spans="1:11" x14ac:dyDescent="0.2">
      <c r="A3909">
        <v>7.2000500000000001</v>
      </c>
      <c r="B3909">
        <v>0</v>
      </c>
      <c r="C3909">
        <v>0</v>
      </c>
      <c r="D3909">
        <v>0</v>
      </c>
      <c r="H3909" s="19">
        <v>8.4639399999999991</v>
      </c>
      <c r="I3909" s="19">
        <v>0</v>
      </c>
      <c r="J3909" s="19">
        <v>0</v>
      </c>
      <c r="K3909" s="19">
        <v>0</v>
      </c>
    </row>
    <row r="3910" spans="1:11" x14ac:dyDescent="0.2">
      <c r="A3910">
        <v>7.2070499999999997</v>
      </c>
      <c r="B3910">
        <v>0</v>
      </c>
      <c r="C3910">
        <v>0</v>
      </c>
      <c r="D3910">
        <v>0</v>
      </c>
      <c r="H3910" s="19">
        <v>8.4709400000000006</v>
      </c>
      <c r="I3910" s="19">
        <v>0</v>
      </c>
      <c r="J3910" s="19">
        <v>0</v>
      </c>
      <c r="K3910" s="19">
        <v>0</v>
      </c>
    </row>
    <row r="3911" spans="1:11" x14ac:dyDescent="0.2">
      <c r="A3911">
        <v>7.2140500000000003</v>
      </c>
      <c r="B3911">
        <v>0</v>
      </c>
      <c r="C3911">
        <v>0</v>
      </c>
      <c r="D3911">
        <v>0</v>
      </c>
      <c r="H3911" s="19">
        <v>8.4779400000000003</v>
      </c>
      <c r="I3911" s="19">
        <v>0</v>
      </c>
      <c r="J3911" s="19">
        <v>0</v>
      </c>
      <c r="K3911" s="19">
        <v>0</v>
      </c>
    </row>
    <row r="3912" spans="1:11" x14ac:dyDescent="0.2">
      <c r="A3912">
        <v>7.22105</v>
      </c>
      <c r="B3912">
        <v>0</v>
      </c>
      <c r="C3912">
        <v>0</v>
      </c>
      <c r="D3912">
        <v>0</v>
      </c>
      <c r="H3912" s="19">
        <v>8.4859399999999994</v>
      </c>
      <c r="I3912" s="19">
        <v>0</v>
      </c>
      <c r="J3912" s="19">
        <v>0</v>
      </c>
      <c r="K3912" s="19">
        <v>0</v>
      </c>
    </row>
    <row r="3913" spans="1:11" x14ac:dyDescent="0.2">
      <c r="A3913">
        <v>7.2280499999999996</v>
      </c>
      <c r="B3913">
        <v>0</v>
      </c>
      <c r="C3913">
        <v>0</v>
      </c>
      <c r="D3913">
        <v>0</v>
      </c>
      <c r="H3913" s="19">
        <v>8.4929400000000008</v>
      </c>
      <c r="I3913" s="19">
        <v>0</v>
      </c>
      <c r="J3913" s="19">
        <v>0</v>
      </c>
      <c r="K3913" s="19">
        <v>0</v>
      </c>
    </row>
    <row r="3914" spans="1:11" x14ac:dyDescent="0.2">
      <c r="A3914">
        <v>7.2350500000000002</v>
      </c>
      <c r="B3914">
        <v>0</v>
      </c>
      <c r="C3914">
        <v>0</v>
      </c>
      <c r="D3914">
        <v>0</v>
      </c>
      <c r="H3914" s="19">
        <v>8.4999400000000005</v>
      </c>
      <c r="I3914" s="19">
        <v>0</v>
      </c>
      <c r="J3914" s="19">
        <v>0</v>
      </c>
      <c r="K3914" s="19">
        <v>0</v>
      </c>
    </row>
    <row r="3915" spans="1:11" x14ac:dyDescent="0.2">
      <c r="A3915">
        <v>7.2420499999999999</v>
      </c>
      <c r="B3915">
        <v>0</v>
      </c>
      <c r="C3915">
        <v>0</v>
      </c>
      <c r="D3915">
        <v>0</v>
      </c>
      <c r="H3915" s="19">
        <v>8.5079399999999996</v>
      </c>
      <c r="I3915" s="19">
        <v>0</v>
      </c>
      <c r="J3915" s="19">
        <v>0</v>
      </c>
      <c r="K3915" s="19">
        <v>0</v>
      </c>
    </row>
    <row r="3916" spans="1:11" x14ac:dyDescent="0.2">
      <c r="A3916">
        <v>7.2500499999999999</v>
      </c>
      <c r="B3916">
        <v>0</v>
      </c>
      <c r="C3916">
        <v>0</v>
      </c>
      <c r="D3916">
        <v>0</v>
      </c>
      <c r="H3916" s="19">
        <v>8.5149399999999993</v>
      </c>
      <c r="I3916" s="19">
        <v>0</v>
      </c>
      <c r="J3916" s="19">
        <v>0</v>
      </c>
      <c r="K3916" s="19">
        <v>0</v>
      </c>
    </row>
    <row r="3917" spans="1:11" x14ac:dyDescent="0.2">
      <c r="A3917">
        <v>7.2570499999999996</v>
      </c>
      <c r="B3917">
        <v>0</v>
      </c>
      <c r="C3917">
        <v>0</v>
      </c>
      <c r="D3917">
        <v>0</v>
      </c>
      <c r="H3917" s="19">
        <v>8.5219400000000007</v>
      </c>
      <c r="I3917" s="19">
        <v>0</v>
      </c>
      <c r="J3917" s="19">
        <v>0</v>
      </c>
      <c r="K3917" s="19">
        <v>0</v>
      </c>
    </row>
    <row r="3918" spans="1:11" x14ac:dyDescent="0.2">
      <c r="A3918">
        <v>7.2640500000000001</v>
      </c>
      <c r="B3918">
        <v>0</v>
      </c>
      <c r="C3918">
        <v>0</v>
      </c>
      <c r="D3918">
        <v>0</v>
      </c>
      <c r="H3918" s="19">
        <v>8.5299399999999999</v>
      </c>
      <c r="I3918" s="19">
        <v>0</v>
      </c>
      <c r="J3918" s="19">
        <v>0</v>
      </c>
      <c r="K3918" s="19">
        <v>0</v>
      </c>
    </row>
    <row r="3919" spans="1:11" x14ac:dyDescent="0.2">
      <c r="A3919">
        <v>7.2710499999999998</v>
      </c>
      <c r="B3919">
        <v>0</v>
      </c>
      <c r="C3919">
        <v>0</v>
      </c>
      <c r="D3919">
        <v>0</v>
      </c>
      <c r="H3919" s="19">
        <v>8.5369399999999995</v>
      </c>
      <c r="I3919" s="19">
        <v>0</v>
      </c>
      <c r="J3919" s="19">
        <v>0</v>
      </c>
      <c r="K3919" s="19">
        <v>0</v>
      </c>
    </row>
    <row r="3920" spans="1:11" x14ac:dyDescent="0.2">
      <c r="A3920">
        <v>7.2780500000000004</v>
      </c>
      <c r="B3920">
        <v>0</v>
      </c>
      <c r="C3920">
        <v>0</v>
      </c>
      <c r="D3920">
        <v>0</v>
      </c>
      <c r="H3920" s="19">
        <v>8.5439399999999992</v>
      </c>
      <c r="I3920" s="19">
        <v>0</v>
      </c>
      <c r="J3920" s="19">
        <v>0</v>
      </c>
      <c r="K3920" s="19">
        <v>0</v>
      </c>
    </row>
    <row r="3921" spans="1:11" x14ac:dyDescent="0.2">
      <c r="A3921">
        <v>7.28505</v>
      </c>
      <c r="B3921">
        <v>0</v>
      </c>
      <c r="C3921">
        <v>0</v>
      </c>
      <c r="D3921">
        <v>0</v>
      </c>
      <c r="H3921" s="19">
        <v>8.5509400000000007</v>
      </c>
      <c r="I3921" s="19">
        <v>0</v>
      </c>
      <c r="J3921" s="19">
        <v>0</v>
      </c>
      <c r="K3921" s="19">
        <v>0</v>
      </c>
    </row>
    <row r="3922" spans="1:11" x14ac:dyDescent="0.2">
      <c r="A3922">
        <v>7.2920499999999997</v>
      </c>
      <c r="B3922">
        <v>0</v>
      </c>
      <c r="C3922">
        <v>0</v>
      </c>
      <c r="D3922">
        <v>0</v>
      </c>
      <c r="H3922" s="19">
        <v>8.5589399999999998</v>
      </c>
      <c r="I3922" s="19">
        <v>0</v>
      </c>
      <c r="J3922" s="19">
        <v>0</v>
      </c>
      <c r="K3922" s="19">
        <v>0</v>
      </c>
    </row>
    <row r="3923" spans="1:11" x14ac:dyDescent="0.2">
      <c r="A3923">
        <v>7.3000499999999997</v>
      </c>
      <c r="B3923">
        <v>0</v>
      </c>
      <c r="C3923">
        <v>0</v>
      </c>
      <c r="D3923">
        <v>0</v>
      </c>
      <c r="H3923" s="19">
        <v>8.5659399999999994</v>
      </c>
      <c r="I3923" s="19">
        <v>0</v>
      </c>
      <c r="J3923" s="19">
        <v>0</v>
      </c>
      <c r="K3923" s="19">
        <v>0</v>
      </c>
    </row>
    <row r="3924" spans="1:11" x14ac:dyDescent="0.2">
      <c r="A3924">
        <v>7.3070500000000003</v>
      </c>
      <c r="B3924">
        <v>0</v>
      </c>
      <c r="C3924">
        <v>0</v>
      </c>
      <c r="D3924">
        <v>0</v>
      </c>
      <c r="H3924" s="19">
        <v>8.5729399999999991</v>
      </c>
      <c r="I3924" s="19">
        <v>0</v>
      </c>
      <c r="J3924" s="19">
        <v>0</v>
      </c>
      <c r="K3924" s="19">
        <v>0</v>
      </c>
    </row>
    <row r="3925" spans="1:11" x14ac:dyDescent="0.2">
      <c r="A3925">
        <v>7.3140499999999999</v>
      </c>
      <c r="B3925">
        <v>0</v>
      </c>
      <c r="C3925">
        <v>0</v>
      </c>
      <c r="D3925">
        <v>0</v>
      </c>
      <c r="H3925" s="19">
        <v>8.58094</v>
      </c>
      <c r="I3925" s="19">
        <v>0</v>
      </c>
      <c r="J3925" s="19">
        <v>0</v>
      </c>
      <c r="K3925" s="19">
        <v>0</v>
      </c>
    </row>
    <row r="3926" spans="1:11" x14ac:dyDescent="0.2">
      <c r="A3926">
        <v>7.3210499999999996</v>
      </c>
      <c r="B3926">
        <v>0</v>
      </c>
      <c r="C3926">
        <v>0</v>
      </c>
      <c r="D3926">
        <v>0</v>
      </c>
      <c r="H3926" s="19">
        <v>8.5879399999999997</v>
      </c>
      <c r="I3926" s="19">
        <v>0</v>
      </c>
      <c r="J3926" s="19">
        <v>0</v>
      </c>
      <c r="K3926" s="19">
        <v>0</v>
      </c>
    </row>
    <row r="3927" spans="1:11" x14ac:dyDescent="0.2">
      <c r="A3927">
        <v>7.3280500000000002</v>
      </c>
      <c r="B3927">
        <v>0</v>
      </c>
      <c r="C3927">
        <v>0</v>
      </c>
      <c r="D3927">
        <v>0</v>
      </c>
      <c r="H3927" s="19">
        <v>8.5949399999999994</v>
      </c>
      <c r="I3927" s="19">
        <v>0</v>
      </c>
      <c r="J3927" s="19">
        <v>0</v>
      </c>
      <c r="K3927" s="19">
        <v>0</v>
      </c>
    </row>
    <row r="3928" spans="1:11" x14ac:dyDescent="0.2">
      <c r="A3928">
        <v>7.3350499999999998</v>
      </c>
      <c r="B3928">
        <v>0</v>
      </c>
      <c r="C3928">
        <v>0</v>
      </c>
      <c r="D3928">
        <v>0</v>
      </c>
      <c r="H3928" s="19">
        <v>8.6029400000000003</v>
      </c>
      <c r="I3928" s="19">
        <v>0</v>
      </c>
      <c r="J3928" s="19">
        <v>0</v>
      </c>
      <c r="K3928" s="19">
        <v>0</v>
      </c>
    </row>
    <row r="3929" spans="1:11" x14ac:dyDescent="0.2">
      <c r="A3929">
        <v>7.3420500000000004</v>
      </c>
      <c r="B3929">
        <v>0</v>
      </c>
      <c r="C3929">
        <v>0</v>
      </c>
      <c r="D3929">
        <v>0</v>
      </c>
      <c r="H3929" s="19">
        <v>8.6099399999999999</v>
      </c>
      <c r="I3929" s="19">
        <v>0</v>
      </c>
      <c r="J3929" s="19">
        <v>0</v>
      </c>
      <c r="K3929" s="19">
        <v>0</v>
      </c>
    </row>
    <row r="3930" spans="1:11" x14ac:dyDescent="0.2">
      <c r="A3930">
        <v>7.3500500000000004</v>
      </c>
      <c r="B3930">
        <v>0</v>
      </c>
      <c r="C3930">
        <v>0</v>
      </c>
      <c r="D3930">
        <v>0</v>
      </c>
      <c r="H3930" s="19">
        <v>8.6169399999999996</v>
      </c>
      <c r="I3930" s="19">
        <v>0</v>
      </c>
      <c r="J3930" s="19">
        <v>0</v>
      </c>
      <c r="K3930" s="19">
        <v>0</v>
      </c>
    </row>
    <row r="3931" spans="1:11" x14ac:dyDescent="0.2">
      <c r="A3931">
        <v>7.3570500000000001</v>
      </c>
      <c r="B3931">
        <v>0</v>
      </c>
      <c r="C3931">
        <v>0</v>
      </c>
      <c r="D3931">
        <v>0</v>
      </c>
      <c r="H3931" s="19">
        <v>8.6249400000000005</v>
      </c>
      <c r="I3931" s="19">
        <v>0</v>
      </c>
      <c r="J3931" s="19">
        <v>0</v>
      </c>
      <c r="K3931" s="19">
        <v>0</v>
      </c>
    </row>
    <row r="3932" spans="1:11" x14ac:dyDescent="0.2">
      <c r="A3932">
        <v>7.3640499999999998</v>
      </c>
      <c r="B3932">
        <v>0</v>
      </c>
      <c r="C3932">
        <v>0</v>
      </c>
      <c r="D3932">
        <v>0</v>
      </c>
      <c r="H3932" s="19">
        <v>8.6319400000000002</v>
      </c>
      <c r="I3932" s="19">
        <v>0</v>
      </c>
      <c r="J3932" s="19">
        <v>0</v>
      </c>
      <c r="K3932" s="19">
        <v>0</v>
      </c>
    </row>
    <row r="3933" spans="1:11" x14ac:dyDescent="0.2">
      <c r="A3933">
        <v>7.3710500000000003</v>
      </c>
      <c r="B3933">
        <v>0</v>
      </c>
      <c r="C3933">
        <v>0</v>
      </c>
      <c r="D3933">
        <v>0</v>
      </c>
      <c r="H3933" s="19">
        <v>8.6389399999999998</v>
      </c>
      <c r="I3933" s="19">
        <v>0</v>
      </c>
      <c r="J3933" s="19">
        <v>0</v>
      </c>
      <c r="K3933" s="19">
        <v>0</v>
      </c>
    </row>
    <row r="3934" spans="1:11" x14ac:dyDescent="0.2">
      <c r="A3934">
        <v>7.37805</v>
      </c>
      <c r="B3934">
        <v>0</v>
      </c>
      <c r="C3934">
        <v>0</v>
      </c>
      <c r="D3934">
        <v>0</v>
      </c>
      <c r="H3934" s="19">
        <v>8.6469400000000007</v>
      </c>
      <c r="I3934" s="19">
        <v>0</v>
      </c>
      <c r="J3934" s="19">
        <v>0</v>
      </c>
      <c r="K3934" s="19">
        <v>0</v>
      </c>
    </row>
    <row r="3935" spans="1:11" x14ac:dyDescent="0.2">
      <c r="A3935">
        <v>7.3850499999999997</v>
      </c>
      <c r="B3935">
        <v>0</v>
      </c>
      <c r="C3935">
        <v>0</v>
      </c>
      <c r="D3935">
        <v>0</v>
      </c>
      <c r="H3935" s="19">
        <v>8.6539400000000004</v>
      </c>
      <c r="I3935" s="19">
        <v>0</v>
      </c>
      <c r="J3935" s="19">
        <v>0</v>
      </c>
      <c r="K3935" s="19">
        <v>0</v>
      </c>
    </row>
    <row r="3936" spans="1:11" x14ac:dyDescent="0.2">
      <c r="A3936">
        <v>7.3920500000000002</v>
      </c>
      <c r="B3936">
        <v>0</v>
      </c>
      <c r="C3936">
        <v>0</v>
      </c>
      <c r="D3936">
        <v>0</v>
      </c>
      <c r="H3936" s="19">
        <v>8.6609400000000001</v>
      </c>
      <c r="I3936" s="19">
        <v>0</v>
      </c>
      <c r="J3936" s="19">
        <v>0</v>
      </c>
      <c r="K3936" s="19">
        <v>0</v>
      </c>
    </row>
    <row r="3937" spans="1:11" x14ac:dyDescent="0.2">
      <c r="A3937">
        <v>7.4000500000000002</v>
      </c>
      <c r="B3937">
        <v>0</v>
      </c>
      <c r="C3937">
        <v>0</v>
      </c>
      <c r="D3937">
        <v>0</v>
      </c>
      <c r="H3937" s="19">
        <v>8.6689399999999992</v>
      </c>
      <c r="I3937" s="19">
        <v>0</v>
      </c>
      <c r="J3937" s="19">
        <v>0</v>
      </c>
      <c r="K3937" s="19">
        <v>0</v>
      </c>
    </row>
    <row r="3938" spans="1:11" x14ac:dyDescent="0.2">
      <c r="A3938">
        <v>7.4070499999999999</v>
      </c>
      <c r="B3938">
        <v>0</v>
      </c>
      <c r="C3938">
        <v>0</v>
      </c>
      <c r="D3938">
        <v>0</v>
      </c>
      <c r="H3938" s="19">
        <v>8.6759400000000007</v>
      </c>
      <c r="I3938" s="19">
        <v>0</v>
      </c>
      <c r="J3938" s="19">
        <v>0</v>
      </c>
      <c r="K3938" s="19">
        <v>0</v>
      </c>
    </row>
    <row r="3939" spans="1:11" x14ac:dyDescent="0.2">
      <c r="A3939">
        <v>7.4140499999999996</v>
      </c>
      <c r="B3939">
        <v>0</v>
      </c>
      <c r="C3939">
        <v>0</v>
      </c>
      <c r="D3939">
        <v>0</v>
      </c>
      <c r="H3939" s="19">
        <v>8.6829400000000003</v>
      </c>
      <c r="I3939" s="19">
        <v>0</v>
      </c>
      <c r="J3939" s="19">
        <v>0</v>
      </c>
      <c r="K3939" s="19">
        <v>0</v>
      </c>
    </row>
    <row r="3940" spans="1:11" x14ac:dyDescent="0.2">
      <c r="A3940">
        <v>7.4210500000000001</v>
      </c>
      <c r="B3940">
        <v>0</v>
      </c>
      <c r="C3940">
        <v>0</v>
      </c>
      <c r="D3940">
        <v>0</v>
      </c>
      <c r="H3940" s="19">
        <v>8.6909399999999994</v>
      </c>
      <c r="I3940" s="19">
        <v>0</v>
      </c>
      <c r="J3940" s="19">
        <v>0</v>
      </c>
      <c r="K3940" s="19">
        <v>0</v>
      </c>
    </row>
    <row r="3941" spans="1:11" x14ac:dyDescent="0.2">
      <c r="A3941">
        <v>7.4280499999999998</v>
      </c>
      <c r="B3941">
        <v>0</v>
      </c>
      <c r="C3941">
        <v>0</v>
      </c>
      <c r="D3941">
        <v>0</v>
      </c>
      <c r="H3941" s="19">
        <v>8.6979399999999991</v>
      </c>
      <c r="I3941" s="19">
        <v>0</v>
      </c>
      <c r="J3941" s="19">
        <v>0</v>
      </c>
      <c r="K3941" s="19">
        <v>0</v>
      </c>
    </row>
    <row r="3942" spans="1:11" x14ac:dyDescent="0.2">
      <c r="A3942">
        <v>7.4350500000000004</v>
      </c>
      <c r="B3942">
        <v>0</v>
      </c>
      <c r="C3942">
        <v>0</v>
      </c>
      <c r="D3942">
        <v>0</v>
      </c>
      <c r="H3942" s="19">
        <v>8.7049400000000006</v>
      </c>
      <c r="I3942" s="19">
        <v>0</v>
      </c>
      <c r="J3942" s="19">
        <v>0</v>
      </c>
      <c r="K3942" s="19">
        <v>0</v>
      </c>
    </row>
    <row r="3943" spans="1:11" x14ac:dyDescent="0.2">
      <c r="A3943">
        <v>7.4430500000000004</v>
      </c>
      <c r="B3943">
        <v>0</v>
      </c>
      <c r="C3943">
        <v>0</v>
      </c>
      <c r="D3943">
        <v>0</v>
      </c>
      <c r="H3943" s="19">
        <v>8.7119400000000002</v>
      </c>
      <c r="I3943" s="19">
        <v>0</v>
      </c>
      <c r="J3943" s="19">
        <v>0</v>
      </c>
      <c r="K3943" s="19">
        <v>0</v>
      </c>
    </row>
    <row r="3944" spans="1:11" x14ac:dyDescent="0.2">
      <c r="A3944">
        <v>7.4500500000000001</v>
      </c>
      <c r="B3944">
        <v>0</v>
      </c>
      <c r="C3944">
        <v>0</v>
      </c>
      <c r="D3944">
        <v>0</v>
      </c>
      <c r="H3944" s="19">
        <v>8.7199399999999994</v>
      </c>
      <c r="I3944" s="19">
        <v>0</v>
      </c>
      <c r="J3944" s="19">
        <v>0</v>
      </c>
      <c r="K3944" s="19">
        <v>0</v>
      </c>
    </row>
    <row r="3945" spans="1:11" x14ac:dyDescent="0.2">
      <c r="A3945">
        <v>7.4570499999999997</v>
      </c>
      <c r="B3945">
        <v>0</v>
      </c>
      <c r="C3945">
        <v>0</v>
      </c>
      <c r="D3945">
        <v>0</v>
      </c>
      <c r="H3945" s="19">
        <v>8.7269400000000008</v>
      </c>
      <c r="I3945" s="19">
        <v>0</v>
      </c>
      <c r="J3945" s="19">
        <v>0</v>
      </c>
      <c r="K3945" s="19">
        <v>0</v>
      </c>
    </row>
    <row r="3946" spans="1:11" x14ac:dyDescent="0.2">
      <c r="A3946">
        <v>7.4640500000000003</v>
      </c>
      <c r="B3946">
        <v>0</v>
      </c>
      <c r="C3946">
        <v>0</v>
      </c>
      <c r="D3946">
        <v>0</v>
      </c>
      <c r="H3946" s="19">
        <v>8.7339400000000005</v>
      </c>
      <c r="I3946" s="19">
        <v>0</v>
      </c>
      <c r="J3946" s="19">
        <v>0</v>
      </c>
      <c r="K3946" s="19">
        <v>0</v>
      </c>
    </row>
    <row r="3947" spans="1:11" x14ac:dyDescent="0.2">
      <c r="A3947">
        <v>7.47105</v>
      </c>
      <c r="B3947">
        <v>0</v>
      </c>
      <c r="C3947">
        <v>0</v>
      </c>
      <c r="D3947">
        <v>0</v>
      </c>
      <c r="H3947" s="19">
        <v>8.7419399999999996</v>
      </c>
      <c r="I3947" s="19">
        <v>0</v>
      </c>
      <c r="J3947" s="19">
        <v>0</v>
      </c>
      <c r="K3947" s="19">
        <v>0</v>
      </c>
    </row>
    <row r="3948" spans="1:11" x14ac:dyDescent="0.2">
      <c r="A3948">
        <v>7.4780499999999996</v>
      </c>
      <c r="B3948">
        <v>0</v>
      </c>
      <c r="C3948">
        <v>0</v>
      </c>
      <c r="D3948">
        <v>0</v>
      </c>
      <c r="H3948" s="19">
        <v>8.7489399999999993</v>
      </c>
      <c r="I3948" s="19">
        <v>0</v>
      </c>
      <c r="J3948" s="19">
        <v>0</v>
      </c>
      <c r="K3948" s="19">
        <v>0</v>
      </c>
    </row>
    <row r="3949" spans="1:11" x14ac:dyDescent="0.2">
      <c r="A3949">
        <v>7.4850500000000002</v>
      </c>
      <c r="B3949">
        <v>0</v>
      </c>
      <c r="C3949">
        <v>0</v>
      </c>
      <c r="D3949">
        <v>0</v>
      </c>
      <c r="H3949" s="19">
        <v>8.7559400000000007</v>
      </c>
      <c r="I3949" s="19">
        <v>0</v>
      </c>
      <c r="J3949" s="19">
        <v>0</v>
      </c>
      <c r="K3949" s="19">
        <v>0</v>
      </c>
    </row>
    <row r="3950" spans="1:11" x14ac:dyDescent="0.2">
      <c r="A3950">
        <v>7.4930500000000002</v>
      </c>
      <c r="B3950">
        <v>0</v>
      </c>
      <c r="C3950">
        <v>0</v>
      </c>
      <c r="D3950">
        <v>0</v>
      </c>
      <c r="H3950" s="19">
        <v>8.7639399999999998</v>
      </c>
      <c r="I3950" s="19">
        <v>0</v>
      </c>
      <c r="J3950" s="19">
        <v>0</v>
      </c>
      <c r="K3950" s="19">
        <v>0</v>
      </c>
    </row>
    <row r="3951" spans="1:11" x14ac:dyDescent="0.2">
      <c r="A3951">
        <v>7.5000499999999999</v>
      </c>
      <c r="B3951">
        <v>0</v>
      </c>
      <c r="C3951">
        <v>0</v>
      </c>
      <c r="D3951">
        <v>0</v>
      </c>
      <c r="H3951" s="19">
        <v>8.7709399999999995</v>
      </c>
      <c r="I3951" s="19">
        <v>0</v>
      </c>
      <c r="J3951" s="19">
        <v>0</v>
      </c>
      <c r="K3951" s="19">
        <v>0</v>
      </c>
    </row>
    <row r="3952" spans="1:11" x14ac:dyDescent="0.2">
      <c r="A3952">
        <v>7.5070499999999996</v>
      </c>
      <c r="B3952">
        <v>0</v>
      </c>
      <c r="C3952">
        <v>0</v>
      </c>
      <c r="D3952">
        <v>0</v>
      </c>
      <c r="H3952" s="19">
        <v>8.7779399999999992</v>
      </c>
      <c r="I3952" s="19">
        <v>0</v>
      </c>
      <c r="J3952" s="19">
        <v>0</v>
      </c>
      <c r="K3952" s="19">
        <v>0</v>
      </c>
    </row>
    <row r="3953" spans="1:11" x14ac:dyDescent="0.2">
      <c r="A3953">
        <v>7.5140500000000001</v>
      </c>
      <c r="B3953">
        <v>0</v>
      </c>
      <c r="C3953">
        <v>0</v>
      </c>
      <c r="D3953">
        <v>0</v>
      </c>
      <c r="H3953" s="19">
        <v>8.7859400000000001</v>
      </c>
      <c r="I3953" s="19">
        <v>0</v>
      </c>
      <c r="J3953" s="19">
        <v>0</v>
      </c>
      <c r="K3953" s="19">
        <v>0</v>
      </c>
    </row>
    <row r="3954" spans="1:11" x14ac:dyDescent="0.2">
      <c r="A3954">
        <v>7.5210499999999998</v>
      </c>
      <c r="B3954">
        <v>0</v>
      </c>
      <c r="C3954">
        <v>0</v>
      </c>
      <c r="D3954">
        <v>0</v>
      </c>
      <c r="H3954" s="19">
        <v>8.7929399999999998</v>
      </c>
      <c r="I3954" s="19">
        <v>0</v>
      </c>
      <c r="J3954" s="19">
        <v>0</v>
      </c>
      <c r="K3954" s="19">
        <v>0</v>
      </c>
    </row>
    <row r="3955" spans="1:11" x14ac:dyDescent="0.2">
      <c r="A3955">
        <v>7.5280500000000004</v>
      </c>
      <c r="B3955">
        <v>0</v>
      </c>
      <c r="C3955">
        <v>0</v>
      </c>
      <c r="D3955">
        <v>0</v>
      </c>
      <c r="H3955" s="19">
        <v>8.7999399999999994</v>
      </c>
      <c r="I3955" s="19">
        <v>0</v>
      </c>
      <c r="J3955" s="19">
        <v>0</v>
      </c>
      <c r="K3955" s="19">
        <v>0</v>
      </c>
    </row>
    <row r="3956" spans="1:11" x14ac:dyDescent="0.2">
      <c r="A3956">
        <v>7.53505</v>
      </c>
      <c r="B3956">
        <v>0</v>
      </c>
      <c r="C3956">
        <v>0</v>
      </c>
      <c r="D3956">
        <v>0</v>
      </c>
      <c r="H3956" s="19">
        <v>8.8079400000000003</v>
      </c>
      <c r="I3956" s="19">
        <v>0</v>
      </c>
      <c r="J3956" s="19">
        <v>0</v>
      </c>
      <c r="K3956" s="19">
        <v>0</v>
      </c>
    </row>
    <row r="3957" spans="1:11" x14ac:dyDescent="0.2">
      <c r="A3957">
        <v>7.54305</v>
      </c>
      <c r="B3957">
        <v>0</v>
      </c>
      <c r="C3957">
        <v>0</v>
      </c>
      <c r="D3957">
        <v>0</v>
      </c>
      <c r="H3957" s="19">
        <v>8.81494</v>
      </c>
      <c r="I3957" s="19">
        <v>0</v>
      </c>
      <c r="J3957" s="19">
        <v>0</v>
      </c>
      <c r="K3957" s="19">
        <v>0</v>
      </c>
    </row>
    <row r="3958" spans="1:11" x14ac:dyDescent="0.2">
      <c r="A3958">
        <v>7.5500499999999997</v>
      </c>
      <c r="B3958">
        <v>0</v>
      </c>
      <c r="C3958">
        <v>0</v>
      </c>
      <c r="D3958">
        <v>0</v>
      </c>
      <c r="H3958" s="19">
        <v>8.8219399999999997</v>
      </c>
      <c r="I3958" s="19">
        <v>0</v>
      </c>
      <c r="J3958" s="19">
        <v>0</v>
      </c>
      <c r="K3958" s="19">
        <v>0</v>
      </c>
    </row>
    <row r="3959" spans="1:11" x14ac:dyDescent="0.2">
      <c r="A3959">
        <v>7.5570500000000003</v>
      </c>
      <c r="B3959">
        <v>0</v>
      </c>
      <c r="C3959">
        <v>0</v>
      </c>
      <c r="D3959">
        <v>0</v>
      </c>
      <c r="H3959" s="19">
        <v>8.8299400000000006</v>
      </c>
      <c r="I3959" s="19">
        <v>0</v>
      </c>
      <c r="J3959" s="19">
        <v>0</v>
      </c>
      <c r="K3959" s="19">
        <v>0</v>
      </c>
    </row>
    <row r="3960" spans="1:11" x14ac:dyDescent="0.2">
      <c r="A3960">
        <v>7.5640499999999999</v>
      </c>
      <c r="B3960">
        <v>0</v>
      </c>
      <c r="C3960">
        <v>0</v>
      </c>
      <c r="D3960">
        <v>0</v>
      </c>
      <c r="H3960" s="19">
        <v>8.8369400000000002</v>
      </c>
      <c r="I3960" s="19">
        <v>0</v>
      </c>
      <c r="J3960" s="19">
        <v>0</v>
      </c>
      <c r="K3960" s="19">
        <v>0</v>
      </c>
    </row>
    <row r="3961" spans="1:11" x14ac:dyDescent="0.2">
      <c r="A3961">
        <v>7.5710499999999996</v>
      </c>
      <c r="B3961">
        <v>0</v>
      </c>
      <c r="C3961">
        <v>0</v>
      </c>
      <c r="D3961">
        <v>0</v>
      </c>
      <c r="H3961" s="19">
        <v>8.8439399999999999</v>
      </c>
      <c r="I3961" s="19">
        <v>0</v>
      </c>
      <c r="J3961" s="19">
        <v>0</v>
      </c>
      <c r="K3961" s="19">
        <v>0</v>
      </c>
    </row>
    <row r="3962" spans="1:11" x14ac:dyDescent="0.2">
      <c r="A3962">
        <v>7.5780500000000002</v>
      </c>
      <c r="B3962">
        <v>0</v>
      </c>
      <c r="C3962">
        <v>0</v>
      </c>
      <c r="D3962">
        <v>0</v>
      </c>
      <c r="H3962" s="19">
        <v>8.8519400000000008</v>
      </c>
      <c r="I3962" s="19">
        <v>0</v>
      </c>
      <c r="J3962" s="19">
        <v>0</v>
      </c>
      <c r="K3962" s="19">
        <v>0</v>
      </c>
    </row>
    <row r="3963" spans="1:11" x14ac:dyDescent="0.2">
      <c r="A3963">
        <v>7.5850499999999998</v>
      </c>
      <c r="B3963">
        <v>0</v>
      </c>
      <c r="C3963">
        <v>0</v>
      </c>
      <c r="D3963">
        <v>0</v>
      </c>
      <c r="H3963" s="19">
        <v>8.8589400000000005</v>
      </c>
      <c r="I3963" s="19">
        <v>0</v>
      </c>
      <c r="J3963" s="19">
        <v>0</v>
      </c>
      <c r="K3963" s="19">
        <v>0</v>
      </c>
    </row>
    <row r="3964" spans="1:11" x14ac:dyDescent="0.2">
      <c r="A3964">
        <v>7.5930499999999999</v>
      </c>
      <c r="B3964">
        <v>0</v>
      </c>
      <c r="C3964">
        <v>0</v>
      </c>
      <c r="D3964">
        <v>0</v>
      </c>
      <c r="H3964" s="19">
        <v>8.8659400000000002</v>
      </c>
      <c r="I3964" s="19">
        <v>0</v>
      </c>
      <c r="J3964" s="19">
        <v>0</v>
      </c>
      <c r="K3964" s="19">
        <v>0</v>
      </c>
    </row>
    <row r="3965" spans="1:11" x14ac:dyDescent="0.2">
      <c r="A3965">
        <v>7.6000500000000004</v>
      </c>
      <c r="B3965">
        <v>0</v>
      </c>
      <c r="C3965">
        <v>0</v>
      </c>
      <c r="D3965">
        <v>0</v>
      </c>
      <c r="H3965" s="19">
        <v>8.8739399999999993</v>
      </c>
      <c r="I3965" s="19">
        <v>0</v>
      </c>
      <c r="J3965" s="19">
        <v>0</v>
      </c>
      <c r="K3965" s="19">
        <v>0</v>
      </c>
    </row>
    <row r="3966" spans="1:11" x14ac:dyDescent="0.2">
      <c r="A3966">
        <v>7.6070500000000001</v>
      </c>
      <c r="B3966">
        <v>0</v>
      </c>
      <c r="C3966">
        <v>0</v>
      </c>
      <c r="D3966">
        <v>0</v>
      </c>
      <c r="H3966" s="19">
        <v>8.8809400000000007</v>
      </c>
      <c r="I3966" s="19">
        <v>0</v>
      </c>
      <c r="J3966" s="19">
        <v>0</v>
      </c>
      <c r="K3966" s="19">
        <v>0</v>
      </c>
    </row>
    <row r="3967" spans="1:11" x14ac:dyDescent="0.2">
      <c r="A3967">
        <v>7.6140499999999998</v>
      </c>
      <c r="B3967">
        <v>0</v>
      </c>
      <c r="C3967">
        <v>0</v>
      </c>
      <c r="D3967">
        <v>0</v>
      </c>
      <c r="H3967" s="19">
        <v>8.8879400000000004</v>
      </c>
      <c r="I3967" s="19">
        <v>0</v>
      </c>
      <c r="J3967" s="19">
        <v>0</v>
      </c>
      <c r="K3967" s="19">
        <v>0</v>
      </c>
    </row>
    <row r="3968" spans="1:11" x14ac:dyDescent="0.2">
      <c r="A3968">
        <v>7.6210500000000003</v>
      </c>
      <c r="B3968">
        <v>0</v>
      </c>
      <c r="C3968">
        <v>0</v>
      </c>
      <c r="D3968">
        <v>0</v>
      </c>
      <c r="H3968" s="19">
        <v>8.8949400000000001</v>
      </c>
      <c r="I3968" s="19">
        <v>0</v>
      </c>
      <c r="J3968" s="19">
        <v>0</v>
      </c>
      <c r="K3968" s="19">
        <v>0</v>
      </c>
    </row>
    <row r="3969" spans="1:11" x14ac:dyDescent="0.2">
      <c r="A3969">
        <v>7.62805</v>
      </c>
      <c r="B3969">
        <v>0</v>
      </c>
      <c r="C3969">
        <v>0</v>
      </c>
      <c r="D3969">
        <v>0</v>
      </c>
      <c r="H3969" s="19">
        <v>8.9029399999999992</v>
      </c>
      <c r="I3969" s="19">
        <v>0</v>
      </c>
      <c r="J3969" s="19">
        <v>0</v>
      </c>
      <c r="K3969" s="19">
        <v>0</v>
      </c>
    </row>
    <row r="3970" spans="1:11" x14ac:dyDescent="0.2">
      <c r="A3970">
        <v>7.63605</v>
      </c>
      <c r="B3970">
        <v>0</v>
      </c>
      <c r="C3970">
        <v>0</v>
      </c>
      <c r="D3970">
        <v>0</v>
      </c>
      <c r="H3970" s="19">
        <v>8.9099400000000006</v>
      </c>
      <c r="I3970" s="19">
        <v>0</v>
      </c>
      <c r="J3970" s="19">
        <v>0</v>
      </c>
      <c r="K3970" s="19">
        <v>0</v>
      </c>
    </row>
    <row r="3971" spans="1:11" x14ac:dyDescent="0.2">
      <c r="A3971">
        <v>7.6430499999999997</v>
      </c>
      <c r="B3971">
        <v>0</v>
      </c>
      <c r="C3971">
        <v>0</v>
      </c>
      <c r="D3971">
        <v>0</v>
      </c>
      <c r="H3971" s="19">
        <v>8.9169400000000003</v>
      </c>
      <c r="I3971" s="19">
        <v>0</v>
      </c>
      <c r="J3971" s="19">
        <v>0</v>
      </c>
      <c r="K3971" s="19">
        <v>0</v>
      </c>
    </row>
    <row r="3972" spans="1:11" x14ac:dyDescent="0.2">
      <c r="A3972">
        <v>7.6500500000000002</v>
      </c>
      <c r="B3972">
        <v>0</v>
      </c>
      <c r="C3972">
        <v>0</v>
      </c>
      <c r="D3972">
        <v>0</v>
      </c>
      <c r="H3972" s="19">
        <v>8.9249399999999994</v>
      </c>
      <c r="I3972" s="19">
        <v>0</v>
      </c>
      <c r="J3972" s="19">
        <v>0</v>
      </c>
      <c r="K3972" s="19">
        <v>0</v>
      </c>
    </row>
    <row r="3973" spans="1:11" x14ac:dyDescent="0.2">
      <c r="A3973">
        <v>7.6570499999999999</v>
      </c>
      <c r="B3973">
        <v>0</v>
      </c>
      <c r="C3973">
        <v>0</v>
      </c>
      <c r="D3973">
        <v>0</v>
      </c>
      <c r="H3973" s="19">
        <v>8.9319400000000009</v>
      </c>
      <c r="I3973" s="19">
        <v>0</v>
      </c>
      <c r="J3973" s="19">
        <v>0</v>
      </c>
      <c r="K3973" s="19">
        <v>0</v>
      </c>
    </row>
    <row r="3974" spans="1:11" x14ac:dyDescent="0.2">
      <c r="A3974">
        <v>7.6640499999999996</v>
      </c>
      <c r="B3974">
        <v>0</v>
      </c>
      <c r="C3974">
        <v>0</v>
      </c>
      <c r="D3974">
        <v>0</v>
      </c>
      <c r="H3974" s="19">
        <v>8.9389400000000006</v>
      </c>
      <c r="I3974" s="19">
        <v>0</v>
      </c>
      <c r="J3974" s="19">
        <v>0</v>
      </c>
      <c r="K3974" s="19">
        <v>0</v>
      </c>
    </row>
    <row r="3975" spans="1:11" x14ac:dyDescent="0.2">
      <c r="A3975">
        <v>7.6710500000000001</v>
      </c>
      <c r="B3975">
        <v>0</v>
      </c>
      <c r="C3975">
        <v>0</v>
      </c>
      <c r="D3975">
        <v>0</v>
      </c>
      <c r="H3975" s="19">
        <v>8.9469399999999997</v>
      </c>
      <c r="I3975" s="19">
        <v>0</v>
      </c>
      <c r="J3975" s="19">
        <v>0</v>
      </c>
      <c r="K3975" s="19">
        <v>0</v>
      </c>
    </row>
    <row r="3976" spans="1:11" x14ac:dyDescent="0.2">
      <c r="A3976">
        <v>7.6780499999999998</v>
      </c>
      <c r="B3976">
        <v>0</v>
      </c>
      <c r="C3976">
        <v>0</v>
      </c>
      <c r="D3976">
        <v>0</v>
      </c>
      <c r="H3976" s="19">
        <v>8.9539399999999993</v>
      </c>
      <c r="I3976" s="19">
        <v>0</v>
      </c>
      <c r="J3976" s="19">
        <v>0</v>
      </c>
      <c r="K3976" s="19">
        <v>0</v>
      </c>
    </row>
    <row r="3977" spans="1:11" x14ac:dyDescent="0.2">
      <c r="A3977">
        <v>7.6860499999999998</v>
      </c>
      <c r="B3977">
        <v>0</v>
      </c>
      <c r="C3977">
        <v>0</v>
      </c>
      <c r="D3977">
        <v>0</v>
      </c>
      <c r="H3977" s="19">
        <v>8.9609400000000008</v>
      </c>
      <c r="I3977" s="19">
        <v>0</v>
      </c>
      <c r="J3977" s="19">
        <v>0</v>
      </c>
      <c r="K3977" s="19">
        <v>0</v>
      </c>
    </row>
    <row r="3978" spans="1:11" x14ac:dyDescent="0.2">
      <c r="A3978">
        <v>7.6930500000000004</v>
      </c>
      <c r="B3978">
        <v>0</v>
      </c>
      <c r="C3978">
        <v>0</v>
      </c>
      <c r="D3978">
        <v>0</v>
      </c>
      <c r="H3978" s="19">
        <v>8.9689399999999999</v>
      </c>
      <c r="I3978" s="19">
        <v>0</v>
      </c>
      <c r="J3978" s="19">
        <v>0</v>
      </c>
      <c r="K3978" s="19">
        <v>0</v>
      </c>
    </row>
    <row r="3979" spans="1:11" x14ac:dyDescent="0.2">
      <c r="A3979">
        <v>7.7000500000000001</v>
      </c>
      <c r="B3979">
        <v>0</v>
      </c>
      <c r="C3979">
        <v>0</v>
      </c>
      <c r="D3979">
        <v>0</v>
      </c>
      <c r="H3979" s="19">
        <v>8.9759399999999996</v>
      </c>
      <c r="I3979" s="19">
        <v>0</v>
      </c>
      <c r="J3979" s="19">
        <v>0</v>
      </c>
      <c r="K3979" s="19">
        <v>0</v>
      </c>
    </row>
    <row r="3980" spans="1:11" x14ac:dyDescent="0.2">
      <c r="A3980">
        <v>7.7070499999999997</v>
      </c>
      <c r="B3980">
        <v>0</v>
      </c>
      <c r="C3980">
        <v>0</v>
      </c>
      <c r="D3980">
        <v>0</v>
      </c>
      <c r="H3980" s="19">
        <v>8.9829399999999993</v>
      </c>
      <c r="I3980" s="19">
        <v>0</v>
      </c>
      <c r="J3980" s="19">
        <v>0</v>
      </c>
      <c r="K3980" s="19">
        <v>0</v>
      </c>
    </row>
    <row r="3981" spans="1:11" x14ac:dyDescent="0.2">
      <c r="A3981">
        <v>7.7140500000000003</v>
      </c>
      <c r="B3981">
        <v>0</v>
      </c>
      <c r="C3981">
        <v>0</v>
      </c>
      <c r="D3981">
        <v>0</v>
      </c>
      <c r="H3981" s="19">
        <v>8.9909400000000002</v>
      </c>
      <c r="I3981" s="19">
        <v>0</v>
      </c>
      <c r="J3981" s="19">
        <v>0</v>
      </c>
      <c r="K3981" s="19">
        <v>0</v>
      </c>
    </row>
    <row r="3982" spans="1:11" x14ac:dyDescent="0.2">
      <c r="A3982">
        <v>7.72105</v>
      </c>
      <c r="B3982">
        <v>0</v>
      </c>
      <c r="C3982">
        <v>0</v>
      </c>
      <c r="D3982">
        <v>0</v>
      </c>
      <c r="H3982" s="19">
        <v>8.9979399999999998</v>
      </c>
      <c r="I3982" s="19">
        <v>0</v>
      </c>
      <c r="J3982" s="19">
        <v>0</v>
      </c>
      <c r="K3982" s="19">
        <v>0</v>
      </c>
    </row>
    <row r="3983" spans="1:11" x14ac:dyDescent="0.2">
      <c r="A3983">
        <v>7.7280499999999996</v>
      </c>
      <c r="B3983">
        <v>0</v>
      </c>
      <c r="C3983">
        <v>0</v>
      </c>
      <c r="D3983">
        <v>0</v>
      </c>
      <c r="H3983" s="19">
        <v>9.0049399999999995</v>
      </c>
      <c r="I3983" s="19">
        <v>0</v>
      </c>
      <c r="J3983" s="19">
        <v>0</v>
      </c>
      <c r="K3983" s="19">
        <v>0</v>
      </c>
    </row>
    <row r="3984" spans="1:11" x14ac:dyDescent="0.2">
      <c r="A3984">
        <v>7.7360499999999996</v>
      </c>
      <c r="B3984">
        <v>0</v>
      </c>
      <c r="C3984">
        <v>0</v>
      </c>
      <c r="D3984">
        <v>0</v>
      </c>
      <c r="H3984" s="19">
        <v>9.0129400000000004</v>
      </c>
      <c r="I3984" s="19">
        <v>0</v>
      </c>
      <c r="J3984" s="19">
        <v>0</v>
      </c>
      <c r="K3984" s="19">
        <v>0</v>
      </c>
    </row>
    <row r="3985" spans="1:11" x14ac:dyDescent="0.2">
      <c r="A3985">
        <v>7.7430500000000002</v>
      </c>
      <c r="B3985">
        <v>0</v>
      </c>
      <c r="C3985">
        <v>0</v>
      </c>
      <c r="D3985">
        <v>0</v>
      </c>
      <c r="H3985" s="19">
        <v>9.0199400000000001</v>
      </c>
      <c r="I3985" s="19">
        <v>0</v>
      </c>
      <c r="J3985" s="19">
        <v>0</v>
      </c>
      <c r="K3985" s="19">
        <v>0</v>
      </c>
    </row>
    <row r="3986" spans="1:11" x14ac:dyDescent="0.2">
      <c r="A3986">
        <v>7.7500499999999999</v>
      </c>
      <c r="B3986">
        <v>0</v>
      </c>
      <c r="C3986">
        <v>0</v>
      </c>
      <c r="D3986">
        <v>0</v>
      </c>
      <c r="H3986" s="19">
        <v>9.0269399999999997</v>
      </c>
      <c r="I3986" s="19">
        <v>0</v>
      </c>
      <c r="J3986" s="19">
        <v>0</v>
      </c>
      <c r="K3986" s="19">
        <v>0</v>
      </c>
    </row>
    <row r="3987" spans="1:11" x14ac:dyDescent="0.2">
      <c r="A3987">
        <v>7.7570499999999996</v>
      </c>
      <c r="B3987">
        <v>0</v>
      </c>
      <c r="C3987">
        <v>0</v>
      </c>
      <c r="D3987">
        <v>0</v>
      </c>
      <c r="H3987" s="19">
        <v>9.0349400000000006</v>
      </c>
      <c r="I3987" s="19">
        <v>0</v>
      </c>
      <c r="J3987" s="19">
        <v>0</v>
      </c>
      <c r="K3987" s="19">
        <v>0</v>
      </c>
    </row>
    <row r="3988" spans="1:11" x14ac:dyDescent="0.2">
      <c r="A3988">
        <v>7.7640500000000001</v>
      </c>
      <c r="B3988">
        <v>0</v>
      </c>
      <c r="C3988">
        <v>0</v>
      </c>
      <c r="D3988">
        <v>0</v>
      </c>
      <c r="H3988" s="19">
        <v>9.0419400000000003</v>
      </c>
      <c r="I3988" s="19">
        <v>0</v>
      </c>
      <c r="J3988" s="19">
        <v>0</v>
      </c>
      <c r="K3988" s="19">
        <v>0</v>
      </c>
    </row>
    <row r="3989" spans="1:11" x14ac:dyDescent="0.2">
      <c r="A3989">
        <v>7.7710499999999998</v>
      </c>
      <c r="B3989">
        <v>0</v>
      </c>
      <c r="C3989">
        <v>0</v>
      </c>
      <c r="D3989">
        <v>0</v>
      </c>
      <c r="H3989" s="19">
        <v>9.04894</v>
      </c>
      <c r="I3989" s="19">
        <v>0</v>
      </c>
      <c r="J3989" s="19">
        <v>0</v>
      </c>
      <c r="K3989" s="19">
        <v>0</v>
      </c>
    </row>
    <row r="3990" spans="1:11" x14ac:dyDescent="0.2">
      <c r="A3990">
        <v>7.7780500000000004</v>
      </c>
      <c r="B3990">
        <v>0</v>
      </c>
      <c r="C3990">
        <v>0</v>
      </c>
      <c r="D3990">
        <v>0</v>
      </c>
      <c r="H3990" s="19">
        <v>9.0559399999999997</v>
      </c>
      <c r="I3990" s="19">
        <v>0</v>
      </c>
      <c r="J3990" s="19">
        <v>0</v>
      </c>
      <c r="K3990" s="19">
        <v>0</v>
      </c>
    </row>
    <row r="3991" spans="1:11" x14ac:dyDescent="0.2">
      <c r="A3991">
        <v>7.7860500000000004</v>
      </c>
      <c r="B3991">
        <v>0</v>
      </c>
      <c r="C3991">
        <v>0</v>
      </c>
      <c r="D3991">
        <v>0</v>
      </c>
      <c r="H3991" s="19">
        <v>9.0639400000000006</v>
      </c>
      <c r="I3991" s="19">
        <v>0</v>
      </c>
      <c r="J3991" s="19">
        <v>0</v>
      </c>
      <c r="K3991" s="19">
        <v>0</v>
      </c>
    </row>
    <row r="3992" spans="1:11" x14ac:dyDescent="0.2">
      <c r="A3992">
        <v>7.79305</v>
      </c>
      <c r="B3992">
        <v>0</v>
      </c>
      <c r="C3992">
        <v>0</v>
      </c>
      <c r="D3992">
        <v>0</v>
      </c>
      <c r="H3992" s="19">
        <v>9.0709400000000002</v>
      </c>
      <c r="I3992" s="19">
        <v>0</v>
      </c>
      <c r="J3992" s="19">
        <v>0</v>
      </c>
      <c r="K3992" s="19">
        <v>0</v>
      </c>
    </row>
    <row r="3993" spans="1:11" x14ac:dyDescent="0.2">
      <c r="A3993">
        <v>7.8000499999999997</v>
      </c>
      <c r="B3993">
        <v>0</v>
      </c>
      <c r="C3993">
        <v>0</v>
      </c>
      <c r="D3993">
        <v>0</v>
      </c>
      <c r="H3993" s="19">
        <v>9.0779399999999999</v>
      </c>
      <c r="I3993" s="19">
        <v>0</v>
      </c>
      <c r="J3993" s="19">
        <v>0</v>
      </c>
      <c r="K3993" s="19">
        <v>0</v>
      </c>
    </row>
    <row r="3994" spans="1:11" x14ac:dyDescent="0.2">
      <c r="A3994">
        <v>7.8070500000000003</v>
      </c>
      <c r="B3994">
        <v>0</v>
      </c>
      <c r="C3994">
        <v>0</v>
      </c>
      <c r="D3994">
        <v>0</v>
      </c>
      <c r="H3994" s="19">
        <v>9.0859400000000008</v>
      </c>
      <c r="I3994" s="19">
        <v>0</v>
      </c>
      <c r="J3994" s="19">
        <v>0</v>
      </c>
      <c r="K3994" s="19">
        <v>0</v>
      </c>
    </row>
    <row r="3995" spans="1:11" x14ac:dyDescent="0.2">
      <c r="A3995">
        <v>7.8140499999999999</v>
      </c>
      <c r="B3995">
        <v>0</v>
      </c>
      <c r="C3995">
        <v>0</v>
      </c>
      <c r="D3995">
        <v>0</v>
      </c>
      <c r="H3995" s="19">
        <v>9.0929400000000005</v>
      </c>
      <c r="I3995" s="19">
        <v>0</v>
      </c>
      <c r="J3995" s="19">
        <v>0</v>
      </c>
      <c r="K3995" s="19">
        <v>0</v>
      </c>
    </row>
    <row r="3996" spans="1:11" x14ac:dyDescent="0.2">
      <c r="A3996">
        <v>7.8210499999999996</v>
      </c>
      <c r="B3996">
        <v>0</v>
      </c>
      <c r="C3996">
        <v>0</v>
      </c>
      <c r="D3996">
        <v>0</v>
      </c>
      <c r="H3996" s="19">
        <v>9.0999400000000001</v>
      </c>
      <c r="I3996" s="19">
        <v>0</v>
      </c>
      <c r="J3996" s="19">
        <v>0</v>
      </c>
      <c r="K3996" s="19">
        <v>0</v>
      </c>
    </row>
    <row r="3997" spans="1:11" x14ac:dyDescent="0.2">
      <c r="A3997">
        <v>7.8290499999999996</v>
      </c>
      <c r="B3997">
        <v>0</v>
      </c>
      <c r="C3997">
        <v>0</v>
      </c>
      <c r="D3997">
        <v>0</v>
      </c>
      <c r="H3997" s="19">
        <v>9.1079399999999993</v>
      </c>
      <c r="I3997" s="19">
        <v>0</v>
      </c>
      <c r="J3997" s="19">
        <v>0</v>
      </c>
      <c r="K3997" s="19">
        <v>0</v>
      </c>
    </row>
    <row r="3998" spans="1:11" x14ac:dyDescent="0.2">
      <c r="A3998">
        <v>7.8360500000000002</v>
      </c>
      <c r="B3998">
        <v>0</v>
      </c>
      <c r="C3998">
        <v>0</v>
      </c>
      <c r="D3998">
        <v>0</v>
      </c>
      <c r="H3998" s="19">
        <v>9.1149400000000007</v>
      </c>
      <c r="I3998" s="19">
        <v>0</v>
      </c>
      <c r="J3998" s="19">
        <v>0</v>
      </c>
      <c r="K3998" s="19">
        <v>0</v>
      </c>
    </row>
    <row r="3999" spans="1:11" x14ac:dyDescent="0.2">
      <c r="A3999">
        <v>7.8430499999999999</v>
      </c>
      <c r="B3999">
        <v>0</v>
      </c>
      <c r="C3999">
        <v>0</v>
      </c>
      <c r="D3999">
        <v>0</v>
      </c>
      <c r="H3999" s="19">
        <v>9.1219400000000004</v>
      </c>
      <c r="I3999" s="19">
        <v>0</v>
      </c>
      <c r="J3999" s="19">
        <v>0</v>
      </c>
      <c r="K3999" s="19">
        <v>0</v>
      </c>
    </row>
    <row r="4000" spans="1:11" x14ac:dyDescent="0.2">
      <c r="A4000">
        <v>7.8500500000000004</v>
      </c>
      <c r="B4000">
        <v>0</v>
      </c>
      <c r="C4000">
        <v>0</v>
      </c>
      <c r="D4000">
        <v>0</v>
      </c>
      <c r="H4000" s="19">
        <v>9.1299399999999995</v>
      </c>
      <c r="I4000" s="19">
        <v>0</v>
      </c>
      <c r="J4000" s="19">
        <v>0</v>
      </c>
      <c r="K4000" s="19">
        <v>0</v>
      </c>
    </row>
    <row r="4001" spans="1:11" x14ac:dyDescent="0.2">
      <c r="A4001">
        <v>7.8570500000000001</v>
      </c>
      <c r="B4001">
        <v>0</v>
      </c>
      <c r="C4001">
        <v>0</v>
      </c>
      <c r="D4001">
        <v>0</v>
      </c>
      <c r="H4001" s="19">
        <v>9.1369399999999992</v>
      </c>
      <c r="I4001" s="19">
        <v>0</v>
      </c>
      <c r="J4001" s="19">
        <v>0</v>
      </c>
      <c r="K4001" s="19">
        <v>0</v>
      </c>
    </row>
    <row r="4002" spans="1:11" x14ac:dyDescent="0.2">
      <c r="A4002">
        <v>7.8640499999999998</v>
      </c>
      <c r="B4002">
        <v>0</v>
      </c>
      <c r="C4002">
        <v>0</v>
      </c>
      <c r="D4002">
        <v>0</v>
      </c>
      <c r="H4002" s="19">
        <v>9.1439400000000006</v>
      </c>
      <c r="I4002" s="19">
        <v>0</v>
      </c>
      <c r="J4002" s="19">
        <v>0</v>
      </c>
      <c r="K4002" s="19">
        <v>0</v>
      </c>
    </row>
    <row r="4003" spans="1:11" x14ac:dyDescent="0.2">
      <c r="H4003" s="19">
        <v>9.1519399999999997</v>
      </c>
      <c r="I4003" s="19">
        <v>0</v>
      </c>
      <c r="J4003" s="19">
        <v>0</v>
      </c>
      <c r="K4003" s="19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A1365-45B0-2C4B-9BE1-095B8F90C1F2}">
  <dimension ref="A2:BC2154"/>
  <sheetViews>
    <sheetView topLeftCell="C1" zoomScale="108" workbookViewId="0">
      <selection activeCell="AV31" sqref="AV31:AV2154"/>
    </sheetView>
  </sheetViews>
  <sheetFormatPr baseColWidth="10" defaultColWidth="8.83203125" defaultRowHeight="16" x14ac:dyDescent="0.2"/>
  <cols>
    <col min="1" max="1" width="22.6640625" style="1" customWidth="1"/>
    <col min="2" max="2" width="37.33203125" style="1" customWidth="1"/>
    <col min="3" max="3" width="25.5" style="1" customWidth="1"/>
    <col min="4" max="4" width="20.6640625" style="1" customWidth="1"/>
    <col min="5" max="5" width="14.5" style="1" customWidth="1"/>
    <col min="6" max="6" width="11.83203125" style="1" customWidth="1"/>
    <col min="7" max="8" width="8.83203125" style="1"/>
    <col min="9" max="9" width="13.1640625" style="1" customWidth="1"/>
    <col min="10" max="10" width="26.1640625" style="1" customWidth="1"/>
    <col min="11" max="11" width="8.83203125" style="1"/>
    <col min="12" max="12" width="11.33203125" style="1" customWidth="1"/>
    <col min="13" max="13" width="14.1640625" style="1" customWidth="1"/>
    <col min="14" max="14" width="16" style="1" customWidth="1"/>
    <col min="15" max="15" width="23.1640625" style="1" customWidth="1"/>
    <col min="16" max="16" width="18.5" style="1" customWidth="1"/>
    <col min="17" max="27" width="18.1640625" style="1" customWidth="1"/>
    <col min="28" max="28" width="21.6640625" style="1" customWidth="1"/>
    <col min="29" max="29" width="37.1640625" style="1" customWidth="1"/>
    <col min="30" max="30" width="25.5" style="1" customWidth="1"/>
    <col min="31" max="31" width="18.5" style="1" customWidth="1"/>
    <col min="32" max="32" width="18" style="1" customWidth="1"/>
    <col min="33" max="34" width="15" style="1" customWidth="1"/>
    <col min="35" max="35" width="20.1640625" style="1" customWidth="1"/>
    <col min="36" max="36" width="22.33203125" style="1" customWidth="1"/>
    <col min="37" max="37" width="18.83203125" style="1" customWidth="1"/>
    <col min="38" max="38" width="24.5" style="1" customWidth="1"/>
    <col min="39" max="39" width="23" style="1" customWidth="1"/>
    <col min="40" max="40" width="20.1640625" style="1" customWidth="1"/>
    <col min="41" max="45" width="8.83203125" style="1"/>
    <col min="46" max="46" width="4" style="1" customWidth="1"/>
    <col min="47" max="47" width="22.5" style="1" customWidth="1"/>
    <col min="48" max="48" width="10.83203125"/>
    <col min="56" max="16384" width="8.83203125" style="1"/>
  </cols>
  <sheetData>
    <row r="2" spans="1:55" x14ac:dyDescent="0.2">
      <c r="A2" s="1" t="s">
        <v>0</v>
      </c>
      <c r="B2" s="1" t="s">
        <v>1</v>
      </c>
      <c r="C2" s="1" t="s">
        <v>2</v>
      </c>
      <c r="D2" s="1" t="s">
        <v>2</v>
      </c>
      <c r="E2" s="1" t="s">
        <v>3</v>
      </c>
      <c r="F2" s="1" t="s">
        <v>2</v>
      </c>
      <c r="G2" s="1" t="s">
        <v>2</v>
      </c>
      <c r="H2" s="1" t="s">
        <v>2</v>
      </c>
      <c r="I2" s="1" t="s">
        <v>2</v>
      </c>
      <c r="J2" s="1" t="s">
        <v>2</v>
      </c>
      <c r="K2" s="1" t="s">
        <v>2</v>
      </c>
      <c r="L2" s="1" t="s">
        <v>2</v>
      </c>
      <c r="M2" s="1" t="s">
        <v>2</v>
      </c>
      <c r="N2" s="1" t="s">
        <v>2</v>
      </c>
    </row>
    <row r="3" spans="1:55" x14ac:dyDescent="0.2">
      <c r="C3" s="1" t="s">
        <v>4</v>
      </c>
      <c r="D3" s="1" t="s">
        <v>4</v>
      </c>
      <c r="E3" s="1" t="s">
        <v>4</v>
      </c>
      <c r="F3" s="1" t="s">
        <v>4</v>
      </c>
      <c r="G3" s="1" t="s">
        <v>4</v>
      </c>
      <c r="H3" s="1" t="s">
        <v>4</v>
      </c>
      <c r="I3" s="1" t="s">
        <v>4</v>
      </c>
      <c r="J3" s="1" t="s">
        <v>4</v>
      </c>
      <c r="K3" s="1" t="s">
        <v>4</v>
      </c>
      <c r="L3" s="1" t="s">
        <v>4</v>
      </c>
      <c r="M3" s="1" t="s">
        <v>4</v>
      </c>
      <c r="N3" s="1" t="s">
        <v>4</v>
      </c>
    </row>
    <row r="4" spans="1:55" x14ac:dyDescent="0.2">
      <c r="C4" s="1" t="s">
        <v>5</v>
      </c>
      <c r="D4" s="1" t="s">
        <v>6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6</v>
      </c>
      <c r="K4" s="1" t="s">
        <v>6</v>
      </c>
      <c r="L4" s="1" t="s">
        <v>6</v>
      </c>
      <c r="M4" s="1" t="s">
        <v>6</v>
      </c>
      <c r="N4" s="1" t="s">
        <v>6</v>
      </c>
    </row>
    <row r="5" spans="1:55" ht="19" x14ac:dyDescent="0.25">
      <c r="C5" s="1" t="s">
        <v>8</v>
      </c>
      <c r="D5" s="1" t="s">
        <v>9</v>
      </c>
      <c r="E5" s="1" t="s">
        <v>10</v>
      </c>
      <c r="F5" s="1" t="s">
        <v>11</v>
      </c>
      <c r="G5" s="1" t="s">
        <v>12</v>
      </c>
      <c r="H5" s="1" t="s">
        <v>13</v>
      </c>
      <c r="I5" s="1" t="s">
        <v>27</v>
      </c>
      <c r="J5" s="1" t="s">
        <v>22</v>
      </c>
      <c r="K5" s="1" t="s">
        <v>23</v>
      </c>
      <c r="L5" s="1" t="s">
        <v>26</v>
      </c>
      <c r="M5" s="1" t="s">
        <v>25</v>
      </c>
      <c r="N5" s="1" t="s">
        <v>14</v>
      </c>
      <c r="O5" s="1" t="s">
        <v>16</v>
      </c>
      <c r="P5" s="1" t="s">
        <v>17</v>
      </c>
      <c r="Q5" s="1" t="s">
        <v>28</v>
      </c>
      <c r="R5" s="1" t="s">
        <v>29</v>
      </c>
      <c r="S5" s="1" t="s">
        <v>30</v>
      </c>
      <c r="T5" s="1" t="s">
        <v>31</v>
      </c>
      <c r="U5" s="1" t="s">
        <v>32</v>
      </c>
      <c r="V5" s="1" t="s">
        <v>33</v>
      </c>
      <c r="W5" s="1" t="s">
        <v>34</v>
      </c>
      <c r="X5" s="1" t="s">
        <v>130</v>
      </c>
      <c r="Y5" s="1" t="s">
        <v>36</v>
      </c>
      <c r="Z5" s="1" t="s">
        <v>38</v>
      </c>
      <c r="AA5" s="1" t="s">
        <v>18</v>
      </c>
      <c r="AB5" s="1" t="s">
        <v>19</v>
      </c>
      <c r="AC5" s="1" t="s">
        <v>20</v>
      </c>
      <c r="AD5" s="1" t="s">
        <v>21</v>
      </c>
      <c r="AE5" s="1" t="s">
        <v>43</v>
      </c>
      <c r="AF5" s="1" t="s">
        <v>41</v>
      </c>
      <c r="AG5" s="1" t="s">
        <v>40</v>
      </c>
      <c r="AH5" s="1" t="s">
        <v>39</v>
      </c>
      <c r="AI5" s="1" t="s">
        <v>42</v>
      </c>
      <c r="AJ5" s="1" t="s">
        <v>44</v>
      </c>
      <c r="AK5" s="1" t="s">
        <v>45</v>
      </c>
      <c r="AL5" s="1" t="s">
        <v>129</v>
      </c>
      <c r="AM5" s="1" t="s">
        <v>47</v>
      </c>
      <c r="AN5" s="1" t="s">
        <v>49</v>
      </c>
      <c r="AU5" s="20"/>
      <c r="AV5" s="20" t="s">
        <v>135</v>
      </c>
      <c r="AW5" s="21" t="s">
        <v>136</v>
      </c>
      <c r="AX5" s="20" t="s">
        <v>137</v>
      </c>
      <c r="AY5" s="20" t="s">
        <v>20</v>
      </c>
      <c r="AZ5" s="20" t="s">
        <v>21</v>
      </c>
      <c r="BA5" s="20" t="s">
        <v>43</v>
      </c>
      <c r="BB5" s="20" t="s">
        <v>42</v>
      </c>
      <c r="BC5" s="20" t="s">
        <v>129</v>
      </c>
    </row>
    <row r="6" spans="1:55" x14ac:dyDescent="0.2">
      <c r="A6" s="1">
        <v>1</v>
      </c>
      <c r="B6" s="1" t="s">
        <v>77</v>
      </c>
      <c r="C6" s="6">
        <v>2417.3226794162301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26.126505000000002</v>
      </c>
      <c r="K6" s="1">
        <v>0</v>
      </c>
      <c r="L6" s="1">
        <v>0</v>
      </c>
      <c r="M6" s="1">
        <v>0</v>
      </c>
      <c r="N6" s="1">
        <v>0</v>
      </c>
      <c r="O6" s="1">
        <f t="shared" ref="O6:O37" si="0">D6/10^6</f>
        <v>0</v>
      </c>
      <c r="P6" s="1">
        <f t="shared" ref="P6:P37" si="1">C6/10^6</f>
        <v>2.4173226794162303E-3</v>
      </c>
      <c r="Q6" s="1">
        <f t="shared" ref="Q6:Z8" si="2">E6/10^6</f>
        <v>0</v>
      </c>
      <c r="R6" s="1">
        <f t="shared" si="2"/>
        <v>0</v>
      </c>
      <c r="S6" s="1">
        <f t="shared" si="2"/>
        <v>0</v>
      </c>
      <c r="T6" s="1">
        <f t="shared" si="2"/>
        <v>0</v>
      </c>
      <c r="U6" s="1">
        <f t="shared" si="2"/>
        <v>0</v>
      </c>
      <c r="V6" s="1">
        <f t="shared" si="2"/>
        <v>2.6126505000000002E-5</v>
      </c>
      <c r="W6" s="1">
        <f t="shared" si="2"/>
        <v>0</v>
      </c>
      <c r="X6" s="1">
        <f t="shared" si="2"/>
        <v>0</v>
      </c>
      <c r="Y6" s="1">
        <f t="shared" si="2"/>
        <v>0</v>
      </c>
      <c r="Z6" s="1">
        <f t="shared" si="2"/>
        <v>0</v>
      </c>
      <c r="AA6" s="1">
        <f>1-(Z6+Y6+X6+W6+V6+U6+T6+S6+R6+Q6+P6+O6+0.023)</f>
        <v>0.97455655081558379</v>
      </c>
      <c r="AB6" s="1">
        <v>12.6154804266</v>
      </c>
      <c r="AC6" s="1">
        <f t="shared" ref="AC6:AC37" si="3">(O6*(10^-6)*2*96500*((AB6/60)*101325/(8.314*273))*100)/0.0048</f>
        <v>0</v>
      </c>
      <c r="AD6" s="1">
        <f t="shared" ref="AD6:AD37" si="4">(P6*2*96500*((AB6/60)*(10^-6)*101325/(8.314*273))*100)/0.0048</f>
        <v>91.231998226832104</v>
      </c>
      <c r="AE6" s="1">
        <f t="shared" ref="AE6:AE37" si="5">(Q6*8*96500*((AB6/60)*(10^-6)*101325/(8.314*273))*100)/0.012</f>
        <v>0</v>
      </c>
      <c r="AF6" s="1">
        <f t="shared" ref="AF6:AF37" si="6">(R6*8*96500*((AB6/60)*(10^-6)*101325/(8.314*273))*100)/0.012</f>
        <v>0</v>
      </c>
      <c r="AG6" s="1">
        <f t="shared" ref="AG6:AG37" si="7">(S6*8*96500*((AB6/60)*(10^-6)*101325/(8.314*273))*100)/0.012</f>
        <v>0</v>
      </c>
      <c r="AH6" s="1">
        <f t="shared" ref="AH6:AH37" si="8">(T6*8*96500*((AB6/60)*(10^-6)*101325/(8.314*273))*100)/0.012</f>
        <v>0</v>
      </c>
      <c r="AI6" s="1">
        <f t="shared" ref="AI6:AI37" si="9">(U6*6*96500*((AB6/60)*(10^-6)*101325/(8.314*273))*100)/0.0048</f>
        <v>0</v>
      </c>
      <c r="AJ6" s="1">
        <f t="shared" ref="AJ6:AJ37" si="10">(V6*12*96500*((AB6/60)*(10^-6)*101325/(8.314*273))*100)/0.0048</f>
        <v>5.9162310719947575</v>
      </c>
      <c r="AK6" s="1">
        <f t="shared" ref="AK6:AK37" si="11">(W6*16*96500*((AB6/60)*(10^-6)*101325/(8.314*273))*100)/0.0048</f>
        <v>0</v>
      </c>
      <c r="AL6" s="1">
        <f t="shared" ref="AL6:AL53" si="12">(X6*2*96500*((AB6/60)*(10^-6)*101325/(8.314*273))*100)/0.0048</f>
        <v>0</v>
      </c>
      <c r="AM6" s="1">
        <f t="shared" ref="AM6:AM37" si="13">(Y6*16*96500*((AB6/60)*(10^-6)*101325/(8.314*273))*100)/0.012</f>
        <v>0</v>
      </c>
      <c r="AN6" s="1">
        <f>(Z6*18*96500*((AC6/60)*(10^-6)*101325/(8.314*273))*100)/0.0048</f>
        <v>0</v>
      </c>
      <c r="AU6" s="3"/>
      <c r="AV6" s="3">
        <v>2.7777800000000001E-4</v>
      </c>
      <c r="AW6" s="19">
        <v>-85.366472999999999</v>
      </c>
      <c r="AX6" s="3">
        <v>5.9162311540000001</v>
      </c>
      <c r="AY6" s="3">
        <v>0</v>
      </c>
      <c r="AZ6" s="3">
        <v>91.231998230000002</v>
      </c>
      <c r="BA6" s="3">
        <v>0</v>
      </c>
      <c r="BB6" s="3">
        <v>0</v>
      </c>
      <c r="BC6" s="19">
        <v>0</v>
      </c>
    </row>
    <row r="7" spans="1:55" x14ac:dyDescent="0.2">
      <c r="A7" s="1">
        <v>2</v>
      </c>
      <c r="B7" s="1" t="s">
        <v>78</v>
      </c>
      <c r="C7" s="6">
        <v>2310.16219606203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50.763061999999998</v>
      </c>
      <c r="K7" s="1">
        <v>0</v>
      </c>
      <c r="L7" s="1">
        <v>0</v>
      </c>
      <c r="M7" s="1">
        <v>0</v>
      </c>
      <c r="N7" s="1">
        <v>0</v>
      </c>
      <c r="O7" s="1">
        <f t="shared" si="0"/>
        <v>0</v>
      </c>
      <c r="P7" s="1">
        <f t="shared" si="1"/>
        <v>2.31016219606203E-3</v>
      </c>
      <c r="Q7" s="1">
        <f t="shared" si="2"/>
        <v>0</v>
      </c>
      <c r="R7" s="1">
        <f t="shared" si="2"/>
        <v>0</v>
      </c>
      <c r="S7" s="1">
        <f t="shared" si="2"/>
        <v>0</v>
      </c>
      <c r="T7" s="1">
        <f t="shared" si="2"/>
        <v>0</v>
      </c>
      <c r="U7" s="1">
        <f t="shared" si="2"/>
        <v>0</v>
      </c>
      <c r="V7" s="1">
        <f t="shared" si="2"/>
        <v>5.0763061999999998E-5</v>
      </c>
      <c r="W7" s="1">
        <f t="shared" si="2"/>
        <v>0</v>
      </c>
      <c r="X7" s="1">
        <f t="shared" si="2"/>
        <v>0</v>
      </c>
      <c r="Y7" s="1">
        <f t="shared" si="2"/>
        <v>0</v>
      </c>
      <c r="Z7" s="1">
        <f t="shared" si="2"/>
        <v>0</v>
      </c>
      <c r="AA7" s="1">
        <f t="shared" ref="AA7:AA70" si="14">1-(Z7+Y7+X7+W7+V7+U7+T7+S7+R7+Q7+P7+O7+0.023)</f>
        <v>0.97463907474193801</v>
      </c>
      <c r="AB7" s="1">
        <v>12.3294452011</v>
      </c>
      <c r="AC7" s="1">
        <f t="shared" si="3"/>
        <v>0</v>
      </c>
      <c r="AD7" s="1">
        <f t="shared" si="4"/>
        <v>85.210825734798036</v>
      </c>
      <c r="AE7" s="1">
        <f t="shared" si="5"/>
        <v>0</v>
      </c>
      <c r="AF7" s="1">
        <f t="shared" si="6"/>
        <v>0</v>
      </c>
      <c r="AG7" s="1">
        <f t="shared" si="7"/>
        <v>0</v>
      </c>
      <c r="AH7" s="1">
        <f t="shared" si="8"/>
        <v>0</v>
      </c>
      <c r="AI7" s="1">
        <f t="shared" si="9"/>
        <v>0</v>
      </c>
      <c r="AJ7" s="1">
        <f t="shared" si="10"/>
        <v>11.234438267287626</v>
      </c>
      <c r="AK7" s="1">
        <f t="shared" si="11"/>
        <v>0</v>
      </c>
      <c r="AL7" s="1">
        <f t="shared" si="12"/>
        <v>0</v>
      </c>
      <c r="AM7" s="1">
        <f t="shared" si="13"/>
        <v>0</v>
      </c>
      <c r="AN7" s="1">
        <f t="shared" ref="AN7:AN70" si="15">(Z7*18*96500*((AC7/60)*(10^-6)*101325/(8.314*273))*100)/0.0048</f>
        <v>0</v>
      </c>
      <c r="AU7" s="3"/>
      <c r="AV7" s="3">
        <v>2.8055555999999999E-2</v>
      </c>
      <c r="AW7" s="19">
        <v>-12.298196000000001</v>
      </c>
      <c r="AX7" s="3"/>
      <c r="AY7" s="3"/>
      <c r="AZ7" s="3"/>
      <c r="BA7" s="3"/>
      <c r="BB7" s="3"/>
      <c r="BC7" s="19"/>
    </row>
    <row r="8" spans="1:55" x14ac:dyDescent="0.2">
      <c r="A8" s="1">
        <v>3</v>
      </c>
      <c r="B8" s="1" t="s">
        <v>79</v>
      </c>
      <c r="C8" s="6">
        <v>2719.2411604536401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6">
        <v>51.755851596542001</v>
      </c>
      <c r="K8" s="1">
        <v>0</v>
      </c>
      <c r="L8" s="1">
        <v>0</v>
      </c>
      <c r="M8" s="1">
        <v>0</v>
      </c>
      <c r="N8" s="1">
        <v>0</v>
      </c>
      <c r="O8" s="1">
        <f t="shared" si="0"/>
        <v>0</v>
      </c>
      <c r="P8" s="1">
        <f t="shared" si="1"/>
        <v>2.7192411604536402E-3</v>
      </c>
      <c r="Q8" s="1">
        <f t="shared" si="2"/>
        <v>0</v>
      </c>
      <c r="R8" s="1">
        <f t="shared" si="2"/>
        <v>0</v>
      </c>
      <c r="S8" s="1">
        <f t="shared" si="2"/>
        <v>0</v>
      </c>
      <c r="T8" s="1">
        <f t="shared" si="2"/>
        <v>0</v>
      </c>
      <c r="U8" s="1">
        <f t="shared" si="2"/>
        <v>0</v>
      </c>
      <c r="V8" s="1">
        <f t="shared" si="2"/>
        <v>5.1755851596542004E-5</v>
      </c>
      <c r="W8" s="1">
        <f t="shared" si="2"/>
        <v>0</v>
      </c>
      <c r="X8" s="1">
        <f t="shared" si="2"/>
        <v>0</v>
      </c>
      <c r="Y8" s="1">
        <f t="shared" si="2"/>
        <v>0</v>
      </c>
      <c r="Z8" s="1">
        <f t="shared" si="2"/>
        <v>0</v>
      </c>
      <c r="AA8" s="1">
        <f t="shared" si="14"/>
        <v>0.97422900298794979</v>
      </c>
      <c r="AB8" s="1">
        <v>11.100988792000001</v>
      </c>
      <c r="AC8" s="1">
        <f t="shared" si="3"/>
        <v>0</v>
      </c>
      <c r="AD8" s="1">
        <f t="shared" si="4"/>
        <v>90.306322286968964</v>
      </c>
      <c r="AE8" s="1">
        <f t="shared" si="5"/>
        <v>0</v>
      </c>
      <c r="AF8" s="1">
        <f t="shared" si="6"/>
        <v>0</v>
      </c>
      <c r="AG8" s="1">
        <f t="shared" si="7"/>
        <v>0</v>
      </c>
      <c r="AH8" s="1">
        <f t="shared" si="8"/>
        <v>0</v>
      </c>
      <c r="AI8" s="1">
        <f t="shared" si="9"/>
        <v>0</v>
      </c>
      <c r="AJ8" s="1">
        <f t="shared" si="10"/>
        <v>10.312907915237945</v>
      </c>
      <c r="AK8" s="1">
        <f t="shared" si="11"/>
        <v>0</v>
      </c>
      <c r="AL8" s="1">
        <f t="shared" si="12"/>
        <v>0</v>
      </c>
      <c r="AM8" s="1">
        <f t="shared" si="13"/>
        <v>0</v>
      </c>
      <c r="AN8" s="1">
        <f t="shared" si="15"/>
        <v>0</v>
      </c>
      <c r="AU8" s="3"/>
      <c r="AV8" s="3">
        <v>5.5833332999999999E-2</v>
      </c>
      <c r="AW8" s="19">
        <v>-10.043002</v>
      </c>
      <c r="AX8" s="3"/>
      <c r="AY8" s="3"/>
      <c r="AZ8" s="3"/>
      <c r="BA8" s="3"/>
      <c r="BB8" s="3"/>
      <c r="BC8" s="19"/>
    </row>
    <row r="9" spans="1:55" x14ac:dyDescent="0.2">
      <c r="A9" s="1">
        <v>4</v>
      </c>
      <c r="B9" s="1" t="s">
        <v>80</v>
      </c>
      <c r="C9" s="6">
        <v>2308.33906961409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6">
        <v>87.135655554506997</v>
      </c>
      <c r="K9" s="1">
        <v>0</v>
      </c>
      <c r="L9" s="6">
        <v>8.2668887507891995</v>
      </c>
      <c r="M9" s="1">
        <v>0</v>
      </c>
      <c r="N9" s="1">
        <v>0</v>
      </c>
      <c r="O9" s="1">
        <f t="shared" si="0"/>
        <v>0</v>
      </c>
      <c r="P9" s="1">
        <f t="shared" si="1"/>
        <v>2.3083390696140901E-3</v>
      </c>
      <c r="Q9" s="1">
        <f t="shared" ref="Q9:U10" si="16">E9/10^6</f>
        <v>0</v>
      </c>
      <c r="R9" s="1">
        <f t="shared" si="16"/>
        <v>0</v>
      </c>
      <c r="S9" s="1">
        <f t="shared" si="16"/>
        <v>0</v>
      </c>
      <c r="T9" s="1">
        <f t="shared" si="16"/>
        <v>0</v>
      </c>
      <c r="U9" s="1">
        <f t="shared" si="16"/>
        <v>0</v>
      </c>
      <c r="V9" s="1">
        <f>J8/10^6</f>
        <v>5.1755851596542004E-5</v>
      </c>
      <c r="W9" s="1">
        <f t="shared" ref="W9:W21" si="17">K9/10^6</f>
        <v>0</v>
      </c>
      <c r="X9" s="1">
        <f t="shared" ref="X9:X21" si="18">L9/10^6</f>
        <v>8.2668887507891989E-6</v>
      </c>
      <c r="Y9" s="1">
        <f t="shared" ref="Y9:Y21" si="19">M9/10^6</f>
        <v>0</v>
      </c>
      <c r="Z9" s="1">
        <f t="shared" ref="Z9:Z21" si="20">N9/10^6</f>
        <v>0</v>
      </c>
      <c r="AA9" s="1">
        <f t="shared" si="14"/>
        <v>0.97463163819003862</v>
      </c>
      <c r="AB9" s="1">
        <v>12.108677281</v>
      </c>
      <c r="AC9" s="1">
        <f t="shared" si="3"/>
        <v>0</v>
      </c>
      <c r="AD9" s="1">
        <f t="shared" si="4"/>
        <v>83.619019980152913</v>
      </c>
      <c r="AE9" s="1">
        <f t="shared" si="5"/>
        <v>0</v>
      </c>
      <c r="AF9" s="1">
        <f t="shared" si="6"/>
        <v>0</v>
      </c>
      <c r="AG9" s="1">
        <f t="shared" si="7"/>
        <v>0</v>
      </c>
      <c r="AH9" s="1">
        <f t="shared" si="8"/>
        <v>0</v>
      </c>
      <c r="AI9" s="1">
        <f t="shared" si="9"/>
        <v>0</v>
      </c>
      <c r="AJ9" s="1">
        <f t="shared" si="10"/>
        <v>11.249058630189705</v>
      </c>
      <c r="AK9" s="1">
        <f t="shared" si="11"/>
        <v>0</v>
      </c>
      <c r="AL9" s="1">
        <f t="shared" si="12"/>
        <v>0.29946602937388667</v>
      </c>
      <c r="AM9" s="1">
        <f t="shared" si="13"/>
        <v>0</v>
      </c>
      <c r="AN9" s="1">
        <f t="shared" si="15"/>
        <v>0</v>
      </c>
      <c r="AU9" s="3"/>
      <c r="AV9" s="3">
        <v>8.3611111000000002E-2</v>
      </c>
      <c r="AW9" s="19">
        <v>-8.5395392000000001</v>
      </c>
      <c r="AX9" s="3"/>
      <c r="AY9" s="3"/>
      <c r="AZ9" s="3"/>
      <c r="BA9" s="3"/>
      <c r="BB9" s="3"/>
      <c r="BC9" s="19"/>
    </row>
    <row r="10" spans="1:55" x14ac:dyDescent="0.2">
      <c r="A10" s="1">
        <v>5</v>
      </c>
      <c r="B10" s="1" t="s">
        <v>81</v>
      </c>
      <c r="C10" s="6">
        <v>2125.9909607170898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6">
        <v>112.915142405346</v>
      </c>
      <c r="K10" s="1">
        <v>0</v>
      </c>
      <c r="L10" s="6">
        <v>5.5642207586168002</v>
      </c>
      <c r="M10" s="1">
        <v>0</v>
      </c>
      <c r="N10" s="1">
        <v>0</v>
      </c>
      <c r="O10" s="1">
        <f t="shared" si="0"/>
        <v>0</v>
      </c>
      <c r="P10" s="1">
        <f t="shared" si="1"/>
        <v>2.12599096071709E-3</v>
      </c>
      <c r="Q10" s="1">
        <f t="shared" si="16"/>
        <v>0</v>
      </c>
      <c r="R10" s="1">
        <f t="shared" si="16"/>
        <v>0</v>
      </c>
      <c r="S10" s="1">
        <f t="shared" si="16"/>
        <v>0</v>
      </c>
      <c r="T10" s="1">
        <f t="shared" si="16"/>
        <v>0</v>
      </c>
      <c r="U10" s="1">
        <f t="shared" si="16"/>
        <v>0</v>
      </c>
      <c r="V10" s="1">
        <f t="shared" ref="V10:V39" si="21">J10/10^6</f>
        <v>1.12915142405346E-4</v>
      </c>
      <c r="W10" s="1">
        <f t="shared" si="17"/>
        <v>0</v>
      </c>
      <c r="X10" s="1">
        <f t="shared" si="18"/>
        <v>5.5642207586168002E-6</v>
      </c>
      <c r="Y10" s="1">
        <f t="shared" si="19"/>
        <v>0</v>
      </c>
      <c r="Z10" s="1">
        <f t="shared" si="20"/>
        <v>0</v>
      </c>
      <c r="AA10" s="1">
        <f t="shared" si="14"/>
        <v>0.974755529676119</v>
      </c>
      <c r="AB10" s="1">
        <v>12.1085267765</v>
      </c>
      <c r="AC10" s="1">
        <f t="shared" si="3"/>
        <v>0</v>
      </c>
      <c r="AD10" s="1">
        <f t="shared" si="4"/>
        <v>77.012546957853232</v>
      </c>
      <c r="AE10" s="1">
        <f t="shared" si="5"/>
        <v>0</v>
      </c>
      <c r="AF10" s="1">
        <f t="shared" si="6"/>
        <v>0</v>
      </c>
      <c r="AG10" s="1">
        <f t="shared" si="7"/>
        <v>0</v>
      </c>
      <c r="AH10" s="1">
        <f t="shared" si="8"/>
        <v>0</v>
      </c>
      <c r="AI10" s="1">
        <f t="shared" si="9"/>
        <v>0</v>
      </c>
      <c r="AJ10" s="1">
        <f t="shared" si="10"/>
        <v>24.541635973309976</v>
      </c>
      <c r="AK10" s="1">
        <f t="shared" si="11"/>
        <v>0</v>
      </c>
      <c r="AL10" s="1">
        <f t="shared" si="12"/>
        <v>0.20156003500236017</v>
      </c>
      <c r="AM10" s="1">
        <f t="shared" si="13"/>
        <v>0</v>
      </c>
      <c r="AN10" s="1">
        <f t="shared" si="15"/>
        <v>0</v>
      </c>
      <c r="AU10" s="3"/>
      <c r="AV10" s="3">
        <v>0.111388889</v>
      </c>
      <c r="AW10" s="19">
        <v>-8.0884999999999998</v>
      </c>
      <c r="AX10" s="3">
        <v>11.234438430000001</v>
      </c>
      <c r="AY10" s="3">
        <v>0</v>
      </c>
      <c r="AZ10" s="3">
        <v>85.210825729999996</v>
      </c>
      <c r="BA10" s="3">
        <v>0</v>
      </c>
      <c r="BB10" s="3">
        <v>0</v>
      </c>
      <c r="BC10" s="19">
        <v>0</v>
      </c>
    </row>
    <row r="11" spans="1:55" x14ac:dyDescent="0.2">
      <c r="A11" s="1">
        <v>6</v>
      </c>
      <c r="B11" s="1" t="s">
        <v>82</v>
      </c>
      <c r="C11" s="6">
        <v>2199.5218828984998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6">
        <v>127.937142298455</v>
      </c>
      <c r="K11" s="1">
        <v>0</v>
      </c>
      <c r="L11" s="6">
        <v>9.3464550912618005</v>
      </c>
      <c r="M11" s="1">
        <v>0</v>
      </c>
      <c r="N11" s="1">
        <v>0</v>
      </c>
      <c r="O11" s="1">
        <f t="shared" si="0"/>
        <v>0</v>
      </c>
      <c r="P11" s="1">
        <f t="shared" si="1"/>
        <v>2.1995218828984998E-3</v>
      </c>
      <c r="Q11" s="1">
        <f t="shared" ref="Q11:T13" si="22">E11/10^6</f>
        <v>0</v>
      </c>
      <c r="R11" s="1">
        <f t="shared" si="22"/>
        <v>0</v>
      </c>
      <c r="S11" s="1">
        <f t="shared" si="22"/>
        <v>0</v>
      </c>
      <c r="T11" s="1">
        <f t="shared" si="22"/>
        <v>0</v>
      </c>
      <c r="U11" s="1">
        <f>I10/10^6</f>
        <v>0</v>
      </c>
      <c r="V11" s="1">
        <f t="shared" si="21"/>
        <v>1.2793714229845501E-4</v>
      </c>
      <c r="W11" s="1">
        <f t="shared" si="17"/>
        <v>0</v>
      </c>
      <c r="X11" s="1">
        <f t="shared" si="18"/>
        <v>9.346455091261801E-6</v>
      </c>
      <c r="Y11" s="1">
        <f t="shared" si="19"/>
        <v>0</v>
      </c>
      <c r="Z11" s="1">
        <f t="shared" si="20"/>
        <v>0</v>
      </c>
      <c r="AA11" s="1">
        <f t="shared" si="14"/>
        <v>0.97466319451971173</v>
      </c>
      <c r="AB11" s="1">
        <v>10.9865726588</v>
      </c>
      <c r="AC11" s="1">
        <f t="shared" si="3"/>
        <v>0</v>
      </c>
      <c r="AD11" s="1">
        <f t="shared" si="4"/>
        <v>72.293505776224023</v>
      </c>
      <c r="AE11" s="1">
        <f t="shared" si="5"/>
        <v>0</v>
      </c>
      <c r="AF11" s="1">
        <f t="shared" si="6"/>
        <v>0</v>
      </c>
      <c r="AG11" s="1">
        <f t="shared" si="7"/>
        <v>0</v>
      </c>
      <c r="AH11" s="1">
        <f t="shared" si="8"/>
        <v>0</v>
      </c>
      <c r="AI11" s="1">
        <f t="shared" si="9"/>
        <v>0</v>
      </c>
      <c r="AJ11" s="1">
        <f t="shared" si="10"/>
        <v>25.23009552482937</v>
      </c>
      <c r="AK11" s="1">
        <f t="shared" si="11"/>
        <v>0</v>
      </c>
      <c r="AL11" s="1">
        <f t="shared" si="12"/>
        <v>0.30719767344935023</v>
      </c>
      <c r="AM11" s="1">
        <f t="shared" si="13"/>
        <v>0</v>
      </c>
      <c r="AN11" s="1">
        <f t="shared" si="15"/>
        <v>0</v>
      </c>
      <c r="AU11" s="3"/>
      <c r="AV11" s="3">
        <v>0.13916666699999999</v>
      </c>
      <c r="AW11" s="19">
        <v>-7.7878078000000004</v>
      </c>
      <c r="AX11" s="3"/>
      <c r="AY11" s="3"/>
      <c r="AZ11" s="3"/>
      <c r="BA11" s="3"/>
      <c r="BB11" s="3"/>
      <c r="BC11" s="19"/>
    </row>
    <row r="12" spans="1:55" x14ac:dyDescent="0.2">
      <c r="A12" s="1">
        <v>7</v>
      </c>
      <c r="B12" s="1" t="s">
        <v>83</v>
      </c>
      <c r="C12" s="6">
        <v>1806.7013655261001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6">
        <v>166.95352211626701</v>
      </c>
      <c r="K12" s="1">
        <v>0</v>
      </c>
      <c r="L12" s="6">
        <v>13.408995423278</v>
      </c>
      <c r="M12" s="1">
        <v>0</v>
      </c>
      <c r="N12" s="1">
        <v>0</v>
      </c>
      <c r="O12" s="1">
        <f t="shared" si="0"/>
        <v>0</v>
      </c>
      <c r="P12" s="1">
        <f t="shared" si="1"/>
        <v>1.8067013655261E-3</v>
      </c>
      <c r="Q12" s="1">
        <f t="shared" si="22"/>
        <v>0</v>
      </c>
      <c r="R12" s="1">
        <f t="shared" si="22"/>
        <v>0</v>
      </c>
      <c r="S12" s="1">
        <f t="shared" si="22"/>
        <v>0</v>
      </c>
      <c r="T12" s="1">
        <f t="shared" si="22"/>
        <v>0</v>
      </c>
      <c r="U12" s="1">
        <f>I11/10^6</f>
        <v>0</v>
      </c>
      <c r="V12" s="1">
        <f t="shared" si="21"/>
        <v>1.6695352211626701E-4</v>
      </c>
      <c r="W12" s="1">
        <f t="shared" si="17"/>
        <v>0</v>
      </c>
      <c r="X12" s="1">
        <f t="shared" si="18"/>
        <v>1.3408995423277999E-5</v>
      </c>
      <c r="Y12" s="1">
        <f t="shared" si="19"/>
        <v>0</v>
      </c>
      <c r="Z12" s="1">
        <f t="shared" si="20"/>
        <v>0</v>
      </c>
      <c r="AA12" s="1">
        <f t="shared" si="14"/>
        <v>0.9750129361169344</v>
      </c>
      <c r="AB12" s="1">
        <v>12.0019287531</v>
      </c>
      <c r="AC12" s="1">
        <f t="shared" si="3"/>
        <v>0</v>
      </c>
      <c r="AD12" s="1">
        <f t="shared" si="4"/>
        <v>64.870341407700238</v>
      </c>
      <c r="AE12" s="1">
        <f t="shared" si="5"/>
        <v>0</v>
      </c>
      <c r="AF12" s="1">
        <f t="shared" si="6"/>
        <v>0</v>
      </c>
      <c r="AG12" s="1">
        <f t="shared" si="7"/>
        <v>0</v>
      </c>
      <c r="AH12" s="1">
        <f t="shared" si="8"/>
        <v>0</v>
      </c>
      <c r="AI12" s="1">
        <f t="shared" si="9"/>
        <v>0</v>
      </c>
      <c r="AJ12" s="1">
        <f t="shared" si="10"/>
        <v>35.96720139439276</v>
      </c>
      <c r="AK12" s="1">
        <f t="shared" si="11"/>
        <v>0</v>
      </c>
      <c r="AL12" s="1">
        <f t="shared" si="12"/>
        <v>0.48145539027089856</v>
      </c>
      <c r="AM12" s="1">
        <f t="shared" si="13"/>
        <v>0</v>
      </c>
      <c r="AN12" s="1">
        <f t="shared" si="15"/>
        <v>0</v>
      </c>
      <c r="AU12" s="3"/>
      <c r="AV12" s="3">
        <v>0.166944444</v>
      </c>
      <c r="AW12" s="19">
        <v>-7.7878078000000004</v>
      </c>
      <c r="AX12" s="3"/>
      <c r="AY12" s="3"/>
      <c r="AZ12" s="3"/>
      <c r="BA12" s="3"/>
      <c r="BB12" s="3"/>
      <c r="BC12" s="19"/>
    </row>
    <row r="13" spans="1:55" x14ac:dyDescent="0.2">
      <c r="A13" s="1">
        <v>8</v>
      </c>
      <c r="B13" s="1" t="s">
        <v>84</v>
      </c>
      <c r="C13" s="6">
        <v>1776.4711991649999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6">
        <v>170.29138720467699</v>
      </c>
      <c r="K13" s="1">
        <v>0</v>
      </c>
      <c r="L13" s="6">
        <v>15.093614854128001</v>
      </c>
      <c r="M13" s="1">
        <v>0</v>
      </c>
      <c r="N13" s="1">
        <v>0</v>
      </c>
      <c r="O13" s="1">
        <f t="shared" si="0"/>
        <v>0</v>
      </c>
      <c r="P13" s="1">
        <f t="shared" si="1"/>
        <v>1.776471199165E-3</v>
      </c>
      <c r="Q13" s="1">
        <f t="shared" si="22"/>
        <v>0</v>
      </c>
      <c r="R13" s="1">
        <f t="shared" si="22"/>
        <v>0</v>
      </c>
      <c r="S13" s="1">
        <f t="shared" si="22"/>
        <v>0</v>
      </c>
      <c r="T13" s="1">
        <f t="shared" si="22"/>
        <v>0</v>
      </c>
      <c r="U13" s="1">
        <f>I12/10^6</f>
        <v>0</v>
      </c>
      <c r="V13" s="1">
        <f t="shared" si="21"/>
        <v>1.70291387204677E-4</v>
      </c>
      <c r="W13" s="1">
        <f t="shared" si="17"/>
        <v>0</v>
      </c>
      <c r="X13" s="1">
        <f t="shared" si="18"/>
        <v>1.5093614854128001E-5</v>
      </c>
      <c r="Y13" s="1">
        <f t="shared" si="19"/>
        <v>0</v>
      </c>
      <c r="Z13" s="1">
        <f t="shared" si="20"/>
        <v>0</v>
      </c>
      <c r="AA13" s="1">
        <f t="shared" si="14"/>
        <v>0.97503814379877618</v>
      </c>
      <c r="AB13" s="1">
        <v>11.9899826721</v>
      </c>
      <c r="AC13" s="1">
        <f t="shared" si="3"/>
        <v>0</v>
      </c>
      <c r="AD13" s="1">
        <f t="shared" si="4"/>
        <v>63.721426979621249</v>
      </c>
      <c r="AE13" s="1">
        <f t="shared" si="5"/>
        <v>0</v>
      </c>
      <c r="AF13" s="1">
        <f t="shared" si="6"/>
        <v>0</v>
      </c>
      <c r="AG13" s="1">
        <f t="shared" si="7"/>
        <v>0</v>
      </c>
      <c r="AH13" s="1">
        <f t="shared" si="8"/>
        <v>0</v>
      </c>
      <c r="AI13" s="1">
        <f t="shared" si="9"/>
        <v>0</v>
      </c>
      <c r="AJ13" s="1">
        <f t="shared" si="10"/>
        <v>36.649770173999975</v>
      </c>
      <c r="AK13" s="1">
        <f t="shared" si="11"/>
        <v>0</v>
      </c>
      <c r="AL13" s="1">
        <f t="shared" si="12"/>
        <v>0.54140291001504282</v>
      </c>
      <c r="AM13" s="1">
        <f t="shared" si="13"/>
        <v>0</v>
      </c>
      <c r="AN13" s="1">
        <f t="shared" si="15"/>
        <v>0</v>
      </c>
      <c r="AU13" s="3"/>
      <c r="AV13" s="3">
        <v>0.194722222</v>
      </c>
      <c r="AW13" s="19">
        <v>-7.4871154999999998</v>
      </c>
      <c r="AX13" s="3"/>
      <c r="AY13" s="3"/>
      <c r="AZ13" s="3"/>
      <c r="BA13" s="3"/>
      <c r="BB13" s="3"/>
      <c r="BC13" s="19"/>
    </row>
    <row r="14" spans="1:55" x14ac:dyDescent="0.2">
      <c r="A14" s="1">
        <v>9</v>
      </c>
      <c r="B14" s="1" t="s">
        <v>85</v>
      </c>
      <c r="C14" s="6">
        <v>1591.6882362036999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6">
        <v>173.95847910746099</v>
      </c>
      <c r="K14" s="1">
        <v>0</v>
      </c>
      <c r="L14" s="6">
        <v>12.825866565415</v>
      </c>
      <c r="M14" s="1">
        <v>0</v>
      </c>
      <c r="N14" s="1">
        <v>0</v>
      </c>
      <c r="O14" s="1">
        <f t="shared" si="0"/>
        <v>0</v>
      </c>
      <c r="P14" s="1">
        <f t="shared" si="1"/>
        <v>1.5916882362037E-3</v>
      </c>
      <c r="Q14" s="1">
        <f>D14/10^6</f>
        <v>0</v>
      </c>
      <c r="R14" s="1">
        <f t="shared" ref="R14:U21" si="23">F14/10^6</f>
        <v>0</v>
      </c>
      <c r="S14" s="1">
        <f t="shared" si="23"/>
        <v>0</v>
      </c>
      <c r="T14" s="1">
        <f t="shared" si="23"/>
        <v>0</v>
      </c>
      <c r="U14" s="1">
        <f t="shared" si="23"/>
        <v>0</v>
      </c>
      <c r="V14" s="1">
        <f t="shared" si="21"/>
        <v>1.73958479107461E-4</v>
      </c>
      <c r="W14" s="1">
        <f t="shared" si="17"/>
        <v>0</v>
      </c>
      <c r="X14" s="1">
        <f t="shared" si="18"/>
        <v>1.2825866565415E-5</v>
      </c>
      <c r="Y14" s="1">
        <f t="shared" si="19"/>
        <v>0</v>
      </c>
      <c r="Z14" s="1">
        <f t="shared" si="20"/>
        <v>0</v>
      </c>
      <c r="AA14" s="1">
        <f t="shared" si="14"/>
        <v>0.9752215274181234</v>
      </c>
      <c r="AB14" s="1">
        <v>12.5748300223</v>
      </c>
      <c r="AC14" s="1">
        <f t="shared" si="3"/>
        <v>0</v>
      </c>
      <c r="AD14" s="1">
        <f t="shared" si="4"/>
        <v>59.878222021535713</v>
      </c>
      <c r="AE14" s="1">
        <f t="shared" si="5"/>
        <v>0</v>
      </c>
      <c r="AF14" s="1">
        <f t="shared" si="6"/>
        <v>0</v>
      </c>
      <c r="AG14" s="1">
        <f t="shared" si="7"/>
        <v>0</v>
      </c>
      <c r="AH14" s="1">
        <f t="shared" si="8"/>
        <v>0</v>
      </c>
      <c r="AI14" s="1">
        <f t="shared" si="9"/>
        <v>0</v>
      </c>
      <c r="AJ14" s="1">
        <f t="shared" si="10"/>
        <v>39.265193513155467</v>
      </c>
      <c r="AK14" s="1">
        <f t="shared" si="11"/>
        <v>0</v>
      </c>
      <c r="AL14" s="1">
        <f t="shared" si="12"/>
        <v>0.48250032157944894</v>
      </c>
      <c r="AM14" s="1">
        <f t="shared" si="13"/>
        <v>0</v>
      </c>
      <c r="AN14" s="1">
        <f t="shared" si="15"/>
        <v>0</v>
      </c>
      <c r="AU14" s="3"/>
      <c r="AV14" s="3">
        <v>0.2225</v>
      </c>
      <c r="AW14" s="19">
        <v>-7.0360763000000004</v>
      </c>
      <c r="AX14" s="3">
        <v>10.312907920000001</v>
      </c>
      <c r="AY14" s="3">
        <v>0</v>
      </c>
      <c r="AZ14" s="3">
        <v>90.306322289999997</v>
      </c>
      <c r="BA14" s="3">
        <v>0</v>
      </c>
      <c r="BB14" s="3">
        <v>0</v>
      </c>
      <c r="BC14" s="19">
        <v>0</v>
      </c>
    </row>
    <row r="15" spans="1:55" x14ac:dyDescent="0.2">
      <c r="A15" s="1">
        <v>10</v>
      </c>
      <c r="B15" s="1" t="s">
        <v>86</v>
      </c>
      <c r="C15" s="6">
        <v>1466.7333445811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6">
        <v>157.47526666738199</v>
      </c>
      <c r="K15" s="1">
        <v>0</v>
      </c>
      <c r="L15" s="6">
        <v>9.8794734692679995</v>
      </c>
      <c r="M15" s="1">
        <v>0</v>
      </c>
      <c r="N15" s="1">
        <v>0</v>
      </c>
      <c r="O15" s="1">
        <f t="shared" si="0"/>
        <v>0</v>
      </c>
      <c r="P15" s="1">
        <f t="shared" si="1"/>
        <v>1.4667333445811E-3</v>
      </c>
      <c r="Q15" s="1">
        <f>D15/10^6</f>
        <v>0</v>
      </c>
      <c r="R15" s="1">
        <f t="shared" si="23"/>
        <v>0</v>
      </c>
      <c r="S15" s="1">
        <f t="shared" si="23"/>
        <v>0</v>
      </c>
      <c r="T15" s="1">
        <f t="shared" si="23"/>
        <v>0</v>
      </c>
      <c r="U15" s="1">
        <f t="shared" si="23"/>
        <v>0</v>
      </c>
      <c r="V15" s="1">
        <f t="shared" si="21"/>
        <v>1.5747526666738199E-4</v>
      </c>
      <c r="W15" s="1">
        <f t="shared" si="17"/>
        <v>0</v>
      </c>
      <c r="X15" s="1">
        <f t="shared" si="18"/>
        <v>9.8794734692679998E-6</v>
      </c>
      <c r="Y15" s="1">
        <f t="shared" si="19"/>
        <v>0</v>
      </c>
      <c r="Z15" s="1">
        <f t="shared" si="20"/>
        <v>0</v>
      </c>
      <c r="AA15" s="1">
        <f t="shared" si="14"/>
        <v>0.97536591191528221</v>
      </c>
      <c r="AB15" s="1">
        <v>13.049849328700001</v>
      </c>
      <c r="AC15" s="1">
        <f t="shared" si="3"/>
        <v>0</v>
      </c>
      <c r="AD15" s="1">
        <f t="shared" si="4"/>
        <v>57.261857145511961</v>
      </c>
      <c r="AE15" s="1">
        <f t="shared" si="5"/>
        <v>0</v>
      </c>
      <c r="AF15" s="1">
        <f t="shared" si="6"/>
        <v>0</v>
      </c>
      <c r="AG15" s="1">
        <f t="shared" si="7"/>
        <v>0</v>
      </c>
      <c r="AH15" s="1">
        <f t="shared" si="8"/>
        <v>0</v>
      </c>
      <c r="AI15" s="1">
        <f t="shared" si="9"/>
        <v>0</v>
      </c>
      <c r="AJ15" s="1">
        <f t="shared" si="10"/>
        <v>36.887384842679971</v>
      </c>
      <c r="AK15" s="1">
        <f t="shared" si="11"/>
        <v>0</v>
      </c>
      <c r="AL15" s="1">
        <f t="shared" si="12"/>
        <v>0.38569860060805311</v>
      </c>
      <c r="AM15" s="1">
        <f t="shared" si="13"/>
        <v>0</v>
      </c>
      <c r="AN15" s="1">
        <f t="shared" si="15"/>
        <v>0</v>
      </c>
      <c r="AU15" s="3"/>
      <c r="AV15" s="3">
        <v>0.25027777800000001</v>
      </c>
      <c r="AW15" s="19">
        <v>-7.0360763000000004</v>
      </c>
      <c r="AX15" s="3"/>
      <c r="AY15" s="3"/>
      <c r="AZ15" s="3"/>
      <c r="BA15" s="3"/>
      <c r="BB15" s="3"/>
      <c r="BC15" s="19"/>
    </row>
    <row r="16" spans="1:55" x14ac:dyDescent="0.2">
      <c r="A16" s="1">
        <v>11</v>
      </c>
      <c r="B16" s="1" t="s">
        <v>87</v>
      </c>
      <c r="C16" s="6">
        <v>1518.9941587091</v>
      </c>
      <c r="D16" s="6">
        <v>38.3891847943</v>
      </c>
      <c r="E16" s="1">
        <v>0</v>
      </c>
      <c r="F16" s="1">
        <v>0</v>
      </c>
      <c r="G16" s="1">
        <v>0</v>
      </c>
      <c r="H16" s="1">
        <v>0</v>
      </c>
      <c r="I16" s="5">
        <v>19.166223540291998</v>
      </c>
      <c r="J16" s="6">
        <v>164.064763480171</v>
      </c>
      <c r="K16" s="1">
        <v>0</v>
      </c>
      <c r="L16" s="6">
        <v>10.044097000879001</v>
      </c>
      <c r="M16" s="1">
        <v>0</v>
      </c>
      <c r="N16" s="1">
        <v>0</v>
      </c>
      <c r="O16" s="1">
        <f t="shared" si="0"/>
        <v>3.8389184794300001E-5</v>
      </c>
      <c r="P16" s="1">
        <f t="shared" si="1"/>
        <v>1.5189941587091E-3</v>
      </c>
      <c r="Q16" s="1">
        <f>D16/10^6</f>
        <v>3.8389184794300001E-5</v>
      </c>
      <c r="R16" s="1">
        <f t="shared" si="23"/>
        <v>0</v>
      </c>
      <c r="S16" s="1">
        <f t="shared" si="23"/>
        <v>0</v>
      </c>
      <c r="T16" s="1">
        <f t="shared" si="23"/>
        <v>0</v>
      </c>
      <c r="U16" s="1">
        <f t="shared" si="23"/>
        <v>1.9166223540291999E-5</v>
      </c>
      <c r="V16" s="1">
        <f t="shared" si="21"/>
        <v>1.6406476348017099E-4</v>
      </c>
      <c r="W16" s="1">
        <f t="shared" si="17"/>
        <v>0</v>
      </c>
      <c r="X16" s="1">
        <f t="shared" si="18"/>
        <v>1.0044097000879001E-5</v>
      </c>
      <c r="Y16" s="1">
        <f t="shared" si="19"/>
        <v>0</v>
      </c>
      <c r="Z16" s="1">
        <f t="shared" si="20"/>
        <v>0</v>
      </c>
      <c r="AA16" s="1">
        <f t="shared" si="14"/>
        <v>0.97521095238768096</v>
      </c>
      <c r="AB16" s="1">
        <v>12.453600275599999</v>
      </c>
      <c r="AC16" s="1">
        <f t="shared" si="3"/>
        <v>1.4302520480039611</v>
      </c>
      <c r="AD16" s="1">
        <f t="shared" si="4"/>
        <v>56.592618937881738</v>
      </c>
      <c r="AE16" s="1">
        <f t="shared" si="5"/>
        <v>2.2884032768063371</v>
      </c>
      <c r="AF16" s="1">
        <f t="shared" si="6"/>
        <v>0</v>
      </c>
      <c r="AG16" s="1">
        <f t="shared" si="7"/>
        <v>0</v>
      </c>
      <c r="AH16" s="1">
        <f t="shared" si="8"/>
        <v>0</v>
      </c>
      <c r="AI16" s="1">
        <f t="shared" si="9"/>
        <v>2.142207287121753</v>
      </c>
      <c r="AJ16" s="1">
        <f t="shared" si="10"/>
        <v>36.675011240297231</v>
      </c>
      <c r="AK16" s="1">
        <f t="shared" si="11"/>
        <v>0</v>
      </c>
      <c r="AL16" s="1">
        <f t="shared" si="12"/>
        <v>0.37420930876319697</v>
      </c>
      <c r="AM16" s="1">
        <f t="shared" si="13"/>
        <v>0</v>
      </c>
      <c r="AN16" s="1">
        <f t="shared" si="15"/>
        <v>0</v>
      </c>
      <c r="AU16" s="3"/>
      <c r="AV16" s="3">
        <v>0.27805555599999998</v>
      </c>
      <c r="AW16" s="19">
        <v>-7.1864217000000004</v>
      </c>
      <c r="AX16" s="3"/>
      <c r="AY16" s="3"/>
      <c r="AZ16" s="3"/>
      <c r="BA16" s="3"/>
      <c r="BB16" s="3"/>
      <c r="BC16" s="19"/>
    </row>
    <row r="17" spans="1:55" x14ac:dyDescent="0.2">
      <c r="A17" s="1">
        <v>12</v>
      </c>
      <c r="B17" s="1" t="s">
        <v>88</v>
      </c>
      <c r="C17" s="6">
        <v>1321.0888126143</v>
      </c>
      <c r="D17" s="6">
        <v>65.746320105999999</v>
      </c>
      <c r="E17" s="1">
        <v>0</v>
      </c>
      <c r="F17" s="1">
        <v>0</v>
      </c>
      <c r="G17" s="1">
        <v>0</v>
      </c>
      <c r="H17" s="1">
        <v>0</v>
      </c>
      <c r="I17" s="5">
        <v>17.417441145386999</v>
      </c>
      <c r="J17" s="6">
        <v>177</v>
      </c>
      <c r="K17" s="1">
        <v>0</v>
      </c>
      <c r="L17" s="6">
        <v>13.394803528502001</v>
      </c>
      <c r="M17" s="1">
        <v>0</v>
      </c>
      <c r="N17" s="1">
        <v>0</v>
      </c>
      <c r="O17" s="1">
        <f t="shared" si="0"/>
        <v>6.5746320105999992E-5</v>
      </c>
      <c r="P17" s="1">
        <f t="shared" si="1"/>
        <v>1.3210888126143001E-3</v>
      </c>
      <c r="Q17" s="1">
        <f>D17/10^6</f>
        <v>6.5746320105999992E-5</v>
      </c>
      <c r="R17" s="1">
        <f t="shared" si="23"/>
        <v>0</v>
      </c>
      <c r="S17" s="1">
        <f t="shared" si="23"/>
        <v>0</v>
      </c>
      <c r="T17" s="1">
        <f t="shared" si="23"/>
        <v>0</v>
      </c>
      <c r="U17" s="1">
        <f t="shared" si="23"/>
        <v>1.7417441145386997E-5</v>
      </c>
      <c r="V17" s="1">
        <f t="shared" si="21"/>
        <v>1.7699999999999999E-4</v>
      </c>
      <c r="W17" s="1">
        <f t="shared" si="17"/>
        <v>0</v>
      </c>
      <c r="X17" s="1">
        <f t="shared" si="18"/>
        <v>1.3394803528502E-5</v>
      </c>
      <c r="Y17" s="1">
        <f t="shared" si="19"/>
        <v>0</v>
      </c>
      <c r="Z17" s="1">
        <f t="shared" si="20"/>
        <v>0</v>
      </c>
      <c r="AA17" s="1">
        <f t="shared" si="14"/>
        <v>0.97533960630249983</v>
      </c>
      <c r="AB17" s="1">
        <v>13.000487834099999</v>
      </c>
      <c r="AC17" s="1">
        <f t="shared" si="3"/>
        <v>2.5570537997035534</v>
      </c>
      <c r="AD17" s="1">
        <f t="shared" si="4"/>
        <v>51.380748954388494</v>
      </c>
      <c r="AE17" s="1">
        <f t="shared" si="5"/>
        <v>4.0912860795256831</v>
      </c>
      <c r="AF17" s="1">
        <f t="shared" si="6"/>
        <v>0</v>
      </c>
      <c r="AG17" s="1">
        <f t="shared" si="7"/>
        <v>0</v>
      </c>
      <c r="AH17" s="1">
        <f t="shared" si="8"/>
        <v>0</v>
      </c>
      <c r="AI17" s="1">
        <f t="shared" si="9"/>
        <v>2.0322354463391643</v>
      </c>
      <c r="AJ17" s="1">
        <f t="shared" si="10"/>
        <v>41.304078021506612</v>
      </c>
      <c r="AK17" s="1">
        <f t="shared" si="11"/>
        <v>0</v>
      </c>
      <c r="AL17" s="1">
        <f t="shared" si="12"/>
        <v>0.52096046141619468</v>
      </c>
      <c r="AM17" s="1">
        <f t="shared" si="13"/>
        <v>0</v>
      </c>
      <c r="AN17" s="1">
        <f t="shared" si="15"/>
        <v>0</v>
      </c>
      <c r="AU17" s="3"/>
      <c r="AV17" s="3">
        <v>0.30583333299999999</v>
      </c>
      <c r="AW17" s="19">
        <v>-7.1864217000000004</v>
      </c>
      <c r="AX17" s="3">
        <v>11.24905863</v>
      </c>
      <c r="AY17" s="3">
        <v>0</v>
      </c>
      <c r="AZ17" s="3">
        <v>83.619019980000004</v>
      </c>
      <c r="BA17" s="3">
        <v>0</v>
      </c>
      <c r="BB17" s="3">
        <v>0</v>
      </c>
      <c r="BC17" s="19">
        <v>0.29946602900000002</v>
      </c>
    </row>
    <row r="18" spans="1:55" x14ac:dyDescent="0.2">
      <c r="A18" s="1">
        <v>13</v>
      </c>
      <c r="B18" s="1" t="s">
        <v>89</v>
      </c>
      <c r="C18" s="6">
        <v>1376.6141076838001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5">
        <v>12.366595544627</v>
      </c>
      <c r="J18" s="6">
        <v>179.69231855379999</v>
      </c>
      <c r="K18" s="1">
        <v>0</v>
      </c>
      <c r="L18" s="6">
        <v>15.954367634851</v>
      </c>
      <c r="M18" s="1">
        <v>0</v>
      </c>
      <c r="N18" s="1">
        <v>0</v>
      </c>
      <c r="O18" s="1">
        <f t="shared" si="0"/>
        <v>0</v>
      </c>
      <c r="P18" s="1">
        <f t="shared" si="1"/>
        <v>1.3766141076838E-3</v>
      </c>
      <c r="Q18" s="1">
        <f>E18/10^6</f>
        <v>0</v>
      </c>
      <c r="R18" s="1">
        <f t="shared" si="23"/>
        <v>0</v>
      </c>
      <c r="S18" s="1">
        <f t="shared" si="23"/>
        <v>0</v>
      </c>
      <c r="T18" s="1">
        <f t="shared" si="23"/>
        <v>0</v>
      </c>
      <c r="U18" s="1">
        <f t="shared" si="23"/>
        <v>1.2366595544627E-5</v>
      </c>
      <c r="V18" s="1">
        <f t="shared" si="21"/>
        <v>1.796923185538E-4</v>
      </c>
      <c r="W18" s="1">
        <f t="shared" si="17"/>
        <v>0</v>
      </c>
      <c r="X18" s="1">
        <f t="shared" si="18"/>
        <v>1.5954367634850998E-5</v>
      </c>
      <c r="Y18" s="1">
        <f t="shared" si="19"/>
        <v>0</v>
      </c>
      <c r="Z18" s="1">
        <f t="shared" si="20"/>
        <v>0</v>
      </c>
      <c r="AA18" s="1">
        <f t="shared" si="14"/>
        <v>0.97541537261058298</v>
      </c>
      <c r="AB18" s="1">
        <v>12.5466530987</v>
      </c>
      <c r="AC18" s="1">
        <f t="shared" si="3"/>
        <v>0</v>
      </c>
      <c r="AD18" s="1">
        <f t="shared" si="4"/>
        <v>51.671238686497816</v>
      </c>
      <c r="AE18" s="1">
        <f t="shared" si="5"/>
        <v>0</v>
      </c>
      <c r="AF18" s="1">
        <f t="shared" si="6"/>
        <v>0</v>
      </c>
      <c r="AG18" s="1">
        <f t="shared" si="7"/>
        <v>0</v>
      </c>
      <c r="AH18" s="1">
        <f t="shared" si="8"/>
        <v>0</v>
      </c>
      <c r="AI18" s="1">
        <f t="shared" si="9"/>
        <v>1.3925412500695717</v>
      </c>
      <c r="AJ18" s="1">
        <f t="shared" si="10"/>
        <v>40.468529111963555</v>
      </c>
      <c r="AK18" s="1">
        <f t="shared" si="11"/>
        <v>0</v>
      </c>
      <c r="AL18" s="1">
        <f t="shared" si="12"/>
        <v>0.59884751547372428</v>
      </c>
      <c r="AM18" s="1">
        <f t="shared" si="13"/>
        <v>0</v>
      </c>
      <c r="AN18" s="1">
        <f t="shared" si="15"/>
        <v>0</v>
      </c>
      <c r="AU18" s="3"/>
      <c r="AV18" s="3">
        <v>0.33361111100000002</v>
      </c>
      <c r="AW18" s="19">
        <v>-6.7353839999999998</v>
      </c>
      <c r="AX18" s="3"/>
      <c r="AY18" s="3"/>
      <c r="AZ18" s="3"/>
      <c r="BA18" s="3"/>
      <c r="BB18" s="3"/>
      <c r="BC18" s="19"/>
    </row>
    <row r="19" spans="1:55" x14ac:dyDescent="0.2">
      <c r="A19" s="1">
        <v>14</v>
      </c>
      <c r="B19" s="1" t="s">
        <v>90</v>
      </c>
      <c r="C19" s="6">
        <v>1799.6543878309999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6">
        <v>174.24052242100299</v>
      </c>
      <c r="K19" s="1">
        <v>0</v>
      </c>
      <c r="L19" s="6">
        <v>14.091120817497</v>
      </c>
      <c r="M19" s="1">
        <v>0</v>
      </c>
      <c r="N19" s="1">
        <v>0</v>
      </c>
      <c r="O19" s="1">
        <f t="shared" si="0"/>
        <v>0</v>
      </c>
      <c r="P19" s="1">
        <f t="shared" si="1"/>
        <v>1.7996543878309999E-3</v>
      </c>
      <c r="Q19" s="1">
        <f>E19/10^6</f>
        <v>0</v>
      </c>
      <c r="R19" s="1">
        <f t="shared" si="23"/>
        <v>0</v>
      </c>
      <c r="S19" s="1">
        <f t="shared" si="23"/>
        <v>0</v>
      </c>
      <c r="T19" s="1">
        <f t="shared" si="23"/>
        <v>0</v>
      </c>
      <c r="U19" s="1">
        <f t="shared" si="23"/>
        <v>0</v>
      </c>
      <c r="V19" s="1">
        <f t="shared" si="21"/>
        <v>1.7424052242100298E-4</v>
      </c>
      <c r="W19" s="1">
        <f t="shared" si="17"/>
        <v>0</v>
      </c>
      <c r="X19" s="1">
        <f t="shared" si="18"/>
        <v>1.4091120817496999E-5</v>
      </c>
      <c r="Y19" s="1">
        <f t="shared" si="19"/>
        <v>0</v>
      </c>
      <c r="Z19" s="1">
        <f t="shared" si="20"/>
        <v>0</v>
      </c>
      <c r="AA19" s="1">
        <f t="shared" si="14"/>
        <v>0.97501201396893045</v>
      </c>
      <c r="AB19" s="1">
        <v>11.566643728000001</v>
      </c>
      <c r="AC19" s="1">
        <f t="shared" si="3"/>
        <v>0</v>
      </c>
      <c r="AD19" s="1">
        <f t="shared" si="4"/>
        <v>62.273780974220848</v>
      </c>
      <c r="AE19" s="1">
        <f t="shared" si="5"/>
        <v>0</v>
      </c>
      <c r="AF19" s="1">
        <f t="shared" si="6"/>
        <v>0</v>
      </c>
      <c r="AG19" s="1">
        <f t="shared" si="7"/>
        <v>0</v>
      </c>
      <c r="AH19" s="1">
        <f t="shared" si="8"/>
        <v>0</v>
      </c>
      <c r="AI19" s="1">
        <f t="shared" si="9"/>
        <v>0</v>
      </c>
      <c r="AJ19" s="1">
        <f t="shared" si="10"/>
        <v>36.175666406115432</v>
      </c>
      <c r="AK19" s="1">
        <f t="shared" si="11"/>
        <v>0</v>
      </c>
      <c r="AL19" s="1">
        <f t="shared" si="12"/>
        <v>0.48759771731931895</v>
      </c>
      <c r="AM19" s="1">
        <f t="shared" si="13"/>
        <v>0</v>
      </c>
      <c r="AN19" s="1">
        <f t="shared" si="15"/>
        <v>0</v>
      </c>
      <c r="AU19" s="3"/>
      <c r="AV19" s="3">
        <v>0.36138888899999999</v>
      </c>
      <c r="AW19" s="19">
        <v>-6.7353839999999998</v>
      </c>
      <c r="AX19" s="3"/>
      <c r="AY19" s="3"/>
      <c r="AZ19" s="3"/>
      <c r="BA19" s="3"/>
      <c r="BB19" s="3"/>
      <c r="BC19" s="19"/>
    </row>
    <row r="20" spans="1:55" x14ac:dyDescent="0.2">
      <c r="A20" s="1">
        <v>15</v>
      </c>
      <c r="B20" s="1" t="s">
        <v>91</v>
      </c>
      <c r="C20" s="6">
        <v>1411.5418496308</v>
      </c>
      <c r="D20" s="6">
        <v>74.709200139199993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6">
        <v>171.501709333615</v>
      </c>
      <c r="K20" s="1">
        <v>0</v>
      </c>
      <c r="L20" s="6">
        <v>12.683001398526001</v>
      </c>
      <c r="M20" s="1">
        <v>0</v>
      </c>
      <c r="N20" s="1">
        <v>0</v>
      </c>
      <c r="O20" s="1">
        <f t="shared" si="0"/>
        <v>7.4709200139199991E-5</v>
      </c>
      <c r="P20" s="1">
        <f t="shared" si="1"/>
        <v>1.4115418496308001E-3</v>
      </c>
      <c r="Q20" s="1">
        <f>E20/10^6</f>
        <v>0</v>
      </c>
      <c r="R20" s="1">
        <f t="shared" si="23"/>
        <v>0</v>
      </c>
      <c r="S20" s="1">
        <f t="shared" si="23"/>
        <v>0</v>
      </c>
      <c r="T20" s="1">
        <f t="shared" si="23"/>
        <v>0</v>
      </c>
      <c r="U20" s="1">
        <f t="shared" si="23"/>
        <v>0</v>
      </c>
      <c r="V20" s="1">
        <f t="shared" si="21"/>
        <v>1.7150170933361499E-4</v>
      </c>
      <c r="W20" s="1">
        <f t="shared" si="17"/>
        <v>0</v>
      </c>
      <c r="X20" s="1">
        <f t="shared" si="18"/>
        <v>1.2683001398526001E-5</v>
      </c>
      <c r="Y20" s="1">
        <f t="shared" si="19"/>
        <v>0</v>
      </c>
      <c r="Z20" s="1">
        <f t="shared" si="20"/>
        <v>0</v>
      </c>
      <c r="AA20" s="1">
        <f t="shared" si="14"/>
        <v>0.9753295642394979</v>
      </c>
      <c r="AB20" s="1">
        <v>12.873520667499999</v>
      </c>
      <c r="AC20" s="1">
        <f t="shared" si="3"/>
        <v>2.8772671526805405</v>
      </c>
      <c r="AD20" s="1">
        <f t="shared" si="4"/>
        <v>54.36255495988938</v>
      </c>
      <c r="AE20" s="1">
        <f t="shared" si="5"/>
        <v>0</v>
      </c>
      <c r="AF20" s="1">
        <f t="shared" si="6"/>
        <v>0</v>
      </c>
      <c r="AG20" s="1">
        <f t="shared" si="7"/>
        <v>0</v>
      </c>
      <c r="AH20" s="1">
        <f t="shared" si="8"/>
        <v>0</v>
      </c>
      <c r="AI20" s="1">
        <f t="shared" si="9"/>
        <v>0</v>
      </c>
      <c r="AJ20" s="1">
        <f t="shared" si="10"/>
        <v>39.63015805079614</v>
      </c>
      <c r="AK20" s="1">
        <f t="shared" si="11"/>
        <v>0</v>
      </c>
      <c r="AL20" s="1">
        <f t="shared" si="12"/>
        <v>0.48845902851839834</v>
      </c>
      <c r="AM20" s="1">
        <f t="shared" si="13"/>
        <v>0</v>
      </c>
      <c r="AN20" s="1">
        <f t="shared" si="15"/>
        <v>0</v>
      </c>
      <c r="AU20" s="3"/>
      <c r="AV20" s="3">
        <v>0.38916666700000002</v>
      </c>
      <c r="AW20" s="19">
        <v>-6.7353839999999998</v>
      </c>
      <c r="AX20" s="3"/>
      <c r="AY20" s="3"/>
      <c r="AZ20" s="3"/>
      <c r="BA20" s="3"/>
      <c r="BB20" s="3"/>
      <c r="BC20" s="19"/>
    </row>
    <row r="21" spans="1:55" x14ac:dyDescent="0.2">
      <c r="A21" s="1">
        <v>16</v>
      </c>
      <c r="B21" s="1" t="s">
        <v>92</v>
      </c>
      <c r="C21" s="6">
        <v>1928.0965599591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6">
        <v>166.84404747105299</v>
      </c>
      <c r="K21" s="1">
        <v>0</v>
      </c>
      <c r="L21" s="6">
        <v>11.566672457657001</v>
      </c>
      <c r="M21" s="1">
        <v>0</v>
      </c>
      <c r="N21" s="1">
        <v>0</v>
      </c>
      <c r="O21" s="1">
        <f t="shared" si="0"/>
        <v>0</v>
      </c>
      <c r="P21" s="1">
        <f t="shared" si="1"/>
        <v>1.9280965599590999E-3</v>
      </c>
      <c r="Q21" s="1">
        <f>E21/10^6</f>
        <v>0</v>
      </c>
      <c r="R21" s="1">
        <f t="shared" si="23"/>
        <v>0</v>
      </c>
      <c r="S21" s="1">
        <f t="shared" si="23"/>
        <v>0</v>
      </c>
      <c r="T21" s="1">
        <f t="shared" si="23"/>
        <v>0</v>
      </c>
      <c r="U21" s="1">
        <f t="shared" si="23"/>
        <v>0</v>
      </c>
      <c r="V21" s="1">
        <f t="shared" si="21"/>
        <v>1.66844047471053E-4</v>
      </c>
      <c r="W21" s="1">
        <f t="shared" si="17"/>
        <v>0</v>
      </c>
      <c r="X21" s="1">
        <f t="shared" si="18"/>
        <v>1.1566672457657001E-5</v>
      </c>
      <c r="Y21" s="1">
        <f t="shared" si="19"/>
        <v>0</v>
      </c>
      <c r="Z21" s="1">
        <f t="shared" si="20"/>
        <v>0</v>
      </c>
      <c r="AA21" s="1">
        <f t="shared" si="14"/>
        <v>0.97489349272011216</v>
      </c>
      <c r="AB21" s="1">
        <v>10.129746301100001</v>
      </c>
      <c r="AC21" s="1">
        <f t="shared" si="3"/>
        <v>0</v>
      </c>
      <c r="AD21" s="1">
        <f t="shared" si="4"/>
        <v>58.430030747235094</v>
      </c>
      <c r="AE21" s="1">
        <f t="shared" si="5"/>
        <v>0</v>
      </c>
      <c r="AF21" s="1">
        <f t="shared" si="6"/>
        <v>0</v>
      </c>
      <c r="AG21" s="1">
        <f t="shared" si="7"/>
        <v>0</v>
      </c>
      <c r="AH21" s="1">
        <f t="shared" si="8"/>
        <v>0</v>
      </c>
      <c r="AI21" s="1">
        <f t="shared" si="9"/>
        <v>0</v>
      </c>
      <c r="AJ21" s="1">
        <f t="shared" si="10"/>
        <v>30.336767440527694</v>
      </c>
      <c r="AK21" s="1">
        <f t="shared" si="11"/>
        <v>0</v>
      </c>
      <c r="AL21" s="1">
        <f t="shared" si="12"/>
        <v>0.35052239674056179</v>
      </c>
      <c r="AM21" s="1">
        <f t="shared" si="13"/>
        <v>0</v>
      </c>
      <c r="AN21" s="1">
        <f t="shared" si="15"/>
        <v>0</v>
      </c>
      <c r="AU21" s="3"/>
      <c r="AV21" s="3">
        <v>0.41694444400000003</v>
      </c>
      <c r="AW21" s="19">
        <v>-6.7353839999999998</v>
      </c>
      <c r="AX21" s="3">
        <v>24.541635970000002</v>
      </c>
      <c r="AY21" s="3">
        <v>0</v>
      </c>
      <c r="AZ21" s="3">
        <v>77.012546959999995</v>
      </c>
      <c r="BA21" s="3">
        <v>0</v>
      </c>
      <c r="BB21" s="3">
        <v>0</v>
      </c>
      <c r="BC21" s="19">
        <v>0.201560035</v>
      </c>
    </row>
    <row r="22" spans="1:55" x14ac:dyDescent="0.2">
      <c r="A22" s="1">
        <v>17</v>
      </c>
      <c r="B22" s="1" t="s">
        <v>93</v>
      </c>
      <c r="C22" s="6">
        <v>1989.7840975228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6">
        <v>168.319748479428</v>
      </c>
      <c r="K22" s="1">
        <v>0</v>
      </c>
      <c r="L22" s="6">
        <v>10.063272640616001</v>
      </c>
      <c r="M22" s="1">
        <v>0</v>
      </c>
      <c r="N22" s="1">
        <v>0</v>
      </c>
      <c r="O22" s="1">
        <f t="shared" si="0"/>
        <v>0</v>
      </c>
      <c r="P22" s="1">
        <f t="shared" si="1"/>
        <v>1.9897840975228002E-3</v>
      </c>
      <c r="Q22" s="1">
        <f t="shared" ref="Q22:Q85" si="24">E22/10^6</f>
        <v>0</v>
      </c>
      <c r="R22" s="1">
        <f t="shared" ref="R22:R85" si="25">F22/10^6</f>
        <v>0</v>
      </c>
      <c r="S22" s="1">
        <f t="shared" ref="S22:S53" si="26">G22/10^6</f>
        <v>0</v>
      </c>
      <c r="T22" s="1">
        <f t="shared" ref="T22:T53" si="27">H22/10^6</f>
        <v>0</v>
      </c>
      <c r="U22" s="1">
        <f t="shared" ref="U22:U53" si="28">I22/10^6</f>
        <v>0</v>
      </c>
      <c r="V22" s="1">
        <f t="shared" si="21"/>
        <v>1.6831974847942801E-4</v>
      </c>
      <c r="X22" s="1">
        <f t="shared" ref="X22:X53" si="29">L22/10^6</f>
        <v>1.0063272640616001E-5</v>
      </c>
      <c r="Y22" s="1">
        <f t="shared" ref="Y22:Y53" si="30">M22/10^6</f>
        <v>0</v>
      </c>
      <c r="Z22" s="1">
        <f t="shared" ref="Z22:Z33" si="31">N22/10^6</f>
        <v>0</v>
      </c>
      <c r="AA22" s="1">
        <f t="shared" si="14"/>
        <v>0.97483183288135711</v>
      </c>
      <c r="AB22" s="6">
        <v>10.7146807437157</v>
      </c>
      <c r="AC22" s="1">
        <f t="shared" si="3"/>
        <v>0</v>
      </c>
      <c r="AD22" s="1">
        <f t="shared" si="4"/>
        <v>63.781386721894222</v>
      </c>
      <c r="AE22" s="1">
        <f t="shared" si="5"/>
        <v>0</v>
      </c>
      <c r="AF22" s="1">
        <f t="shared" si="6"/>
        <v>0</v>
      </c>
      <c r="AG22" s="1">
        <f t="shared" si="7"/>
        <v>0</v>
      </c>
      <c r="AH22" s="1">
        <f t="shared" si="8"/>
        <v>0</v>
      </c>
      <c r="AI22" s="1">
        <f t="shared" si="9"/>
        <v>0</v>
      </c>
      <c r="AJ22" s="1">
        <f t="shared" si="10"/>
        <v>32.37235733483999</v>
      </c>
      <c r="AK22" s="1">
        <f t="shared" si="11"/>
        <v>0</v>
      </c>
      <c r="AL22" s="1">
        <f t="shared" si="12"/>
        <v>0.3225724262135089</v>
      </c>
      <c r="AM22" s="1">
        <f t="shared" si="13"/>
        <v>0</v>
      </c>
      <c r="AN22" s="1">
        <f t="shared" si="15"/>
        <v>0</v>
      </c>
      <c r="AU22" s="3"/>
      <c r="AV22" s="3">
        <v>0.444722222</v>
      </c>
      <c r="AW22" s="19">
        <v>-6.4346924999999997</v>
      </c>
      <c r="AX22" s="3"/>
      <c r="AY22" s="3"/>
      <c r="AZ22" s="3"/>
      <c r="BA22" s="3"/>
      <c r="BB22" s="3"/>
      <c r="BC22" s="19"/>
    </row>
    <row r="23" spans="1:55" x14ac:dyDescent="0.2">
      <c r="A23" s="1">
        <v>18</v>
      </c>
      <c r="B23" s="1" t="s">
        <v>94</v>
      </c>
      <c r="C23" s="6">
        <v>1806.2573198924999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6">
        <v>174.90937044022201</v>
      </c>
      <c r="K23" s="1">
        <v>0</v>
      </c>
      <c r="L23" s="6">
        <v>12.440992832139001</v>
      </c>
      <c r="M23" s="1">
        <v>0</v>
      </c>
      <c r="N23" s="1">
        <v>0</v>
      </c>
      <c r="O23" s="1">
        <f t="shared" si="0"/>
        <v>0</v>
      </c>
      <c r="P23" s="1">
        <f t="shared" si="1"/>
        <v>1.8062573198925E-3</v>
      </c>
      <c r="Q23" s="1">
        <f t="shared" si="24"/>
        <v>0</v>
      </c>
      <c r="R23" s="1">
        <f t="shared" si="25"/>
        <v>0</v>
      </c>
      <c r="S23" s="1">
        <f t="shared" si="26"/>
        <v>0</v>
      </c>
      <c r="T23" s="1">
        <f t="shared" si="27"/>
        <v>0</v>
      </c>
      <c r="U23" s="1">
        <f t="shared" si="28"/>
        <v>0</v>
      </c>
      <c r="V23" s="1">
        <f t="shared" si="21"/>
        <v>1.7490937044022201E-4</v>
      </c>
      <c r="X23" s="1">
        <f t="shared" si="29"/>
        <v>1.2440992832139001E-5</v>
      </c>
      <c r="Y23" s="1">
        <f t="shared" si="30"/>
        <v>0</v>
      </c>
      <c r="Z23" s="1">
        <f t="shared" si="31"/>
        <v>0</v>
      </c>
      <c r="AA23" s="1">
        <f t="shared" si="14"/>
        <v>0.97500639231683517</v>
      </c>
      <c r="AB23" s="6">
        <v>11.725934348949099</v>
      </c>
      <c r="AC23" s="1">
        <f t="shared" si="3"/>
        <v>0</v>
      </c>
      <c r="AD23" s="1">
        <f t="shared" si="4"/>
        <v>63.363016573166512</v>
      </c>
      <c r="AE23" s="1">
        <f t="shared" si="5"/>
        <v>0</v>
      </c>
      <c r="AF23" s="1">
        <f t="shared" si="6"/>
        <v>0</v>
      </c>
      <c r="AG23" s="1">
        <f t="shared" si="7"/>
        <v>0</v>
      </c>
      <c r="AH23" s="1">
        <f t="shared" si="8"/>
        <v>0</v>
      </c>
      <c r="AI23" s="1">
        <f t="shared" si="9"/>
        <v>0</v>
      </c>
      <c r="AJ23" s="1">
        <f t="shared" si="10"/>
        <v>36.814639473401847</v>
      </c>
      <c r="AK23" s="1">
        <f t="shared" si="11"/>
        <v>0</v>
      </c>
      <c r="AL23" s="1">
        <f t="shared" si="12"/>
        <v>0.43642665213192616</v>
      </c>
      <c r="AM23" s="1">
        <f t="shared" si="13"/>
        <v>0</v>
      </c>
      <c r="AN23" s="1">
        <f t="shared" si="15"/>
        <v>0</v>
      </c>
      <c r="AU23" s="3"/>
      <c r="AV23" s="3">
        <v>0.47249999999999998</v>
      </c>
      <c r="AW23" s="19">
        <v>-6.5850372000000004</v>
      </c>
      <c r="AX23" s="3"/>
      <c r="AY23" s="3"/>
      <c r="AZ23" s="3"/>
      <c r="BA23" s="3"/>
      <c r="BB23" s="3"/>
      <c r="BC23" s="19"/>
    </row>
    <row r="24" spans="1:55" x14ac:dyDescent="0.2">
      <c r="A24" s="1">
        <v>19</v>
      </c>
      <c r="B24" s="1" t="s">
        <v>95</v>
      </c>
      <c r="C24" s="6">
        <v>1477.1480957817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6">
        <v>176.77865688189499</v>
      </c>
      <c r="K24" s="1">
        <v>0</v>
      </c>
      <c r="L24" s="6">
        <v>12.754481493586001</v>
      </c>
      <c r="M24" s="1">
        <v>0</v>
      </c>
      <c r="N24" s="1">
        <v>0</v>
      </c>
      <c r="O24" s="1">
        <f t="shared" si="0"/>
        <v>0</v>
      </c>
      <c r="P24" s="1">
        <f t="shared" si="1"/>
        <v>1.4771480957817E-3</v>
      </c>
      <c r="Q24" s="1">
        <f t="shared" si="24"/>
        <v>0</v>
      </c>
      <c r="R24" s="1">
        <f t="shared" si="25"/>
        <v>0</v>
      </c>
      <c r="S24" s="1">
        <f t="shared" si="26"/>
        <v>0</v>
      </c>
      <c r="T24" s="1">
        <f t="shared" si="27"/>
        <v>0</v>
      </c>
      <c r="U24" s="1">
        <f t="shared" si="28"/>
        <v>0</v>
      </c>
      <c r="V24" s="1">
        <f t="shared" si="21"/>
        <v>1.7677865688189498E-4</v>
      </c>
      <c r="X24" s="1">
        <f t="shared" si="29"/>
        <v>1.2754481493586001E-5</v>
      </c>
      <c r="Y24" s="1">
        <f t="shared" si="30"/>
        <v>0</v>
      </c>
      <c r="Z24" s="1">
        <f t="shared" si="31"/>
        <v>0</v>
      </c>
      <c r="AA24" s="1">
        <f t="shared" si="14"/>
        <v>0.97533331876584284</v>
      </c>
      <c r="AB24" s="6">
        <v>13.121393446943999</v>
      </c>
      <c r="AC24" s="1">
        <f t="shared" si="3"/>
        <v>0</v>
      </c>
      <c r="AD24" s="1">
        <f t="shared" si="4"/>
        <v>57.984613070629926</v>
      </c>
      <c r="AE24" s="1">
        <f t="shared" si="5"/>
        <v>0</v>
      </c>
      <c r="AF24" s="1">
        <f t="shared" si="6"/>
        <v>0</v>
      </c>
      <c r="AG24" s="1">
        <f t="shared" si="7"/>
        <v>0</v>
      </c>
      <c r="AH24" s="1">
        <f t="shared" si="8"/>
        <v>0</v>
      </c>
      <c r="AI24" s="1">
        <f t="shared" si="9"/>
        <v>0</v>
      </c>
      <c r="AJ24" s="1">
        <f t="shared" si="10"/>
        <v>41.636077172145058</v>
      </c>
      <c r="AK24" s="1">
        <f t="shared" si="11"/>
        <v>0</v>
      </c>
      <c r="AL24" s="1">
        <f t="shared" si="12"/>
        <v>0.50066995749043064</v>
      </c>
      <c r="AM24" s="1">
        <f t="shared" si="13"/>
        <v>0</v>
      </c>
      <c r="AN24" s="1">
        <f t="shared" si="15"/>
        <v>0</v>
      </c>
      <c r="AU24" s="3"/>
      <c r="AV24" s="3">
        <v>0.50027777799999995</v>
      </c>
      <c r="AW24" s="19">
        <v>-6.5850372000000004</v>
      </c>
      <c r="AX24" s="3">
        <v>25.230095519999999</v>
      </c>
      <c r="AY24" s="3">
        <v>0</v>
      </c>
      <c r="AZ24" s="3">
        <v>72.293505780000004</v>
      </c>
      <c r="BA24" s="3">
        <v>0</v>
      </c>
      <c r="BB24" s="3">
        <v>0</v>
      </c>
      <c r="BC24" s="19">
        <v>0.307197673</v>
      </c>
    </row>
    <row r="25" spans="1:55" x14ac:dyDescent="0.2">
      <c r="A25" s="1">
        <v>20</v>
      </c>
      <c r="B25" s="1" t="s">
        <v>96</v>
      </c>
      <c r="C25" s="6">
        <v>1619.1946324952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6">
        <v>176.83903648591999</v>
      </c>
      <c r="K25" s="1">
        <v>0</v>
      </c>
      <c r="L25" s="4">
        <v>10.098165505397001</v>
      </c>
      <c r="M25" s="1">
        <v>0</v>
      </c>
      <c r="N25" s="1">
        <v>0</v>
      </c>
      <c r="O25" s="1">
        <f t="shared" si="0"/>
        <v>0</v>
      </c>
      <c r="P25" s="1">
        <f t="shared" si="1"/>
        <v>1.6191946324952001E-3</v>
      </c>
      <c r="Q25" s="1">
        <f t="shared" si="24"/>
        <v>0</v>
      </c>
      <c r="R25" s="1">
        <f t="shared" si="25"/>
        <v>0</v>
      </c>
      <c r="S25" s="1">
        <f t="shared" si="26"/>
        <v>0</v>
      </c>
      <c r="T25" s="1">
        <f t="shared" si="27"/>
        <v>0</v>
      </c>
      <c r="U25" s="1">
        <f t="shared" si="28"/>
        <v>0</v>
      </c>
      <c r="V25" s="1">
        <f t="shared" si="21"/>
        <v>1.7683903648592E-4</v>
      </c>
      <c r="X25" s="1">
        <f t="shared" si="29"/>
        <v>1.0098165505397001E-5</v>
      </c>
      <c r="Y25" s="1">
        <f t="shared" si="30"/>
        <v>0</v>
      </c>
      <c r="Z25" s="1">
        <f t="shared" si="31"/>
        <v>0</v>
      </c>
      <c r="AA25" s="1">
        <f t="shared" si="14"/>
        <v>0.97519386816551346</v>
      </c>
      <c r="AB25" s="6">
        <v>12.111755890748</v>
      </c>
      <c r="AC25" s="1">
        <f t="shared" si="3"/>
        <v>0</v>
      </c>
      <c r="AD25" s="1">
        <f t="shared" si="4"/>
        <v>58.66984368417797</v>
      </c>
      <c r="AE25" s="1">
        <f t="shared" si="5"/>
        <v>0</v>
      </c>
      <c r="AF25" s="1">
        <f t="shared" si="6"/>
        <v>0</v>
      </c>
      <c r="AG25" s="1">
        <f t="shared" si="7"/>
        <v>0</v>
      </c>
      <c r="AH25" s="1">
        <f t="shared" si="8"/>
        <v>0</v>
      </c>
      <c r="AI25" s="1">
        <f t="shared" si="9"/>
        <v>0</v>
      </c>
      <c r="AJ25" s="1">
        <f t="shared" si="10"/>
        <v>38.445478090183798</v>
      </c>
      <c r="AK25" s="1">
        <f t="shared" si="11"/>
        <v>0</v>
      </c>
      <c r="AL25" s="1">
        <f t="shared" si="12"/>
        <v>0.36589658822276039</v>
      </c>
      <c r="AM25" s="1">
        <f t="shared" si="13"/>
        <v>0</v>
      </c>
      <c r="AN25" s="1">
        <f t="shared" si="15"/>
        <v>0</v>
      </c>
      <c r="AU25" s="3"/>
      <c r="AV25" s="3">
        <v>0.52805555599999998</v>
      </c>
      <c r="AW25" s="19">
        <v>-6.4346924999999997</v>
      </c>
      <c r="AX25" s="3"/>
      <c r="AY25" s="3"/>
      <c r="AZ25" s="3"/>
      <c r="BA25" s="3"/>
      <c r="BB25" s="3"/>
      <c r="BC25" s="19"/>
    </row>
    <row r="26" spans="1:55" x14ac:dyDescent="0.2">
      <c r="A26" s="1">
        <v>21</v>
      </c>
      <c r="B26" s="1" t="s">
        <v>97</v>
      </c>
      <c r="C26" s="6">
        <v>1387.6257723132001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6">
        <v>176.49866085896801</v>
      </c>
      <c r="K26" s="1">
        <v>0</v>
      </c>
      <c r="L26" s="1">
        <v>0</v>
      </c>
      <c r="M26" s="1">
        <v>0</v>
      </c>
      <c r="N26" s="1">
        <v>0</v>
      </c>
      <c r="O26" s="1">
        <f t="shared" si="0"/>
        <v>0</v>
      </c>
      <c r="P26" s="1">
        <f t="shared" si="1"/>
        <v>1.3876257723132001E-3</v>
      </c>
      <c r="Q26" s="1">
        <f t="shared" si="24"/>
        <v>0</v>
      </c>
      <c r="R26" s="1">
        <f t="shared" si="25"/>
        <v>0</v>
      </c>
      <c r="S26" s="1">
        <f t="shared" si="26"/>
        <v>0</v>
      </c>
      <c r="T26" s="1">
        <f t="shared" si="27"/>
        <v>0</v>
      </c>
      <c r="U26" s="1">
        <f t="shared" si="28"/>
        <v>0</v>
      </c>
      <c r="V26" s="1">
        <f t="shared" si="21"/>
        <v>1.76498660858968E-4</v>
      </c>
      <c r="X26" s="1">
        <f t="shared" si="29"/>
        <v>0</v>
      </c>
      <c r="Y26" s="1">
        <f t="shared" si="30"/>
        <v>0</v>
      </c>
      <c r="Z26" s="1">
        <f t="shared" si="31"/>
        <v>0</v>
      </c>
      <c r="AA26" s="1">
        <f t="shared" si="14"/>
        <v>0.97543587556682787</v>
      </c>
      <c r="AB26" s="6">
        <v>13.258454888437999</v>
      </c>
      <c r="AC26" s="1">
        <f t="shared" si="3"/>
        <v>0</v>
      </c>
      <c r="AD26" s="1">
        <f t="shared" si="4"/>
        <v>55.039444131342449</v>
      </c>
      <c r="AE26" s="1">
        <f t="shared" si="5"/>
        <v>0</v>
      </c>
      <c r="AF26" s="1">
        <f t="shared" si="6"/>
        <v>0</v>
      </c>
      <c r="AG26" s="1">
        <f t="shared" si="7"/>
        <v>0</v>
      </c>
      <c r="AH26" s="1">
        <f t="shared" si="8"/>
        <v>0</v>
      </c>
      <c r="AI26" s="1">
        <f t="shared" si="9"/>
        <v>0</v>
      </c>
      <c r="AJ26" s="1">
        <f t="shared" si="10"/>
        <v>42.004357561375556</v>
      </c>
      <c r="AK26" s="1">
        <f t="shared" si="11"/>
        <v>0</v>
      </c>
      <c r="AL26" s="1">
        <f t="shared" si="12"/>
        <v>0</v>
      </c>
      <c r="AM26" s="1">
        <f t="shared" si="13"/>
        <v>0</v>
      </c>
      <c r="AN26" s="1">
        <f t="shared" si="15"/>
        <v>0</v>
      </c>
      <c r="AU26" s="3"/>
      <c r="AV26" s="3">
        <v>0.55583333300000004</v>
      </c>
      <c r="AW26" s="19">
        <v>-6.4346924999999997</v>
      </c>
      <c r="AX26" s="3"/>
      <c r="AY26" s="3"/>
      <c r="AZ26" s="3"/>
      <c r="BA26" s="3"/>
      <c r="BB26" s="3"/>
      <c r="BC26" s="19"/>
    </row>
    <row r="27" spans="1:55" x14ac:dyDescent="0.2">
      <c r="A27" s="1">
        <v>22</v>
      </c>
      <c r="B27" s="1" t="s">
        <v>98</v>
      </c>
      <c r="C27" s="6">
        <v>1494.0140464092001</v>
      </c>
      <c r="D27" s="6">
        <v>177.85462353310001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4">
        <v>177.810648469353</v>
      </c>
      <c r="K27" s="1">
        <v>0</v>
      </c>
      <c r="L27" s="1">
        <v>0</v>
      </c>
      <c r="M27" s="1">
        <v>0</v>
      </c>
      <c r="N27" s="1">
        <v>0</v>
      </c>
      <c r="O27" s="1">
        <f t="shared" si="0"/>
        <v>1.7785462353310001E-4</v>
      </c>
      <c r="P27" s="1">
        <f t="shared" si="1"/>
        <v>1.4940140464092002E-3</v>
      </c>
      <c r="Q27" s="1">
        <f t="shared" si="24"/>
        <v>0</v>
      </c>
      <c r="R27" s="1">
        <f t="shared" si="25"/>
        <v>0</v>
      </c>
      <c r="S27" s="1">
        <f t="shared" si="26"/>
        <v>0</v>
      </c>
      <c r="T27" s="1">
        <f t="shared" si="27"/>
        <v>0</v>
      </c>
      <c r="U27" s="1">
        <f t="shared" si="28"/>
        <v>0</v>
      </c>
      <c r="V27" s="1">
        <f t="shared" si="21"/>
        <v>1.7781064846935301E-4</v>
      </c>
      <c r="X27" s="1">
        <f t="shared" si="29"/>
        <v>0</v>
      </c>
      <c r="Y27" s="1">
        <f t="shared" si="30"/>
        <v>0</v>
      </c>
      <c r="Z27" s="1">
        <f t="shared" si="31"/>
        <v>0</v>
      </c>
      <c r="AA27" s="1">
        <f t="shared" si="14"/>
        <v>0.97515032068158836</v>
      </c>
      <c r="AB27" s="6">
        <v>11.969719789447</v>
      </c>
      <c r="AC27" s="1">
        <f t="shared" si="3"/>
        <v>6.3688043832874648</v>
      </c>
      <c r="AD27" s="1">
        <f t="shared" si="4"/>
        <v>53.499217610686017</v>
      </c>
      <c r="AE27" s="1">
        <f t="shared" si="5"/>
        <v>0</v>
      </c>
      <c r="AF27" s="1">
        <f t="shared" si="6"/>
        <v>0</v>
      </c>
      <c r="AG27" s="1">
        <f t="shared" si="7"/>
        <v>0</v>
      </c>
      <c r="AH27" s="1">
        <f t="shared" si="8"/>
        <v>0</v>
      </c>
      <c r="AI27" s="1">
        <f t="shared" si="9"/>
        <v>0</v>
      </c>
      <c r="AJ27" s="1">
        <f t="shared" si="10"/>
        <v>38.203378069259358</v>
      </c>
      <c r="AK27" s="1">
        <f t="shared" si="11"/>
        <v>0</v>
      </c>
      <c r="AL27" s="1">
        <f t="shared" si="12"/>
        <v>0</v>
      </c>
      <c r="AM27" s="1">
        <f t="shared" si="13"/>
        <v>0</v>
      </c>
      <c r="AN27" s="1">
        <f t="shared" si="15"/>
        <v>0</v>
      </c>
      <c r="AU27" s="3"/>
      <c r="AV27" s="3">
        <v>0.58361111099999996</v>
      </c>
      <c r="AW27" s="19">
        <v>-6.5850372000000004</v>
      </c>
      <c r="AX27" s="3"/>
      <c r="AY27" s="3"/>
      <c r="AZ27" s="3"/>
      <c r="BA27" s="3"/>
      <c r="BB27" s="3"/>
      <c r="BC27" s="19"/>
    </row>
    <row r="28" spans="1:55" x14ac:dyDescent="0.2">
      <c r="A28" s="1">
        <v>23</v>
      </c>
      <c r="B28" s="1" t="s">
        <v>99</v>
      </c>
      <c r="C28" s="4">
        <v>1523.6947128166</v>
      </c>
      <c r="D28" s="6">
        <v>287.33786259350001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6">
        <v>179.66448716432001</v>
      </c>
      <c r="K28" s="1">
        <v>0</v>
      </c>
      <c r="L28" s="1">
        <v>0</v>
      </c>
      <c r="M28" s="1">
        <v>0</v>
      </c>
      <c r="N28" s="1">
        <v>0</v>
      </c>
      <c r="O28" s="1">
        <f t="shared" si="0"/>
        <v>2.8733786259350002E-4</v>
      </c>
      <c r="P28" s="1">
        <f t="shared" si="1"/>
        <v>1.5236947128165999E-3</v>
      </c>
      <c r="Q28" s="1">
        <f t="shared" si="24"/>
        <v>0</v>
      </c>
      <c r="R28" s="1">
        <f t="shared" si="25"/>
        <v>0</v>
      </c>
      <c r="S28" s="1">
        <f t="shared" si="26"/>
        <v>0</v>
      </c>
      <c r="T28" s="1">
        <f t="shared" si="27"/>
        <v>0</v>
      </c>
      <c r="U28" s="1">
        <f t="shared" si="28"/>
        <v>0</v>
      </c>
      <c r="V28" s="1">
        <f t="shared" si="21"/>
        <v>1.7966448716432001E-4</v>
      </c>
      <c r="X28" s="1">
        <f t="shared" si="29"/>
        <v>0</v>
      </c>
      <c r="Y28" s="1">
        <f t="shared" si="30"/>
        <v>0</v>
      </c>
      <c r="Z28" s="1">
        <f t="shared" si="31"/>
        <v>0</v>
      </c>
      <c r="AA28" s="1">
        <f t="shared" si="14"/>
        <v>0.9750093029374256</v>
      </c>
      <c r="AB28" s="6">
        <v>11.951712816189</v>
      </c>
      <c r="AC28" s="1">
        <f t="shared" si="3"/>
        <v>10.273815739431916</v>
      </c>
      <c r="AD28" s="1">
        <f t="shared" si="4"/>
        <v>54.479972048690584</v>
      </c>
      <c r="AE28" s="1">
        <f t="shared" si="5"/>
        <v>0</v>
      </c>
      <c r="AF28" s="1">
        <f t="shared" si="6"/>
        <v>0</v>
      </c>
      <c r="AG28" s="1">
        <f t="shared" si="7"/>
        <v>0</v>
      </c>
      <c r="AH28" s="1">
        <f t="shared" si="8"/>
        <v>0</v>
      </c>
      <c r="AI28" s="1">
        <f t="shared" si="9"/>
        <v>0</v>
      </c>
      <c r="AJ28" s="1">
        <f t="shared" si="10"/>
        <v>38.543611747897295</v>
      </c>
      <c r="AK28" s="1">
        <f t="shared" si="11"/>
        <v>0</v>
      </c>
      <c r="AL28" s="1">
        <f t="shared" si="12"/>
        <v>0</v>
      </c>
      <c r="AM28" s="1">
        <f t="shared" si="13"/>
        <v>0</v>
      </c>
      <c r="AN28" s="1">
        <f t="shared" si="15"/>
        <v>0</v>
      </c>
      <c r="AU28" s="3"/>
      <c r="AV28" s="3">
        <v>0.61138888899999999</v>
      </c>
      <c r="AW28" s="19">
        <v>-6.4346924999999997</v>
      </c>
      <c r="AX28" s="3">
        <v>35.96720139</v>
      </c>
      <c r="AY28" s="3">
        <v>0</v>
      </c>
      <c r="AZ28" s="3">
        <v>64.870341409999995</v>
      </c>
      <c r="BA28" s="3">
        <v>0</v>
      </c>
      <c r="BB28" s="3">
        <v>0</v>
      </c>
      <c r="BC28" s="19">
        <v>0.48145538999999998</v>
      </c>
    </row>
    <row r="29" spans="1:55" x14ac:dyDescent="0.2">
      <c r="A29" s="1">
        <v>24</v>
      </c>
      <c r="B29" s="1" t="s">
        <v>100</v>
      </c>
      <c r="C29" s="6">
        <v>1425.8892318835001</v>
      </c>
      <c r="D29" s="6">
        <v>111.8630366016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4">
        <v>178.62953844022999</v>
      </c>
      <c r="K29" s="1">
        <v>0</v>
      </c>
      <c r="L29" s="1">
        <v>0</v>
      </c>
      <c r="M29" s="1">
        <v>0</v>
      </c>
      <c r="N29" s="1">
        <v>0</v>
      </c>
      <c r="O29" s="1">
        <f t="shared" si="0"/>
        <v>1.118630366016E-4</v>
      </c>
      <c r="P29" s="1">
        <f t="shared" si="1"/>
        <v>1.4258892318835001E-3</v>
      </c>
      <c r="Q29" s="1">
        <f t="shared" si="24"/>
        <v>0</v>
      </c>
      <c r="R29" s="1">
        <f t="shared" si="25"/>
        <v>0</v>
      </c>
      <c r="S29" s="1">
        <f t="shared" si="26"/>
        <v>0</v>
      </c>
      <c r="T29" s="1">
        <f t="shared" si="27"/>
        <v>0</v>
      </c>
      <c r="U29" s="1">
        <f t="shared" si="28"/>
        <v>0</v>
      </c>
      <c r="V29" s="1">
        <f t="shared" si="21"/>
        <v>1.7862953844022998E-4</v>
      </c>
      <c r="X29" s="1">
        <f t="shared" si="29"/>
        <v>0</v>
      </c>
      <c r="Y29" s="1">
        <f t="shared" si="30"/>
        <v>0</v>
      </c>
      <c r="Z29" s="1">
        <f t="shared" si="31"/>
        <v>0</v>
      </c>
      <c r="AA29" s="1">
        <f t="shared" si="14"/>
        <v>0.97528361819307463</v>
      </c>
      <c r="AB29" s="6">
        <v>12.414990247980001</v>
      </c>
      <c r="AC29" s="1">
        <f t="shared" si="3"/>
        <v>4.1547199329204911</v>
      </c>
      <c r="AD29" s="1">
        <f t="shared" si="4"/>
        <v>52.959141766748097</v>
      </c>
      <c r="AE29" s="1">
        <f t="shared" si="5"/>
        <v>0</v>
      </c>
      <c r="AF29" s="1">
        <f t="shared" si="6"/>
        <v>0</v>
      </c>
      <c r="AG29" s="1">
        <f t="shared" si="7"/>
        <v>0</v>
      </c>
      <c r="AH29" s="1">
        <f t="shared" si="8"/>
        <v>0</v>
      </c>
      <c r="AI29" s="1">
        <f t="shared" si="9"/>
        <v>0</v>
      </c>
      <c r="AJ29" s="1">
        <f t="shared" si="10"/>
        <v>39.807020791462875</v>
      </c>
      <c r="AK29" s="1">
        <f t="shared" si="11"/>
        <v>0</v>
      </c>
      <c r="AL29" s="1">
        <f t="shared" si="12"/>
        <v>0</v>
      </c>
      <c r="AM29" s="1">
        <f t="shared" si="13"/>
        <v>0</v>
      </c>
      <c r="AN29" s="1">
        <f t="shared" si="15"/>
        <v>0</v>
      </c>
      <c r="AU29" s="3"/>
      <c r="AV29" s="3">
        <v>0.63916666700000002</v>
      </c>
      <c r="AW29" s="19">
        <v>-6.2843448999999998</v>
      </c>
      <c r="AX29" s="3"/>
      <c r="AY29" s="3"/>
      <c r="AZ29" s="3"/>
      <c r="BA29" s="3"/>
      <c r="BB29" s="3"/>
      <c r="BC29" s="19"/>
    </row>
    <row r="30" spans="1:55" x14ac:dyDescent="0.2">
      <c r="A30" s="1">
        <v>25</v>
      </c>
      <c r="B30" s="1" t="s">
        <v>101</v>
      </c>
      <c r="C30" s="6">
        <v>1761.4533490573699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4">
        <v>179.32019873551999</v>
      </c>
      <c r="K30" s="1">
        <v>0</v>
      </c>
      <c r="L30" s="1">
        <v>0</v>
      </c>
      <c r="M30" s="1">
        <v>0</v>
      </c>
      <c r="N30" s="1">
        <v>0</v>
      </c>
      <c r="O30" s="1">
        <f t="shared" si="0"/>
        <v>0</v>
      </c>
      <c r="P30" s="1">
        <f t="shared" si="1"/>
        <v>1.7614533490573699E-3</v>
      </c>
      <c r="Q30" s="1">
        <f t="shared" si="24"/>
        <v>0</v>
      </c>
      <c r="R30" s="1">
        <f t="shared" si="25"/>
        <v>0</v>
      </c>
      <c r="S30" s="1">
        <f t="shared" si="26"/>
        <v>0</v>
      </c>
      <c r="T30" s="1">
        <f t="shared" si="27"/>
        <v>0</v>
      </c>
      <c r="U30" s="1">
        <f t="shared" si="28"/>
        <v>0</v>
      </c>
      <c r="V30" s="1">
        <f t="shared" si="21"/>
        <v>1.7932019873552E-4</v>
      </c>
      <c r="X30" s="1">
        <f t="shared" si="29"/>
        <v>0</v>
      </c>
      <c r="Y30" s="1">
        <f t="shared" si="30"/>
        <v>0</v>
      </c>
      <c r="Z30" s="1">
        <f t="shared" si="31"/>
        <v>0</v>
      </c>
      <c r="AA30" s="1">
        <f t="shared" si="14"/>
        <v>0.97505922645220711</v>
      </c>
      <c r="AB30" s="6">
        <v>11.157265819735001</v>
      </c>
      <c r="AC30" s="1">
        <f t="shared" si="3"/>
        <v>0</v>
      </c>
      <c r="AD30" s="1">
        <f t="shared" si="4"/>
        <v>58.79463414851736</v>
      </c>
      <c r="AE30" s="1">
        <f t="shared" si="5"/>
        <v>0</v>
      </c>
      <c r="AF30" s="1">
        <f t="shared" si="6"/>
        <v>0</v>
      </c>
      <c r="AG30" s="1">
        <f t="shared" si="7"/>
        <v>0</v>
      </c>
      <c r="AH30" s="1">
        <f t="shared" si="8"/>
        <v>0</v>
      </c>
      <c r="AI30" s="1">
        <f t="shared" si="9"/>
        <v>0</v>
      </c>
      <c r="AJ30" s="1">
        <f t="shared" si="10"/>
        <v>35.912613248836976</v>
      </c>
      <c r="AK30" s="1">
        <f t="shared" si="11"/>
        <v>0</v>
      </c>
      <c r="AL30" s="1">
        <f t="shared" si="12"/>
        <v>0</v>
      </c>
      <c r="AM30" s="1">
        <f t="shared" si="13"/>
        <v>0</v>
      </c>
      <c r="AN30" s="1">
        <f t="shared" si="15"/>
        <v>0</v>
      </c>
      <c r="AU30" s="3"/>
      <c r="AV30" s="3">
        <v>0.66694444399999997</v>
      </c>
      <c r="AW30" s="19">
        <v>-6.2843448999999998</v>
      </c>
      <c r="AX30" s="3"/>
      <c r="AY30" s="3"/>
      <c r="AZ30" s="3"/>
      <c r="BA30" s="3"/>
      <c r="BB30" s="3"/>
      <c r="BC30" s="19"/>
    </row>
    <row r="31" spans="1:55" x14ac:dyDescent="0.2">
      <c r="A31" s="1">
        <v>26</v>
      </c>
      <c r="B31" s="1" t="s">
        <v>102</v>
      </c>
      <c r="C31" s="6">
        <v>1375.3152712215399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6">
        <v>179.55147503735</v>
      </c>
      <c r="K31" s="1">
        <v>0</v>
      </c>
      <c r="L31" s="6">
        <v>7.4770564632536001</v>
      </c>
      <c r="M31" s="1">
        <v>0</v>
      </c>
      <c r="N31" s="1">
        <v>0</v>
      </c>
      <c r="O31" s="1">
        <f t="shared" si="0"/>
        <v>0</v>
      </c>
      <c r="P31" s="1">
        <f t="shared" si="1"/>
        <v>1.3753152712215398E-3</v>
      </c>
      <c r="Q31" s="1">
        <f t="shared" si="24"/>
        <v>0</v>
      </c>
      <c r="R31" s="1">
        <f t="shared" si="25"/>
        <v>0</v>
      </c>
      <c r="S31" s="1">
        <f t="shared" si="26"/>
        <v>0</v>
      </c>
      <c r="T31" s="1">
        <f t="shared" si="27"/>
        <v>0</v>
      </c>
      <c r="U31" s="1">
        <f t="shared" si="28"/>
        <v>0</v>
      </c>
      <c r="V31" s="1">
        <f t="shared" si="21"/>
        <v>1.7955147503734999E-4</v>
      </c>
      <c r="X31" s="1">
        <f t="shared" si="29"/>
        <v>7.4770564632536001E-6</v>
      </c>
      <c r="Y31" s="1">
        <f t="shared" si="30"/>
        <v>0</v>
      </c>
      <c r="Z31" s="1">
        <f t="shared" si="31"/>
        <v>0</v>
      </c>
      <c r="AA31" s="1">
        <f t="shared" si="14"/>
        <v>0.97543765619727785</v>
      </c>
      <c r="AB31" s="6">
        <v>13.157648370022001</v>
      </c>
      <c r="AC31" s="1">
        <f t="shared" si="3"/>
        <v>0</v>
      </c>
      <c r="AD31" s="1">
        <f t="shared" si="4"/>
        <v>54.136391944185654</v>
      </c>
      <c r="AE31" s="1">
        <f t="shared" si="5"/>
        <v>0</v>
      </c>
      <c r="AF31" s="1">
        <f t="shared" si="6"/>
        <v>0</v>
      </c>
      <c r="AG31" s="1">
        <f t="shared" si="7"/>
        <v>0</v>
      </c>
      <c r="AH31" s="1">
        <f t="shared" si="8"/>
        <v>0</v>
      </c>
      <c r="AI31" s="1">
        <f t="shared" si="9"/>
        <v>0</v>
      </c>
      <c r="AJ31" s="1">
        <f t="shared" si="10"/>
        <v>42.405996196691156</v>
      </c>
      <c r="AK31" s="1">
        <f t="shared" si="11"/>
        <v>0</v>
      </c>
      <c r="AL31" s="1">
        <f t="shared" si="12"/>
        <v>0.29431859570931806</v>
      </c>
      <c r="AM31" s="1">
        <f t="shared" si="13"/>
        <v>0</v>
      </c>
      <c r="AN31" s="1">
        <f t="shared" si="15"/>
        <v>0</v>
      </c>
      <c r="AU31" s="3"/>
      <c r="AV31" s="3">
        <v>0.694722222</v>
      </c>
      <c r="AW31" s="19">
        <v>-6.1339980000000001</v>
      </c>
      <c r="AX31" s="3"/>
      <c r="AY31" s="3"/>
      <c r="AZ31" s="3"/>
      <c r="BA31" s="3"/>
      <c r="BB31" s="3"/>
      <c r="BC31" s="19"/>
    </row>
    <row r="32" spans="1:55" x14ac:dyDescent="0.2">
      <c r="A32" s="1">
        <v>27</v>
      </c>
      <c r="B32" s="1" t="s">
        <v>103</v>
      </c>
      <c r="C32" s="6">
        <v>1394.8246209599599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5">
        <v>14.120220971170401</v>
      </c>
      <c r="J32" s="6">
        <v>179.22242434111999</v>
      </c>
      <c r="K32" s="1">
        <v>0</v>
      </c>
      <c r="L32" s="6">
        <v>10.708559983233</v>
      </c>
      <c r="M32" s="1">
        <v>0</v>
      </c>
      <c r="N32" s="1">
        <v>0</v>
      </c>
      <c r="O32" s="1">
        <f t="shared" si="0"/>
        <v>0</v>
      </c>
      <c r="P32" s="1">
        <f t="shared" si="1"/>
        <v>1.3948246209599599E-3</v>
      </c>
      <c r="Q32" s="1">
        <f t="shared" si="24"/>
        <v>0</v>
      </c>
      <c r="R32" s="1">
        <f t="shared" si="25"/>
        <v>0</v>
      </c>
      <c r="S32" s="1">
        <f t="shared" si="26"/>
        <v>0</v>
      </c>
      <c r="T32" s="1">
        <f t="shared" si="27"/>
        <v>0</v>
      </c>
      <c r="U32" s="1">
        <f t="shared" si="28"/>
        <v>1.41202209711704E-5</v>
      </c>
      <c r="V32" s="1">
        <f t="shared" si="21"/>
        <v>1.7922242434111998E-4</v>
      </c>
      <c r="X32" s="1">
        <f t="shared" si="29"/>
        <v>1.0708559983233E-5</v>
      </c>
      <c r="Y32" s="1">
        <f t="shared" si="30"/>
        <v>0</v>
      </c>
      <c r="Z32" s="1">
        <f t="shared" si="31"/>
        <v>0</v>
      </c>
      <c r="AA32" s="1">
        <f t="shared" si="14"/>
        <v>0.97540112417374447</v>
      </c>
      <c r="AB32" s="6">
        <v>12.63397920071</v>
      </c>
      <c r="AC32" s="1">
        <f t="shared" si="3"/>
        <v>0</v>
      </c>
      <c r="AD32" s="1">
        <f t="shared" si="4"/>
        <v>52.719165705745525</v>
      </c>
      <c r="AE32" s="1">
        <f t="shared" si="5"/>
        <v>0</v>
      </c>
      <c r="AF32" s="1">
        <f t="shared" si="6"/>
        <v>0</v>
      </c>
      <c r="AG32" s="1">
        <f t="shared" si="7"/>
        <v>0</v>
      </c>
      <c r="AH32" s="1">
        <f t="shared" si="8"/>
        <v>0</v>
      </c>
      <c r="AI32" s="1">
        <f t="shared" si="9"/>
        <v>1.6010749838970137</v>
      </c>
      <c r="AJ32" s="1">
        <f t="shared" si="10"/>
        <v>40.643633092118357</v>
      </c>
      <c r="AK32" s="1">
        <f t="shared" si="11"/>
        <v>0</v>
      </c>
      <c r="AL32" s="1">
        <f t="shared" si="12"/>
        <v>0.40474360700446949</v>
      </c>
      <c r="AM32" s="1">
        <f t="shared" si="13"/>
        <v>0</v>
      </c>
      <c r="AN32" s="1">
        <f t="shared" si="15"/>
        <v>0</v>
      </c>
      <c r="AU32" s="3"/>
      <c r="AV32" s="3">
        <v>0.72250000000000003</v>
      </c>
      <c r="AW32" s="19">
        <v>-6.2843448999999998</v>
      </c>
      <c r="AX32" s="3">
        <v>36.649770169999996</v>
      </c>
      <c r="AY32" s="3">
        <v>0</v>
      </c>
      <c r="AZ32" s="3">
        <v>63.721426979999997</v>
      </c>
      <c r="BA32" s="3">
        <v>0</v>
      </c>
      <c r="BB32" s="3">
        <v>0</v>
      </c>
      <c r="BC32" s="19">
        <v>0.54140290999999996</v>
      </c>
    </row>
    <row r="33" spans="1:55" x14ac:dyDescent="0.2">
      <c r="A33" s="1">
        <v>28</v>
      </c>
      <c r="B33" s="1" t="s">
        <v>104</v>
      </c>
      <c r="C33" s="6">
        <v>1278.6104521331499</v>
      </c>
      <c r="D33" s="6">
        <v>94.336732710299998</v>
      </c>
      <c r="E33" s="1">
        <v>0</v>
      </c>
      <c r="F33" s="1">
        <v>0</v>
      </c>
      <c r="G33" s="1">
        <v>0</v>
      </c>
      <c r="H33" s="1">
        <v>0</v>
      </c>
      <c r="I33" s="5">
        <v>10.933948536095</v>
      </c>
      <c r="J33" s="6">
        <v>182.46702504186999</v>
      </c>
      <c r="K33" s="1">
        <v>0</v>
      </c>
      <c r="L33" s="6">
        <v>11.855422752939001</v>
      </c>
      <c r="M33" s="1">
        <v>0</v>
      </c>
      <c r="N33" s="1">
        <v>0</v>
      </c>
      <c r="O33" s="1">
        <f t="shared" si="0"/>
        <v>9.4336732710299998E-5</v>
      </c>
      <c r="P33" s="1">
        <f t="shared" si="1"/>
        <v>1.2786104521331498E-3</v>
      </c>
      <c r="Q33" s="1">
        <f t="shared" si="24"/>
        <v>0</v>
      </c>
      <c r="R33" s="1">
        <f t="shared" si="25"/>
        <v>0</v>
      </c>
      <c r="S33" s="1">
        <f t="shared" si="26"/>
        <v>0</v>
      </c>
      <c r="T33" s="1">
        <f t="shared" si="27"/>
        <v>0</v>
      </c>
      <c r="U33" s="1">
        <f t="shared" si="28"/>
        <v>1.0933948536095001E-5</v>
      </c>
      <c r="V33" s="1">
        <f t="shared" si="21"/>
        <v>1.8246702504186999E-4</v>
      </c>
      <c r="X33" s="1">
        <f t="shared" si="29"/>
        <v>1.1855422752939002E-5</v>
      </c>
      <c r="Y33" s="1">
        <f t="shared" si="30"/>
        <v>0</v>
      </c>
      <c r="Z33" s="1">
        <f t="shared" si="31"/>
        <v>0</v>
      </c>
      <c r="AA33" s="1">
        <f t="shared" si="14"/>
        <v>0.97542179641882565</v>
      </c>
      <c r="AB33" s="4">
        <v>12.963802308857</v>
      </c>
      <c r="AC33" s="1">
        <f t="shared" si="3"/>
        <v>3.6586595322951903</v>
      </c>
      <c r="AD33" s="1">
        <f t="shared" si="4"/>
        <v>49.588322431676197</v>
      </c>
      <c r="AE33" s="1">
        <f t="shared" si="5"/>
        <v>0</v>
      </c>
      <c r="AF33" s="1">
        <f t="shared" si="6"/>
        <v>0</v>
      </c>
      <c r="AG33" s="1">
        <f t="shared" si="7"/>
        <v>0</v>
      </c>
      <c r="AH33" s="1">
        <f t="shared" si="8"/>
        <v>0</v>
      </c>
      <c r="AI33" s="1">
        <f t="shared" si="9"/>
        <v>1.2721532923995771</v>
      </c>
      <c r="AJ33" s="1">
        <f t="shared" si="10"/>
        <v>42.459688902884395</v>
      </c>
      <c r="AK33" s="1">
        <f t="shared" si="11"/>
        <v>0</v>
      </c>
      <c r="AL33" s="1">
        <f t="shared" si="12"/>
        <v>0.45978861275204774</v>
      </c>
      <c r="AM33" s="1">
        <f t="shared" si="13"/>
        <v>0</v>
      </c>
      <c r="AN33" s="1">
        <f t="shared" si="15"/>
        <v>0</v>
      </c>
      <c r="AU33" s="3"/>
      <c r="AV33" s="3">
        <v>0.75027777799999995</v>
      </c>
      <c r="AW33" s="19">
        <v>-6.1339980000000001</v>
      </c>
      <c r="AX33" s="3"/>
      <c r="AY33" s="3"/>
      <c r="AZ33" s="3"/>
      <c r="BA33" s="3"/>
      <c r="BB33" s="3"/>
      <c r="BC33" s="19"/>
    </row>
    <row r="34" spans="1:55" x14ac:dyDescent="0.2">
      <c r="A34" s="1">
        <v>29</v>
      </c>
      <c r="B34" s="1" t="s">
        <v>105</v>
      </c>
      <c r="C34" s="6">
        <v>1945.86357904753</v>
      </c>
      <c r="D34" s="6">
        <v>63.302152152799998</v>
      </c>
      <c r="E34" s="1">
        <v>0</v>
      </c>
      <c r="F34" s="1">
        <v>0</v>
      </c>
      <c r="G34" s="1">
        <v>0</v>
      </c>
      <c r="H34" s="1">
        <v>0</v>
      </c>
      <c r="I34" s="5">
        <v>10.903184706533001</v>
      </c>
      <c r="J34" s="6">
        <v>185.10747141845999</v>
      </c>
      <c r="K34" s="1">
        <v>0</v>
      </c>
      <c r="L34" s="6">
        <v>19.810577862248</v>
      </c>
      <c r="M34" s="1">
        <v>0</v>
      </c>
      <c r="N34" s="1">
        <v>0</v>
      </c>
      <c r="O34" s="1">
        <f t="shared" si="0"/>
        <v>6.3302152152800001E-5</v>
      </c>
      <c r="P34" s="1">
        <f t="shared" si="1"/>
        <v>1.9458635790475301E-3</v>
      </c>
      <c r="Q34" s="1">
        <f t="shared" si="24"/>
        <v>0</v>
      </c>
      <c r="R34" s="1">
        <f t="shared" si="25"/>
        <v>0</v>
      </c>
      <c r="S34" s="1">
        <f t="shared" si="26"/>
        <v>0</v>
      </c>
      <c r="T34" s="1">
        <f t="shared" si="27"/>
        <v>0</v>
      </c>
      <c r="U34" s="1">
        <f t="shared" si="28"/>
        <v>1.0903184706533001E-5</v>
      </c>
      <c r="V34" s="1">
        <f t="shared" si="21"/>
        <v>1.8510747141845999E-4</v>
      </c>
      <c r="X34" s="1">
        <f t="shared" si="29"/>
        <v>1.9810577862248E-5</v>
      </c>
      <c r="Y34" s="1">
        <f t="shared" si="30"/>
        <v>0</v>
      </c>
      <c r="Z34" s="1">
        <f t="shared" ref="Z34:Z97" si="32">N34/10^6</f>
        <v>0</v>
      </c>
      <c r="AA34" s="1">
        <f t="shared" si="14"/>
        <v>0.9747750130348124</v>
      </c>
      <c r="AB34" s="6">
        <v>10.517024739324</v>
      </c>
      <c r="AC34" s="1">
        <f t="shared" si="3"/>
        <v>1.9916826375145671</v>
      </c>
      <c r="AD34" s="1">
        <f t="shared" si="4"/>
        <v>61.222921710561401</v>
      </c>
      <c r="AE34" s="1">
        <f t="shared" si="5"/>
        <v>0</v>
      </c>
      <c r="AF34" s="1">
        <f t="shared" si="6"/>
        <v>0</v>
      </c>
      <c r="AG34" s="1">
        <f t="shared" si="7"/>
        <v>0</v>
      </c>
      <c r="AH34" s="1">
        <f t="shared" si="8"/>
        <v>0</v>
      </c>
      <c r="AI34" s="1">
        <f t="shared" si="9"/>
        <v>1.0291443308845987</v>
      </c>
      <c r="AJ34" s="1">
        <f t="shared" si="10"/>
        <v>34.944341482272662</v>
      </c>
      <c r="AK34" s="1">
        <f t="shared" si="11"/>
        <v>0</v>
      </c>
      <c r="AL34" s="1">
        <f t="shared" si="12"/>
        <v>0.62330240956309313</v>
      </c>
      <c r="AM34" s="1">
        <f t="shared" si="13"/>
        <v>0</v>
      </c>
      <c r="AN34" s="1">
        <f t="shared" si="15"/>
        <v>0</v>
      </c>
      <c r="AU34" s="3"/>
      <c r="AV34" s="3">
        <v>0.77805555599999998</v>
      </c>
      <c r="AW34" s="19">
        <v>-5.9836529000000001</v>
      </c>
      <c r="AX34" s="3"/>
      <c r="AY34" s="3"/>
      <c r="AZ34" s="3"/>
      <c r="BA34" s="3"/>
      <c r="BB34" s="3"/>
      <c r="BC34" s="19"/>
    </row>
    <row r="35" spans="1:55" x14ac:dyDescent="0.2">
      <c r="A35" s="1">
        <v>30</v>
      </c>
      <c r="B35" s="1" t="s">
        <v>106</v>
      </c>
      <c r="C35" s="6">
        <v>1817.2949061893901</v>
      </c>
      <c r="D35" s="6">
        <v>57.652032866200003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6">
        <v>186.50311070026001</v>
      </c>
      <c r="K35" s="1">
        <v>0</v>
      </c>
      <c r="L35" s="6">
        <v>17.412960066034</v>
      </c>
      <c r="M35" s="1">
        <v>0</v>
      </c>
      <c r="N35" s="1">
        <v>0</v>
      </c>
      <c r="O35" s="1">
        <f t="shared" si="0"/>
        <v>5.7652032866200006E-5</v>
      </c>
      <c r="P35" s="1">
        <f t="shared" si="1"/>
        <v>1.8172949061893901E-3</v>
      </c>
      <c r="Q35" s="1">
        <f t="shared" si="24"/>
        <v>0</v>
      </c>
      <c r="R35" s="1">
        <f t="shared" si="25"/>
        <v>0</v>
      </c>
      <c r="S35" s="1">
        <f t="shared" si="26"/>
        <v>0</v>
      </c>
      <c r="T35" s="1">
        <f t="shared" si="27"/>
        <v>0</v>
      </c>
      <c r="U35" s="1">
        <f t="shared" si="28"/>
        <v>0</v>
      </c>
      <c r="V35" s="1">
        <f t="shared" si="21"/>
        <v>1.8650311070026002E-4</v>
      </c>
      <c r="X35" s="1">
        <f t="shared" si="29"/>
        <v>1.7412960066033999E-5</v>
      </c>
      <c r="Y35" s="1">
        <f t="shared" si="30"/>
        <v>0</v>
      </c>
      <c r="Z35" s="1">
        <f t="shared" si="32"/>
        <v>0</v>
      </c>
      <c r="AA35" s="1">
        <f t="shared" si="14"/>
        <v>0.97492113699017813</v>
      </c>
      <c r="AB35" s="6">
        <v>10.942405718248001</v>
      </c>
      <c r="AC35" s="1">
        <f t="shared" si="3"/>
        <v>1.8872794252400975</v>
      </c>
      <c r="AD35" s="1">
        <f t="shared" si="4"/>
        <v>59.49041370327194</v>
      </c>
      <c r="AE35" s="1">
        <f t="shared" si="5"/>
        <v>0</v>
      </c>
      <c r="AF35" s="1">
        <f t="shared" si="6"/>
        <v>0</v>
      </c>
      <c r="AG35" s="1">
        <f t="shared" si="7"/>
        <v>0</v>
      </c>
      <c r="AH35" s="1">
        <f t="shared" si="8"/>
        <v>0</v>
      </c>
      <c r="AI35" s="1">
        <f t="shared" si="9"/>
        <v>0</v>
      </c>
      <c r="AJ35" s="1">
        <f t="shared" si="10"/>
        <v>36.631854878536615</v>
      </c>
      <c r="AK35" s="1">
        <f t="shared" si="11"/>
        <v>0</v>
      </c>
      <c r="AL35" s="1">
        <f t="shared" si="12"/>
        <v>0.57002536825410477</v>
      </c>
      <c r="AM35" s="1">
        <f t="shared" si="13"/>
        <v>0</v>
      </c>
      <c r="AN35" s="1">
        <f t="shared" si="15"/>
        <v>0</v>
      </c>
      <c r="AU35" s="3"/>
      <c r="AV35" s="3">
        <v>0.80583333300000004</v>
      </c>
      <c r="AW35" s="19">
        <v>-6.1339980000000001</v>
      </c>
      <c r="AX35" s="3">
        <v>39.265193510000003</v>
      </c>
      <c r="AY35" s="3">
        <v>0</v>
      </c>
      <c r="AZ35" s="3">
        <v>59.878222020000003</v>
      </c>
      <c r="BA35" s="3">
        <v>0</v>
      </c>
      <c r="BB35" s="3">
        <v>0</v>
      </c>
      <c r="BC35" s="19">
        <v>0.48250032199999998</v>
      </c>
    </row>
    <row r="36" spans="1:55" x14ac:dyDescent="0.2">
      <c r="A36" s="1" t="s">
        <v>116</v>
      </c>
      <c r="B36" s="1" t="s">
        <v>115</v>
      </c>
      <c r="C36" s="6">
        <v>0</v>
      </c>
      <c r="D36" s="6">
        <v>0</v>
      </c>
      <c r="E36" s="1">
        <v>0</v>
      </c>
      <c r="F36" s="1">
        <v>0</v>
      </c>
      <c r="G36" s="1">
        <v>0</v>
      </c>
      <c r="H36" s="1">
        <v>0</v>
      </c>
      <c r="I36" s="5">
        <v>0</v>
      </c>
      <c r="J36" s="6">
        <v>0</v>
      </c>
      <c r="K36" s="1">
        <v>0</v>
      </c>
      <c r="L36" s="6">
        <v>0</v>
      </c>
      <c r="M36" s="1">
        <v>0</v>
      </c>
      <c r="N36" s="1">
        <v>0</v>
      </c>
      <c r="O36" s="1">
        <f t="shared" si="0"/>
        <v>0</v>
      </c>
      <c r="P36" s="1">
        <f t="shared" si="1"/>
        <v>0</v>
      </c>
      <c r="Q36" s="1">
        <f t="shared" si="24"/>
        <v>0</v>
      </c>
      <c r="R36" s="1">
        <f t="shared" si="25"/>
        <v>0</v>
      </c>
      <c r="S36" s="1">
        <f t="shared" si="26"/>
        <v>0</v>
      </c>
      <c r="T36" s="1">
        <f t="shared" si="27"/>
        <v>0</v>
      </c>
      <c r="U36" s="1">
        <f t="shared" si="28"/>
        <v>0</v>
      </c>
      <c r="V36" s="1">
        <f t="shared" si="21"/>
        <v>0</v>
      </c>
      <c r="X36" s="1">
        <f t="shared" si="29"/>
        <v>0</v>
      </c>
      <c r="Y36" s="1">
        <f t="shared" si="30"/>
        <v>0</v>
      </c>
      <c r="Z36" s="1">
        <f t="shared" si="32"/>
        <v>0</v>
      </c>
      <c r="AA36" s="1">
        <f t="shared" si="14"/>
        <v>0.97699999999999998</v>
      </c>
      <c r="AB36" s="1">
        <f>(N36*8*96500*((Z36/60)*(10^-6)*101325/(8.314*273))*100)/0.012</f>
        <v>0</v>
      </c>
      <c r="AC36" s="1">
        <f t="shared" si="3"/>
        <v>0</v>
      </c>
      <c r="AD36" s="1">
        <f t="shared" si="4"/>
        <v>0</v>
      </c>
      <c r="AE36" s="1">
        <f t="shared" si="5"/>
        <v>0</v>
      </c>
      <c r="AF36" s="1">
        <f t="shared" si="6"/>
        <v>0</v>
      </c>
      <c r="AG36" s="1">
        <f t="shared" si="7"/>
        <v>0</v>
      </c>
      <c r="AH36" s="1">
        <f t="shared" si="8"/>
        <v>0</v>
      </c>
      <c r="AI36" s="1">
        <f t="shared" si="9"/>
        <v>0</v>
      </c>
      <c r="AJ36" s="1">
        <f t="shared" si="10"/>
        <v>0</v>
      </c>
      <c r="AK36" s="1">
        <f t="shared" si="11"/>
        <v>0</v>
      </c>
      <c r="AL36" s="1">
        <f t="shared" si="12"/>
        <v>0</v>
      </c>
      <c r="AM36" s="1">
        <f t="shared" si="13"/>
        <v>0</v>
      </c>
      <c r="AN36" s="1">
        <f t="shared" si="15"/>
        <v>0</v>
      </c>
      <c r="AU36" s="3"/>
      <c r="AV36" s="3">
        <v>0.83361111099999996</v>
      </c>
      <c r="AW36" s="19">
        <v>-5.9836529000000001</v>
      </c>
      <c r="AX36" s="3"/>
      <c r="AY36" s="3"/>
      <c r="AZ36" s="3"/>
      <c r="BA36" s="3"/>
      <c r="BB36" s="3"/>
      <c r="BC36" s="19"/>
    </row>
    <row r="37" spans="1:55" x14ac:dyDescent="0.2">
      <c r="A37" s="1">
        <v>32</v>
      </c>
      <c r="B37" s="1" t="s">
        <v>77</v>
      </c>
      <c r="C37" s="4">
        <v>1463.5817052576399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4">
        <v>197.27030171224999</v>
      </c>
      <c r="K37" s="1">
        <v>0</v>
      </c>
      <c r="L37" s="4">
        <v>17.570330547655001</v>
      </c>
      <c r="M37" s="1">
        <v>0</v>
      </c>
      <c r="N37" s="1">
        <v>0</v>
      </c>
      <c r="O37" s="1">
        <f t="shared" si="0"/>
        <v>0</v>
      </c>
      <c r="P37" s="1">
        <f t="shared" si="1"/>
        <v>1.4635817052576399E-3</v>
      </c>
      <c r="Q37" s="1">
        <f t="shared" si="24"/>
        <v>0</v>
      </c>
      <c r="R37" s="1">
        <f t="shared" si="25"/>
        <v>0</v>
      </c>
      <c r="S37" s="1">
        <f t="shared" si="26"/>
        <v>0</v>
      </c>
      <c r="T37" s="1">
        <f t="shared" si="27"/>
        <v>0</v>
      </c>
      <c r="U37" s="1">
        <f t="shared" si="28"/>
        <v>0</v>
      </c>
      <c r="V37" s="1">
        <f t="shared" si="21"/>
        <v>1.9727030171224998E-4</v>
      </c>
      <c r="X37" s="1">
        <f t="shared" si="29"/>
        <v>1.7570330547655002E-5</v>
      </c>
      <c r="Y37" s="1">
        <f t="shared" si="30"/>
        <v>0</v>
      </c>
      <c r="Z37" s="1">
        <f t="shared" si="32"/>
        <v>0</v>
      </c>
      <c r="AA37" s="1">
        <f t="shared" si="14"/>
        <v>0.97532157766248251</v>
      </c>
      <c r="AB37" s="6">
        <v>12.317535689049</v>
      </c>
      <c r="AC37" s="1">
        <f t="shared" si="3"/>
        <v>0</v>
      </c>
      <c r="AD37" s="1">
        <f t="shared" si="4"/>
        <v>53.93237777357858</v>
      </c>
      <c r="AE37" s="1">
        <f t="shared" si="5"/>
        <v>0</v>
      </c>
      <c r="AF37" s="1">
        <f t="shared" si="6"/>
        <v>0</v>
      </c>
      <c r="AG37" s="1">
        <f t="shared" si="7"/>
        <v>0</v>
      </c>
      <c r="AH37" s="1">
        <f t="shared" si="8"/>
        <v>0</v>
      </c>
      <c r="AI37" s="1">
        <f t="shared" si="9"/>
        <v>0</v>
      </c>
      <c r="AJ37" s="1">
        <f t="shared" si="10"/>
        <v>43.615971956605001</v>
      </c>
      <c r="AK37" s="1">
        <f t="shared" si="11"/>
        <v>0</v>
      </c>
      <c r="AL37" s="1">
        <f t="shared" si="12"/>
        <v>0.64745938084540755</v>
      </c>
      <c r="AM37" s="1">
        <f t="shared" si="13"/>
        <v>0</v>
      </c>
      <c r="AN37" s="1">
        <f t="shared" si="15"/>
        <v>0</v>
      </c>
      <c r="AU37" s="3"/>
      <c r="AV37" s="3">
        <v>0.86138888899999999</v>
      </c>
      <c r="AW37" s="19">
        <v>-6.1339980000000001</v>
      </c>
      <c r="AX37" s="3"/>
      <c r="AY37" s="3"/>
      <c r="AZ37" s="3"/>
      <c r="BA37" s="3"/>
      <c r="BB37" s="3"/>
      <c r="BC37" s="19"/>
    </row>
    <row r="38" spans="1:55" x14ac:dyDescent="0.2">
      <c r="A38" s="1">
        <v>33</v>
      </c>
      <c r="B38" s="1" t="s">
        <v>78</v>
      </c>
      <c r="C38" s="6">
        <v>1402.96283305054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6">
        <v>196.48763114678999</v>
      </c>
      <c r="K38" s="1">
        <v>0</v>
      </c>
      <c r="L38" s="6">
        <v>14.969400690316</v>
      </c>
      <c r="M38" s="1">
        <v>0</v>
      </c>
      <c r="N38" s="1">
        <v>0</v>
      </c>
      <c r="O38" s="1">
        <f t="shared" ref="O38:O69" si="33">D38/10^6</f>
        <v>0</v>
      </c>
      <c r="P38" s="1">
        <f t="shared" ref="P38:P69" si="34">C38/10^6</f>
        <v>1.40296283305054E-3</v>
      </c>
      <c r="Q38" s="1">
        <f t="shared" si="24"/>
        <v>0</v>
      </c>
      <c r="R38" s="1">
        <f t="shared" si="25"/>
        <v>0</v>
      </c>
      <c r="S38" s="1">
        <f t="shared" si="26"/>
        <v>0</v>
      </c>
      <c r="T38" s="1">
        <f t="shared" si="27"/>
        <v>0</v>
      </c>
      <c r="U38" s="1">
        <f t="shared" si="28"/>
        <v>0</v>
      </c>
      <c r="V38" s="1">
        <f t="shared" si="21"/>
        <v>1.9648763114678999E-4</v>
      </c>
      <c r="X38" s="1">
        <f t="shared" si="29"/>
        <v>1.4969400690316E-5</v>
      </c>
      <c r="Y38" s="1">
        <f t="shared" si="30"/>
        <v>0</v>
      </c>
      <c r="Z38" s="1">
        <f t="shared" si="32"/>
        <v>0</v>
      </c>
      <c r="AA38" s="1">
        <f t="shared" si="14"/>
        <v>0.97538558013511234</v>
      </c>
      <c r="AB38" s="6">
        <v>12.968468519569999</v>
      </c>
      <c r="AC38" s="1">
        <f t="shared" ref="AC38:AC69" si="35">(O38*(10^-6)*2*96500*((AB38/60)*101325/(8.314*273))*100)/0.0048</f>
        <v>0</v>
      </c>
      <c r="AD38" s="1">
        <f t="shared" ref="AD38:AD69" si="36">(P38*2*96500*((AB38/60)*(10^-6)*101325/(8.314*273))*100)/0.0048</f>
        <v>54.430663027035209</v>
      </c>
      <c r="AE38" s="1">
        <f t="shared" ref="AE38:AE69" si="37">(Q38*8*96500*((AB38/60)*(10^-6)*101325/(8.314*273))*100)/0.012</f>
        <v>0</v>
      </c>
      <c r="AF38" s="1">
        <f t="shared" ref="AF38:AF69" si="38">(R38*8*96500*((AB38/60)*(10^-6)*101325/(8.314*273))*100)/0.012</f>
        <v>0</v>
      </c>
      <c r="AG38" s="1">
        <f t="shared" ref="AG38:AG69" si="39">(S38*8*96500*((AB38/60)*(10^-6)*101325/(8.314*273))*100)/0.012</f>
        <v>0</v>
      </c>
      <c r="AH38" s="1">
        <f t="shared" ref="AH38:AH69" si="40">(T38*8*96500*((AB38/60)*(10^-6)*101325/(8.314*273))*100)/0.012</f>
        <v>0</v>
      </c>
      <c r="AI38" s="1">
        <f t="shared" ref="AI38:AI69" si="41">(U38*6*96500*((AB38/60)*(10^-6)*101325/(8.314*273))*100)/0.0048</f>
        <v>0</v>
      </c>
      <c r="AJ38" s="1">
        <f t="shared" ref="AJ38:AJ69" si="42">(V38*12*96500*((AB38/60)*(10^-6)*101325/(8.314*273))*100)/0.0048</f>
        <v>45.73871148108757</v>
      </c>
      <c r="AK38" s="1">
        <f t="shared" ref="AK38:AK69" si="43">(W38*16*96500*((AB38/60)*(10^-6)*101325/(8.314*273))*100)/0.0048</f>
        <v>0</v>
      </c>
      <c r="AL38" s="1">
        <f t="shared" si="12"/>
        <v>0.58076692090239179</v>
      </c>
      <c r="AM38" s="1">
        <f t="shared" ref="AM38:AM69" si="44">(Y38*16*96500*((AB38/60)*(10^-6)*101325/(8.314*273))*100)/0.012</f>
        <v>0</v>
      </c>
      <c r="AN38" s="1">
        <f t="shared" si="15"/>
        <v>0</v>
      </c>
      <c r="AU38" s="3"/>
      <c r="AV38" s="3">
        <v>0.88916666700000002</v>
      </c>
      <c r="AW38" s="19">
        <v>-5.9836529000000001</v>
      </c>
      <c r="AX38" s="3"/>
      <c r="AY38" s="3"/>
      <c r="AZ38" s="3"/>
      <c r="BA38" s="3"/>
      <c r="BB38" s="3"/>
      <c r="BC38" s="19"/>
    </row>
    <row r="39" spans="1:55" x14ac:dyDescent="0.2">
      <c r="A39" s="1">
        <v>34</v>
      </c>
      <c r="B39" s="1" t="s">
        <v>79</v>
      </c>
      <c r="C39" s="6">
        <v>1429.33758372173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6">
        <v>190.20041840041</v>
      </c>
      <c r="K39" s="1">
        <v>0</v>
      </c>
      <c r="L39" s="6">
        <v>12.333822083348</v>
      </c>
      <c r="M39" s="1">
        <v>0</v>
      </c>
      <c r="N39" s="1">
        <v>0</v>
      </c>
      <c r="O39" s="1">
        <f t="shared" si="33"/>
        <v>0</v>
      </c>
      <c r="P39" s="1">
        <f t="shared" si="34"/>
        <v>1.4293375837217299E-3</v>
      </c>
      <c r="Q39" s="1">
        <f t="shared" si="24"/>
        <v>0</v>
      </c>
      <c r="R39" s="1">
        <f t="shared" si="25"/>
        <v>0</v>
      </c>
      <c r="S39" s="1">
        <f t="shared" si="26"/>
        <v>0</v>
      </c>
      <c r="T39" s="1">
        <f t="shared" si="27"/>
        <v>0</v>
      </c>
      <c r="U39" s="1">
        <f t="shared" si="28"/>
        <v>0</v>
      </c>
      <c r="V39" s="1">
        <f t="shared" si="21"/>
        <v>1.9020041840041001E-4</v>
      </c>
      <c r="X39" s="1">
        <f t="shared" si="29"/>
        <v>1.2333822083348E-5</v>
      </c>
      <c r="Y39" s="1">
        <f t="shared" si="30"/>
        <v>0</v>
      </c>
      <c r="Z39" s="1">
        <f t="shared" si="32"/>
        <v>0</v>
      </c>
      <c r="AA39" s="1">
        <f t="shared" si="14"/>
        <v>0.97536812817579455</v>
      </c>
      <c r="AB39" s="6">
        <v>12.380631484109999</v>
      </c>
      <c r="AC39" s="1">
        <f t="shared" si="35"/>
        <v>0</v>
      </c>
      <c r="AD39" s="1">
        <f t="shared" si="36"/>
        <v>52.940297396792211</v>
      </c>
      <c r="AE39" s="1">
        <f t="shared" si="37"/>
        <v>0</v>
      </c>
      <c r="AF39" s="1">
        <f t="shared" si="38"/>
        <v>0</v>
      </c>
      <c r="AG39" s="1">
        <f t="shared" si="39"/>
        <v>0</v>
      </c>
      <c r="AH39" s="1">
        <f t="shared" si="40"/>
        <v>0</v>
      </c>
      <c r="AI39" s="1">
        <f t="shared" si="41"/>
        <v>0</v>
      </c>
      <c r="AJ39" s="1">
        <f t="shared" si="42"/>
        <v>42.26825137653001</v>
      </c>
      <c r="AK39" s="1">
        <f t="shared" si="43"/>
        <v>0</v>
      </c>
      <c r="AL39" s="1">
        <f t="shared" si="12"/>
        <v>0.45682434756342832</v>
      </c>
      <c r="AM39" s="1">
        <f t="shared" si="44"/>
        <v>0</v>
      </c>
      <c r="AN39" s="1">
        <f t="shared" si="15"/>
        <v>0</v>
      </c>
      <c r="AU39" s="3"/>
      <c r="AV39" s="3">
        <v>0.91694444399999997</v>
      </c>
      <c r="AW39" s="19">
        <v>-5.8333057000000004</v>
      </c>
      <c r="AX39" s="3">
        <v>36.887384840000003</v>
      </c>
      <c r="AY39" s="3">
        <v>0</v>
      </c>
      <c r="AZ39" s="3">
        <v>57.261857149999997</v>
      </c>
      <c r="BA39" s="3">
        <v>0</v>
      </c>
      <c r="BB39" s="3">
        <v>0</v>
      </c>
      <c r="BC39" s="19">
        <v>0.38569860099999997</v>
      </c>
    </row>
    <row r="40" spans="1:55" x14ac:dyDescent="0.2">
      <c r="A40" s="1" t="s">
        <v>117</v>
      </c>
      <c r="C40" s="6"/>
      <c r="D40" s="6"/>
      <c r="J40" s="6"/>
      <c r="L40" s="6"/>
      <c r="O40" s="1">
        <f t="shared" si="33"/>
        <v>0</v>
      </c>
      <c r="P40" s="1">
        <f t="shared" si="34"/>
        <v>0</v>
      </c>
      <c r="Q40" s="1">
        <f t="shared" si="24"/>
        <v>0</v>
      </c>
      <c r="R40" s="1">
        <f t="shared" si="25"/>
        <v>0</v>
      </c>
      <c r="S40" s="1">
        <f t="shared" si="26"/>
        <v>0</v>
      </c>
      <c r="T40" s="1">
        <f t="shared" si="27"/>
        <v>0</v>
      </c>
      <c r="U40" s="1">
        <f t="shared" si="28"/>
        <v>0</v>
      </c>
      <c r="X40" s="1">
        <f t="shared" si="29"/>
        <v>0</v>
      </c>
      <c r="Y40" s="1">
        <f t="shared" si="30"/>
        <v>0</v>
      </c>
      <c r="Z40" s="1">
        <f t="shared" si="32"/>
        <v>0</v>
      </c>
      <c r="AA40" s="1">
        <f t="shared" si="14"/>
        <v>0.97699999999999998</v>
      </c>
      <c r="AB40" s="6"/>
      <c r="AC40" s="1">
        <f t="shared" si="35"/>
        <v>0</v>
      </c>
      <c r="AD40" s="1">
        <f t="shared" si="36"/>
        <v>0</v>
      </c>
      <c r="AE40" s="1">
        <f t="shared" si="37"/>
        <v>0</v>
      </c>
      <c r="AF40" s="1">
        <f t="shared" si="38"/>
        <v>0</v>
      </c>
      <c r="AG40" s="1">
        <f t="shared" si="39"/>
        <v>0</v>
      </c>
      <c r="AH40" s="1">
        <f t="shared" si="40"/>
        <v>0</v>
      </c>
      <c r="AI40" s="1">
        <f t="shared" si="41"/>
        <v>0</v>
      </c>
      <c r="AJ40" s="1">
        <f t="shared" si="42"/>
        <v>0</v>
      </c>
      <c r="AK40" s="1">
        <f t="shared" si="43"/>
        <v>0</v>
      </c>
      <c r="AL40" s="1">
        <f t="shared" si="12"/>
        <v>0</v>
      </c>
      <c r="AM40" s="1">
        <f t="shared" si="44"/>
        <v>0</v>
      </c>
      <c r="AN40" s="1">
        <f t="shared" si="15"/>
        <v>0</v>
      </c>
      <c r="AU40" s="3"/>
      <c r="AV40" s="3">
        <v>0.944722222</v>
      </c>
      <c r="AW40" s="19">
        <v>-5.9836529000000001</v>
      </c>
      <c r="AX40" s="3"/>
      <c r="AY40" s="3"/>
      <c r="AZ40" s="3"/>
      <c r="BA40" s="3"/>
      <c r="BB40" s="3"/>
      <c r="BC40" s="19"/>
    </row>
    <row r="41" spans="1:55" x14ac:dyDescent="0.2">
      <c r="A41" s="1">
        <v>35</v>
      </c>
      <c r="B41" s="1" t="s">
        <v>80</v>
      </c>
      <c r="C41" s="6">
        <v>1446.35658487504</v>
      </c>
      <c r="D41" s="6">
        <v>71.237704322400006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6">
        <v>192.67801429927999</v>
      </c>
      <c r="K41" s="1">
        <v>0</v>
      </c>
      <c r="L41" s="6">
        <v>15.828200188126001</v>
      </c>
      <c r="M41" s="1">
        <v>0</v>
      </c>
      <c r="N41" s="1">
        <v>0</v>
      </c>
      <c r="O41" s="1">
        <f t="shared" si="33"/>
        <v>7.1237704322399999E-5</v>
      </c>
      <c r="P41" s="1">
        <f t="shared" si="34"/>
        <v>1.4463565848750399E-3</v>
      </c>
      <c r="Q41" s="1">
        <f t="shared" si="24"/>
        <v>0</v>
      </c>
      <c r="R41" s="1">
        <f t="shared" si="25"/>
        <v>0</v>
      </c>
      <c r="S41" s="1">
        <f t="shared" si="26"/>
        <v>0</v>
      </c>
      <c r="T41" s="1">
        <f t="shared" si="27"/>
        <v>0</v>
      </c>
      <c r="U41" s="1">
        <f t="shared" si="28"/>
        <v>0</v>
      </c>
      <c r="V41" s="1">
        <f>J41/10^6</f>
        <v>1.9267801429928E-4</v>
      </c>
      <c r="X41" s="1">
        <f t="shared" si="29"/>
        <v>1.5828200188125999E-5</v>
      </c>
      <c r="Y41" s="1">
        <f t="shared" si="30"/>
        <v>0</v>
      </c>
      <c r="Z41" s="1">
        <f t="shared" si="32"/>
        <v>0</v>
      </c>
      <c r="AA41" s="1">
        <f t="shared" si="14"/>
        <v>0.97527389949631516</v>
      </c>
      <c r="AB41" s="6">
        <v>12.615916435000001</v>
      </c>
      <c r="AC41" s="1">
        <f t="shared" si="35"/>
        <v>2.6886699031264523</v>
      </c>
      <c r="AD41" s="1">
        <f t="shared" si="36"/>
        <v>54.588724551578416</v>
      </c>
      <c r="AE41" s="1">
        <f t="shared" si="37"/>
        <v>0</v>
      </c>
      <c r="AF41" s="1">
        <f t="shared" si="38"/>
        <v>0</v>
      </c>
      <c r="AG41" s="1">
        <f t="shared" si="39"/>
        <v>0</v>
      </c>
      <c r="AH41" s="1">
        <f t="shared" si="40"/>
        <v>0</v>
      </c>
      <c r="AI41" s="1">
        <f t="shared" si="41"/>
        <v>0</v>
      </c>
      <c r="AJ41" s="1">
        <f t="shared" si="42"/>
        <v>43.632588919158707</v>
      </c>
      <c r="AK41" s="1">
        <f t="shared" si="43"/>
        <v>0</v>
      </c>
      <c r="AL41" s="1">
        <f t="shared" si="12"/>
        <v>0.59739159018763133</v>
      </c>
      <c r="AM41" s="1">
        <f t="shared" si="44"/>
        <v>0</v>
      </c>
      <c r="AN41" s="1">
        <f t="shared" si="15"/>
        <v>0</v>
      </c>
      <c r="AU41" s="3"/>
      <c r="AV41" s="3">
        <v>0.97250000000000003</v>
      </c>
      <c r="AW41" s="19">
        <v>-5.9836529000000001</v>
      </c>
      <c r="AX41" s="3"/>
      <c r="AY41" s="3"/>
      <c r="AZ41" s="3"/>
      <c r="BA41" s="3"/>
      <c r="BB41" s="3"/>
      <c r="BC41" s="19"/>
    </row>
    <row r="42" spans="1:55" x14ac:dyDescent="0.2">
      <c r="A42" s="1">
        <v>36</v>
      </c>
      <c r="B42" s="1" t="s">
        <v>81</v>
      </c>
      <c r="C42" s="6">
        <v>1657.1961910723101</v>
      </c>
      <c r="D42" s="6">
        <v>84.297011961500004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6">
        <v>187.99019821173999</v>
      </c>
      <c r="K42" s="1">
        <v>0</v>
      </c>
      <c r="L42" s="6">
        <v>19.927980602727001</v>
      </c>
      <c r="M42" s="1">
        <v>0</v>
      </c>
      <c r="N42" s="1">
        <v>0</v>
      </c>
      <c r="O42" s="1">
        <f t="shared" si="33"/>
        <v>8.429701196150001E-5</v>
      </c>
      <c r="P42" s="1">
        <f t="shared" si="34"/>
        <v>1.65719619107231E-3</v>
      </c>
      <c r="Q42" s="1">
        <f t="shared" si="24"/>
        <v>0</v>
      </c>
      <c r="R42" s="1">
        <f t="shared" si="25"/>
        <v>0</v>
      </c>
      <c r="S42" s="1">
        <f t="shared" si="26"/>
        <v>0</v>
      </c>
      <c r="T42" s="1">
        <f t="shared" si="27"/>
        <v>0</v>
      </c>
      <c r="U42" s="1">
        <f t="shared" si="28"/>
        <v>0</v>
      </c>
      <c r="V42" s="1">
        <f>J42/10^6</f>
        <v>1.8799019821173998E-4</v>
      </c>
      <c r="X42" s="1">
        <f t="shared" si="29"/>
        <v>1.9927980602727E-5</v>
      </c>
      <c r="Y42" s="1">
        <f t="shared" si="30"/>
        <v>0</v>
      </c>
      <c r="Z42" s="1">
        <f t="shared" si="32"/>
        <v>0</v>
      </c>
      <c r="AA42" s="1">
        <f t="shared" si="14"/>
        <v>0.97505058861815175</v>
      </c>
      <c r="AB42" s="6">
        <v>11.042169936200001</v>
      </c>
      <c r="AC42" s="1">
        <f t="shared" si="35"/>
        <v>2.7846805000260373</v>
      </c>
      <c r="AD42" s="1">
        <f t="shared" si="36"/>
        <v>54.744074678520391</v>
      </c>
      <c r="AE42" s="1">
        <f t="shared" si="37"/>
        <v>0</v>
      </c>
      <c r="AF42" s="1">
        <f t="shared" si="38"/>
        <v>0</v>
      </c>
      <c r="AG42" s="1">
        <f t="shared" si="39"/>
        <v>0</v>
      </c>
      <c r="AH42" s="1">
        <f t="shared" si="40"/>
        <v>0</v>
      </c>
      <c r="AI42" s="1">
        <f t="shared" si="41"/>
        <v>0</v>
      </c>
      <c r="AJ42" s="1">
        <f t="shared" si="42"/>
        <v>37.260583285823976</v>
      </c>
      <c r="AK42" s="1">
        <f t="shared" si="43"/>
        <v>0</v>
      </c>
      <c r="AL42" s="1">
        <f t="shared" si="12"/>
        <v>0.65830398608500718</v>
      </c>
      <c r="AM42" s="1">
        <f t="shared" si="44"/>
        <v>0</v>
      </c>
      <c r="AN42" s="1">
        <f t="shared" si="15"/>
        <v>0</v>
      </c>
      <c r="AU42" s="3"/>
      <c r="AV42" s="3">
        <v>1.0002777780000001</v>
      </c>
      <c r="AW42" s="19">
        <v>-5.9836529000000001</v>
      </c>
      <c r="AX42" s="3">
        <v>36.675011240000003</v>
      </c>
      <c r="AY42" s="3">
        <v>1.4302520480000001</v>
      </c>
      <c r="AZ42" s="3">
        <v>56.592618940000001</v>
      </c>
      <c r="BA42" s="3">
        <v>2.288403277</v>
      </c>
      <c r="BB42" s="3">
        <v>2.1422072870000002</v>
      </c>
      <c r="BC42" s="19">
        <v>0.37420930899999999</v>
      </c>
    </row>
    <row r="43" spans="1:55" x14ac:dyDescent="0.2">
      <c r="A43" s="1">
        <v>37</v>
      </c>
      <c r="B43" s="1" t="s">
        <v>82</v>
      </c>
      <c r="C43" s="6">
        <v>1468.57605765785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6">
        <v>187.06167919231001</v>
      </c>
      <c r="K43" s="1">
        <v>0</v>
      </c>
      <c r="L43" s="6">
        <v>8.329293162451</v>
      </c>
      <c r="M43" s="1">
        <v>0</v>
      </c>
      <c r="N43" s="1">
        <v>0</v>
      </c>
      <c r="O43" s="1">
        <f t="shared" si="33"/>
        <v>0</v>
      </c>
      <c r="P43" s="1">
        <f t="shared" si="34"/>
        <v>1.4685760576578499E-3</v>
      </c>
      <c r="Q43" s="1">
        <f t="shared" si="24"/>
        <v>0</v>
      </c>
      <c r="R43" s="1">
        <f t="shared" si="25"/>
        <v>0</v>
      </c>
      <c r="S43" s="1">
        <f t="shared" si="26"/>
        <v>0</v>
      </c>
      <c r="T43" s="1">
        <f t="shared" si="27"/>
        <v>0</v>
      </c>
      <c r="U43" s="1">
        <f t="shared" si="28"/>
        <v>0</v>
      </c>
      <c r="V43" s="1">
        <f>J43/10^6</f>
        <v>1.8706167919231001E-4</v>
      </c>
      <c r="X43" s="1">
        <f t="shared" si="29"/>
        <v>8.3292931624509997E-6</v>
      </c>
      <c r="Y43" s="1">
        <f t="shared" si="30"/>
        <v>0</v>
      </c>
      <c r="Z43" s="1">
        <f t="shared" si="32"/>
        <v>0</v>
      </c>
      <c r="AA43" s="1">
        <f t="shared" si="14"/>
        <v>0.97533603296998739</v>
      </c>
      <c r="AB43" s="6">
        <v>11.828006379250001</v>
      </c>
      <c r="AC43" s="1">
        <f t="shared" si="35"/>
        <v>0</v>
      </c>
      <c r="AD43" s="1">
        <f t="shared" si="36"/>
        <v>51.965697406611646</v>
      </c>
      <c r="AE43" s="1">
        <f t="shared" si="37"/>
        <v>0</v>
      </c>
      <c r="AF43" s="1">
        <f t="shared" si="38"/>
        <v>0</v>
      </c>
      <c r="AG43" s="1">
        <f t="shared" si="39"/>
        <v>0</v>
      </c>
      <c r="AH43" s="1">
        <f t="shared" si="40"/>
        <v>0</v>
      </c>
      <c r="AI43" s="1">
        <f t="shared" si="41"/>
        <v>0</v>
      </c>
      <c r="AJ43" s="1">
        <f t="shared" si="42"/>
        <v>39.715167218986494</v>
      </c>
      <c r="AK43" s="1">
        <f t="shared" si="43"/>
        <v>0</v>
      </c>
      <c r="AL43" s="1">
        <f t="shared" si="12"/>
        <v>0.29473279632598431</v>
      </c>
      <c r="AM43" s="1">
        <f t="shared" si="44"/>
        <v>0</v>
      </c>
      <c r="AN43" s="1">
        <f t="shared" si="15"/>
        <v>0</v>
      </c>
      <c r="AU43" s="3"/>
      <c r="AV43" s="3">
        <v>1.028055556</v>
      </c>
      <c r="AW43" s="19">
        <v>-5.9836529000000001</v>
      </c>
      <c r="AX43" s="3"/>
      <c r="AY43" s="3"/>
      <c r="AZ43" s="3"/>
      <c r="BA43" s="3"/>
      <c r="BB43" s="3"/>
      <c r="BC43" s="19"/>
    </row>
    <row r="44" spans="1:55" x14ac:dyDescent="0.2">
      <c r="A44" s="1" t="s">
        <v>118</v>
      </c>
      <c r="C44" s="6"/>
      <c r="D44" s="6"/>
      <c r="J44" s="6"/>
      <c r="L44" s="6"/>
      <c r="O44" s="1">
        <f t="shared" si="33"/>
        <v>0</v>
      </c>
      <c r="P44" s="1">
        <f t="shared" si="34"/>
        <v>0</v>
      </c>
      <c r="Q44" s="1">
        <f t="shared" si="24"/>
        <v>0</v>
      </c>
      <c r="R44" s="1">
        <f t="shared" si="25"/>
        <v>0</v>
      </c>
      <c r="S44" s="1">
        <f t="shared" si="26"/>
        <v>0</v>
      </c>
      <c r="T44" s="1">
        <f t="shared" si="27"/>
        <v>0</v>
      </c>
      <c r="U44" s="1">
        <f t="shared" si="28"/>
        <v>0</v>
      </c>
      <c r="X44" s="1">
        <f t="shared" si="29"/>
        <v>0</v>
      </c>
      <c r="Y44" s="1">
        <f t="shared" si="30"/>
        <v>0</v>
      </c>
      <c r="Z44" s="1">
        <f t="shared" si="32"/>
        <v>0</v>
      </c>
      <c r="AA44" s="1">
        <f t="shared" si="14"/>
        <v>0.97699999999999998</v>
      </c>
      <c r="AB44" s="6"/>
      <c r="AC44" s="1">
        <f t="shared" si="35"/>
        <v>0</v>
      </c>
      <c r="AD44" s="1">
        <f t="shared" si="36"/>
        <v>0</v>
      </c>
      <c r="AE44" s="1">
        <f t="shared" si="37"/>
        <v>0</v>
      </c>
      <c r="AF44" s="1">
        <f t="shared" si="38"/>
        <v>0</v>
      </c>
      <c r="AG44" s="1">
        <f t="shared" si="39"/>
        <v>0</v>
      </c>
      <c r="AH44" s="1">
        <f t="shared" si="40"/>
        <v>0</v>
      </c>
      <c r="AI44" s="1">
        <f t="shared" si="41"/>
        <v>0</v>
      </c>
      <c r="AJ44" s="1">
        <f t="shared" si="42"/>
        <v>0</v>
      </c>
      <c r="AK44" s="1">
        <f t="shared" si="43"/>
        <v>0</v>
      </c>
      <c r="AL44" s="1">
        <f t="shared" si="12"/>
        <v>0</v>
      </c>
      <c r="AM44" s="1">
        <f t="shared" si="44"/>
        <v>0</v>
      </c>
      <c r="AN44" s="1">
        <f t="shared" si="15"/>
        <v>0</v>
      </c>
      <c r="AU44" s="3"/>
      <c r="AV44" s="3">
        <v>1.055833333</v>
      </c>
      <c r="AW44" s="19">
        <v>-5.8333057000000004</v>
      </c>
      <c r="AX44" s="3"/>
      <c r="AY44" s="3"/>
      <c r="AZ44" s="3"/>
      <c r="BA44" s="3"/>
      <c r="BB44" s="3"/>
      <c r="BC44" s="19"/>
    </row>
    <row r="45" spans="1:55" x14ac:dyDescent="0.2">
      <c r="A45" s="1">
        <v>38</v>
      </c>
      <c r="B45" s="1" t="s">
        <v>83</v>
      </c>
      <c r="C45" s="6">
        <v>1570.7519284081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6">
        <v>188.74668347515001</v>
      </c>
      <c r="K45" s="1">
        <v>0</v>
      </c>
      <c r="L45" s="6">
        <v>20.621151753037999</v>
      </c>
      <c r="M45" s="1">
        <v>0</v>
      </c>
      <c r="N45" s="1">
        <v>0</v>
      </c>
      <c r="O45" s="1">
        <f t="shared" si="33"/>
        <v>0</v>
      </c>
      <c r="P45" s="1">
        <f t="shared" si="34"/>
        <v>1.5707519284081E-3</v>
      </c>
      <c r="Q45" s="1">
        <f t="shared" si="24"/>
        <v>0</v>
      </c>
      <c r="R45" s="1">
        <f t="shared" si="25"/>
        <v>0</v>
      </c>
      <c r="S45" s="1">
        <f t="shared" si="26"/>
        <v>0</v>
      </c>
      <c r="T45" s="1">
        <f t="shared" si="27"/>
        <v>0</v>
      </c>
      <c r="U45" s="1">
        <f t="shared" si="28"/>
        <v>0</v>
      </c>
      <c r="V45" s="1">
        <f>J45/10^6</f>
        <v>1.8874668347515001E-4</v>
      </c>
      <c r="X45" s="1">
        <f t="shared" si="29"/>
        <v>2.0621151753038E-5</v>
      </c>
      <c r="Y45" s="1">
        <f t="shared" si="30"/>
        <v>0</v>
      </c>
      <c r="Z45" s="1">
        <f t="shared" si="32"/>
        <v>0</v>
      </c>
      <c r="AA45" s="1">
        <f t="shared" si="14"/>
        <v>0.97521988023636375</v>
      </c>
      <c r="AB45" s="6">
        <v>12.041103039159999</v>
      </c>
      <c r="AC45" s="1">
        <f t="shared" si="35"/>
        <v>0</v>
      </c>
      <c r="AD45" s="1">
        <f t="shared" si="36"/>
        <v>56.58256627884672</v>
      </c>
      <c r="AE45" s="1">
        <f t="shared" si="37"/>
        <v>0</v>
      </c>
      <c r="AF45" s="1">
        <f t="shared" si="38"/>
        <v>0</v>
      </c>
      <c r="AG45" s="1">
        <f t="shared" si="39"/>
        <v>0</v>
      </c>
      <c r="AH45" s="1">
        <f t="shared" si="40"/>
        <v>0</v>
      </c>
      <c r="AI45" s="1">
        <f t="shared" si="41"/>
        <v>0</v>
      </c>
      <c r="AJ45" s="1">
        <f t="shared" si="42"/>
        <v>40.794876139870439</v>
      </c>
      <c r="AK45" s="1">
        <f t="shared" si="43"/>
        <v>0</v>
      </c>
      <c r="AL45" s="1">
        <f t="shared" si="12"/>
        <v>0.74282747307841024</v>
      </c>
      <c r="AM45" s="1">
        <f t="shared" si="44"/>
        <v>0</v>
      </c>
      <c r="AN45" s="1">
        <f t="shared" si="15"/>
        <v>0</v>
      </c>
      <c r="AU45" s="3"/>
      <c r="AV45" s="3">
        <v>1.083611111</v>
      </c>
      <c r="AW45" s="19">
        <v>-5.8333057000000004</v>
      </c>
      <c r="AX45" s="3"/>
      <c r="AY45" s="3"/>
      <c r="AZ45" s="3"/>
      <c r="BA45" s="3"/>
      <c r="BB45" s="3"/>
      <c r="BC45" s="19"/>
    </row>
    <row r="46" spans="1:55" x14ac:dyDescent="0.2">
      <c r="A46" s="1">
        <v>39</v>
      </c>
      <c r="B46" s="1" t="s">
        <v>84</v>
      </c>
      <c r="C46" s="6">
        <v>1770.5047611281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6">
        <v>180.34080876089001</v>
      </c>
      <c r="K46" s="1">
        <v>0</v>
      </c>
      <c r="L46" s="6">
        <v>19.120429294304</v>
      </c>
      <c r="M46" s="1">
        <v>0</v>
      </c>
      <c r="N46" s="1">
        <v>0</v>
      </c>
      <c r="O46" s="1">
        <f t="shared" si="33"/>
        <v>0</v>
      </c>
      <c r="P46" s="1">
        <f t="shared" si="34"/>
        <v>1.7705047611281E-3</v>
      </c>
      <c r="Q46" s="1">
        <f t="shared" si="24"/>
        <v>0</v>
      </c>
      <c r="R46" s="1">
        <f t="shared" si="25"/>
        <v>0</v>
      </c>
      <c r="S46" s="1">
        <f t="shared" si="26"/>
        <v>0</v>
      </c>
      <c r="T46" s="1">
        <f t="shared" si="27"/>
        <v>0</v>
      </c>
      <c r="U46" s="1">
        <f t="shared" si="28"/>
        <v>0</v>
      </c>
      <c r="V46" s="1">
        <f>J46/10^6</f>
        <v>1.8034080876089002E-4</v>
      </c>
      <c r="X46" s="1">
        <f t="shared" si="29"/>
        <v>1.9120429294304E-5</v>
      </c>
      <c r="Y46" s="1">
        <f t="shared" si="30"/>
        <v>0</v>
      </c>
      <c r="Z46" s="1">
        <f t="shared" si="32"/>
        <v>0</v>
      </c>
      <c r="AA46" s="1">
        <f t="shared" si="14"/>
        <v>0.97503003400081667</v>
      </c>
      <c r="AB46" s="6">
        <v>11.29923341732</v>
      </c>
      <c r="AC46" s="1">
        <f t="shared" si="35"/>
        <v>0</v>
      </c>
      <c r="AD46" s="1">
        <f t="shared" si="36"/>
        <v>59.84871714116948</v>
      </c>
      <c r="AE46" s="1">
        <f t="shared" si="37"/>
        <v>0</v>
      </c>
      <c r="AF46" s="1">
        <f t="shared" si="38"/>
        <v>0</v>
      </c>
      <c r="AG46" s="1">
        <f t="shared" si="39"/>
        <v>0</v>
      </c>
      <c r="AH46" s="1">
        <f t="shared" si="40"/>
        <v>0</v>
      </c>
      <c r="AI46" s="1">
        <f t="shared" si="41"/>
        <v>0</v>
      </c>
      <c r="AJ46" s="1">
        <f t="shared" si="42"/>
        <v>36.576572815302363</v>
      </c>
      <c r="AK46" s="1">
        <f t="shared" si="43"/>
        <v>0</v>
      </c>
      <c r="AL46" s="1">
        <f t="shared" si="12"/>
        <v>0.646331594004528</v>
      </c>
      <c r="AM46" s="1">
        <f t="shared" si="44"/>
        <v>0</v>
      </c>
      <c r="AN46" s="1">
        <f t="shared" si="15"/>
        <v>0</v>
      </c>
      <c r="AU46" s="3"/>
      <c r="AV46" s="3">
        <v>1.1113888890000001</v>
      </c>
      <c r="AW46" s="19">
        <v>-5.8333057000000004</v>
      </c>
      <c r="AX46" s="3">
        <v>41.304078019999999</v>
      </c>
      <c r="AY46" s="3">
        <v>2.5570537999999998</v>
      </c>
      <c r="AZ46" s="3">
        <v>51.380748949999997</v>
      </c>
      <c r="BA46" s="3">
        <v>4.0912860799999997</v>
      </c>
      <c r="BB46" s="3">
        <v>2.0322354460000001</v>
      </c>
      <c r="BC46" s="19">
        <v>0.52096046100000004</v>
      </c>
    </row>
    <row r="47" spans="1:55" x14ac:dyDescent="0.2">
      <c r="A47" s="1">
        <v>40</v>
      </c>
      <c r="B47" s="1" t="s">
        <v>85</v>
      </c>
      <c r="C47" s="4">
        <v>1250.5625082698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4">
        <v>182.83040579035</v>
      </c>
      <c r="K47" s="1">
        <v>0</v>
      </c>
      <c r="L47" s="1">
        <v>0</v>
      </c>
      <c r="M47" s="1">
        <v>0</v>
      </c>
      <c r="N47" s="1">
        <v>0</v>
      </c>
      <c r="O47" s="1">
        <f t="shared" si="33"/>
        <v>0</v>
      </c>
      <c r="P47" s="1">
        <f t="shared" si="34"/>
        <v>1.2505625082697999E-3</v>
      </c>
      <c r="Q47" s="1">
        <f t="shared" si="24"/>
        <v>0</v>
      </c>
      <c r="R47" s="1">
        <f t="shared" si="25"/>
        <v>0</v>
      </c>
      <c r="S47" s="1">
        <f t="shared" si="26"/>
        <v>0</v>
      </c>
      <c r="T47" s="1">
        <f t="shared" si="27"/>
        <v>0</v>
      </c>
      <c r="U47" s="1">
        <f t="shared" si="28"/>
        <v>0</v>
      </c>
      <c r="V47" s="1">
        <f>J47/10^6</f>
        <v>1.8283040579035001E-4</v>
      </c>
      <c r="X47" s="1">
        <f t="shared" si="29"/>
        <v>0</v>
      </c>
      <c r="Y47" s="1">
        <f t="shared" si="30"/>
        <v>0</v>
      </c>
      <c r="Z47" s="1">
        <f t="shared" si="32"/>
        <v>0</v>
      </c>
      <c r="AA47" s="1">
        <f t="shared" si="14"/>
        <v>0.9755666070859399</v>
      </c>
      <c r="AB47" s="6">
        <v>13.967911390219999</v>
      </c>
      <c r="AC47" s="1">
        <f t="shared" si="35"/>
        <v>0</v>
      </c>
      <c r="AD47" s="1">
        <f t="shared" si="36"/>
        <v>52.257140577114804</v>
      </c>
      <c r="AE47" s="1">
        <f t="shared" si="37"/>
        <v>0</v>
      </c>
      <c r="AF47" s="1">
        <f t="shared" si="38"/>
        <v>0</v>
      </c>
      <c r="AG47" s="1">
        <f t="shared" si="39"/>
        <v>0</v>
      </c>
      <c r="AH47" s="1">
        <f t="shared" si="40"/>
        <v>0</v>
      </c>
      <c r="AI47" s="1">
        <f t="shared" si="41"/>
        <v>0</v>
      </c>
      <c r="AJ47" s="1">
        <f t="shared" si="42"/>
        <v>45.83950416221505</v>
      </c>
      <c r="AK47" s="1">
        <f t="shared" si="43"/>
        <v>0</v>
      </c>
      <c r="AL47" s="1">
        <f t="shared" si="12"/>
        <v>0</v>
      </c>
      <c r="AM47" s="1">
        <f t="shared" si="44"/>
        <v>0</v>
      </c>
      <c r="AN47" s="1">
        <f t="shared" si="15"/>
        <v>0</v>
      </c>
      <c r="AU47" s="3"/>
      <c r="AV47" s="3">
        <v>1.139166667</v>
      </c>
      <c r="AW47" s="19">
        <v>-5.6829606999999998</v>
      </c>
      <c r="AX47" s="3"/>
      <c r="AY47" s="3"/>
      <c r="AZ47" s="3"/>
      <c r="BA47" s="3"/>
      <c r="BB47" s="3"/>
      <c r="BC47" s="19"/>
    </row>
    <row r="48" spans="1:55" x14ac:dyDescent="0.2">
      <c r="A48" s="1" t="s">
        <v>119</v>
      </c>
      <c r="C48" s="4"/>
      <c r="J48" s="4"/>
      <c r="L48" s="4"/>
      <c r="O48" s="1">
        <f t="shared" si="33"/>
        <v>0</v>
      </c>
      <c r="P48" s="1">
        <f t="shared" si="34"/>
        <v>0</v>
      </c>
      <c r="Q48" s="1">
        <f t="shared" si="24"/>
        <v>0</v>
      </c>
      <c r="R48" s="1">
        <f t="shared" si="25"/>
        <v>0</v>
      </c>
      <c r="S48" s="1">
        <f t="shared" si="26"/>
        <v>0</v>
      </c>
      <c r="T48" s="1">
        <f t="shared" si="27"/>
        <v>0</v>
      </c>
      <c r="U48" s="1">
        <f t="shared" si="28"/>
        <v>0</v>
      </c>
      <c r="X48" s="1">
        <f t="shared" si="29"/>
        <v>0</v>
      </c>
      <c r="Y48" s="1">
        <f t="shared" si="30"/>
        <v>0</v>
      </c>
      <c r="Z48" s="1">
        <f t="shared" si="32"/>
        <v>0</v>
      </c>
      <c r="AA48" s="1">
        <f t="shared" si="14"/>
        <v>0.97699999999999998</v>
      </c>
      <c r="AB48" s="6"/>
      <c r="AC48" s="1">
        <f t="shared" si="35"/>
        <v>0</v>
      </c>
      <c r="AD48" s="1">
        <f t="shared" si="36"/>
        <v>0</v>
      </c>
      <c r="AE48" s="1">
        <f t="shared" si="37"/>
        <v>0</v>
      </c>
      <c r="AF48" s="1">
        <f t="shared" si="38"/>
        <v>0</v>
      </c>
      <c r="AG48" s="1">
        <f t="shared" si="39"/>
        <v>0</v>
      </c>
      <c r="AH48" s="1">
        <f t="shared" si="40"/>
        <v>0</v>
      </c>
      <c r="AI48" s="1">
        <f t="shared" si="41"/>
        <v>0</v>
      </c>
      <c r="AJ48" s="1">
        <f t="shared" si="42"/>
        <v>0</v>
      </c>
      <c r="AK48" s="1">
        <f t="shared" si="43"/>
        <v>0</v>
      </c>
      <c r="AL48" s="1">
        <f t="shared" si="12"/>
        <v>0</v>
      </c>
      <c r="AM48" s="1">
        <f t="shared" si="44"/>
        <v>0</v>
      </c>
      <c r="AN48" s="1">
        <f t="shared" si="15"/>
        <v>0</v>
      </c>
      <c r="AU48" s="3"/>
      <c r="AV48" s="3">
        <v>1.1669444440000001</v>
      </c>
      <c r="AW48" s="19">
        <v>-5.6829606999999998</v>
      </c>
      <c r="AX48" s="3"/>
      <c r="AY48" s="3"/>
      <c r="AZ48" s="3"/>
      <c r="BA48" s="3"/>
      <c r="BB48" s="3"/>
      <c r="BC48" s="19"/>
    </row>
    <row r="49" spans="1:55" x14ac:dyDescent="0.2">
      <c r="A49" s="1">
        <v>41</v>
      </c>
      <c r="B49" s="1" t="s">
        <v>86</v>
      </c>
      <c r="C49" s="6">
        <v>1542.1418187531599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6">
        <v>179.45043278241999</v>
      </c>
      <c r="K49" s="1">
        <v>0</v>
      </c>
      <c r="L49" s="6">
        <v>7.9032288049349999</v>
      </c>
      <c r="M49" s="1">
        <v>0</v>
      </c>
      <c r="N49" s="1">
        <v>0</v>
      </c>
      <c r="O49" s="1">
        <f t="shared" si="33"/>
        <v>0</v>
      </c>
      <c r="P49" s="1">
        <f t="shared" si="34"/>
        <v>1.5421418187531598E-3</v>
      </c>
      <c r="Q49" s="1">
        <f t="shared" si="24"/>
        <v>0</v>
      </c>
      <c r="R49" s="1">
        <f t="shared" si="25"/>
        <v>0</v>
      </c>
      <c r="S49" s="1">
        <f t="shared" si="26"/>
        <v>0</v>
      </c>
      <c r="T49" s="1">
        <f t="shared" si="27"/>
        <v>0</v>
      </c>
      <c r="U49" s="1">
        <f t="shared" si="28"/>
        <v>0</v>
      </c>
      <c r="V49" s="1">
        <f>J49/10^6</f>
        <v>1.7945043278242001E-4</v>
      </c>
      <c r="X49" s="1">
        <f t="shared" si="29"/>
        <v>7.9032288049350006E-6</v>
      </c>
      <c r="Y49" s="1">
        <f t="shared" si="30"/>
        <v>0</v>
      </c>
      <c r="Z49" s="1">
        <f t="shared" si="32"/>
        <v>0</v>
      </c>
      <c r="AA49" s="1">
        <f t="shared" si="14"/>
        <v>0.97527050451965946</v>
      </c>
      <c r="AB49" s="6">
        <v>12.329222884010001</v>
      </c>
      <c r="AC49" s="1">
        <f t="shared" si="35"/>
        <v>0</v>
      </c>
      <c r="AD49" s="1">
        <f t="shared" si="36"/>
        <v>56.881204508262663</v>
      </c>
      <c r="AE49" s="1">
        <f t="shared" si="37"/>
        <v>0</v>
      </c>
      <c r="AF49" s="1">
        <f t="shared" si="38"/>
        <v>0</v>
      </c>
      <c r="AG49" s="1">
        <f t="shared" si="39"/>
        <v>0</v>
      </c>
      <c r="AH49" s="1">
        <f t="shared" si="40"/>
        <v>0</v>
      </c>
      <c r="AI49" s="1">
        <f t="shared" si="41"/>
        <v>0</v>
      </c>
      <c r="AJ49" s="1">
        <f t="shared" si="42"/>
        <v>39.713689008625074</v>
      </c>
      <c r="AK49" s="1">
        <f t="shared" si="43"/>
        <v>0</v>
      </c>
      <c r="AL49" s="1">
        <f t="shared" si="12"/>
        <v>0.29150702514024474</v>
      </c>
      <c r="AM49" s="1">
        <f t="shared" si="44"/>
        <v>0</v>
      </c>
      <c r="AN49" s="1">
        <f t="shared" si="15"/>
        <v>0</v>
      </c>
      <c r="AU49" s="3"/>
      <c r="AV49" s="3">
        <v>1.194722222</v>
      </c>
      <c r="AW49" s="19">
        <v>-5.6829606999999998</v>
      </c>
      <c r="AX49" s="3"/>
      <c r="AY49" s="3"/>
      <c r="AZ49" s="3"/>
      <c r="BA49" s="3"/>
      <c r="BB49" s="3"/>
      <c r="BC49" s="19"/>
    </row>
    <row r="50" spans="1:55" x14ac:dyDescent="0.2">
      <c r="A50" s="1">
        <v>42</v>
      </c>
      <c r="B50" s="1" t="s">
        <v>87</v>
      </c>
      <c r="C50" s="6">
        <v>1799.0581794191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6">
        <v>182.98285280620999</v>
      </c>
      <c r="K50" s="1">
        <v>0</v>
      </c>
      <c r="L50" s="6">
        <v>22.700436854010999</v>
      </c>
      <c r="M50" s="1">
        <v>0</v>
      </c>
      <c r="N50" s="1">
        <v>0</v>
      </c>
      <c r="O50" s="1">
        <f t="shared" si="33"/>
        <v>0</v>
      </c>
      <c r="P50" s="1">
        <f t="shared" si="34"/>
        <v>1.7990581794191001E-3</v>
      </c>
      <c r="Q50" s="1">
        <f t="shared" si="24"/>
        <v>0</v>
      </c>
      <c r="R50" s="1">
        <f t="shared" si="25"/>
        <v>0</v>
      </c>
      <c r="S50" s="1">
        <f t="shared" si="26"/>
        <v>0</v>
      </c>
      <c r="T50" s="1">
        <f t="shared" si="27"/>
        <v>0</v>
      </c>
      <c r="U50" s="1">
        <f t="shared" si="28"/>
        <v>0</v>
      </c>
      <c r="V50" s="1">
        <f>J50/10^6</f>
        <v>1.8298285280621E-4</v>
      </c>
      <c r="X50" s="1">
        <f t="shared" si="29"/>
        <v>2.2700436854011E-5</v>
      </c>
      <c r="Y50" s="1">
        <f t="shared" si="30"/>
        <v>0</v>
      </c>
      <c r="Z50" s="1">
        <f t="shared" si="32"/>
        <v>0</v>
      </c>
      <c r="AA50" s="1">
        <f t="shared" si="14"/>
        <v>0.97499525853092073</v>
      </c>
      <c r="AB50" s="4">
        <v>12.122910020979999</v>
      </c>
      <c r="AC50" s="1">
        <f t="shared" si="35"/>
        <v>0</v>
      </c>
      <c r="AD50" s="1">
        <f t="shared" si="36"/>
        <v>65.247046325109352</v>
      </c>
      <c r="AE50" s="1">
        <f t="shared" si="37"/>
        <v>0</v>
      </c>
      <c r="AF50" s="1">
        <f t="shared" si="38"/>
        <v>0</v>
      </c>
      <c r="AG50" s="1">
        <f t="shared" si="39"/>
        <v>0</v>
      </c>
      <c r="AH50" s="1">
        <f t="shared" si="40"/>
        <v>0</v>
      </c>
      <c r="AI50" s="1">
        <f t="shared" si="41"/>
        <v>0</v>
      </c>
      <c r="AJ50" s="1">
        <f t="shared" si="42"/>
        <v>39.81780292709314</v>
      </c>
      <c r="AK50" s="1">
        <f t="shared" si="43"/>
        <v>0</v>
      </c>
      <c r="AL50" s="1">
        <f t="shared" si="12"/>
        <v>0.82328435620248863</v>
      </c>
      <c r="AM50" s="1">
        <f t="shared" si="44"/>
        <v>0</v>
      </c>
      <c r="AN50" s="1">
        <f t="shared" si="15"/>
        <v>0</v>
      </c>
      <c r="AU50" s="3"/>
      <c r="AV50" s="3">
        <v>1.2224999999999999</v>
      </c>
      <c r="AW50" s="19">
        <v>-5.6829606999999998</v>
      </c>
      <c r="AX50" s="3">
        <v>40.468529109999999</v>
      </c>
      <c r="AY50" s="3">
        <v>0</v>
      </c>
      <c r="AZ50" s="3">
        <v>51.671238690000003</v>
      </c>
      <c r="BA50" s="3">
        <v>0</v>
      </c>
      <c r="BB50" s="3">
        <v>1.3925412500000001</v>
      </c>
      <c r="BC50" s="19">
        <v>0.598847515</v>
      </c>
    </row>
    <row r="51" spans="1:55" x14ac:dyDescent="0.2">
      <c r="A51" s="1">
        <v>43</v>
      </c>
      <c r="B51" s="1" t="s">
        <v>88</v>
      </c>
      <c r="C51" s="6">
        <v>1984.4695091046599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6">
        <v>180.17680167520999</v>
      </c>
      <c r="K51" s="1">
        <v>0</v>
      </c>
      <c r="L51" s="6">
        <v>14.844542049100999</v>
      </c>
      <c r="M51" s="1">
        <v>0</v>
      </c>
      <c r="N51" s="1">
        <v>0</v>
      </c>
      <c r="O51" s="1">
        <f t="shared" si="33"/>
        <v>0</v>
      </c>
      <c r="P51" s="1">
        <f t="shared" si="34"/>
        <v>1.9844695091046599E-3</v>
      </c>
      <c r="Q51" s="1">
        <f t="shared" si="24"/>
        <v>0</v>
      </c>
      <c r="R51" s="1">
        <f t="shared" si="25"/>
        <v>0</v>
      </c>
      <c r="S51" s="1">
        <f t="shared" si="26"/>
        <v>0</v>
      </c>
      <c r="T51" s="1">
        <f t="shared" si="27"/>
        <v>0</v>
      </c>
      <c r="U51" s="1">
        <f t="shared" si="28"/>
        <v>0</v>
      </c>
      <c r="V51" s="1">
        <f>J51/10^6</f>
        <v>1.8017680167520998E-4</v>
      </c>
      <c r="X51" s="1">
        <f t="shared" si="29"/>
        <v>1.4844542049100999E-5</v>
      </c>
      <c r="Y51" s="1">
        <f t="shared" si="30"/>
        <v>0</v>
      </c>
      <c r="Z51" s="1">
        <f t="shared" si="32"/>
        <v>0</v>
      </c>
      <c r="AA51" s="1">
        <f t="shared" si="14"/>
        <v>0.974820509147171</v>
      </c>
      <c r="AB51" s="6">
        <v>10.9270718949328</v>
      </c>
      <c r="AC51" s="1">
        <f t="shared" si="35"/>
        <v>0</v>
      </c>
      <c r="AD51" s="1">
        <f t="shared" si="36"/>
        <v>64.871956688114309</v>
      </c>
      <c r="AE51" s="1">
        <f t="shared" si="37"/>
        <v>0</v>
      </c>
      <c r="AF51" s="1">
        <f t="shared" si="38"/>
        <v>0</v>
      </c>
      <c r="AG51" s="1">
        <f t="shared" si="39"/>
        <v>0</v>
      </c>
      <c r="AH51" s="1">
        <f t="shared" si="40"/>
        <v>0</v>
      </c>
      <c r="AI51" s="1">
        <f t="shared" si="41"/>
        <v>0</v>
      </c>
      <c r="AJ51" s="1">
        <f t="shared" si="42"/>
        <v>35.339686362076762</v>
      </c>
      <c r="AK51" s="1">
        <f t="shared" si="43"/>
        <v>0</v>
      </c>
      <c r="AL51" s="1">
        <f t="shared" si="12"/>
        <v>0.48526544975672076</v>
      </c>
      <c r="AM51" s="1">
        <f t="shared" si="44"/>
        <v>0</v>
      </c>
      <c r="AN51" s="1">
        <f t="shared" si="15"/>
        <v>0</v>
      </c>
      <c r="AU51" s="3"/>
      <c r="AV51" s="3">
        <v>1.2502777780000001</v>
      </c>
      <c r="AW51" s="19">
        <v>-5.6829606999999998</v>
      </c>
      <c r="AX51" s="3"/>
      <c r="AY51" s="3"/>
      <c r="AZ51" s="3"/>
      <c r="BA51" s="3"/>
      <c r="BB51" s="3"/>
      <c r="BC51" s="19"/>
    </row>
    <row r="52" spans="1:55" x14ac:dyDescent="0.2">
      <c r="A52" s="1" t="s">
        <v>120</v>
      </c>
      <c r="C52" s="6"/>
      <c r="I52" s="5"/>
      <c r="J52" s="6"/>
      <c r="L52" s="6"/>
      <c r="O52" s="1">
        <f t="shared" si="33"/>
        <v>0</v>
      </c>
      <c r="P52" s="1">
        <f t="shared" si="34"/>
        <v>0</v>
      </c>
      <c r="Q52" s="1">
        <f t="shared" si="24"/>
        <v>0</v>
      </c>
      <c r="R52" s="1">
        <f t="shared" si="25"/>
        <v>0</v>
      </c>
      <c r="S52" s="1">
        <f t="shared" si="26"/>
        <v>0</v>
      </c>
      <c r="T52" s="1">
        <f t="shared" si="27"/>
        <v>0</v>
      </c>
      <c r="U52" s="1">
        <f t="shared" si="28"/>
        <v>0</v>
      </c>
      <c r="X52" s="1">
        <f t="shared" si="29"/>
        <v>0</v>
      </c>
      <c r="Y52" s="1">
        <f t="shared" si="30"/>
        <v>0</v>
      </c>
      <c r="Z52" s="1">
        <f t="shared" si="32"/>
        <v>0</v>
      </c>
      <c r="AA52" s="1">
        <f t="shared" si="14"/>
        <v>0.97699999999999998</v>
      </c>
      <c r="AB52" s="6"/>
      <c r="AC52" s="1">
        <f t="shared" si="35"/>
        <v>0</v>
      </c>
      <c r="AD52" s="1">
        <f t="shared" si="36"/>
        <v>0</v>
      </c>
      <c r="AE52" s="1">
        <f t="shared" si="37"/>
        <v>0</v>
      </c>
      <c r="AF52" s="1">
        <f t="shared" si="38"/>
        <v>0</v>
      </c>
      <c r="AG52" s="1">
        <f t="shared" si="39"/>
        <v>0</v>
      </c>
      <c r="AH52" s="1">
        <f t="shared" si="40"/>
        <v>0</v>
      </c>
      <c r="AI52" s="1">
        <f t="shared" si="41"/>
        <v>0</v>
      </c>
      <c r="AJ52" s="1">
        <f t="shared" si="42"/>
        <v>0</v>
      </c>
      <c r="AK52" s="1">
        <f t="shared" si="43"/>
        <v>0</v>
      </c>
      <c r="AL52" s="1">
        <f t="shared" si="12"/>
        <v>0</v>
      </c>
      <c r="AM52" s="1">
        <f t="shared" si="44"/>
        <v>0</v>
      </c>
      <c r="AN52" s="1">
        <f t="shared" si="15"/>
        <v>0</v>
      </c>
      <c r="AU52" s="3"/>
      <c r="AV52" s="3">
        <v>1.278055556</v>
      </c>
      <c r="AW52" s="19">
        <v>-5.9836529000000001</v>
      </c>
      <c r="AX52" s="3"/>
      <c r="AY52" s="3"/>
      <c r="AZ52" s="3"/>
      <c r="BA52" s="3"/>
      <c r="BB52" s="3"/>
      <c r="BC52" s="19"/>
    </row>
    <row r="53" spans="1:55" x14ac:dyDescent="0.2">
      <c r="A53" s="1">
        <v>44</v>
      </c>
      <c r="B53" s="1" t="s">
        <v>89</v>
      </c>
      <c r="C53" s="6">
        <v>1900.4290299556999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5">
        <v>7.1383929184649997</v>
      </c>
      <c r="J53" s="6">
        <v>180.29368329836001</v>
      </c>
      <c r="K53" s="1">
        <v>0</v>
      </c>
      <c r="L53" s="6">
        <v>14.128903128507</v>
      </c>
      <c r="M53" s="1">
        <v>0</v>
      </c>
      <c r="N53" s="1">
        <v>0</v>
      </c>
      <c r="O53" s="1">
        <f t="shared" si="33"/>
        <v>0</v>
      </c>
      <c r="P53" s="1">
        <f t="shared" si="34"/>
        <v>1.9004290299557E-3</v>
      </c>
      <c r="Q53" s="1">
        <f t="shared" si="24"/>
        <v>0</v>
      </c>
      <c r="R53" s="1">
        <f t="shared" si="25"/>
        <v>0</v>
      </c>
      <c r="S53" s="1">
        <f t="shared" si="26"/>
        <v>0</v>
      </c>
      <c r="T53" s="1">
        <f t="shared" si="27"/>
        <v>0</v>
      </c>
      <c r="U53" s="1">
        <f t="shared" si="28"/>
        <v>7.138392918465E-6</v>
      </c>
      <c r="V53" s="1">
        <f>J53/10^6</f>
        <v>1.8029368329835999E-4</v>
      </c>
      <c r="X53" s="1">
        <f t="shared" si="29"/>
        <v>1.4128903128507E-5</v>
      </c>
      <c r="Y53" s="1">
        <f t="shared" si="30"/>
        <v>0</v>
      </c>
      <c r="Z53" s="1">
        <f t="shared" si="32"/>
        <v>0</v>
      </c>
      <c r="AA53" s="1">
        <f t="shared" si="14"/>
        <v>0.97489800999069898</v>
      </c>
      <c r="AB53" s="6">
        <v>10.938170296354</v>
      </c>
      <c r="AC53" s="1">
        <f t="shared" si="35"/>
        <v>0</v>
      </c>
      <c r="AD53" s="1">
        <f t="shared" si="36"/>
        <v>62.187787077022087</v>
      </c>
      <c r="AE53" s="1">
        <f t="shared" si="37"/>
        <v>0</v>
      </c>
      <c r="AF53" s="1">
        <f t="shared" si="38"/>
        <v>0</v>
      </c>
      <c r="AG53" s="1">
        <f t="shared" si="39"/>
        <v>0</v>
      </c>
      <c r="AH53" s="1">
        <f t="shared" si="40"/>
        <v>0</v>
      </c>
      <c r="AI53" s="1">
        <f t="shared" si="41"/>
        <v>0.70076943451443441</v>
      </c>
      <c r="AJ53" s="1">
        <f t="shared" si="42"/>
        <v>35.398528474020914</v>
      </c>
      <c r="AK53" s="1">
        <f t="shared" si="43"/>
        <v>0</v>
      </c>
      <c r="AL53" s="1">
        <f t="shared" si="12"/>
        <v>0.46234045341222041</v>
      </c>
      <c r="AM53" s="1">
        <f t="shared" si="44"/>
        <v>0</v>
      </c>
      <c r="AN53" s="1">
        <f t="shared" si="15"/>
        <v>0</v>
      </c>
      <c r="AU53" s="3"/>
      <c r="AV53" s="3">
        <v>1.305833333</v>
      </c>
      <c r="AW53" s="19">
        <v>-5.6829606999999998</v>
      </c>
      <c r="AX53" s="3">
        <v>36.175666409999998</v>
      </c>
      <c r="AY53" s="3">
        <v>0</v>
      </c>
      <c r="AZ53" s="3">
        <v>62.273780969999997</v>
      </c>
      <c r="BA53" s="3">
        <v>0</v>
      </c>
      <c r="BB53" s="3">
        <v>0</v>
      </c>
      <c r="BC53" s="19">
        <v>0.48759771699999999</v>
      </c>
    </row>
    <row r="54" spans="1:55" x14ac:dyDescent="0.2">
      <c r="A54" s="1">
        <v>45</v>
      </c>
      <c r="B54" s="1" t="s">
        <v>90</v>
      </c>
      <c r="C54" s="6">
        <v>2180.1057360876598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5">
        <v>19.411800071388001</v>
      </c>
      <c r="J54" s="6">
        <v>178.18773400178</v>
      </c>
      <c r="K54" s="1">
        <v>0</v>
      </c>
      <c r="L54" s="6">
        <v>13.940784723789999</v>
      </c>
      <c r="M54" s="1">
        <v>0</v>
      </c>
      <c r="N54" s="1">
        <v>0</v>
      </c>
      <c r="O54" s="1">
        <f t="shared" si="33"/>
        <v>0</v>
      </c>
      <c r="P54" s="1">
        <f t="shared" si="34"/>
        <v>2.1801057360876599E-3</v>
      </c>
      <c r="Q54" s="1">
        <f t="shared" si="24"/>
        <v>0</v>
      </c>
      <c r="R54" s="1">
        <f t="shared" si="25"/>
        <v>0</v>
      </c>
      <c r="S54" s="1">
        <f t="shared" ref="S54:S85" si="45">G54/10^6</f>
        <v>0</v>
      </c>
      <c r="T54" s="1">
        <f t="shared" ref="T54:T85" si="46">H54/10^6</f>
        <v>0</v>
      </c>
      <c r="U54" s="1">
        <f t="shared" ref="U54:U85" si="47">I54/10^6</f>
        <v>1.9411800071388001E-5</v>
      </c>
      <c r="V54" s="1">
        <f>J54/10^6</f>
        <v>1.7818773400177999E-4</v>
      </c>
      <c r="X54" s="1">
        <f t="shared" ref="X54:X85" si="48">L54/10^6</f>
        <v>1.3940784723789999E-5</v>
      </c>
      <c r="Y54" s="1">
        <f t="shared" ref="Y54:Y85" si="49">M54/10^6</f>
        <v>0</v>
      </c>
      <c r="Z54" s="1">
        <f t="shared" si="32"/>
        <v>0</v>
      </c>
      <c r="AA54" s="1">
        <f t="shared" si="14"/>
        <v>0.97460835394511536</v>
      </c>
      <c r="AB54" s="6">
        <v>10.237116535904001</v>
      </c>
      <c r="AC54" s="1">
        <f t="shared" si="35"/>
        <v>0</v>
      </c>
      <c r="AD54" s="1">
        <f t="shared" si="36"/>
        <v>66.767324143765862</v>
      </c>
      <c r="AE54" s="1">
        <f t="shared" si="37"/>
        <v>0</v>
      </c>
      <c r="AF54" s="1">
        <f t="shared" si="38"/>
        <v>0</v>
      </c>
      <c r="AG54" s="1">
        <f t="shared" si="39"/>
        <v>0</v>
      </c>
      <c r="AH54" s="1">
        <f t="shared" si="40"/>
        <v>0</v>
      </c>
      <c r="AI54" s="1">
        <f t="shared" si="41"/>
        <v>1.7835014964543343</v>
      </c>
      <c r="AJ54" s="1">
        <f t="shared" si="42"/>
        <v>32.742773887353145</v>
      </c>
      <c r="AK54" s="1">
        <f t="shared" si="43"/>
        <v>0</v>
      </c>
      <c r="AL54" s="1">
        <f t="shared" ref="AL54:AL117" si="50">(X54*2*96500*((AB54/60)*(10^-6)*101325/(8.314*273))*100)/0.0048</f>
        <v>0.42694667376184553</v>
      </c>
      <c r="AM54" s="1">
        <f t="shared" si="44"/>
        <v>0</v>
      </c>
      <c r="AN54" s="1">
        <f t="shared" si="15"/>
        <v>0</v>
      </c>
      <c r="AU54" s="3"/>
      <c r="AV54" s="3">
        <v>1.333611111</v>
      </c>
      <c r="AW54" s="19">
        <v>-5.8333057000000004</v>
      </c>
      <c r="AX54" s="3"/>
      <c r="AY54" s="3"/>
      <c r="AZ54" s="3"/>
      <c r="BA54" s="3"/>
      <c r="BB54" s="3"/>
      <c r="BC54" s="19"/>
    </row>
    <row r="55" spans="1:55" x14ac:dyDescent="0.2">
      <c r="A55" s="1">
        <v>46</v>
      </c>
      <c r="B55" s="1" t="s">
        <v>91</v>
      </c>
      <c r="C55" s="6">
        <v>2039.5537532272999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6">
        <v>178.64882140074999</v>
      </c>
      <c r="K55" s="1">
        <v>0</v>
      </c>
      <c r="L55" s="6">
        <v>12.786897990002</v>
      </c>
      <c r="M55" s="1">
        <v>0</v>
      </c>
      <c r="N55" s="1">
        <v>0</v>
      </c>
      <c r="O55" s="1">
        <f t="shared" si="33"/>
        <v>0</v>
      </c>
      <c r="P55" s="1">
        <f t="shared" si="34"/>
        <v>2.0395537532272999E-3</v>
      </c>
      <c r="Q55" s="1">
        <f t="shared" si="24"/>
        <v>0</v>
      </c>
      <c r="R55" s="1">
        <f t="shared" si="25"/>
        <v>0</v>
      </c>
      <c r="S55" s="1">
        <f t="shared" si="45"/>
        <v>0</v>
      </c>
      <c r="T55" s="1">
        <f t="shared" si="46"/>
        <v>0</v>
      </c>
      <c r="U55" s="1">
        <f t="shared" si="47"/>
        <v>0</v>
      </c>
      <c r="V55" s="1">
        <f>J55/10^6</f>
        <v>1.7864882140074999E-4</v>
      </c>
      <c r="X55" s="1">
        <f t="shared" si="48"/>
        <v>1.2786897990002E-5</v>
      </c>
      <c r="Y55" s="1">
        <f t="shared" si="49"/>
        <v>0</v>
      </c>
      <c r="Z55" s="1">
        <f t="shared" si="32"/>
        <v>0</v>
      </c>
      <c r="AA55" s="1">
        <f t="shared" si="14"/>
        <v>0.97476901052738196</v>
      </c>
      <c r="AB55" s="6">
        <v>11.198341654381</v>
      </c>
      <c r="AC55" s="1">
        <f t="shared" si="35"/>
        <v>0</v>
      </c>
      <c r="AD55" s="1">
        <f t="shared" si="36"/>
        <v>68.327831153955032</v>
      </c>
      <c r="AE55" s="1">
        <f t="shared" si="37"/>
        <v>0</v>
      </c>
      <c r="AF55" s="1">
        <f t="shared" si="38"/>
        <v>0</v>
      </c>
      <c r="AG55" s="1">
        <f t="shared" si="39"/>
        <v>0</v>
      </c>
      <c r="AH55" s="1">
        <f t="shared" si="40"/>
        <v>0</v>
      </c>
      <c r="AI55" s="1">
        <f t="shared" si="41"/>
        <v>0</v>
      </c>
      <c r="AJ55" s="1">
        <f t="shared" si="42"/>
        <v>35.909874359157804</v>
      </c>
      <c r="AK55" s="1">
        <f t="shared" si="43"/>
        <v>0</v>
      </c>
      <c r="AL55" s="1">
        <f t="shared" si="50"/>
        <v>0.42837851439865099</v>
      </c>
      <c r="AM55" s="1">
        <f t="shared" si="44"/>
        <v>0</v>
      </c>
      <c r="AN55" s="1">
        <f t="shared" si="15"/>
        <v>0</v>
      </c>
      <c r="AU55" s="3"/>
      <c r="AV55" s="3">
        <v>1.3613888890000001</v>
      </c>
      <c r="AW55" s="19">
        <v>-5.5326138</v>
      </c>
      <c r="AX55" s="3"/>
      <c r="AY55" s="3"/>
      <c r="AZ55" s="3"/>
      <c r="BA55" s="3"/>
      <c r="BB55" s="3"/>
      <c r="BC55" s="19"/>
    </row>
    <row r="56" spans="1:55" x14ac:dyDescent="0.2">
      <c r="A56" s="1" t="s">
        <v>121</v>
      </c>
      <c r="C56" s="6"/>
      <c r="I56" s="5"/>
      <c r="J56" s="6"/>
      <c r="L56" s="6"/>
      <c r="O56" s="1">
        <f t="shared" si="33"/>
        <v>0</v>
      </c>
      <c r="P56" s="1">
        <f t="shared" si="34"/>
        <v>0</v>
      </c>
      <c r="Q56" s="1">
        <f t="shared" si="24"/>
        <v>0</v>
      </c>
      <c r="R56" s="1">
        <f t="shared" si="25"/>
        <v>0</v>
      </c>
      <c r="S56" s="1">
        <f t="shared" si="45"/>
        <v>0</v>
      </c>
      <c r="T56" s="1">
        <f t="shared" si="46"/>
        <v>0</v>
      </c>
      <c r="U56" s="1">
        <f t="shared" si="47"/>
        <v>0</v>
      </c>
      <c r="X56" s="1">
        <f t="shared" si="48"/>
        <v>0</v>
      </c>
      <c r="Y56" s="1">
        <f t="shared" si="49"/>
        <v>0</v>
      </c>
      <c r="Z56" s="1">
        <f t="shared" si="32"/>
        <v>0</v>
      </c>
      <c r="AA56" s="1">
        <f t="shared" si="14"/>
        <v>0.97699999999999998</v>
      </c>
      <c r="AB56" s="6"/>
      <c r="AC56" s="1">
        <f t="shared" si="35"/>
        <v>0</v>
      </c>
      <c r="AD56" s="1">
        <f t="shared" si="36"/>
        <v>0</v>
      </c>
      <c r="AE56" s="1">
        <f t="shared" si="37"/>
        <v>0</v>
      </c>
      <c r="AF56" s="1">
        <f t="shared" si="38"/>
        <v>0</v>
      </c>
      <c r="AG56" s="1">
        <f t="shared" si="39"/>
        <v>0</v>
      </c>
      <c r="AH56" s="1">
        <f t="shared" si="40"/>
        <v>0</v>
      </c>
      <c r="AI56" s="1">
        <f t="shared" si="41"/>
        <v>0</v>
      </c>
      <c r="AJ56" s="1">
        <f t="shared" si="42"/>
        <v>0</v>
      </c>
      <c r="AK56" s="1">
        <f t="shared" si="43"/>
        <v>0</v>
      </c>
      <c r="AL56" s="1">
        <f t="shared" si="50"/>
        <v>0</v>
      </c>
      <c r="AM56" s="1">
        <f t="shared" si="44"/>
        <v>0</v>
      </c>
      <c r="AN56" s="1">
        <f t="shared" si="15"/>
        <v>0</v>
      </c>
      <c r="AU56" s="3"/>
      <c r="AV56" s="3">
        <v>1.389166667</v>
      </c>
      <c r="AW56" s="19">
        <v>-5.5326138</v>
      </c>
      <c r="AX56" s="3"/>
      <c r="AY56" s="3"/>
      <c r="AZ56" s="3"/>
      <c r="BA56" s="3"/>
      <c r="BB56" s="3"/>
      <c r="BC56" s="19"/>
    </row>
    <row r="57" spans="1:55" x14ac:dyDescent="0.2">
      <c r="A57" s="1">
        <v>47</v>
      </c>
      <c r="B57" s="1" t="s">
        <v>92</v>
      </c>
      <c r="C57" s="6">
        <v>1967.4386360863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3">
        <v>0</v>
      </c>
      <c r="J57" s="6">
        <v>179.22277406388</v>
      </c>
      <c r="K57" s="1">
        <v>0</v>
      </c>
      <c r="L57" s="1">
        <v>0</v>
      </c>
      <c r="M57" s="1">
        <v>0</v>
      </c>
      <c r="N57" s="1">
        <v>0</v>
      </c>
      <c r="O57" s="1">
        <f t="shared" si="33"/>
        <v>0</v>
      </c>
      <c r="P57" s="1">
        <f t="shared" si="34"/>
        <v>1.9674386360863001E-3</v>
      </c>
      <c r="Q57" s="1">
        <f t="shared" si="24"/>
        <v>0</v>
      </c>
      <c r="R57" s="1">
        <f t="shared" si="25"/>
        <v>0</v>
      </c>
      <c r="S57" s="1">
        <f t="shared" si="45"/>
        <v>0</v>
      </c>
      <c r="T57" s="1">
        <f t="shared" si="46"/>
        <v>0</v>
      </c>
      <c r="U57" s="1">
        <f t="shared" si="47"/>
        <v>0</v>
      </c>
      <c r="V57" s="1">
        <f>J57/10^6</f>
        <v>1.7922277406387998E-4</v>
      </c>
      <c r="X57" s="1">
        <f t="shared" si="48"/>
        <v>0</v>
      </c>
      <c r="Y57" s="1">
        <f t="shared" si="49"/>
        <v>0</v>
      </c>
      <c r="Z57" s="1">
        <f t="shared" si="32"/>
        <v>0</v>
      </c>
      <c r="AA57" s="1">
        <f t="shared" si="14"/>
        <v>0.97485333858984979</v>
      </c>
      <c r="AB57" s="6">
        <v>11.340104584783999</v>
      </c>
      <c r="AC57" s="1">
        <f t="shared" si="35"/>
        <v>0</v>
      </c>
      <c r="AD57" s="1">
        <f t="shared" si="36"/>
        <v>66.746273246310466</v>
      </c>
      <c r="AE57" s="1">
        <f t="shared" si="37"/>
        <v>0</v>
      </c>
      <c r="AF57" s="1">
        <f t="shared" si="38"/>
        <v>0</v>
      </c>
      <c r="AG57" s="1">
        <f t="shared" si="39"/>
        <v>0</v>
      </c>
      <c r="AH57" s="1">
        <f t="shared" si="40"/>
        <v>0</v>
      </c>
      <c r="AI57" s="1">
        <f t="shared" si="41"/>
        <v>0</v>
      </c>
      <c r="AJ57" s="1">
        <f t="shared" si="42"/>
        <v>36.481297145080894</v>
      </c>
      <c r="AK57" s="1">
        <f t="shared" si="43"/>
        <v>0</v>
      </c>
      <c r="AL57" s="1">
        <f t="shared" si="50"/>
        <v>0</v>
      </c>
      <c r="AM57" s="1">
        <f t="shared" si="44"/>
        <v>0</v>
      </c>
      <c r="AN57" s="1">
        <f t="shared" si="15"/>
        <v>0</v>
      </c>
      <c r="AU57" s="3"/>
      <c r="AV57" s="3">
        <v>1.4169444440000001</v>
      </c>
      <c r="AW57" s="19">
        <v>-5.6829606999999998</v>
      </c>
      <c r="AX57" s="3">
        <v>39.630158049999999</v>
      </c>
      <c r="AY57" s="3">
        <v>2.877267153</v>
      </c>
      <c r="AZ57" s="3">
        <v>54.362554959999997</v>
      </c>
      <c r="BA57" s="3">
        <v>0</v>
      </c>
      <c r="BB57" s="3">
        <v>0</v>
      </c>
      <c r="BC57" s="19">
        <v>0.48845902899999999</v>
      </c>
    </row>
    <row r="58" spans="1:55" x14ac:dyDescent="0.2">
      <c r="A58" s="1">
        <v>48</v>
      </c>
      <c r="B58" s="1" t="s">
        <v>93</v>
      </c>
      <c r="C58" s="6">
        <v>1988.2218260212001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5">
        <v>11.994105451974001</v>
      </c>
      <c r="J58" s="6">
        <v>179.79396235837001</v>
      </c>
      <c r="K58" s="1">
        <v>0</v>
      </c>
      <c r="L58" s="1">
        <v>0</v>
      </c>
      <c r="M58" s="1">
        <v>0</v>
      </c>
      <c r="N58" s="1">
        <v>0</v>
      </c>
      <c r="O58" s="1">
        <f t="shared" si="33"/>
        <v>0</v>
      </c>
      <c r="P58" s="1">
        <f t="shared" si="34"/>
        <v>1.9882218260211999E-3</v>
      </c>
      <c r="Q58" s="1">
        <f t="shared" si="24"/>
        <v>0</v>
      </c>
      <c r="R58" s="1">
        <f t="shared" si="25"/>
        <v>0</v>
      </c>
      <c r="S58" s="1">
        <f t="shared" si="45"/>
        <v>0</v>
      </c>
      <c r="T58" s="1">
        <f t="shared" si="46"/>
        <v>0</v>
      </c>
      <c r="U58" s="1">
        <f t="shared" si="47"/>
        <v>1.1994105451974E-5</v>
      </c>
      <c r="V58" s="1">
        <f>J58/10^6</f>
        <v>1.7979396235837E-4</v>
      </c>
      <c r="X58" s="1">
        <f t="shared" si="48"/>
        <v>0</v>
      </c>
      <c r="Y58" s="1">
        <f t="shared" si="49"/>
        <v>0</v>
      </c>
      <c r="Z58" s="1">
        <f t="shared" si="32"/>
        <v>0</v>
      </c>
      <c r="AA58" s="1">
        <f t="shared" si="14"/>
        <v>0.97481999010616849</v>
      </c>
      <c r="AB58" s="6">
        <v>10.925492060883</v>
      </c>
      <c r="AC58" s="1">
        <f t="shared" si="35"/>
        <v>0</v>
      </c>
      <c r="AD58" s="1">
        <f t="shared" si="36"/>
        <v>64.985222353234647</v>
      </c>
      <c r="AE58" s="1">
        <f t="shared" si="37"/>
        <v>0</v>
      </c>
      <c r="AF58" s="1">
        <f t="shared" si="38"/>
        <v>0</v>
      </c>
      <c r="AG58" s="1">
        <f t="shared" si="39"/>
        <v>0</v>
      </c>
      <c r="AH58" s="1">
        <f t="shared" si="40"/>
        <v>0</v>
      </c>
      <c r="AI58" s="1">
        <f t="shared" si="41"/>
        <v>1.1760854843110902</v>
      </c>
      <c r="AJ58" s="1">
        <f t="shared" si="42"/>
        <v>35.259498116493944</v>
      </c>
      <c r="AK58" s="1">
        <f t="shared" si="43"/>
        <v>0</v>
      </c>
      <c r="AL58" s="1">
        <f t="shared" si="50"/>
        <v>0</v>
      </c>
      <c r="AM58" s="1">
        <f t="shared" si="44"/>
        <v>0</v>
      </c>
      <c r="AN58" s="1">
        <f t="shared" si="15"/>
        <v>0</v>
      </c>
      <c r="AU58" s="3"/>
      <c r="AV58" s="3">
        <v>1.444722222</v>
      </c>
      <c r="AW58" s="19">
        <v>-5.5326138</v>
      </c>
      <c r="AX58" s="3"/>
      <c r="AY58" s="3"/>
      <c r="AZ58" s="3"/>
      <c r="BA58" s="3"/>
      <c r="BB58" s="3"/>
      <c r="BC58" s="19"/>
    </row>
    <row r="59" spans="1:55" x14ac:dyDescent="0.2">
      <c r="A59" s="1">
        <v>49</v>
      </c>
      <c r="B59" s="1" t="s">
        <v>94</v>
      </c>
      <c r="C59" s="6">
        <v>1937.0995226279999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3">
        <v>0</v>
      </c>
      <c r="J59" s="6">
        <v>166.32911243052001</v>
      </c>
      <c r="K59" s="1">
        <v>0</v>
      </c>
      <c r="L59" s="1">
        <v>0</v>
      </c>
      <c r="M59" s="1">
        <v>0</v>
      </c>
      <c r="N59" s="1">
        <v>0</v>
      </c>
      <c r="O59" s="1">
        <f t="shared" si="33"/>
        <v>0</v>
      </c>
      <c r="P59" s="1">
        <f t="shared" si="34"/>
        <v>1.937099522628E-3</v>
      </c>
      <c r="Q59" s="1">
        <f t="shared" si="24"/>
        <v>0</v>
      </c>
      <c r="R59" s="1">
        <f t="shared" si="25"/>
        <v>0</v>
      </c>
      <c r="S59" s="1">
        <f t="shared" si="45"/>
        <v>0</v>
      </c>
      <c r="T59" s="1">
        <f t="shared" si="46"/>
        <v>0</v>
      </c>
      <c r="U59" s="1">
        <f t="shared" si="47"/>
        <v>0</v>
      </c>
      <c r="V59" s="1">
        <f>J59/10^6</f>
        <v>1.6632911243052003E-4</v>
      </c>
      <c r="X59" s="1">
        <f t="shared" si="48"/>
        <v>0</v>
      </c>
      <c r="Y59" s="1">
        <f t="shared" si="49"/>
        <v>0</v>
      </c>
      <c r="Z59" s="1">
        <f t="shared" si="32"/>
        <v>0</v>
      </c>
      <c r="AA59" s="1">
        <f t="shared" si="14"/>
        <v>0.97489657136494146</v>
      </c>
      <c r="AB59" s="6">
        <v>11.692649181582</v>
      </c>
      <c r="AC59" s="1">
        <f t="shared" si="35"/>
        <v>0</v>
      </c>
      <c r="AD59" s="1">
        <f t="shared" si="36"/>
        <v>67.760034765760409</v>
      </c>
      <c r="AE59" s="1">
        <f t="shared" si="37"/>
        <v>0</v>
      </c>
      <c r="AF59" s="1">
        <f t="shared" si="38"/>
        <v>0</v>
      </c>
      <c r="AG59" s="1">
        <f t="shared" si="39"/>
        <v>0</v>
      </c>
      <c r="AH59" s="1">
        <f t="shared" si="40"/>
        <v>0</v>
      </c>
      <c r="AI59" s="1">
        <f t="shared" si="41"/>
        <v>0</v>
      </c>
      <c r="AJ59" s="1">
        <f t="shared" si="42"/>
        <v>34.909305306812016</v>
      </c>
      <c r="AK59" s="1">
        <f t="shared" si="43"/>
        <v>0</v>
      </c>
      <c r="AL59" s="1">
        <f t="shared" si="50"/>
        <v>0</v>
      </c>
      <c r="AM59" s="1">
        <f t="shared" si="44"/>
        <v>0</v>
      </c>
      <c r="AN59" s="1">
        <f t="shared" si="15"/>
        <v>0</v>
      </c>
      <c r="AU59" s="3"/>
      <c r="AV59" s="3">
        <v>1.4724999999999999</v>
      </c>
      <c r="AW59" s="19">
        <v>-5.5326138</v>
      </c>
      <c r="AX59" s="3"/>
      <c r="AY59" s="3"/>
      <c r="AZ59" s="3"/>
      <c r="BA59" s="3"/>
      <c r="BB59" s="3"/>
      <c r="BC59" s="19"/>
    </row>
    <row r="60" spans="1:55" x14ac:dyDescent="0.2">
      <c r="A60" s="1" t="s">
        <v>122</v>
      </c>
      <c r="C60" s="6"/>
      <c r="I60" s="5"/>
      <c r="J60" s="6"/>
      <c r="L60" s="1">
        <v>0</v>
      </c>
      <c r="O60" s="1">
        <f t="shared" si="33"/>
        <v>0</v>
      </c>
      <c r="P60" s="1">
        <f t="shared" si="34"/>
        <v>0</v>
      </c>
      <c r="Q60" s="1">
        <f t="shared" si="24"/>
        <v>0</v>
      </c>
      <c r="R60" s="1">
        <f t="shared" si="25"/>
        <v>0</v>
      </c>
      <c r="S60" s="1">
        <f t="shared" si="45"/>
        <v>0</v>
      </c>
      <c r="T60" s="1">
        <f t="shared" si="46"/>
        <v>0</v>
      </c>
      <c r="U60" s="1">
        <f t="shared" si="47"/>
        <v>0</v>
      </c>
      <c r="X60" s="1">
        <f t="shared" si="48"/>
        <v>0</v>
      </c>
      <c r="Y60" s="1">
        <f t="shared" si="49"/>
        <v>0</v>
      </c>
      <c r="Z60" s="1">
        <f t="shared" si="32"/>
        <v>0</v>
      </c>
      <c r="AA60" s="1">
        <f t="shared" si="14"/>
        <v>0.97699999999999998</v>
      </c>
      <c r="AB60" s="6"/>
      <c r="AC60" s="1">
        <f t="shared" si="35"/>
        <v>0</v>
      </c>
      <c r="AD60" s="1">
        <f t="shared" si="36"/>
        <v>0</v>
      </c>
      <c r="AE60" s="1">
        <f t="shared" si="37"/>
        <v>0</v>
      </c>
      <c r="AF60" s="1">
        <f t="shared" si="38"/>
        <v>0</v>
      </c>
      <c r="AG60" s="1">
        <f t="shared" si="39"/>
        <v>0</v>
      </c>
      <c r="AH60" s="1">
        <f t="shared" si="40"/>
        <v>0</v>
      </c>
      <c r="AI60" s="1">
        <f t="shared" si="41"/>
        <v>0</v>
      </c>
      <c r="AJ60" s="1">
        <f t="shared" si="42"/>
        <v>0</v>
      </c>
      <c r="AK60" s="1">
        <f t="shared" si="43"/>
        <v>0</v>
      </c>
      <c r="AL60" s="1">
        <f t="shared" si="50"/>
        <v>0</v>
      </c>
      <c r="AM60" s="1">
        <f t="shared" si="44"/>
        <v>0</v>
      </c>
      <c r="AN60" s="1">
        <f t="shared" si="15"/>
        <v>0</v>
      </c>
      <c r="AU60" s="3"/>
      <c r="AV60" s="3">
        <v>1.5002777780000001</v>
      </c>
      <c r="AW60" s="19">
        <v>-5.5326138</v>
      </c>
      <c r="AX60" s="3">
        <v>30.336767439999999</v>
      </c>
      <c r="AY60" s="3">
        <v>0</v>
      </c>
      <c r="AZ60" s="3">
        <v>58.43003075</v>
      </c>
      <c r="BA60" s="3">
        <v>0</v>
      </c>
      <c r="BB60" s="3">
        <v>0</v>
      </c>
      <c r="BC60" s="19">
        <v>0.35052239699999999</v>
      </c>
    </row>
    <row r="61" spans="1:55" x14ac:dyDescent="0.2">
      <c r="B61" s="1" t="s">
        <v>95</v>
      </c>
      <c r="C61" s="4">
        <v>1989.4284234515801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1">
        <v>16.184236130354702</v>
      </c>
      <c r="J61" s="4">
        <v>166.81300056019001</v>
      </c>
      <c r="K61" s="1">
        <v>0</v>
      </c>
      <c r="L61" s="1">
        <v>0</v>
      </c>
      <c r="M61" s="1">
        <v>0</v>
      </c>
      <c r="N61" s="1">
        <v>0</v>
      </c>
      <c r="O61" s="1">
        <f t="shared" si="33"/>
        <v>0</v>
      </c>
      <c r="P61" s="1">
        <f t="shared" si="34"/>
        <v>1.9894284234515799E-3</v>
      </c>
      <c r="Q61" s="1">
        <f t="shared" si="24"/>
        <v>0</v>
      </c>
      <c r="R61" s="1">
        <f t="shared" si="25"/>
        <v>0</v>
      </c>
      <c r="S61" s="1">
        <f t="shared" si="45"/>
        <v>0</v>
      </c>
      <c r="T61" s="1">
        <f t="shared" si="46"/>
        <v>0</v>
      </c>
      <c r="U61" s="1">
        <f t="shared" si="47"/>
        <v>1.6184236130354703E-5</v>
      </c>
      <c r="V61" s="1">
        <f>J61/10^6</f>
        <v>1.6681300056019E-4</v>
      </c>
      <c r="X61" s="1">
        <f t="shared" si="48"/>
        <v>0</v>
      </c>
      <c r="Y61" s="1">
        <f t="shared" si="49"/>
        <v>0</v>
      </c>
      <c r="Z61" s="1">
        <f t="shared" si="32"/>
        <v>0</v>
      </c>
      <c r="AA61" s="1">
        <f t="shared" si="14"/>
        <v>0.97482757433985789</v>
      </c>
      <c r="AB61" s="6">
        <v>10.939379850797</v>
      </c>
      <c r="AC61" s="1">
        <f t="shared" si="35"/>
        <v>0</v>
      </c>
      <c r="AD61" s="1">
        <f t="shared" si="36"/>
        <v>65.107315314747524</v>
      </c>
      <c r="AE61" s="1">
        <f t="shared" si="37"/>
        <v>0</v>
      </c>
      <c r="AF61" s="1">
        <f t="shared" si="38"/>
        <v>0</v>
      </c>
      <c r="AG61" s="1">
        <f t="shared" si="39"/>
        <v>0</v>
      </c>
      <c r="AH61" s="1">
        <f t="shared" si="40"/>
        <v>0</v>
      </c>
      <c r="AI61" s="1">
        <f t="shared" si="41"/>
        <v>1.5889671914496686</v>
      </c>
      <c r="AJ61" s="1">
        <f t="shared" si="42"/>
        <v>32.75537787047945</v>
      </c>
      <c r="AK61" s="1">
        <f t="shared" si="43"/>
        <v>0</v>
      </c>
      <c r="AL61" s="1">
        <f t="shared" si="50"/>
        <v>0</v>
      </c>
      <c r="AM61" s="1">
        <f t="shared" si="44"/>
        <v>0</v>
      </c>
      <c r="AN61" s="1">
        <f t="shared" si="15"/>
        <v>0</v>
      </c>
      <c r="AU61" s="3"/>
      <c r="AV61" s="3">
        <v>1.528055556</v>
      </c>
      <c r="AW61" s="19">
        <v>-5.3822687</v>
      </c>
      <c r="AX61" s="3"/>
      <c r="AY61" s="3"/>
      <c r="AZ61" s="3"/>
      <c r="BA61" s="3"/>
      <c r="BB61" s="3"/>
      <c r="BC61" s="19"/>
    </row>
    <row r="62" spans="1:55" x14ac:dyDescent="0.2">
      <c r="B62" s="1" t="s">
        <v>96</v>
      </c>
      <c r="C62" s="6">
        <v>1902.3226794162299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3">
        <v>0</v>
      </c>
      <c r="J62" s="6">
        <v>167.746154100166</v>
      </c>
      <c r="K62" s="1">
        <v>0</v>
      </c>
      <c r="L62" s="1">
        <v>0</v>
      </c>
      <c r="M62" s="1">
        <v>0</v>
      </c>
      <c r="N62" s="1">
        <v>0</v>
      </c>
      <c r="O62" s="1">
        <f t="shared" si="33"/>
        <v>0</v>
      </c>
      <c r="P62" s="1">
        <f t="shared" si="34"/>
        <v>1.90232267941623E-3</v>
      </c>
      <c r="Q62" s="1">
        <f t="shared" si="24"/>
        <v>0</v>
      </c>
      <c r="R62" s="1">
        <f t="shared" si="25"/>
        <v>0</v>
      </c>
      <c r="S62" s="1">
        <f t="shared" si="45"/>
        <v>0</v>
      </c>
      <c r="T62" s="1">
        <f t="shared" si="46"/>
        <v>0</v>
      </c>
      <c r="U62" s="1">
        <f t="shared" si="47"/>
        <v>0</v>
      </c>
      <c r="V62" s="1">
        <f>J62/10^6</f>
        <v>1.6774615410016601E-4</v>
      </c>
      <c r="X62" s="1">
        <f t="shared" si="48"/>
        <v>0</v>
      </c>
      <c r="Y62" s="1">
        <f t="shared" si="49"/>
        <v>0</v>
      </c>
      <c r="Z62" s="1">
        <f t="shared" si="32"/>
        <v>0</v>
      </c>
      <c r="AA62" s="1">
        <f t="shared" si="14"/>
        <v>0.97492993116648363</v>
      </c>
      <c r="AB62" s="6">
        <v>11.807854921069</v>
      </c>
      <c r="AC62" s="1">
        <f t="shared" si="35"/>
        <v>0</v>
      </c>
      <c r="AD62" s="1">
        <f t="shared" si="36"/>
        <v>67.199177976889999</v>
      </c>
      <c r="AE62" s="1">
        <f t="shared" si="37"/>
        <v>0</v>
      </c>
      <c r="AF62" s="1">
        <f t="shared" si="38"/>
        <v>0</v>
      </c>
      <c r="AG62" s="1">
        <f t="shared" si="39"/>
        <v>0</v>
      </c>
      <c r="AH62" s="1">
        <f t="shared" si="40"/>
        <v>0</v>
      </c>
      <c r="AI62" s="1">
        <f t="shared" si="41"/>
        <v>0</v>
      </c>
      <c r="AJ62" s="1">
        <f t="shared" si="42"/>
        <v>35.553601246372331</v>
      </c>
      <c r="AK62" s="1">
        <f t="shared" si="43"/>
        <v>0</v>
      </c>
      <c r="AL62" s="1">
        <f t="shared" si="50"/>
        <v>0</v>
      </c>
      <c r="AM62" s="1">
        <f t="shared" si="44"/>
        <v>0</v>
      </c>
      <c r="AN62" s="1">
        <f t="shared" si="15"/>
        <v>0</v>
      </c>
      <c r="AU62" s="3"/>
      <c r="AV62" s="3">
        <v>1.555833333</v>
      </c>
      <c r="AW62" s="19">
        <v>-5.2319215000000003</v>
      </c>
      <c r="AX62" s="3"/>
      <c r="AY62" s="3"/>
      <c r="AZ62" s="3"/>
      <c r="BA62" s="3"/>
      <c r="BB62" s="3"/>
      <c r="BC62" s="19"/>
    </row>
    <row r="63" spans="1:55" x14ac:dyDescent="0.2">
      <c r="B63" s="1" t="s">
        <v>97</v>
      </c>
      <c r="C63" s="6">
        <v>1730.16219606203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5">
        <v>10.254067902775001</v>
      </c>
      <c r="J63" s="6">
        <v>165.132089327702</v>
      </c>
      <c r="K63" s="1">
        <v>0</v>
      </c>
      <c r="L63" s="1">
        <v>0</v>
      </c>
      <c r="M63" s="1">
        <v>0</v>
      </c>
      <c r="N63" s="1">
        <v>0</v>
      </c>
      <c r="O63" s="1">
        <f t="shared" si="33"/>
        <v>0</v>
      </c>
      <c r="P63" s="1">
        <f t="shared" si="34"/>
        <v>1.73016219606203E-3</v>
      </c>
      <c r="Q63" s="1">
        <f t="shared" si="24"/>
        <v>0</v>
      </c>
      <c r="R63" s="1">
        <f t="shared" si="25"/>
        <v>0</v>
      </c>
      <c r="S63" s="1">
        <f t="shared" si="45"/>
        <v>0</v>
      </c>
      <c r="T63" s="1">
        <f t="shared" si="46"/>
        <v>0</v>
      </c>
      <c r="U63" s="1">
        <f t="shared" si="47"/>
        <v>1.0254067902775E-5</v>
      </c>
      <c r="V63" s="1">
        <f>J63/10^6</f>
        <v>1.6513208932770202E-4</v>
      </c>
      <c r="X63" s="1">
        <f t="shared" si="48"/>
        <v>0</v>
      </c>
      <c r="Y63" s="1">
        <f t="shared" si="49"/>
        <v>0</v>
      </c>
      <c r="Z63" s="1">
        <f t="shared" si="32"/>
        <v>0</v>
      </c>
      <c r="AA63" s="1">
        <f t="shared" si="14"/>
        <v>0.97509445164670749</v>
      </c>
      <c r="AB63" s="6">
        <v>12.249767115637001</v>
      </c>
      <c r="AC63" s="1">
        <f t="shared" si="35"/>
        <v>0</v>
      </c>
      <c r="AD63" s="1">
        <f t="shared" si="36"/>
        <v>63.404986905275457</v>
      </c>
      <c r="AE63" s="1">
        <f t="shared" si="37"/>
        <v>0</v>
      </c>
      <c r="AF63" s="1">
        <f t="shared" si="38"/>
        <v>0</v>
      </c>
      <c r="AG63" s="1">
        <f t="shared" si="39"/>
        <v>0</v>
      </c>
      <c r="AH63" s="1">
        <f t="shared" si="40"/>
        <v>0</v>
      </c>
      <c r="AI63" s="1">
        <f t="shared" si="41"/>
        <v>1.12733773038342</v>
      </c>
      <c r="AJ63" s="1">
        <f t="shared" si="42"/>
        <v>36.309421111944147</v>
      </c>
      <c r="AK63" s="1">
        <f t="shared" si="43"/>
        <v>0</v>
      </c>
      <c r="AL63" s="1">
        <f t="shared" si="50"/>
        <v>0</v>
      </c>
      <c r="AM63" s="1">
        <f t="shared" si="44"/>
        <v>0</v>
      </c>
      <c r="AN63" s="1">
        <f t="shared" si="15"/>
        <v>0</v>
      </c>
      <c r="AU63" s="3"/>
      <c r="AV63" s="3">
        <v>1.583611111</v>
      </c>
      <c r="AW63" s="19">
        <v>-5.2319215000000003</v>
      </c>
      <c r="AX63" s="3"/>
      <c r="AY63" s="3"/>
      <c r="AZ63" s="3"/>
      <c r="BA63" s="3"/>
      <c r="BB63" s="3"/>
      <c r="BC63" s="19"/>
    </row>
    <row r="64" spans="1:55" x14ac:dyDescent="0.2">
      <c r="A64" s="1" t="s">
        <v>123</v>
      </c>
      <c r="C64" s="6"/>
      <c r="I64" s="5"/>
      <c r="J64" s="6"/>
      <c r="L64" s="1">
        <v>0</v>
      </c>
      <c r="O64" s="1">
        <f t="shared" si="33"/>
        <v>0</v>
      </c>
      <c r="P64" s="1">
        <f t="shared" si="34"/>
        <v>0</v>
      </c>
      <c r="Q64" s="1">
        <f t="shared" si="24"/>
        <v>0</v>
      </c>
      <c r="R64" s="1">
        <f t="shared" si="25"/>
        <v>0</v>
      </c>
      <c r="S64" s="1">
        <f t="shared" si="45"/>
        <v>0</v>
      </c>
      <c r="T64" s="1">
        <f t="shared" si="46"/>
        <v>0</v>
      </c>
      <c r="U64" s="1">
        <f t="shared" si="47"/>
        <v>0</v>
      </c>
      <c r="X64" s="1">
        <f t="shared" si="48"/>
        <v>0</v>
      </c>
      <c r="Y64" s="1">
        <f t="shared" si="49"/>
        <v>0</v>
      </c>
      <c r="Z64" s="1">
        <f t="shared" si="32"/>
        <v>0</v>
      </c>
      <c r="AA64" s="1">
        <f t="shared" si="14"/>
        <v>0.97699999999999998</v>
      </c>
      <c r="AB64" s="6"/>
      <c r="AC64" s="1">
        <f t="shared" si="35"/>
        <v>0</v>
      </c>
      <c r="AD64" s="1">
        <f t="shared" si="36"/>
        <v>0</v>
      </c>
      <c r="AE64" s="1">
        <f t="shared" si="37"/>
        <v>0</v>
      </c>
      <c r="AF64" s="1">
        <f t="shared" si="38"/>
        <v>0</v>
      </c>
      <c r="AG64" s="1">
        <f t="shared" si="39"/>
        <v>0</v>
      </c>
      <c r="AH64" s="1">
        <f t="shared" si="40"/>
        <v>0</v>
      </c>
      <c r="AI64" s="1">
        <f t="shared" si="41"/>
        <v>0</v>
      </c>
      <c r="AJ64" s="1">
        <f t="shared" si="42"/>
        <v>0</v>
      </c>
      <c r="AK64" s="1">
        <f t="shared" si="43"/>
        <v>0</v>
      </c>
      <c r="AL64" s="1">
        <f t="shared" si="50"/>
        <v>0</v>
      </c>
      <c r="AM64" s="1">
        <f t="shared" si="44"/>
        <v>0</v>
      </c>
      <c r="AN64" s="1">
        <f t="shared" si="15"/>
        <v>0</v>
      </c>
      <c r="AU64" s="3"/>
      <c r="AV64" s="3">
        <v>1.6113888890000001</v>
      </c>
      <c r="AW64" s="19">
        <v>-5.2319215000000003</v>
      </c>
      <c r="AX64" s="3">
        <v>32.37235733</v>
      </c>
      <c r="AY64" s="3">
        <v>0</v>
      </c>
      <c r="AZ64" s="3">
        <v>63.78138672</v>
      </c>
      <c r="BA64" s="3">
        <v>0</v>
      </c>
      <c r="BB64" s="3">
        <v>0</v>
      </c>
      <c r="BC64" s="19">
        <v>0.32257242600000002</v>
      </c>
    </row>
    <row r="65" spans="1:55" x14ac:dyDescent="0.2">
      <c r="B65" s="1" t="s">
        <v>98</v>
      </c>
      <c r="C65" s="6">
        <v>1938.2411604536401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5">
        <v>13.203811184906</v>
      </c>
      <c r="J65" s="6">
        <v>164.00455292611099</v>
      </c>
      <c r="K65" s="1">
        <v>0</v>
      </c>
      <c r="L65" s="1">
        <v>0</v>
      </c>
      <c r="M65" s="1">
        <v>0</v>
      </c>
      <c r="N65" s="1">
        <v>0</v>
      </c>
      <c r="O65" s="1">
        <f t="shared" si="33"/>
        <v>0</v>
      </c>
      <c r="P65" s="1">
        <f t="shared" si="34"/>
        <v>1.93824116045364E-3</v>
      </c>
      <c r="Q65" s="1">
        <f t="shared" si="24"/>
        <v>0</v>
      </c>
      <c r="R65" s="1">
        <f t="shared" si="25"/>
        <v>0</v>
      </c>
      <c r="S65" s="1">
        <f t="shared" si="45"/>
        <v>0</v>
      </c>
      <c r="T65" s="1">
        <f t="shared" si="46"/>
        <v>0</v>
      </c>
      <c r="U65" s="1">
        <f t="shared" si="47"/>
        <v>1.3203811184906E-5</v>
      </c>
      <c r="V65" s="1">
        <f>J65/10^6</f>
        <v>1.64004552926111E-4</v>
      </c>
      <c r="X65" s="1">
        <f t="shared" si="48"/>
        <v>0</v>
      </c>
      <c r="Y65" s="1">
        <f t="shared" si="49"/>
        <v>0</v>
      </c>
      <c r="Z65" s="1">
        <f t="shared" si="32"/>
        <v>0</v>
      </c>
      <c r="AA65" s="1">
        <f t="shared" si="14"/>
        <v>0.97488455047543532</v>
      </c>
      <c r="AB65" s="6">
        <v>11.609100812079999</v>
      </c>
      <c r="AC65" s="1">
        <f t="shared" si="35"/>
        <v>0</v>
      </c>
      <c r="AD65" s="1">
        <f t="shared" si="36"/>
        <v>67.315513186434586</v>
      </c>
      <c r="AE65" s="1">
        <f t="shared" si="37"/>
        <v>0</v>
      </c>
      <c r="AF65" s="1">
        <f t="shared" si="38"/>
        <v>0</v>
      </c>
      <c r="AG65" s="1">
        <f t="shared" si="39"/>
        <v>0</v>
      </c>
      <c r="AH65" s="1">
        <f t="shared" si="40"/>
        <v>0</v>
      </c>
      <c r="AI65" s="1">
        <f t="shared" si="41"/>
        <v>1.3757132147385203</v>
      </c>
      <c r="AJ65" s="1">
        <f t="shared" si="42"/>
        <v>34.175470639213053</v>
      </c>
      <c r="AK65" s="1">
        <f t="shared" si="43"/>
        <v>0</v>
      </c>
      <c r="AL65" s="1">
        <f t="shared" si="50"/>
        <v>0</v>
      </c>
      <c r="AM65" s="1">
        <f t="shared" si="44"/>
        <v>0</v>
      </c>
      <c r="AN65" s="1">
        <f t="shared" si="15"/>
        <v>0</v>
      </c>
      <c r="AU65" s="3"/>
      <c r="AV65" s="3">
        <v>1.639166667</v>
      </c>
      <c r="AW65" s="19">
        <v>-5.6829606999999998</v>
      </c>
      <c r="AX65" s="3"/>
      <c r="AY65" s="3"/>
      <c r="AZ65" s="3"/>
      <c r="BA65" s="3"/>
      <c r="BB65" s="3"/>
      <c r="BC65" s="19"/>
    </row>
    <row r="66" spans="1:55" x14ac:dyDescent="0.2">
      <c r="B66" s="1" t="s">
        <v>99</v>
      </c>
      <c r="C66" s="6">
        <v>1800.33906961409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3">
        <v>0</v>
      </c>
      <c r="J66" s="6">
        <v>166.62294188157901</v>
      </c>
      <c r="K66" s="1">
        <v>0</v>
      </c>
      <c r="L66" s="1">
        <v>0</v>
      </c>
      <c r="M66" s="1">
        <v>0</v>
      </c>
      <c r="N66" s="1">
        <v>0</v>
      </c>
      <c r="O66" s="1">
        <f t="shared" si="33"/>
        <v>0</v>
      </c>
      <c r="P66" s="1">
        <f t="shared" si="34"/>
        <v>1.8003390696140901E-3</v>
      </c>
      <c r="Q66" s="1">
        <f t="shared" si="24"/>
        <v>0</v>
      </c>
      <c r="R66" s="1">
        <f t="shared" si="25"/>
        <v>0</v>
      </c>
      <c r="S66" s="1">
        <f t="shared" si="45"/>
        <v>0</v>
      </c>
      <c r="T66" s="1">
        <f t="shared" si="46"/>
        <v>0</v>
      </c>
      <c r="U66" s="1">
        <f t="shared" si="47"/>
        <v>0</v>
      </c>
      <c r="V66" s="1">
        <f>J66/10^6</f>
        <v>1.66622941881579E-4</v>
      </c>
      <c r="X66" s="1">
        <f t="shared" si="48"/>
        <v>0</v>
      </c>
      <c r="Y66" s="1">
        <f t="shared" si="49"/>
        <v>0</v>
      </c>
      <c r="Z66" s="1">
        <f t="shared" si="32"/>
        <v>0</v>
      </c>
      <c r="AA66" s="1">
        <f t="shared" si="14"/>
        <v>0.97503303798850438</v>
      </c>
      <c r="AB66" s="4">
        <v>11.96214743735</v>
      </c>
      <c r="AC66" s="1">
        <f t="shared" si="35"/>
        <v>0</v>
      </c>
      <c r="AD66" s="1">
        <f t="shared" si="36"/>
        <v>64.427640055985449</v>
      </c>
      <c r="AE66" s="1">
        <f t="shared" si="37"/>
        <v>0</v>
      </c>
      <c r="AF66" s="1">
        <f t="shared" si="38"/>
        <v>0</v>
      </c>
      <c r="AG66" s="1">
        <f t="shared" si="39"/>
        <v>0</v>
      </c>
      <c r="AH66" s="1">
        <f t="shared" si="40"/>
        <v>0</v>
      </c>
      <c r="AI66" s="1">
        <f t="shared" si="41"/>
        <v>0</v>
      </c>
      <c r="AJ66" s="1">
        <f t="shared" si="42"/>
        <v>35.777003696032232</v>
      </c>
      <c r="AK66" s="1">
        <f t="shared" si="43"/>
        <v>0</v>
      </c>
      <c r="AL66" s="1">
        <f t="shared" si="50"/>
        <v>0</v>
      </c>
      <c r="AM66" s="1">
        <f t="shared" si="44"/>
        <v>0</v>
      </c>
      <c r="AN66" s="1">
        <f t="shared" si="15"/>
        <v>0</v>
      </c>
      <c r="AU66" s="3"/>
      <c r="AV66" s="3">
        <v>1.6669444440000001</v>
      </c>
      <c r="AW66" s="19">
        <v>-5.3822687</v>
      </c>
      <c r="AX66" s="3"/>
      <c r="AY66" s="3"/>
      <c r="AZ66" s="3"/>
      <c r="BA66" s="3"/>
      <c r="BB66" s="3"/>
      <c r="BC66" s="19"/>
    </row>
    <row r="67" spans="1:55" x14ac:dyDescent="0.2">
      <c r="B67" s="1" t="s">
        <v>100</v>
      </c>
      <c r="C67" s="6">
        <v>1896.79065997929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3">
        <v>0</v>
      </c>
      <c r="J67" s="6">
        <v>167.08658725514201</v>
      </c>
      <c r="K67" s="1">
        <v>0</v>
      </c>
      <c r="L67" s="1">
        <v>0</v>
      </c>
      <c r="M67" s="1">
        <v>0</v>
      </c>
      <c r="N67" s="1">
        <v>0</v>
      </c>
      <c r="O67" s="1">
        <f t="shared" si="33"/>
        <v>0</v>
      </c>
      <c r="P67" s="1">
        <f t="shared" si="34"/>
        <v>1.8967906599792899E-3</v>
      </c>
      <c r="Q67" s="1">
        <f t="shared" si="24"/>
        <v>0</v>
      </c>
      <c r="R67" s="1">
        <f t="shared" si="25"/>
        <v>0</v>
      </c>
      <c r="S67" s="1">
        <f t="shared" si="45"/>
        <v>0</v>
      </c>
      <c r="T67" s="1">
        <f t="shared" si="46"/>
        <v>0</v>
      </c>
      <c r="U67" s="1">
        <f t="shared" si="47"/>
        <v>0</v>
      </c>
      <c r="V67" s="1">
        <f>J67/10^6</f>
        <v>1.67086587255142E-4</v>
      </c>
      <c r="X67" s="1">
        <f t="shared" si="48"/>
        <v>0</v>
      </c>
      <c r="Y67" s="1">
        <f t="shared" si="49"/>
        <v>0</v>
      </c>
      <c r="Z67" s="1">
        <f t="shared" si="32"/>
        <v>0</v>
      </c>
      <c r="AA67" s="1">
        <f t="shared" si="14"/>
        <v>0.97493612275276553</v>
      </c>
      <c r="AB67" s="9">
        <v>10.927099999999999</v>
      </c>
      <c r="AC67" s="1">
        <f t="shared" si="35"/>
        <v>0</v>
      </c>
      <c r="AD67" s="1">
        <f t="shared" si="36"/>
        <v>62.0059101256223</v>
      </c>
      <c r="AE67" s="1">
        <f t="shared" si="37"/>
        <v>0</v>
      </c>
      <c r="AF67" s="1">
        <f t="shared" si="38"/>
        <v>0</v>
      </c>
      <c r="AG67" s="1">
        <f t="shared" si="39"/>
        <v>0</v>
      </c>
      <c r="AH67" s="1">
        <f t="shared" si="40"/>
        <v>0</v>
      </c>
      <c r="AI67" s="1">
        <f t="shared" si="41"/>
        <v>0</v>
      </c>
      <c r="AJ67" s="1">
        <f t="shared" si="42"/>
        <v>32.772269911912375</v>
      </c>
      <c r="AK67" s="1">
        <f t="shared" si="43"/>
        <v>0</v>
      </c>
      <c r="AL67" s="1">
        <f t="shared" si="50"/>
        <v>0</v>
      </c>
      <c r="AM67" s="1">
        <f t="shared" si="44"/>
        <v>0</v>
      </c>
      <c r="AN67" s="1">
        <f t="shared" si="15"/>
        <v>0</v>
      </c>
      <c r="AU67" s="3"/>
      <c r="AV67" s="3">
        <v>1.694722222</v>
      </c>
      <c r="AW67" s="19">
        <v>-5.2319215000000003</v>
      </c>
      <c r="AX67" s="3"/>
      <c r="AY67" s="3"/>
      <c r="AZ67" s="3"/>
      <c r="BA67" s="3"/>
      <c r="BB67" s="3"/>
      <c r="BC67" s="19"/>
    </row>
    <row r="68" spans="1:55" x14ac:dyDescent="0.2">
      <c r="A68" s="1" t="s">
        <v>124</v>
      </c>
      <c r="C68" s="6"/>
      <c r="I68" s="5"/>
      <c r="J68" s="6"/>
      <c r="L68" s="1">
        <v>0</v>
      </c>
      <c r="O68" s="1">
        <f t="shared" si="33"/>
        <v>0</v>
      </c>
      <c r="P68" s="1">
        <f t="shared" si="34"/>
        <v>0</v>
      </c>
      <c r="Q68" s="1">
        <f t="shared" si="24"/>
        <v>0</v>
      </c>
      <c r="R68" s="1">
        <f t="shared" si="25"/>
        <v>0</v>
      </c>
      <c r="S68" s="1">
        <f t="shared" si="45"/>
        <v>0</v>
      </c>
      <c r="T68" s="1">
        <f t="shared" si="46"/>
        <v>0</v>
      </c>
      <c r="U68" s="1">
        <f t="shared" si="47"/>
        <v>0</v>
      </c>
      <c r="X68" s="1">
        <f t="shared" si="48"/>
        <v>0</v>
      </c>
      <c r="Y68" s="1">
        <f t="shared" si="49"/>
        <v>0</v>
      </c>
      <c r="Z68" s="1">
        <f t="shared" si="32"/>
        <v>0</v>
      </c>
      <c r="AA68" s="1">
        <f t="shared" si="14"/>
        <v>0.97699999999999998</v>
      </c>
      <c r="AB68" s="9"/>
      <c r="AC68" s="1">
        <f t="shared" si="35"/>
        <v>0</v>
      </c>
      <c r="AD68" s="1">
        <f t="shared" si="36"/>
        <v>0</v>
      </c>
      <c r="AE68" s="1">
        <f t="shared" si="37"/>
        <v>0</v>
      </c>
      <c r="AF68" s="1">
        <f t="shared" si="38"/>
        <v>0</v>
      </c>
      <c r="AG68" s="1">
        <f t="shared" si="39"/>
        <v>0</v>
      </c>
      <c r="AH68" s="1">
        <f t="shared" si="40"/>
        <v>0</v>
      </c>
      <c r="AI68" s="1">
        <f t="shared" si="41"/>
        <v>0</v>
      </c>
      <c r="AJ68" s="1">
        <f t="shared" si="42"/>
        <v>0</v>
      </c>
      <c r="AK68" s="1">
        <f t="shared" si="43"/>
        <v>0</v>
      </c>
      <c r="AL68" s="1">
        <f t="shared" si="50"/>
        <v>0</v>
      </c>
      <c r="AM68" s="1">
        <f t="shared" si="44"/>
        <v>0</v>
      </c>
      <c r="AN68" s="1">
        <f t="shared" si="15"/>
        <v>0</v>
      </c>
      <c r="AU68" s="3"/>
      <c r="AV68" s="3">
        <v>1.7224999999999999</v>
      </c>
      <c r="AW68" s="19">
        <v>-5.5326138</v>
      </c>
      <c r="AX68" s="3">
        <v>36.814639470000003</v>
      </c>
      <c r="AY68" s="3">
        <v>0</v>
      </c>
      <c r="AZ68" s="3">
        <v>63.363016569999999</v>
      </c>
      <c r="BA68" s="3">
        <v>0</v>
      </c>
      <c r="BB68" s="3">
        <v>0</v>
      </c>
      <c r="BC68" s="19">
        <v>0.43642665200000003</v>
      </c>
    </row>
    <row r="69" spans="1:55" x14ac:dyDescent="0.2">
      <c r="B69" s="1" t="s">
        <v>101</v>
      </c>
      <c r="C69" s="6">
        <v>1451.9794813900901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6">
        <v>161.46955171998999</v>
      </c>
      <c r="K69" s="1">
        <v>0</v>
      </c>
      <c r="L69" s="1">
        <v>0</v>
      </c>
      <c r="M69" s="1">
        <v>0</v>
      </c>
      <c r="N69" s="1">
        <v>0</v>
      </c>
      <c r="O69" s="1">
        <f t="shared" si="33"/>
        <v>0</v>
      </c>
      <c r="P69" s="1">
        <f t="shared" si="34"/>
        <v>1.4519794813900901E-3</v>
      </c>
      <c r="Q69" s="1">
        <f t="shared" si="24"/>
        <v>0</v>
      </c>
      <c r="R69" s="1">
        <f t="shared" si="25"/>
        <v>0</v>
      </c>
      <c r="S69" s="1">
        <f t="shared" si="45"/>
        <v>0</v>
      </c>
      <c r="T69" s="1">
        <f t="shared" si="46"/>
        <v>0</v>
      </c>
      <c r="U69" s="1">
        <f t="shared" si="47"/>
        <v>0</v>
      </c>
      <c r="V69" s="1">
        <f>J69/10^6</f>
        <v>1.6146955171999E-4</v>
      </c>
      <c r="X69" s="1">
        <f t="shared" si="48"/>
        <v>0</v>
      </c>
      <c r="Y69" s="1">
        <f t="shared" si="49"/>
        <v>0</v>
      </c>
      <c r="Z69" s="1">
        <f t="shared" si="32"/>
        <v>0</v>
      </c>
      <c r="AA69" s="1">
        <f t="shared" si="14"/>
        <v>0.97538655096688998</v>
      </c>
      <c r="AB69" s="9">
        <v>12.9382</v>
      </c>
      <c r="AC69" s="1">
        <f t="shared" si="35"/>
        <v>0</v>
      </c>
      <c r="AD69" s="1">
        <f t="shared" si="36"/>
        <v>56.200878706635528</v>
      </c>
      <c r="AE69" s="1">
        <f t="shared" si="37"/>
        <v>0</v>
      </c>
      <c r="AF69" s="1">
        <f t="shared" si="38"/>
        <v>0</v>
      </c>
      <c r="AG69" s="1">
        <f t="shared" si="39"/>
        <v>0</v>
      </c>
      <c r="AH69" s="1">
        <f t="shared" si="40"/>
        <v>0</v>
      </c>
      <c r="AI69" s="1">
        <f t="shared" si="41"/>
        <v>0</v>
      </c>
      <c r="AJ69" s="1">
        <f t="shared" si="42"/>
        <v>37.499417067555427</v>
      </c>
      <c r="AK69" s="1">
        <f t="shared" si="43"/>
        <v>0</v>
      </c>
      <c r="AL69" s="1">
        <f t="shared" si="50"/>
        <v>0</v>
      </c>
      <c r="AM69" s="1">
        <f t="shared" si="44"/>
        <v>0</v>
      </c>
      <c r="AN69" s="1">
        <f t="shared" si="15"/>
        <v>0</v>
      </c>
      <c r="AU69" s="3"/>
      <c r="AV69" s="3">
        <v>1.7502777780000001</v>
      </c>
      <c r="AW69" s="19">
        <v>-5.3822687</v>
      </c>
      <c r="AX69" s="3"/>
      <c r="AY69" s="3"/>
      <c r="AZ69" s="3"/>
      <c r="BA69" s="3"/>
      <c r="BB69" s="3"/>
      <c r="BC69" s="19"/>
    </row>
    <row r="70" spans="1:55" x14ac:dyDescent="0.2">
      <c r="B70" s="1" t="s">
        <v>102</v>
      </c>
      <c r="C70" s="6">
        <v>1708.2607911967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6">
        <v>162.23209709889699</v>
      </c>
      <c r="K70" s="1">
        <v>0</v>
      </c>
      <c r="L70" s="1">
        <v>0</v>
      </c>
      <c r="M70" s="1">
        <v>0</v>
      </c>
      <c r="N70" s="1">
        <v>0</v>
      </c>
      <c r="O70" s="1">
        <f t="shared" ref="O70:O101" si="51">D70/10^6</f>
        <v>0</v>
      </c>
      <c r="P70" s="1">
        <f t="shared" ref="P70:P101" si="52">C70/10^6</f>
        <v>1.7082607911967E-3</v>
      </c>
      <c r="Q70" s="1">
        <f t="shared" si="24"/>
        <v>0</v>
      </c>
      <c r="R70" s="1">
        <f t="shared" si="25"/>
        <v>0</v>
      </c>
      <c r="S70" s="1">
        <f t="shared" si="45"/>
        <v>0</v>
      </c>
      <c r="T70" s="1">
        <f t="shared" si="46"/>
        <v>0</v>
      </c>
      <c r="U70" s="1">
        <f t="shared" si="47"/>
        <v>0</v>
      </c>
      <c r="V70" s="1">
        <f>J70/10^6</f>
        <v>1.6223209709889699E-4</v>
      </c>
      <c r="X70" s="1">
        <f t="shared" si="48"/>
        <v>0</v>
      </c>
      <c r="Y70" s="1">
        <f t="shared" si="49"/>
        <v>0</v>
      </c>
      <c r="Z70" s="1">
        <f t="shared" si="32"/>
        <v>0</v>
      </c>
      <c r="AA70" s="1">
        <f t="shared" si="14"/>
        <v>0.97512950711170443</v>
      </c>
      <c r="AB70" s="9">
        <v>12.2371</v>
      </c>
      <c r="AC70" s="1">
        <f t="shared" ref="AC70:AC101" si="53">(O70*(10^-6)*2*96500*((AB70/60)*101325/(8.314*273))*100)/0.0048</f>
        <v>0</v>
      </c>
      <c r="AD70" s="1">
        <f t="shared" ref="AD70:AD101" si="54">(P70*2*96500*((AB70/60)*(10^-6)*101325/(8.314*273))*100)/0.0048</f>
        <v>62.5376342753109</v>
      </c>
      <c r="AE70" s="1">
        <f t="shared" ref="AE70:AE101" si="55">(Q70*8*96500*((AB70/60)*(10^-6)*101325/(8.314*273))*100)/0.012</f>
        <v>0</v>
      </c>
      <c r="AF70" s="1">
        <f t="shared" ref="AF70:AF101" si="56">(R70*8*96500*((AB70/60)*(10^-6)*101325/(8.314*273))*100)/0.012</f>
        <v>0</v>
      </c>
      <c r="AG70" s="1">
        <f t="shared" ref="AG70:AG101" si="57">(S70*8*96500*((AB70/60)*(10^-6)*101325/(8.314*273))*100)/0.012</f>
        <v>0</v>
      </c>
      <c r="AH70" s="1">
        <f t="shared" ref="AH70:AH101" si="58">(T70*8*96500*((AB70/60)*(10^-6)*101325/(8.314*273))*100)/0.012</f>
        <v>0</v>
      </c>
      <c r="AI70" s="1">
        <f t="shared" ref="AI70:AI101" si="59">(U70*6*96500*((AB70/60)*(10^-6)*101325/(8.314*273))*100)/0.0048</f>
        <v>0</v>
      </c>
      <c r="AJ70" s="1">
        <f t="shared" ref="AJ70:AJ101" si="60">(V70*12*96500*((AB70/60)*(10^-6)*101325/(8.314*273))*100)/0.0048</f>
        <v>35.634880605016413</v>
      </c>
      <c r="AK70" s="1">
        <f t="shared" ref="AK70:AK101" si="61">(W70*16*96500*((AB70/60)*(10^-6)*101325/(8.314*273))*100)/0.0048</f>
        <v>0</v>
      </c>
      <c r="AL70" s="1">
        <f t="shared" si="50"/>
        <v>0</v>
      </c>
      <c r="AM70" s="1">
        <f t="shared" ref="AM70:AM101" si="62">(Y70*16*96500*((AB70/60)*(10^-6)*101325/(8.314*273))*100)/0.012</f>
        <v>0</v>
      </c>
      <c r="AN70" s="1">
        <f t="shared" si="15"/>
        <v>0</v>
      </c>
      <c r="AU70" s="3"/>
      <c r="AV70" s="3">
        <v>1.778055556</v>
      </c>
      <c r="AW70" s="19">
        <v>-5.0815745999999997</v>
      </c>
      <c r="AX70" s="3"/>
      <c r="AY70" s="3"/>
      <c r="AZ70" s="3"/>
      <c r="BA70" s="3"/>
      <c r="BB70" s="3"/>
      <c r="BC70" s="19"/>
    </row>
    <row r="71" spans="1:55" x14ac:dyDescent="0.2">
      <c r="B71" s="1" t="s">
        <v>103</v>
      </c>
      <c r="C71" s="6">
        <v>1753.3732411425899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6">
        <v>165.68777081661599</v>
      </c>
      <c r="K71" s="1">
        <v>0</v>
      </c>
      <c r="L71" s="1">
        <v>0</v>
      </c>
      <c r="M71" s="1">
        <v>0</v>
      </c>
      <c r="N71" s="1">
        <v>0</v>
      </c>
      <c r="O71" s="1">
        <f t="shared" si="51"/>
        <v>0</v>
      </c>
      <c r="P71" s="1">
        <f t="shared" si="52"/>
        <v>1.75337324114259E-3</v>
      </c>
      <c r="Q71" s="1">
        <f t="shared" si="24"/>
        <v>0</v>
      </c>
      <c r="R71" s="1">
        <f t="shared" si="25"/>
        <v>0</v>
      </c>
      <c r="S71" s="1">
        <f t="shared" si="45"/>
        <v>0</v>
      </c>
      <c r="T71" s="1">
        <f t="shared" si="46"/>
        <v>0</v>
      </c>
      <c r="U71" s="1">
        <f t="shared" si="47"/>
        <v>0</v>
      </c>
      <c r="V71" s="1">
        <f>J71/10^6</f>
        <v>1.6568777081661599E-4</v>
      </c>
      <c r="X71" s="1">
        <f t="shared" si="48"/>
        <v>0</v>
      </c>
      <c r="Y71" s="1">
        <f t="shared" si="49"/>
        <v>0</v>
      </c>
      <c r="Z71" s="1">
        <f t="shared" si="32"/>
        <v>0</v>
      </c>
      <c r="AA71" s="1">
        <f t="shared" ref="AA71:AA118" si="63">1-(Z71+Y71+X71+W71+V71+U71+T71+S71+R71+Q71+P71+O71+0.023)</f>
        <v>0.97508093898804082</v>
      </c>
      <c r="AB71" s="9">
        <v>12.1983</v>
      </c>
      <c r="AC71" s="1">
        <f t="shared" si="53"/>
        <v>0</v>
      </c>
      <c r="AD71" s="1">
        <f t="shared" si="54"/>
        <v>63.98563006752164</v>
      </c>
      <c r="AE71" s="1">
        <f t="shared" si="55"/>
        <v>0</v>
      </c>
      <c r="AF71" s="1">
        <f t="shared" si="56"/>
        <v>0</v>
      </c>
      <c r="AG71" s="1">
        <f t="shared" si="57"/>
        <v>0</v>
      </c>
      <c r="AH71" s="1">
        <f t="shared" si="58"/>
        <v>0</v>
      </c>
      <c r="AI71" s="1">
        <f t="shared" si="59"/>
        <v>0</v>
      </c>
      <c r="AJ71" s="1">
        <f t="shared" si="60"/>
        <v>36.278538401586594</v>
      </c>
      <c r="AK71" s="1">
        <f t="shared" si="61"/>
        <v>0</v>
      </c>
      <c r="AL71" s="1">
        <f t="shared" si="50"/>
        <v>0</v>
      </c>
      <c r="AM71" s="1">
        <f t="shared" si="62"/>
        <v>0</v>
      </c>
      <c r="AN71" s="1">
        <f t="shared" ref="AN71:AN118" si="64">(Z71*18*96500*((AC71/60)*(10^-6)*101325/(8.314*273))*100)/0.0048</f>
        <v>0</v>
      </c>
      <c r="AU71" s="3"/>
      <c r="AV71" s="3">
        <v>1.805833333</v>
      </c>
      <c r="AW71" s="19">
        <v>-5.3822687</v>
      </c>
      <c r="AX71" s="3">
        <v>41.63607717</v>
      </c>
      <c r="AY71" s="3">
        <v>0</v>
      </c>
      <c r="AZ71" s="3">
        <v>57.984613070000002</v>
      </c>
      <c r="BA71" s="3">
        <v>0</v>
      </c>
      <c r="BB71" s="3">
        <v>0</v>
      </c>
      <c r="BC71" s="19">
        <v>0.50066995700000005</v>
      </c>
    </row>
    <row r="72" spans="1:55" x14ac:dyDescent="0.2">
      <c r="A72" s="1" t="s">
        <v>125</v>
      </c>
      <c r="C72" s="6"/>
      <c r="J72" s="6"/>
      <c r="L72" s="1">
        <v>0</v>
      </c>
      <c r="O72" s="1">
        <f t="shared" si="51"/>
        <v>0</v>
      </c>
      <c r="P72" s="1">
        <f t="shared" si="52"/>
        <v>0</v>
      </c>
      <c r="Q72" s="1">
        <f t="shared" si="24"/>
        <v>0</v>
      </c>
      <c r="R72" s="1">
        <f t="shared" si="25"/>
        <v>0</v>
      </c>
      <c r="S72" s="1">
        <f t="shared" si="45"/>
        <v>0</v>
      </c>
      <c r="T72" s="1">
        <f t="shared" si="46"/>
        <v>0</v>
      </c>
      <c r="U72" s="1">
        <f t="shared" si="47"/>
        <v>0</v>
      </c>
      <c r="X72" s="1">
        <f t="shared" si="48"/>
        <v>0</v>
      </c>
      <c r="Y72" s="1">
        <f t="shared" si="49"/>
        <v>0</v>
      </c>
      <c r="Z72" s="1">
        <f t="shared" si="32"/>
        <v>0</v>
      </c>
      <c r="AA72" s="1">
        <f t="shared" si="63"/>
        <v>0.97699999999999998</v>
      </c>
      <c r="AB72" s="9"/>
      <c r="AC72" s="1">
        <f t="shared" si="53"/>
        <v>0</v>
      </c>
      <c r="AD72" s="1">
        <f t="shared" si="54"/>
        <v>0</v>
      </c>
      <c r="AE72" s="1">
        <f t="shared" si="55"/>
        <v>0</v>
      </c>
      <c r="AF72" s="1">
        <f t="shared" si="56"/>
        <v>0</v>
      </c>
      <c r="AG72" s="1">
        <f t="shared" si="57"/>
        <v>0</v>
      </c>
      <c r="AH72" s="1">
        <f t="shared" si="58"/>
        <v>0</v>
      </c>
      <c r="AI72" s="1">
        <f t="shared" si="59"/>
        <v>0</v>
      </c>
      <c r="AJ72" s="1">
        <f t="shared" si="60"/>
        <v>0</v>
      </c>
      <c r="AK72" s="1">
        <f t="shared" si="61"/>
        <v>0</v>
      </c>
      <c r="AL72" s="1">
        <f t="shared" si="50"/>
        <v>0</v>
      </c>
      <c r="AM72" s="1">
        <f t="shared" si="62"/>
        <v>0</v>
      </c>
      <c r="AN72" s="1">
        <f t="shared" si="64"/>
        <v>0</v>
      </c>
      <c r="AU72" s="3"/>
      <c r="AV72" s="3">
        <v>1.833611111</v>
      </c>
      <c r="AW72" s="19">
        <v>-5.3822687</v>
      </c>
      <c r="AX72" s="3"/>
      <c r="AY72" s="3"/>
      <c r="AZ72" s="3"/>
      <c r="BA72" s="3"/>
      <c r="BB72" s="3"/>
      <c r="BC72" s="19"/>
    </row>
    <row r="73" spans="1:55" x14ac:dyDescent="0.2">
      <c r="B73" s="1" t="s">
        <v>104</v>
      </c>
      <c r="C73" s="6">
        <v>1782.03062786448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6">
        <v>165.497642004505</v>
      </c>
      <c r="K73" s="1">
        <v>0</v>
      </c>
      <c r="L73" s="1">
        <v>0</v>
      </c>
      <c r="M73" s="1">
        <v>0</v>
      </c>
      <c r="N73" s="1">
        <v>0</v>
      </c>
      <c r="O73" s="1">
        <f t="shared" si="51"/>
        <v>0</v>
      </c>
      <c r="P73" s="1">
        <f t="shared" si="52"/>
        <v>1.78203062786448E-3</v>
      </c>
      <c r="Q73" s="1">
        <f t="shared" si="24"/>
        <v>0</v>
      </c>
      <c r="R73" s="1">
        <f t="shared" si="25"/>
        <v>0</v>
      </c>
      <c r="S73" s="1">
        <f t="shared" si="45"/>
        <v>0</v>
      </c>
      <c r="T73" s="1">
        <f t="shared" si="46"/>
        <v>0</v>
      </c>
      <c r="U73" s="1">
        <f t="shared" si="47"/>
        <v>0</v>
      </c>
      <c r="V73" s="1">
        <f>J73/10^6</f>
        <v>1.65497642004505E-4</v>
      </c>
      <c r="X73" s="1">
        <f t="shared" si="48"/>
        <v>0</v>
      </c>
      <c r="Y73" s="1">
        <f t="shared" si="49"/>
        <v>0</v>
      </c>
      <c r="Z73" s="1">
        <f t="shared" si="32"/>
        <v>0</v>
      </c>
      <c r="AA73" s="1">
        <f t="shared" si="63"/>
        <v>0.97505247173013099</v>
      </c>
      <c r="AB73" s="9">
        <v>11.3401</v>
      </c>
      <c r="AC73" s="1">
        <f t="shared" si="53"/>
        <v>0</v>
      </c>
      <c r="AD73" s="1">
        <f t="shared" si="54"/>
        <v>60.456195659823422</v>
      </c>
      <c r="AE73" s="1">
        <f t="shared" si="55"/>
        <v>0</v>
      </c>
      <c r="AF73" s="1">
        <f t="shared" si="56"/>
        <v>0</v>
      </c>
      <c r="AG73" s="1">
        <f t="shared" si="57"/>
        <v>0</v>
      </c>
      <c r="AH73" s="1">
        <f t="shared" si="58"/>
        <v>0</v>
      </c>
      <c r="AI73" s="1">
        <f t="shared" si="59"/>
        <v>0</v>
      </c>
      <c r="AJ73" s="1">
        <f t="shared" si="60"/>
        <v>33.687494490216984</v>
      </c>
      <c r="AK73" s="1">
        <f t="shared" si="61"/>
        <v>0</v>
      </c>
      <c r="AL73" s="1">
        <f t="shared" si="50"/>
        <v>0</v>
      </c>
      <c r="AM73" s="1">
        <f t="shared" si="62"/>
        <v>0</v>
      </c>
      <c r="AN73" s="1">
        <f t="shared" si="64"/>
        <v>0</v>
      </c>
      <c r="AU73" s="3"/>
      <c r="AV73" s="3">
        <v>1.8613888890000001</v>
      </c>
      <c r="AW73" s="19">
        <v>-4.9312296</v>
      </c>
      <c r="AX73" s="3"/>
      <c r="AY73" s="3"/>
      <c r="AZ73" s="3"/>
      <c r="BA73" s="3"/>
      <c r="BB73" s="3"/>
      <c r="BC73" s="19"/>
    </row>
    <row r="74" spans="1:55" x14ac:dyDescent="0.2">
      <c r="B74" s="1" t="s">
        <v>105</v>
      </c>
      <c r="C74" s="6">
        <v>1710.46694171634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6">
        <v>167.884988180367</v>
      </c>
      <c r="K74" s="1">
        <v>0</v>
      </c>
      <c r="L74" s="1">
        <v>0</v>
      </c>
      <c r="M74" s="1">
        <v>0</v>
      </c>
      <c r="N74" s="1">
        <v>0</v>
      </c>
      <c r="O74" s="1">
        <f t="shared" si="51"/>
        <v>0</v>
      </c>
      <c r="P74" s="1">
        <f t="shared" si="52"/>
        <v>1.71046694171634E-3</v>
      </c>
      <c r="Q74" s="1">
        <f t="shared" si="24"/>
        <v>0</v>
      </c>
      <c r="R74" s="1">
        <f t="shared" si="25"/>
        <v>0</v>
      </c>
      <c r="S74" s="1">
        <f t="shared" si="45"/>
        <v>0</v>
      </c>
      <c r="T74" s="1">
        <f t="shared" si="46"/>
        <v>0</v>
      </c>
      <c r="U74" s="1">
        <f t="shared" si="47"/>
        <v>0</v>
      </c>
      <c r="V74" s="1">
        <f>J74/10^6</f>
        <v>1.67884988180367E-4</v>
      </c>
      <c r="X74" s="1">
        <f t="shared" si="48"/>
        <v>0</v>
      </c>
      <c r="Y74" s="1">
        <f t="shared" si="49"/>
        <v>0</v>
      </c>
      <c r="Z74" s="1">
        <f t="shared" si="32"/>
        <v>0</v>
      </c>
      <c r="AA74" s="1">
        <f t="shared" si="63"/>
        <v>0.97512164807010326</v>
      </c>
      <c r="AB74" s="9">
        <v>12.925509999999999</v>
      </c>
      <c r="AC74" s="1">
        <f t="shared" si="53"/>
        <v>0</v>
      </c>
      <c r="AD74" s="1">
        <f t="shared" si="54"/>
        <v>66.141058268474779</v>
      </c>
      <c r="AE74" s="1">
        <f t="shared" si="55"/>
        <v>0</v>
      </c>
      <c r="AF74" s="1">
        <f t="shared" si="56"/>
        <v>0</v>
      </c>
      <c r="AG74" s="1">
        <f t="shared" si="57"/>
        <v>0</v>
      </c>
      <c r="AH74" s="1">
        <f t="shared" si="58"/>
        <v>0</v>
      </c>
      <c r="AI74" s="1">
        <f t="shared" si="59"/>
        <v>0</v>
      </c>
      <c r="AJ74" s="1">
        <f t="shared" si="60"/>
        <v>38.951085863714965</v>
      </c>
      <c r="AK74" s="1">
        <f t="shared" si="61"/>
        <v>0</v>
      </c>
      <c r="AL74" s="1">
        <f t="shared" si="50"/>
        <v>0</v>
      </c>
      <c r="AM74" s="1">
        <f t="shared" si="62"/>
        <v>0</v>
      </c>
      <c r="AN74" s="1">
        <f t="shared" si="64"/>
        <v>0</v>
      </c>
      <c r="AU74" s="3"/>
      <c r="AV74" s="3">
        <v>1.889166667</v>
      </c>
      <c r="AW74" s="19">
        <v>-5.5326138</v>
      </c>
      <c r="AX74" s="3"/>
      <c r="AY74" s="3"/>
      <c r="AZ74" s="3"/>
      <c r="BA74" s="3"/>
      <c r="BB74" s="3"/>
      <c r="BC74" s="19"/>
    </row>
    <row r="75" spans="1:55" x14ac:dyDescent="0.2">
      <c r="B75" s="1" t="s">
        <v>106</v>
      </c>
      <c r="C75" s="6">
        <v>1394.44291794683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6">
        <v>164.86095815678999</v>
      </c>
      <c r="K75" s="1">
        <v>0</v>
      </c>
      <c r="L75" s="1">
        <v>0</v>
      </c>
      <c r="M75" s="1">
        <v>0</v>
      </c>
      <c r="N75" s="1">
        <v>0</v>
      </c>
      <c r="O75" s="1">
        <f t="shared" si="51"/>
        <v>0</v>
      </c>
      <c r="P75" s="1">
        <f t="shared" si="52"/>
        <v>1.39444291794683E-3</v>
      </c>
      <c r="Q75" s="1">
        <f t="shared" si="24"/>
        <v>0</v>
      </c>
      <c r="R75" s="1">
        <f t="shared" si="25"/>
        <v>0</v>
      </c>
      <c r="S75" s="1">
        <f t="shared" si="45"/>
        <v>0</v>
      </c>
      <c r="T75" s="1">
        <f t="shared" si="46"/>
        <v>0</v>
      </c>
      <c r="U75" s="1">
        <f t="shared" si="47"/>
        <v>0</v>
      </c>
      <c r="V75" s="1">
        <f>J75/10^6</f>
        <v>1.6486095815678998E-4</v>
      </c>
      <c r="X75" s="1">
        <f t="shared" si="48"/>
        <v>0</v>
      </c>
      <c r="Y75" s="1">
        <f t="shared" si="49"/>
        <v>0</v>
      </c>
      <c r="Z75" s="1">
        <f t="shared" si="32"/>
        <v>0</v>
      </c>
      <c r="AA75" s="1">
        <f t="shared" si="63"/>
        <v>0.97544069612389639</v>
      </c>
      <c r="AB75" s="9">
        <v>13.692600000000001</v>
      </c>
      <c r="AC75" s="1">
        <f t="shared" si="53"/>
        <v>0</v>
      </c>
      <c r="AD75" s="1">
        <f t="shared" si="54"/>
        <v>57.120950923593504</v>
      </c>
      <c r="AE75" s="1">
        <f t="shared" si="55"/>
        <v>0</v>
      </c>
      <c r="AF75" s="1">
        <f t="shared" si="56"/>
        <v>0</v>
      </c>
      <c r="AG75" s="1">
        <f t="shared" si="57"/>
        <v>0</v>
      </c>
      <c r="AH75" s="1">
        <f t="shared" si="58"/>
        <v>0</v>
      </c>
      <c r="AI75" s="1">
        <f t="shared" si="59"/>
        <v>0</v>
      </c>
      <c r="AJ75" s="1">
        <f t="shared" si="60"/>
        <v>40.519470157829751</v>
      </c>
      <c r="AK75" s="1">
        <f t="shared" si="61"/>
        <v>0</v>
      </c>
      <c r="AL75" s="1">
        <f t="shared" si="50"/>
        <v>0</v>
      </c>
      <c r="AM75" s="1">
        <f t="shared" si="62"/>
        <v>0</v>
      </c>
      <c r="AN75" s="1">
        <f t="shared" si="64"/>
        <v>0</v>
      </c>
      <c r="AU75" s="3"/>
      <c r="AV75" s="3">
        <v>1.9169444440000001</v>
      </c>
      <c r="AW75" s="19">
        <v>-5.5326138</v>
      </c>
      <c r="AX75" s="3">
        <v>38.445478090000002</v>
      </c>
      <c r="AY75" s="3">
        <v>0</v>
      </c>
      <c r="AZ75" s="3">
        <v>58.66984368</v>
      </c>
      <c r="BA75" s="3">
        <v>0</v>
      </c>
      <c r="BB75" s="3">
        <v>0</v>
      </c>
      <c r="BC75" s="19">
        <v>0.36589658800000002</v>
      </c>
    </row>
    <row r="76" spans="1:55" x14ac:dyDescent="0.2">
      <c r="A76" s="1" t="s">
        <v>126</v>
      </c>
      <c r="B76" s="1" t="s">
        <v>127</v>
      </c>
      <c r="C76" s="6"/>
      <c r="J76" s="6"/>
      <c r="L76" s="1">
        <v>0</v>
      </c>
      <c r="O76" s="1">
        <f t="shared" si="51"/>
        <v>0</v>
      </c>
      <c r="P76" s="1">
        <f t="shared" si="52"/>
        <v>0</v>
      </c>
      <c r="Q76" s="1">
        <f t="shared" si="24"/>
        <v>0</v>
      </c>
      <c r="R76" s="1">
        <f t="shared" si="25"/>
        <v>0</v>
      </c>
      <c r="S76" s="1">
        <f t="shared" si="45"/>
        <v>0</v>
      </c>
      <c r="T76" s="1">
        <f t="shared" si="46"/>
        <v>0</v>
      </c>
      <c r="U76" s="1">
        <f t="shared" si="47"/>
        <v>0</v>
      </c>
      <c r="X76" s="1">
        <f t="shared" si="48"/>
        <v>0</v>
      </c>
      <c r="Y76" s="1">
        <f t="shared" si="49"/>
        <v>0</v>
      </c>
      <c r="Z76" s="1">
        <f t="shared" si="32"/>
        <v>0</v>
      </c>
      <c r="AA76" s="1">
        <f t="shared" si="63"/>
        <v>0.97699999999999998</v>
      </c>
      <c r="AB76" s="9"/>
      <c r="AC76" s="1">
        <f t="shared" si="53"/>
        <v>0</v>
      </c>
      <c r="AD76" s="1">
        <f t="shared" si="54"/>
        <v>0</v>
      </c>
      <c r="AE76" s="1">
        <f t="shared" si="55"/>
        <v>0</v>
      </c>
      <c r="AF76" s="1">
        <f t="shared" si="56"/>
        <v>0</v>
      </c>
      <c r="AG76" s="1">
        <f t="shared" si="57"/>
        <v>0</v>
      </c>
      <c r="AH76" s="1">
        <f t="shared" si="58"/>
        <v>0</v>
      </c>
      <c r="AI76" s="1">
        <f t="shared" si="59"/>
        <v>0</v>
      </c>
      <c r="AJ76" s="1">
        <f t="shared" si="60"/>
        <v>0</v>
      </c>
      <c r="AK76" s="1">
        <f t="shared" si="61"/>
        <v>0</v>
      </c>
      <c r="AL76" s="1">
        <f t="shared" si="50"/>
        <v>0</v>
      </c>
      <c r="AM76" s="1">
        <f t="shared" si="62"/>
        <v>0</v>
      </c>
      <c r="AN76" s="1">
        <f t="shared" si="64"/>
        <v>0</v>
      </c>
      <c r="AU76" s="3"/>
      <c r="AV76" s="3">
        <v>1.944722222</v>
      </c>
      <c r="AW76" s="19">
        <v>-5.2319215000000003</v>
      </c>
      <c r="AX76" s="3"/>
      <c r="AY76" s="3"/>
      <c r="AZ76" s="3"/>
      <c r="BA76" s="3"/>
      <c r="BB76" s="3"/>
      <c r="BC76" s="19"/>
    </row>
    <row r="77" spans="1:55" x14ac:dyDescent="0.2">
      <c r="B77" s="1" t="s">
        <v>107</v>
      </c>
      <c r="C77" s="6">
        <v>1302.48264434986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6">
        <v>186.35957597247</v>
      </c>
      <c r="K77" s="1">
        <v>0</v>
      </c>
      <c r="L77" s="1">
        <v>0</v>
      </c>
      <c r="M77" s="1">
        <v>0</v>
      </c>
      <c r="N77" s="1">
        <v>0</v>
      </c>
      <c r="O77" s="1">
        <f t="shared" si="51"/>
        <v>0</v>
      </c>
      <c r="P77" s="1">
        <f t="shared" si="52"/>
        <v>1.3024826443498601E-3</v>
      </c>
      <c r="Q77" s="1">
        <f t="shared" si="24"/>
        <v>0</v>
      </c>
      <c r="R77" s="1">
        <f t="shared" si="25"/>
        <v>0</v>
      </c>
      <c r="S77" s="1">
        <f t="shared" si="45"/>
        <v>0</v>
      </c>
      <c r="T77" s="1">
        <f t="shared" si="46"/>
        <v>0</v>
      </c>
      <c r="U77" s="1">
        <f t="shared" si="47"/>
        <v>0</v>
      </c>
      <c r="V77" s="1">
        <f t="shared" ref="V77:V101" si="65">J77/10^6</f>
        <v>1.8635957597247E-4</v>
      </c>
      <c r="X77" s="1">
        <f t="shared" si="48"/>
        <v>0</v>
      </c>
      <c r="Y77" s="1">
        <f t="shared" si="49"/>
        <v>0</v>
      </c>
      <c r="Z77" s="1">
        <f t="shared" si="32"/>
        <v>0</v>
      </c>
      <c r="AA77" s="1">
        <f t="shared" si="63"/>
        <v>0.97551115777967767</v>
      </c>
      <c r="AB77" s="9">
        <v>12.8079</v>
      </c>
      <c r="AC77" s="1">
        <f t="shared" si="53"/>
        <v>0</v>
      </c>
      <c r="AD77" s="1">
        <f t="shared" si="54"/>
        <v>49.906675381012057</v>
      </c>
      <c r="AE77" s="1">
        <f t="shared" si="55"/>
        <v>0</v>
      </c>
      <c r="AF77" s="1">
        <f t="shared" si="56"/>
        <v>0</v>
      </c>
      <c r="AG77" s="1">
        <f t="shared" si="57"/>
        <v>0</v>
      </c>
      <c r="AH77" s="1">
        <f t="shared" si="58"/>
        <v>0</v>
      </c>
      <c r="AI77" s="1">
        <f t="shared" si="59"/>
        <v>0</v>
      </c>
      <c r="AJ77" s="1">
        <f t="shared" si="60"/>
        <v>42.843965265319341</v>
      </c>
      <c r="AK77" s="1">
        <f t="shared" si="61"/>
        <v>0</v>
      </c>
      <c r="AL77" s="1">
        <f t="shared" si="50"/>
        <v>0</v>
      </c>
      <c r="AM77" s="1">
        <f t="shared" si="62"/>
        <v>0</v>
      </c>
      <c r="AN77" s="1">
        <f t="shared" si="64"/>
        <v>0</v>
      </c>
      <c r="AU77" s="3"/>
      <c r="AV77" s="3">
        <v>1.9724999999999999</v>
      </c>
      <c r="AW77" s="19">
        <v>-5.5326138</v>
      </c>
      <c r="AX77" s="3"/>
      <c r="AY77" s="3"/>
      <c r="AZ77" s="3"/>
      <c r="BA77" s="3"/>
      <c r="BB77" s="3"/>
      <c r="BC77" s="19"/>
    </row>
    <row r="78" spans="1:55" x14ac:dyDescent="0.2">
      <c r="B78" s="1" t="s">
        <v>108</v>
      </c>
      <c r="C78" s="6">
        <v>1643.8488399877799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6">
        <v>188.62011998491801</v>
      </c>
      <c r="K78" s="1">
        <v>0</v>
      </c>
      <c r="L78" s="1">
        <v>0</v>
      </c>
      <c r="M78" s="1">
        <v>0</v>
      </c>
      <c r="N78" s="1">
        <v>0</v>
      </c>
      <c r="O78" s="1">
        <f t="shared" si="51"/>
        <v>0</v>
      </c>
      <c r="P78" s="1">
        <f t="shared" si="52"/>
        <v>1.6438488399877799E-3</v>
      </c>
      <c r="Q78" s="1">
        <f t="shared" si="24"/>
        <v>0</v>
      </c>
      <c r="R78" s="1">
        <f t="shared" si="25"/>
        <v>0</v>
      </c>
      <c r="S78" s="1">
        <f t="shared" si="45"/>
        <v>0</v>
      </c>
      <c r="T78" s="1">
        <f t="shared" si="46"/>
        <v>0</v>
      </c>
      <c r="U78" s="1">
        <f t="shared" si="47"/>
        <v>0</v>
      </c>
      <c r="V78" s="1">
        <f t="shared" si="65"/>
        <v>1.8862011998491802E-4</v>
      </c>
      <c r="X78" s="1">
        <f t="shared" si="48"/>
        <v>0</v>
      </c>
      <c r="Y78" s="1">
        <f t="shared" si="49"/>
        <v>0</v>
      </c>
      <c r="Z78" s="1">
        <f t="shared" si="32"/>
        <v>0</v>
      </c>
      <c r="AA78" s="1">
        <f t="shared" si="63"/>
        <v>0.97516753104002729</v>
      </c>
      <c r="AB78" s="9">
        <v>12.2498</v>
      </c>
      <c r="AC78" s="1">
        <f t="shared" si="53"/>
        <v>0</v>
      </c>
      <c r="AD78" s="1">
        <f t="shared" si="54"/>
        <v>60.242036388487463</v>
      </c>
      <c r="AE78" s="1">
        <f t="shared" si="55"/>
        <v>0</v>
      </c>
      <c r="AF78" s="1">
        <f t="shared" si="56"/>
        <v>0</v>
      </c>
      <c r="AG78" s="1">
        <f t="shared" si="57"/>
        <v>0</v>
      </c>
      <c r="AH78" s="1">
        <f t="shared" si="58"/>
        <v>0</v>
      </c>
      <c r="AI78" s="1">
        <f t="shared" si="59"/>
        <v>0</v>
      </c>
      <c r="AJ78" s="1">
        <f t="shared" si="60"/>
        <v>41.474105849599056</v>
      </c>
      <c r="AK78" s="1">
        <f t="shared" si="61"/>
        <v>0</v>
      </c>
      <c r="AL78" s="1">
        <f t="shared" si="50"/>
        <v>0</v>
      </c>
      <c r="AM78" s="1">
        <f t="shared" si="62"/>
        <v>0</v>
      </c>
      <c r="AN78" s="1">
        <f t="shared" si="64"/>
        <v>0</v>
      </c>
      <c r="AU78" s="3"/>
      <c r="AV78" s="3">
        <v>2.0002777780000001</v>
      </c>
      <c r="AW78" s="19">
        <v>-5.3822687</v>
      </c>
      <c r="AX78" s="3">
        <v>42.004357560000003</v>
      </c>
      <c r="AY78" s="3">
        <v>0</v>
      </c>
      <c r="AZ78" s="3">
        <v>55.03944413</v>
      </c>
      <c r="BA78" s="3">
        <v>0</v>
      </c>
      <c r="BB78" s="3">
        <v>0</v>
      </c>
      <c r="BC78" s="19">
        <v>0</v>
      </c>
    </row>
    <row r="79" spans="1:55" x14ac:dyDescent="0.2">
      <c r="B79" s="1" t="s">
        <v>109</v>
      </c>
      <c r="C79" s="6">
        <v>1685.7882164390901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6">
        <v>182.466787351345</v>
      </c>
      <c r="K79" s="1">
        <v>0</v>
      </c>
      <c r="L79" s="1">
        <v>0</v>
      </c>
      <c r="M79" s="1">
        <v>0</v>
      </c>
      <c r="N79" s="1">
        <v>0</v>
      </c>
      <c r="O79" s="1">
        <f t="shared" si="51"/>
        <v>0</v>
      </c>
      <c r="P79" s="1">
        <f t="shared" si="52"/>
        <v>1.6857882164390901E-3</v>
      </c>
      <c r="Q79" s="1">
        <f t="shared" si="24"/>
        <v>0</v>
      </c>
      <c r="R79" s="1">
        <f t="shared" si="25"/>
        <v>0</v>
      </c>
      <c r="S79" s="1">
        <f t="shared" si="45"/>
        <v>0</v>
      </c>
      <c r="T79" s="1">
        <f t="shared" si="46"/>
        <v>0</v>
      </c>
      <c r="U79" s="1">
        <f t="shared" si="47"/>
        <v>0</v>
      </c>
      <c r="V79" s="1">
        <f t="shared" si="65"/>
        <v>1.8246678735134501E-4</v>
      </c>
      <c r="X79" s="1">
        <f t="shared" si="48"/>
        <v>0</v>
      </c>
      <c r="Y79" s="1">
        <f t="shared" si="49"/>
        <v>0</v>
      </c>
      <c r="Z79" s="1">
        <f t="shared" si="32"/>
        <v>0</v>
      </c>
      <c r="AA79" s="1">
        <f t="shared" si="63"/>
        <v>0.97513174499620958</v>
      </c>
      <c r="AB79" s="9">
        <v>11.6091</v>
      </c>
      <c r="AC79" s="1">
        <f t="shared" si="53"/>
        <v>0</v>
      </c>
      <c r="AD79" s="1">
        <f t="shared" si="54"/>
        <v>58.547766547558176</v>
      </c>
      <c r="AE79" s="1">
        <f t="shared" si="55"/>
        <v>0</v>
      </c>
      <c r="AF79" s="1">
        <f t="shared" si="56"/>
        <v>0</v>
      </c>
      <c r="AG79" s="1">
        <f t="shared" si="57"/>
        <v>0</v>
      </c>
      <c r="AH79" s="1">
        <f t="shared" si="58"/>
        <v>0</v>
      </c>
      <c r="AI79" s="1">
        <f t="shared" si="59"/>
        <v>0</v>
      </c>
      <c r="AJ79" s="1">
        <f t="shared" si="60"/>
        <v>38.022651117215766</v>
      </c>
      <c r="AK79" s="1">
        <f t="shared" si="61"/>
        <v>0</v>
      </c>
      <c r="AL79" s="1">
        <f t="shared" si="50"/>
        <v>0</v>
      </c>
      <c r="AM79" s="1">
        <f t="shared" si="62"/>
        <v>0</v>
      </c>
      <c r="AN79" s="1">
        <f t="shared" si="64"/>
        <v>0</v>
      </c>
      <c r="AU79" s="3"/>
      <c r="AV79" s="3">
        <v>2.028055556</v>
      </c>
      <c r="AW79" s="19">
        <v>-5.3822687</v>
      </c>
      <c r="AX79" s="3"/>
      <c r="AY79" s="3"/>
      <c r="AZ79" s="3"/>
      <c r="BA79" s="3"/>
      <c r="BB79" s="3"/>
      <c r="BC79" s="19"/>
    </row>
    <row r="80" spans="1:55" x14ac:dyDescent="0.2">
      <c r="B80" s="1" t="s">
        <v>110</v>
      </c>
      <c r="C80" s="6">
        <v>1222.9643610421499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6">
        <v>178.33586739897399</v>
      </c>
      <c r="K80" s="1">
        <v>0</v>
      </c>
      <c r="L80" s="1">
        <v>0</v>
      </c>
      <c r="M80" s="1">
        <v>0</v>
      </c>
      <c r="N80" s="1">
        <v>0</v>
      </c>
      <c r="O80" s="1">
        <f t="shared" si="51"/>
        <v>0</v>
      </c>
      <c r="P80" s="1">
        <f t="shared" si="52"/>
        <v>1.2229643610421499E-3</v>
      </c>
      <c r="Q80" s="1">
        <f t="shared" si="24"/>
        <v>0</v>
      </c>
      <c r="R80" s="1">
        <f t="shared" si="25"/>
        <v>0</v>
      </c>
      <c r="S80" s="1">
        <f t="shared" si="45"/>
        <v>0</v>
      </c>
      <c r="T80" s="1">
        <f t="shared" si="46"/>
        <v>0</v>
      </c>
      <c r="U80" s="1">
        <f t="shared" si="47"/>
        <v>0</v>
      </c>
      <c r="V80" s="1">
        <f t="shared" si="65"/>
        <v>1.78335867398974E-4</v>
      </c>
      <c r="X80" s="1">
        <f t="shared" si="48"/>
        <v>0</v>
      </c>
      <c r="Y80" s="1">
        <f t="shared" si="49"/>
        <v>0</v>
      </c>
      <c r="Z80" s="1">
        <f t="shared" si="32"/>
        <v>0</v>
      </c>
      <c r="AA80" s="1">
        <f t="shared" si="63"/>
        <v>0.97559869977155889</v>
      </c>
      <c r="AB80" s="10">
        <v>13.9621</v>
      </c>
      <c r="AC80" s="1">
        <f t="shared" si="53"/>
        <v>0</v>
      </c>
      <c r="AD80" s="1">
        <f t="shared" si="54"/>
        <v>51.082637409653024</v>
      </c>
      <c r="AE80" s="1">
        <f t="shared" si="55"/>
        <v>0</v>
      </c>
      <c r="AF80" s="1">
        <f t="shared" si="56"/>
        <v>0</v>
      </c>
      <c r="AG80" s="1">
        <f t="shared" si="57"/>
        <v>0</v>
      </c>
      <c r="AH80" s="1">
        <f t="shared" si="58"/>
        <v>0</v>
      </c>
      <c r="AI80" s="1">
        <f t="shared" si="59"/>
        <v>0</v>
      </c>
      <c r="AJ80" s="1">
        <f t="shared" si="60"/>
        <v>44.694024167874048</v>
      </c>
      <c r="AK80" s="1">
        <f t="shared" si="61"/>
        <v>0</v>
      </c>
      <c r="AL80" s="1">
        <f t="shared" si="50"/>
        <v>0</v>
      </c>
      <c r="AM80" s="1">
        <f t="shared" si="62"/>
        <v>0</v>
      </c>
      <c r="AN80" s="1">
        <f t="shared" si="64"/>
        <v>0</v>
      </c>
      <c r="AU80" s="3"/>
      <c r="AV80" s="3">
        <v>2.0558333329999998</v>
      </c>
      <c r="AW80" s="19">
        <v>-5.3822687</v>
      </c>
      <c r="AX80" s="3"/>
      <c r="AY80" s="3"/>
      <c r="AZ80" s="3"/>
      <c r="BA80" s="3"/>
      <c r="BB80" s="3"/>
      <c r="BC80" s="19"/>
    </row>
    <row r="81" spans="1:55" x14ac:dyDescent="0.2">
      <c r="B81" s="1" t="s">
        <v>111</v>
      </c>
      <c r="C81" s="6">
        <v>1281.55917313897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6">
        <v>177.37516402409</v>
      </c>
      <c r="K81" s="1">
        <v>0</v>
      </c>
      <c r="L81" s="1">
        <v>0</v>
      </c>
      <c r="M81" s="1">
        <v>0</v>
      </c>
      <c r="N81" s="1">
        <v>0</v>
      </c>
      <c r="O81" s="1">
        <f t="shared" si="51"/>
        <v>0</v>
      </c>
      <c r="P81" s="1">
        <f t="shared" si="52"/>
        <v>1.28155917313897E-3</v>
      </c>
      <c r="Q81" s="1">
        <f t="shared" si="24"/>
        <v>0</v>
      </c>
      <c r="R81" s="1">
        <f t="shared" si="25"/>
        <v>0</v>
      </c>
      <c r="S81" s="1">
        <f t="shared" si="45"/>
        <v>0</v>
      </c>
      <c r="T81" s="1">
        <f t="shared" si="46"/>
        <v>0</v>
      </c>
      <c r="U81" s="1">
        <f t="shared" si="47"/>
        <v>0</v>
      </c>
      <c r="V81" s="1">
        <f t="shared" si="65"/>
        <v>1.7737516402409001E-4</v>
      </c>
      <c r="X81" s="1">
        <f t="shared" si="48"/>
        <v>0</v>
      </c>
      <c r="Y81" s="1">
        <f t="shared" si="49"/>
        <v>0</v>
      </c>
      <c r="Z81" s="1">
        <f t="shared" si="32"/>
        <v>0</v>
      </c>
      <c r="AA81" s="1">
        <f t="shared" si="63"/>
        <v>0.97554106566283694</v>
      </c>
      <c r="AB81" s="6">
        <v>13.7974806327283</v>
      </c>
      <c r="AC81" s="1">
        <f t="shared" si="53"/>
        <v>0</v>
      </c>
      <c r="AD81" s="1">
        <f t="shared" si="54"/>
        <v>52.898970877649887</v>
      </c>
      <c r="AE81" s="1">
        <f t="shared" si="55"/>
        <v>0</v>
      </c>
      <c r="AF81" s="1">
        <f t="shared" si="56"/>
        <v>0</v>
      </c>
      <c r="AG81" s="1">
        <f t="shared" si="57"/>
        <v>0</v>
      </c>
      <c r="AH81" s="1">
        <f t="shared" si="58"/>
        <v>0</v>
      </c>
      <c r="AI81" s="1">
        <f t="shared" si="59"/>
        <v>0</v>
      </c>
      <c r="AJ81" s="1">
        <f t="shared" si="60"/>
        <v>43.929131792549249</v>
      </c>
      <c r="AK81" s="1">
        <f t="shared" si="61"/>
        <v>0</v>
      </c>
      <c r="AL81" s="1">
        <f t="shared" si="50"/>
        <v>0</v>
      </c>
      <c r="AM81" s="1">
        <f t="shared" si="62"/>
        <v>0</v>
      </c>
      <c r="AN81" s="1">
        <f t="shared" si="64"/>
        <v>0</v>
      </c>
      <c r="AU81" s="3"/>
      <c r="AV81" s="3">
        <v>2.0836111110000002</v>
      </c>
      <c r="AW81" s="19">
        <v>-5.2319215000000003</v>
      </c>
      <c r="AX81" s="3"/>
      <c r="AY81" s="3"/>
      <c r="AZ81" s="3"/>
      <c r="BA81" s="3"/>
      <c r="BB81" s="3"/>
      <c r="BC81" s="19"/>
    </row>
    <row r="82" spans="1:55" x14ac:dyDescent="0.2">
      <c r="B82" s="1" t="s">
        <v>111</v>
      </c>
      <c r="C82" s="6">
        <v>1953.8097717288399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6">
        <v>171.806601324182</v>
      </c>
      <c r="K82" s="1">
        <v>0</v>
      </c>
      <c r="L82" s="1">
        <v>0</v>
      </c>
      <c r="M82" s="1">
        <v>0</v>
      </c>
      <c r="N82" s="1">
        <v>0</v>
      </c>
      <c r="O82" s="1">
        <f t="shared" si="51"/>
        <v>0</v>
      </c>
      <c r="P82" s="1">
        <f t="shared" si="52"/>
        <v>1.95380977172884E-3</v>
      </c>
      <c r="Q82" s="1">
        <f t="shared" si="24"/>
        <v>0</v>
      </c>
      <c r="R82" s="1">
        <f t="shared" si="25"/>
        <v>0</v>
      </c>
      <c r="S82" s="1">
        <f t="shared" si="45"/>
        <v>0</v>
      </c>
      <c r="T82" s="1">
        <f t="shared" si="46"/>
        <v>0</v>
      </c>
      <c r="U82" s="1">
        <f t="shared" si="47"/>
        <v>0</v>
      </c>
      <c r="V82" s="1">
        <f t="shared" si="65"/>
        <v>1.71806601324182E-4</v>
      </c>
      <c r="X82" s="1">
        <f t="shared" si="48"/>
        <v>0</v>
      </c>
      <c r="Y82" s="1">
        <f t="shared" si="49"/>
        <v>0</v>
      </c>
      <c r="Z82" s="1">
        <f t="shared" si="32"/>
        <v>0</v>
      </c>
      <c r="AA82" s="1">
        <f t="shared" si="63"/>
        <v>0.97487438362694701</v>
      </c>
      <c r="AB82" s="6">
        <v>10.9819417190976</v>
      </c>
      <c r="AC82" s="1">
        <f t="shared" si="53"/>
        <v>0</v>
      </c>
      <c r="AD82" s="1">
        <f t="shared" si="54"/>
        <v>64.19041424815353</v>
      </c>
      <c r="AE82" s="1">
        <f t="shared" si="55"/>
        <v>0</v>
      </c>
      <c r="AF82" s="1">
        <f t="shared" si="56"/>
        <v>0</v>
      </c>
      <c r="AG82" s="1">
        <f t="shared" si="57"/>
        <v>0</v>
      </c>
      <c r="AH82" s="1">
        <f t="shared" si="58"/>
        <v>0</v>
      </c>
      <c r="AI82" s="1">
        <f t="shared" si="59"/>
        <v>0</v>
      </c>
      <c r="AJ82" s="1">
        <f t="shared" si="60"/>
        <v>33.867177048075007</v>
      </c>
      <c r="AK82" s="1">
        <f t="shared" si="61"/>
        <v>0</v>
      </c>
      <c r="AL82" s="1">
        <f t="shared" si="50"/>
        <v>0</v>
      </c>
      <c r="AM82" s="1">
        <f t="shared" si="62"/>
        <v>0</v>
      </c>
      <c r="AN82" s="1">
        <f t="shared" si="64"/>
        <v>0</v>
      </c>
      <c r="AU82" s="3"/>
      <c r="AV82" s="3">
        <v>2.1113888890000001</v>
      </c>
      <c r="AW82" s="19">
        <v>-5.0815745999999997</v>
      </c>
      <c r="AX82" s="3">
        <v>38.203378069999999</v>
      </c>
      <c r="AY82" s="3">
        <v>6.3688043829999996</v>
      </c>
      <c r="AZ82" s="3">
        <v>53.499217610000002</v>
      </c>
      <c r="BA82" s="3">
        <v>0</v>
      </c>
      <c r="BB82" s="3">
        <v>0</v>
      </c>
      <c r="BC82" s="19">
        <v>0</v>
      </c>
    </row>
    <row r="83" spans="1:55" x14ac:dyDescent="0.2">
      <c r="B83" s="1" t="s">
        <v>107</v>
      </c>
      <c r="C83" s="6">
        <v>1937.1436663019099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6">
        <v>176.82442590031701</v>
      </c>
      <c r="K83" s="1">
        <v>0</v>
      </c>
      <c r="L83" s="1">
        <v>0</v>
      </c>
      <c r="M83" s="1">
        <v>0</v>
      </c>
      <c r="N83" s="1">
        <v>0</v>
      </c>
      <c r="O83" s="1">
        <f t="shared" si="51"/>
        <v>0</v>
      </c>
      <c r="P83" s="1">
        <f t="shared" si="52"/>
        <v>1.9371436663019098E-3</v>
      </c>
      <c r="Q83" s="1">
        <f t="shared" si="24"/>
        <v>0</v>
      </c>
      <c r="R83" s="1">
        <f t="shared" si="25"/>
        <v>0</v>
      </c>
      <c r="S83" s="1">
        <f t="shared" si="45"/>
        <v>0</v>
      </c>
      <c r="T83" s="1">
        <f t="shared" si="46"/>
        <v>0</v>
      </c>
      <c r="U83" s="1">
        <f t="shared" si="47"/>
        <v>0</v>
      </c>
      <c r="V83" s="1">
        <f t="shared" si="65"/>
        <v>1.7682442590031701E-4</v>
      </c>
      <c r="X83" s="1">
        <f t="shared" si="48"/>
        <v>0</v>
      </c>
      <c r="Y83" s="1">
        <f t="shared" si="49"/>
        <v>0</v>
      </c>
      <c r="Z83" s="1">
        <f t="shared" si="32"/>
        <v>0</v>
      </c>
      <c r="AA83" s="1">
        <f t="shared" si="63"/>
        <v>0.97488603190779777</v>
      </c>
      <c r="AB83" s="6">
        <v>11.053407423058101</v>
      </c>
      <c r="AC83" s="1">
        <f t="shared" si="53"/>
        <v>0</v>
      </c>
      <c r="AD83" s="1">
        <f t="shared" si="54"/>
        <v>64.057026579737368</v>
      </c>
      <c r="AE83" s="1">
        <f t="shared" si="55"/>
        <v>0</v>
      </c>
      <c r="AF83" s="1">
        <f t="shared" si="56"/>
        <v>0</v>
      </c>
      <c r="AG83" s="1">
        <f t="shared" si="57"/>
        <v>0</v>
      </c>
      <c r="AH83" s="1">
        <f t="shared" si="58"/>
        <v>0</v>
      </c>
      <c r="AI83" s="1">
        <f t="shared" si="59"/>
        <v>0</v>
      </c>
      <c r="AJ83" s="1">
        <f t="shared" si="60"/>
        <v>35.083139614936805</v>
      </c>
      <c r="AK83" s="1">
        <f t="shared" si="61"/>
        <v>0</v>
      </c>
      <c r="AL83" s="1">
        <f t="shared" si="50"/>
        <v>0</v>
      </c>
      <c r="AM83" s="1">
        <f t="shared" si="62"/>
        <v>0</v>
      </c>
      <c r="AN83" s="1">
        <f t="shared" si="64"/>
        <v>0</v>
      </c>
      <c r="AU83" s="3"/>
      <c r="AV83" s="3">
        <v>2.139166667</v>
      </c>
      <c r="AW83" s="19">
        <v>-5.3822687</v>
      </c>
      <c r="AX83" s="3"/>
      <c r="AY83" s="3"/>
      <c r="AZ83" s="3"/>
      <c r="BA83" s="3"/>
      <c r="BB83" s="3"/>
      <c r="BC83" s="19"/>
    </row>
    <row r="84" spans="1:55" x14ac:dyDescent="0.2">
      <c r="B84" s="1" t="s">
        <v>108</v>
      </c>
      <c r="C84" s="6">
        <v>1514.4450086051299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6">
        <v>174.15953720900001</v>
      </c>
      <c r="K84" s="1">
        <v>0</v>
      </c>
      <c r="L84" s="1">
        <v>0</v>
      </c>
      <c r="M84" s="1">
        <v>0</v>
      </c>
      <c r="N84" s="1">
        <v>0</v>
      </c>
      <c r="O84" s="1">
        <f t="shared" si="51"/>
        <v>0</v>
      </c>
      <c r="P84" s="1">
        <f t="shared" si="52"/>
        <v>1.51444500860513E-3</v>
      </c>
      <c r="Q84" s="1">
        <f t="shared" si="24"/>
        <v>0</v>
      </c>
      <c r="R84" s="1">
        <f t="shared" si="25"/>
        <v>0</v>
      </c>
      <c r="S84" s="1">
        <f t="shared" si="45"/>
        <v>0</v>
      </c>
      <c r="T84" s="1">
        <f t="shared" si="46"/>
        <v>0</v>
      </c>
      <c r="U84" s="1">
        <f t="shared" si="47"/>
        <v>0</v>
      </c>
      <c r="V84" s="1">
        <f t="shared" si="65"/>
        <v>1.7415953720900001E-4</v>
      </c>
      <c r="X84" s="1">
        <f t="shared" si="48"/>
        <v>0</v>
      </c>
      <c r="Y84" s="1">
        <f t="shared" si="49"/>
        <v>0</v>
      </c>
      <c r="Z84" s="1">
        <f t="shared" si="32"/>
        <v>0</v>
      </c>
      <c r="AA84" s="1">
        <f t="shared" si="63"/>
        <v>0.97531139545418588</v>
      </c>
      <c r="AB84" s="6">
        <v>12.870904473562399</v>
      </c>
      <c r="AC84" s="1">
        <f t="shared" si="53"/>
        <v>0</v>
      </c>
      <c r="AD84" s="1">
        <f t="shared" si="54"/>
        <v>58.313799820243162</v>
      </c>
      <c r="AE84" s="1">
        <f t="shared" si="55"/>
        <v>0</v>
      </c>
      <c r="AF84" s="1">
        <f t="shared" si="56"/>
        <v>0</v>
      </c>
      <c r="AG84" s="1">
        <f t="shared" si="57"/>
        <v>0</v>
      </c>
      <c r="AH84" s="1">
        <f t="shared" si="58"/>
        <v>0</v>
      </c>
      <c r="AI84" s="1">
        <f t="shared" si="59"/>
        <v>0</v>
      </c>
      <c r="AJ84" s="1">
        <f t="shared" si="60"/>
        <v>40.236143267872819</v>
      </c>
      <c r="AK84" s="1">
        <f t="shared" si="61"/>
        <v>0</v>
      </c>
      <c r="AL84" s="1">
        <f t="shared" si="50"/>
        <v>0</v>
      </c>
      <c r="AM84" s="1">
        <f t="shared" si="62"/>
        <v>0</v>
      </c>
      <c r="AN84" s="1">
        <f t="shared" si="64"/>
        <v>0</v>
      </c>
      <c r="AU84" s="3"/>
      <c r="AV84" s="3">
        <v>2.1669444439999999</v>
      </c>
      <c r="AW84" s="19">
        <v>-5.2319215000000003</v>
      </c>
      <c r="AX84" s="3"/>
      <c r="AY84" s="3"/>
      <c r="AZ84" s="3"/>
      <c r="BA84" s="3"/>
      <c r="BB84" s="3"/>
      <c r="BC84" s="19"/>
    </row>
    <row r="85" spans="1:55" x14ac:dyDescent="0.2">
      <c r="B85" s="1" t="s">
        <v>109</v>
      </c>
      <c r="C85" s="6">
        <v>1709.64032336689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6">
        <v>179.671563582857</v>
      </c>
      <c r="K85" s="1">
        <v>0</v>
      </c>
      <c r="L85" s="1">
        <v>0</v>
      </c>
      <c r="M85" s="1">
        <v>0</v>
      </c>
      <c r="N85" s="1">
        <v>0</v>
      </c>
      <c r="O85" s="1">
        <f t="shared" si="51"/>
        <v>0</v>
      </c>
      <c r="P85" s="1">
        <f t="shared" si="52"/>
        <v>1.70964032336689E-3</v>
      </c>
      <c r="Q85" s="1">
        <f t="shared" si="24"/>
        <v>0</v>
      </c>
      <c r="R85" s="1">
        <f t="shared" si="25"/>
        <v>0</v>
      </c>
      <c r="S85" s="1">
        <f t="shared" si="45"/>
        <v>0</v>
      </c>
      <c r="T85" s="1">
        <f t="shared" si="46"/>
        <v>0</v>
      </c>
      <c r="U85" s="1">
        <f t="shared" si="47"/>
        <v>0</v>
      </c>
      <c r="V85" s="1">
        <f t="shared" si="65"/>
        <v>1.7967156358285701E-4</v>
      </c>
      <c r="X85" s="1">
        <f t="shared" si="48"/>
        <v>0</v>
      </c>
      <c r="Y85" s="1">
        <f t="shared" si="49"/>
        <v>0</v>
      </c>
      <c r="Z85" s="1">
        <f t="shared" si="32"/>
        <v>0</v>
      </c>
      <c r="AA85" s="1">
        <f t="shared" si="63"/>
        <v>0.97511068811305024</v>
      </c>
      <c r="AB85" s="6">
        <v>11.7205233221298</v>
      </c>
      <c r="AC85" s="1">
        <f t="shared" si="53"/>
        <v>0</v>
      </c>
      <c r="AD85" s="1">
        <f t="shared" si="54"/>
        <v>59.946043201069237</v>
      </c>
      <c r="AE85" s="1">
        <f t="shared" si="55"/>
        <v>0</v>
      </c>
      <c r="AF85" s="1">
        <f t="shared" si="56"/>
        <v>0</v>
      </c>
      <c r="AG85" s="1">
        <f t="shared" si="57"/>
        <v>0</v>
      </c>
      <c r="AH85" s="1">
        <f t="shared" si="58"/>
        <v>0</v>
      </c>
      <c r="AI85" s="1">
        <f t="shared" si="59"/>
        <v>0</v>
      </c>
      <c r="AJ85" s="1">
        <f t="shared" si="60"/>
        <v>37.799527182409207</v>
      </c>
      <c r="AK85" s="1">
        <f t="shared" si="61"/>
        <v>0</v>
      </c>
      <c r="AL85" s="1">
        <f t="shared" si="50"/>
        <v>0</v>
      </c>
      <c r="AM85" s="1">
        <f t="shared" si="62"/>
        <v>0</v>
      </c>
      <c r="AN85" s="1">
        <f t="shared" si="64"/>
        <v>0</v>
      </c>
      <c r="AU85" s="3"/>
      <c r="AV85" s="3">
        <v>2.1947222219999998</v>
      </c>
      <c r="AW85" s="19">
        <v>-5.3822687</v>
      </c>
      <c r="AX85" s="3"/>
      <c r="AY85" s="3"/>
      <c r="AZ85" s="3"/>
      <c r="BA85" s="3"/>
      <c r="BB85" s="3"/>
      <c r="BC85" s="19"/>
    </row>
    <row r="86" spans="1:55" x14ac:dyDescent="0.2">
      <c r="B86" s="1" t="s">
        <v>110</v>
      </c>
      <c r="C86" s="6">
        <v>1730.9818486275201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6">
        <v>173.47069874625399</v>
      </c>
      <c r="K86" s="1">
        <v>0</v>
      </c>
      <c r="L86" s="1">
        <v>0</v>
      </c>
      <c r="M86" s="1">
        <v>0</v>
      </c>
      <c r="N86" s="1">
        <v>0</v>
      </c>
      <c r="O86" s="1">
        <f t="shared" si="51"/>
        <v>0</v>
      </c>
      <c r="P86" s="1">
        <f t="shared" si="52"/>
        <v>1.7309818486275202E-3</v>
      </c>
      <c r="Q86" s="1">
        <f t="shared" ref="Q86:Q118" si="66">E86/10^6</f>
        <v>0</v>
      </c>
      <c r="R86" s="1">
        <f t="shared" ref="R86:R118" si="67">F86/10^6</f>
        <v>0</v>
      </c>
      <c r="S86" s="1">
        <f t="shared" ref="S86:S118" si="68">G86/10^6</f>
        <v>0</v>
      </c>
      <c r="T86" s="1">
        <f t="shared" ref="T86:T118" si="69">H86/10^6</f>
        <v>0</v>
      </c>
      <c r="U86" s="1">
        <f t="shared" ref="U86:U118" si="70">I86/10^6</f>
        <v>0</v>
      </c>
      <c r="V86" s="1">
        <f t="shared" si="65"/>
        <v>1.7347069874625398E-4</v>
      </c>
      <c r="X86" s="1">
        <f t="shared" ref="X86:X118" si="71">L86/10^6</f>
        <v>0</v>
      </c>
      <c r="Y86" s="1">
        <f t="shared" ref="Y86:Y118" si="72">M86/10^6</f>
        <v>0</v>
      </c>
      <c r="Z86" s="1">
        <f t="shared" si="32"/>
        <v>0</v>
      </c>
      <c r="AA86" s="1">
        <f t="shared" si="63"/>
        <v>0.97509554745262628</v>
      </c>
      <c r="AB86" s="6">
        <v>11.404478728256599</v>
      </c>
      <c r="AC86" s="1">
        <f t="shared" si="53"/>
        <v>0</v>
      </c>
      <c r="AD86" s="1">
        <f t="shared" si="54"/>
        <v>59.057725889132264</v>
      </c>
      <c r="AE86" s="1">
        <f t="shared" si="55"/>
        <v>0</v>
      </c>
      <c r="AF86" s="1">
        <f t="shared" si="56"/>
        <v>0</v>
      </c>
      <c r="AG86" s="1">
        <f t="shared" si="57"/>
        <v>0</v>
      </c>
      <c r="AH86" s="1">
        <f t="shared" si="58"/>
        <v>0</v>
      </c>
      <c r="AI86" s="1">
        <f t="shared" si="59"/>
        <v>0</v>
      </c>
      <c r="AJ86" s="1">
        <f t="shared" si="60"/>
        <v>35.510892218109056</v>
      </c>
      <c r="AK86" s="1">
        <f t="shared" si="61"/>
        <v>0</v>
      </c>
      <c r="AL86" s="1">
        <f t="shared" si="50"/>
        <v>0</v>
      </c>
      <c r="AM86" s="1">
        <f t="shared" si="62"/>
        <v>0</v>
      </c>
      <c r="AN86" s="1">
        <f t="shared" si="64"/>
        <v>0</v>
      </c>
      <c r="AU86" s="3"/>
      <c r="AV86" s="3">
        <v>2.2225000000000001</v>
      </c>
      <c r="AW86" s="19">
        <v>-5.3822687</v>
      </c>
      <c r="AX86" s="3">
        <v>38.543611749999997</v>
      </c>
      <c r="AY86" s="3">
        <v>10.27381574</v>
      </c>
      <c r="AZ86" s="3">
        <v>54.479972050000001</v>
      </c>
      <c r="BA86" s="3">
        <v>0</v>
      </c>
      <c r="BB86" s="3">
        <v>0</v>
      </c>
      <c r="BC86" s="19">
        <v>0</v>
      </c>
    </row>
    <row r="87" spans="1:55" x14ac:dyDescent="0.2">
      <c r="B87" s="1" t="s">
        <v>111</v>
      </c>
      <c r="C87" s="6">
        <v>1619.89377387485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6">
        <v>173.55023262870699</v>
      </c>
      <c r="K87" s="1">
        <v>0</v>
      </c>
      <c r="L87" s="1">
        <v>0</v>
      </c>
      <c r="M87" s="1">
        <v>0</v>
      </c>
      <c r="N87" s="1">
        <v>0</v>
      </c>
      <c r="O87" s="1">
        <f t="shared" si="51"/>
        <v>0</v>
      </c>
      <c r="P87" s="1">
        <f t="shared" si="52"/>
        <v>1.6198937738748499E-3</v>
      </c>
      <c r="Q87" s="1">
        <f t="shared" si="66"/>
        <v>0</v>
      </c>
      <c r="R87" s="1">
        <f t="shared" si="67"/>
        <v>0</v>
      </c>
      <c r="S87" s="1">
        <f t="shared" si="68"/>
        <v>0</v>
      </c>
      <c r="T87" s="1">
        <f t="shared" si="69"/>
        <v>0</v>
      </c>
      <c r="U87" s="1">
        <f t="shared" si="70"/>
        <v>0</v>
      </c>
      <c r="V87" s="1">
        <f t="shared" si="65"/>
        <v>1.73550232628707E-4</v>
      </c>
      <c r="X87" s="1">
        <f t="shared" si="71"/>
        <v>0</v>
      </c>
      <c r="Y87" s="1">
        <f t="shared" si="72"/>
        <v>0</v>
      </c>
      <c r="Z87" s="1">
        <f t="shared" si="32"/>
        <v>0</v>
      </c>
      <c r="AA87" s="1">
        <f t="shared" si="63"/>
        <v>0.97520655599349648</v>
      </c>
      <c r="AB87" s="6">
        <v>12.6726820785504</v>
      </c>
      <c r="AC87" s="1">
        <f t="shared" si="53"/>
        <v>0</v>
      </c>
      <c r="AD87" s="1">
        <f t="shared" si="54"/>
        <v>61.41349909370566</v>
      </c>
      <c r="AE87" s="1">
        <f t="shared" si="55"/>
        <v>0</v>
      </c>
      <c r="AF87" s="1">
        <f t="shared" si="56"/>
        <v>0</v>
      </c>
      <c r="AG87" s="1">
        <f t="shared" si="57"/>
        <v>0</v>
      </c>
      <c r="AH87" s="1">
        <f t="shared" si="58"/>
        <v>0</v>
      </c>
      <c r="AI87" s="1">
        <f t="shared" si="59"/>
        <v>0</v>
      </c>
      <c r="AJ87" s="1">
        <f t="shared" si="60"/>
        <v>39.477874016740117</v>
      </c>
      <c r="AK87" s="1">
        <f t="shared" si="61"/>
        <v>0</v>
      </c>
      <c r="AL87" s="1">
        <f t="shared" si="50"/>
        <v>0</v>
      </c>
      <c r="AM87" s="1">
        <f t="shared" si="62"/>
        <v>0</v>
      </c>
      <c r="AN87" s="1">
        <f t="shared" si="64"/>
        <v>0</v>
      </c>
      <c r="AU87" s="3"/>
      <c r="AV87" s="3">
        <v>2.2502777780000001</v>
      </c>
      <c r="AW87" s="19">
        <v>-5.2319215000000003</v>
      </c>
      <c r="AX87" s="3"/>
      <c r="AY87" s="3"/>
      <c r="AZ87" s="3"/>
      <c r="BA87" s="3"/>
      <c r="BB87" s="3"/>
      <c r="BC87" s="19"/>
    </row>
    <row r="88" spans="1:55" x14ac:dyDescent="0.2">
      <c r="B88" s="1" t="s">
        <v>111</v>
      </c>
      <c r="C88" s="6">
        <v>1953.48860399719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6">
        <v>171.257950858898</v>
      </c>
      <c r="K88" s="1">
        <v>0</v>
      </c>
      <c r="L88" s="1">
        <v>0</v>
      </c>
      <c r="M88" s="1">
        <v>0</v>
      </c>
      <c r="N88" s="1">
        <v>0</v>
      </c>
      <c r="O88" s="1">
        <f t="shared" si="51"/>
        <v>0</v>
      </c>
      <c r="P88" s="1">
        <f t="shared" si="52"/>
        <v>1.9534886039971901E-3</v>
      </c>
      <c r="Q88" s="1">
        <f t="shared" si="66"/>
        <v>0</v>
      </c>
      <c r="R88" s="1">
        <f t="shared" si="67"/>
        <v>0</v>
      </c>
      <c r="S88" s="1">
        <f t="shared" si="68"/>
        <v>0</v>
      </c>
      <c r="T88" s="1">
        <f t="shared" si="69"/>
        <v>0</v>
      </c>
      <c r="U88" s="1">
        <f t="shared" si="70"/>
        <v>0</v>
      </c>
      <c r="V88" s="1">
        <f t="shared" si="65"/>
        <v>1.7125795085889801E-4</v>
      </c>
      <c r="X88" s="1">
        <f t="shared" si="71"/>
        <v>0</v>
      </c>
      <c r="Y88" s="1">
        <f t="shared" si="72"/>
        <v>0</v>
      </c>
      <c r="Z88" s="1">
        <f t="shared" si="32"/>
        <v>0</v>
      </c>
      <c r="AA88" s="1">
        <f t="shared" si="63"/>
        <v>0.97487525344514392</v>
      </c>
      <c r="AB88" s="6">
        <v>10.705468666799099</v>
      </c>
      <c r="AC88" s="1">
        <f t="shared" si="53"/>
        <v>0</v>
      </c>
      <c r="AD88" s="1">
        <f t="shared" si="54"/>
        <v>62.564118969770881</v>
      </c>
      <c r="AE88" s="1">
        <f t="shared" si="55"/>
        <v>0</v>
      </c>
      <c r="AF88" s="1">
        <f t="shared" si="56"/>
        <v>0</v>
      </c>
      <c r="AG88" s="1">
        <f t="shared" si="57"/>
        <v>0</v>
      </c>
      <c r="AH88" s="1">
        <f t="shared" si="58"/>
        <v>0</v>
      </c>
      <c r="AI88" s="1">
        <f t="shared" si="59"/>
        <v>0</v>
      </c>
      <c r="AJ88" s="1">
        <f t="shared" si="60"/>
        <v>32.909133301718562</v>
      </c>
      <c r="AK88" s="1">
        <f t="shared" si="61"/>
        <v>0</v>
      </c>
      <c r="AL88" s="1">
        <f t="shared" si="50"/>
        <v>0</v>
      </c>
      <c r="AM88" s="1">
        <f t="shared" si="62"/>
        <v>0</v>
      </c>
      <c r="AN88" s="1">
        <f t="shared" si="64"/>
        <v>0</v>
      </c>
      <c r="AU88" s="3"/>
      <c r="AV88" s="3">
        <v>2.278055556</v>
      </c>
      <c r="AW88" s="19">
        <v>-5.3822687</v>
      </c>
      <c r="AX88" s="3"/>
      <c r="AY88" s="3"/>
      <c r="AZ88" s="3"/>
      <c r="BA88" s="3"/>
      <c r="BB88" s="3"/>
      <c r="BC88" s="19"/>
    </row>
    <row r="89" spans="1:55" x14ac:dyDescent="0.2">
      <c r="B89" s="1" t="s">
        <v>111</v>
      </c>
      <c r="C89" s="6">
        <v>1765.41124271852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6">
        <v>173.162209742687</v>
      </c>
      <c r="K89" s="1">
        <v>0</v>
      </c>
      <c r="L89" s="1">
        <v>0</v>
      </c>
      <c r="M89" s="1">
        <v>0</v>
      </c>
      <c r="N89" s="1">
        <v>0</v>
      </c>
      <c r="O89" s="1">
        <f t="shared" si="51"/>
        <v>0</v>
      </c>
      <c r="P89" s="1">
        <f t="shared" si="52"/>
        <v>1.7654112427185201E-3</v>
      </c>
      <c r="Q89" s="1">
        <f t="shared" si="66"/>
        <v>0</v>
      </c>
      <c r="R89" s="1">
        <f t="shared" si="67"/>
        <v>0</v>
      </c>
      <c r="S89" s="1">
        <f t="shared" si="68"/>
        <v>0</v>
      </c>
      <c r="T89" s="1">
        <f t="shared" si="69"/>
        <v>0</v>
      </c>
      <c r="U89" s="1">
        <f t="shared" si="70"/>
        <v>0</v>
      </c>
      <c r="V89" s="1">
        <f t="shared" si="65"/>
        <v>1.7316220974268698E-4</v>
      </c>
      <c r="X89" s="1">
        <f t="shared" si="71"/>
        <v>0</v>
      </c>
      <c r="Y89" s="1">
        <f t="shared" si="72"/>
        <v>0</v>
      </c>
      <c r="Z89" s="1">
        <f t="shared" si="32"/>
        <v>0</v>
      </c>
      <c r="AA89" s="1">
        <f t="shared" si="63"/>
        <v>0.9750614265475388</v>
      </c>
      <c r="AB89" s="4">
        <v>11.9716957633766</v>
      </c>
      <c r="AC89" s="1">
        <f t="shared" si="53"/>
        <v>0</v>
      </c>
      <c r="AD89" s="1">
        <f t="shared" si="54"/>
        <v>63.228128322217927</v>
      </c>
      <c r="AE89" s="1">
        <f t="shared" si="55"/>
        <v>0</v>
      </c>
      <c r="AF89" s="1">
        <f t="shared" si="56"/>
        <v>0</v>
      </c>
      <c r="AG89" s="1">
        <f t="shared" si="57"/>
        <v>0</v>
      </c>
      <c r="AH89" s="1">
        <f t="shared" si="58"/>
        <v>0</v>
      </c>
      <c r="AI89" s="1">
        <f t="shared" si="59"/>
        <v>0</v>
      </c>
      <c r="AJ89" s="1">
        <f t="shared" si="60"/>
        <v>37.210782915293038</v>
      </c>
      <c r="AK89" s="1">
        <f t="shared" si="61"/>
        <v>0</v>
      </c>
      <c r="AL89" s="1">
        <f t="shared" si="50"/>
        <v>0</v>
      </c>
      <c r="AM89" s="1">
        <f t="shared" si="62"/>
        <v>0</v>
      </c>
      <c r="AN89" s="1">
        <f t="shared" si="64"/>
        <v>0</v>
      </c>
      <c r="AU89" s="3"/>
      <c r="AV89" s="3">
        <v>2.3058333329999998</v>
      </c>
      <c r="AW89" s="19">
        <v>-5.0815745999999997</v>
      </c>
      <c r="AX89" s="3">
        <v>39.807020790000003</v>
      </c>
      <c r="AY89" s="3">
        <v>4.154719933</v>
      </c>
      <c r="AZ89" s="3">
        <v>52.959141770000002</v>
      </c>
      <c r="BA89" s="3">
        <v>0</v>
      </c>
      <c r="BB89" s="3">
        <v>0</v>
      </c>
      <c r="BC89" s="19">
        <v>0</v>
      </c>
    </row>
    <row r="90" spans="1:55" x14ac:dyDescent="0.2">
      <c r="A90" s="1" t="s">
        <v>160</v>
      </c>
      <c r="B90" s="1" t="s">
        <v>111</v>
      </c>
      <c r="C90" s="6">
        <v>1772.1318187970001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6">
        <v>172.66015084820799</v>
      </c>
      <c r="K90" s="1">
        <v>0</v>
      </c>
      <c r="L90" s="1">
        <v>0</v>
      </c>
      <c r="M90" s="1">
        <v>0</v>
      </c>
      <c r="N90" s="1">
        <v>0</v>
      </c>
      <c r="O90" s="1">
        <f t="shared" si="51"/>
        <v>0</v>
      </c>
      <c r="P90" s="1">
        <f t="shared" si="52"/>
        <v>1.772131818797E-3</v>
      </c>
      <c r="Q90" s="1">
        <f t="shared" si="66"/>
        <v>0</v>
      </c>
      <c r="R90" s="1">
        <f t="shared" si="67"/>
        <v>0</v>
      </c>
      <c r="S90" s="1">
        <f t="shared" si="68"/>
        <v>0</v>
      </c>
      <c r="T90" s="1">
        <f t="shared" si="69"/>
        <v>0</v>
      </c>
      <c r="U90" s="1">
        <f t="shared" si="70"/>
        <v>0</v>
      </c>
      <c r="V90" s="1">
        <f t="shared" si="65"/>
        <v>1.7266015084820799E-4</v>
      </c>
      <c r="X90" s="1">
        <f t="shared" si="71"/>
        <v>0</v>
      </c>
      <c r="Y90" s="1">
        <f t="shared" si="72"/>
        <v>0</v>
      </c>
      <c r="Z90" s="1">
        <f t="shared" si="32"/>
        <v>0</v>
      </c>
      <c r="AA90" s="1">
        <f t="shared" si="63"/>
        <v>0.97505520803035484</v>
      </c>
      <c r="AB90" s="6">
        <v>11.831394652040901</v>
      </c>
      <c r="AC90" s="1">
        <f t="shared" si="53"/>
        <v>0</v>
      </c>
      <c r="AD90" s="1">
        <f t="shared" si="54"/>
        <v>62.725008808428946</v>
      </c>
      <c r="AE90" s="1">
        <f t="shared" si="55"/>
        <v>0</v>
      </c>
      <c r="AF90" s="1">
        <f t="shared" si="56"/>
        <v>0</v>
      </c>
      <c r="AG90" s="1">
        <f t="shared" si="57"/>
        <v>0</v>
      </c>
      <c r="AH90" s="1">
        <f t="shared" si="58"/>
        <v>0</v>
      </c>
      <c r="AI90" s="1">
        <f t="shared" si="59"/>
        <v>0</v>
      </c>
      <c r="AJ90" s="1">
        <f t="shared" si="60"/>
        <v>36.668071871212611</v>
      </c>
      <c r="AK90" s="1">
        <f t="shared" si="61"/>
        <v>0</v>
      </c>
      <c r="AL90" s="1">
        <f t="shared" si="50"/>
        <v>0</v>
      </c>
      <c r="AM90" s="1">
        <f t="shared" si="62"/>
        <v>0</v>
      </c>
      <c r="AN90" s="1">
        <f t="shared" si="64"/>
        <v>0</v>
      </c>
      <c r="AU90" s="3"/>
      <c r="AV90" s="3">
        <v>2.3336111110000002</v>
      </c>
      <c r="AW90" s="19">
        <v>-5.2319215000000003</v>
      </c>
      <c r="AX90" s="3"/>
      <c r="AY90" s="3"/>
      <c r="AZ90" s="3"/>
      <c r="BA90" s="3"/>
      <c r="BB90" s="3"/>
      <c r="BC90" s="19"/>
    </row>
    <row r="91" spans="1:55" x14ac:dyDescent="0.2">
      <c r="A91" s="1" t="s">
        <v>161</v>
      </c>
      <c r="B91" s="1" t="s">
        <v>128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5">
        <v>0</v>
      </c>
      <c r="J91" s="6">
        <v>0</v>
      </c>
      <c r="K91" s="1">
        <v>0</v>
      </c>
      <c r="L91" s="1">
        <v>0</v>
      </c>
      <c r="M91" s="1">
        <v>0</v>
      </c>
      <c r="N91" s="1">
        <v>0</v>
      </c>
      <c r="O91" s="1">
        <f t="shared" si="51"/>
        <v>0</v>
      </c>
      <c r="P91" s="1">
        <f t="shared" si="52"/>
        <v>0</v>
      </c>
      <c r="Q91" s="1">
        <f t="shared" si="66"/>
        <v>0</v>
      </c>
      <c r="R91" s="1">
        <f t="shared" si="67"/>
        <v>0</v>
      </c>
      <c r="S91" s="1">
        <f t="shared" si="68"/>
        <v>0</v>
      </c>
      <c r="T91" s="1">
        <f t="shared" si="69"/>
        <v>0</v>
      </c>
      <c r="U91" s="1">
        <f t="shared" si="70"/>
        <v>0</v>
      </c>
      <c r="V91" s="1">
        <f t="shared" si="65"/>
        <v>0</v>
      </c>
      <c r="X91" s="1">
        <f t="shared" si="71"/>
        <v>0</v>
      </c>
      <c r="Y91" s="1">
        <f t="shared" si="72"/>
        <v>0</v>
      </c>
      <c r="Z91" s="1">
        <f t="shared" si="32"/>
        <v>0</v>
      </c>
      <c r="AA91" s="1">
        <f t="shared" si="63"/>
        <v>0.97699999999999998</v>
      </c>
      <c r="AB91" s="6">
        <v>0</v>
      </c>
      <c r="AC91" s="1">
        <f t="shared" si="53"/>
        <v>0</v>
      </c>
      <c r="AD91" s="1">
        <f t="shared" si="54"/>
        <v>0</v>
      </c>
      <c r="AE91" s="1">
        <f t="shared" si="55"/>
        <v>0</v>
      </c>
      <c r="AF91" s="1">
        <f t="shared" si="56"/>
        <v>0</v>
      </c>
      <c r="AG91" s="1">
        <f t="shared" si="57"/>
        <v>0</v>
      </c>
      <c r="AH91" s="1">
        <f t="shared" si="58"/>
        <v>0</v>
      </c>
      <c r="AI91" s="1">
        <f t="shared" si="59"/>
        <v>0</v>
      </c>
      <c r="AJ91" s="1">
        <f t="shared" si="60"/>
        <v>0</v>
      </c>
      <c r="AK91" s="1">
        <f t="shared" si="61"/>
        <v>0</v>
      </c>
      <c r="AL91" s="1">
        <f t="shared" si="50"/>
        <v>0</v>
      </c>
      <c r="AM91" s="1">
        <f t="shared" si="62"/>
        <v>0</v>
      </c>
      <c r="AN91" s="1">
        <f t="shared" si="64"/>
        <v>0</v>
      </c>
      <c r="AU91" s="3"/>
      <c r="AV91" s="3">
        <v>2.3613888890000001</v>
      </c>
      <c r="AW91" s="19">
        <v>-5.2319215000000003</v>
      </c>
      <c r="AX91" s="3"/>
      <c r="AY91" s="3"/>
      <c r="AZ91" s="3"/>
      <c r="BA91" s="3"/>
      <c r="BB91" s="3"/>
      <c r="BC91" s="19"/>
    </row>
    <row r="92" spans="1:55" x14ac:dyDescent="0.2">
      <c r="B92" s="1" t="s">
        <v>112</v>
      </c>
      <c r="C92" s="6">
        <v>1733.9755486001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6">
        <v>167.904545154917</v>
      </c>
      <c r="K92" s="1">
        <v>0</v>
      </c>
      <c r="L92" s="1">
        <v>0</v>
      </c>
      <c r="M92" s="1">
        <v>0</v>
      </c>
      <c r="N92" s="1">
        <v>0</v>
      </c>
      <c r="O92" s="1">
        <f t="shared" si="51"/>
        <v>0</v>
      </c>
      <c r="P92" s="1">
        <f t="shared" si="52"/>
        <v>1.7339755486001E-3</v>
      </c>
      <c r="Q92" s="1">
        <f t="shared" si="66"/>
        <v>0</v>
      </c>
      <c r="R92" s="1">
        <f t="shared" si="67"/>
        <v>0</v>
      </c>
      <c r="S92" s="1">
        <f t="shared" si="68"/>
        <v>0</v>
      </c>
      <c r="T92" s="1">
        <f t="shared" si="69"/>
        <v>0</v>
      </c>
      <c r="U92" s="1">
        <f t="shared" si="70"/>
        <v>0</v>
      </c>
      <c r="V92" s="1">
        <f t="shared" si="65"/>
        <v>1.67904545154917E-4</v>
      </c>
      <c r="X92" s="1">
        <f t="shared" si="71"/>
        <v>0</v>
      </c>
      <c r="Y92" s="1">
        <f t="shared" si="72"/>
        <v>0</v>
      </c>
      <c r="Z92" s="1">
        <f t="shared" si="32"/>
        <v>0</v>
      </c>
      <c r="AA92" s="1">
        <f t="shared" si="63"/>
        <v>0.97509811990624495</v>
      </c>
      <c r="AB92" s="6">
        <v>11.800747284125899</v>
      </c>
      <c r="AC92" s="1">
        <f t="shared" si="53"/>
        <v>0</v>
      </c>
      <c r="AD92" s="1">
        <f t="shared" si="54"/>
        <v>61.215478058286628</v>
      </c>
      <c r="AE92" s="1">
        <f t="shared" si="55"/>
        <v>0</v>
      </c>
      <c r="AF92" s="1">
        <f t="shared" si="56"/>
        <v>0</v>
      </c>
      <c r="AG92" s="1">
        <f t="shared" si="57"/>
        <v>0</v>
      </c>
      <c r="AH92" s="1">
        <f t="shared" si="58"/>
        <v>0</v>
      </c>
      <c r="AI92" s="1">
        <f t="shared" si="59"/>
        <v>0</v>
      </c>
      <c r="AJ92" s="1">
        <f t="shared" si="60"/>
        <v>35.565750652420093</v>
      </c>
      <c r="AK92" s="1">
        <f t="shared" si="61"/>
        <v>0</v>
      </c>
      <c r="AL92" s="1">
        <f t="shared" si="50"/>
        <v>0</v>
      </c>
      <c r="AM92" s="1">
        <f t="shared" si="62"/>
        <v>0</v>
      </c>
      <c r="AN92" s="1">
        <f t="shared" si="64"/>
        <v>0</v>
      </c>
      <c r="AU92" s="3"/>
      <c r="AV92" s="3">
        <v>2.389166667</v>
      </c>
      <c r="AW92" s="19">
        <v>-5.0815745999999997</v>
      </c>
      <c r="AX92" s="3"/>
      <c r="AY92" s="3"/>
      <c r="AZ92" s="3"/>
      <c r="BA92" s="3"/>
      <c r="BB92" s="3"/>
      <c r="BC92" s="19"/>
    </row>
    <row r="93" spans="1:55" x14ac:dyDescent="0.2">
      <c r="B93" s="1" t="s">
        <v>112</v>
      </c>
      <c r="C93" s="6">
        <v>1718.2212167099001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5">
        <v>4.0554849606093004</v>
      </c>
      <c r="J93" s="6">
        <v>162.525228162915</v>
      </c>
      <c r="K93" s="1">
        <v>0</v>
      </c>
      <c r="L93" s="1">
        <v>0</v>
      </c>
      <c r="M93" s="1">
        <v>0</v>
      </c>
      <c r="N93" s="1">
        <v>0</v>
      </c>
      <c r="O93" s="1">
        <f t="shared" si="51"/>
        <v>0</v>
      </c>
      <c r="P93" s="1">
        <f t="shared" si="52"/>
        <v>1.7182212167099001E-3</v>
      </c>
      <c r="Q93" s="1">
        <f t="shared" si="66"/>
        <v>0</v>
      </c>
      <c r="R93" s="1">
        <f t="shared" si="67"/>
        <v>0</v>
      </c>
      <c r="S93" s="1">
        <f t="shared" si="68"/>
        <v>0</v>
      </c>
      <c r="T93" s="1">
        <f t="shared" si="69"/>
        <v>0</v>
      </c>
      <c r="U93" s="1">
        <f t="shared" si="70"/>
        <v>4.0554849606093005E-6</v>
      </c>
      <c r="V93" s="1">
        <f t="shared" si="65"/>
        <v>1.62525228162915E-4</v>
      </c>
      <c r="X93" s="1">
        <f t="shared" si="71"/>
        <v>0</v>
      </c>
      <c r="Y93" s="1">
        <f t="shared" si="72"/>
        <v>0</v>
      </c>
      <c r="Z93" s="1">
        <f t="shared" si="32"/>
        <v>0</v>
      </c>
      <c r="AA93" s="1">
        <f t="shared" si="63"/>
        <v>0.97511519807016656</v>
      </c>
      <c r="AB93" s="6">
        <v>12.710066321767</v>
      </c>
      <c r="AC93" s="1">
        <f t="shared" si="53"/>
        <v>0</v>
      </c>
      <c r="AD93" s="1">
        <f t="shared" si="54"/>
        <v>65.333460297264125</v>
      </c>
      <c r="AE93" s="1">
        <f t="shared" si="55"/>
        <v>0</v>
      </c>
      <c r="AF93" s="1">
        <f t="shared" si="56"/>
        <v>0</v>
      </c>
      <c r="AG93" s="1">
        <f t="shared" si="57"/>
        <v>0</v>
      </c>
      <c r="AH93" s="1">
        <f t="shared" si="58"/>
        <v>0</v>
      </c>
      <c r="AI93" s="1">
        <f t="shared" si="59"/>
        <v>0.46261598288398009</v>
      </c>
      <c r="AJ93" s="1">
        <f t="shared" si="60"/>
        <v>37.079051654889575</v>
      </c>
      <c r="AK93" s="1">
        <f t="shared" si="61"/>
        <v>0</v>
      </c>
      <c r="AL93" s="1">
        <f t="shared" si="50"/>
        <v>0</v>
      </c>
      <c r="AM93" s="1">
        <f t="shared" si="62"/>
        <v>0</v>
      </c>
      <c r="AN93" s="1">
        <f t="shared" si="64"/>
        <v>0</v>
      </c>
      <c r="AU93" s="3"/>
      <c r="AV93" s="3">
        <v>2.4169444439999999</v>
      </c>
      <c r="AW93" s="19">
        <v>-5.2319215000000003</v>
      </c>
      <c r="AX93" s="3">
        <v>35.91261325</v>
      </c>
      <c r="AY93" s="3">
        <v>0</v>
      </c>
      <c r="AZ93" s="3">
        <v>58.79463415</v>
      </c>
      <c r="BA93" s="3">
        <v>0</v>
      </c>
      <c r="BB93" s="3">
        <v>0</v>
      </c>
      <c r="BC93" s="3">
        <v>0</v>
      </c>
    </row>
    <row r="94" spans="1:55" x14ac:dyDescent="0.2">
      <c r="B94" s="1" t="s">
        <v>112</v>
      </c>
      <c r="C94" s="4">
        <v>1735.4798392206001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3">
        <v>0</v>
      </c>
      <c r="J94" s="4">
        <v>163.473693226969</v>
      </c>
      <c r="K94" s="1">
        <v>0</v>
      </c>
      <c r="L94" s="1">
        <v>0</v>
      </c>
      <c r="M94" s="1">
        <v>0</v>
      </c>
      <c r="N94" s="1">
        <v>0</v>
      </c>
      <c r="O94" s="1">
        <f t="shared" si="51"/>
        <v>0</v>
      </c>
      <c r="P94" s="1">
        <f t="shared" si="52"/>
        <v>1.7354798392206E-3</v>
      </c>
      <c r="Q94" s="1">
        <f t="shared" si="66"/>
        <v>0</v>
      </c>
      <c r="R94" s="1">
        <f t="shared" si="67"/>
        <v>0</v>
      </c>
      <c r="S94" s="1">
        <f t="shared" si="68"/>
        <v>0</v>
      </c>
      <c r="T94" s="1">
        <f t="shared" si="69"/>
        <v>0</v>
      </c>
      <c r="U94" s="1">
        <f t="shared" si="70"/>
        <v>0</v>
      </c>
      <c r="V94" s="1">
        <f t="shared" si="65"/>
        <v>1.6347369322696899E-4</v>
      </c>
      <c r="X94" s="1">
        <f t="shared" si="71"/>
        <v>0</v>
      </c>
      <c r="Y94" s="1">
        <f t="shared" si="72"/>
        <v>0</v>
      </c>
      <c r="Z94" s="1">
        <f t="shared" si="32"/>
        <v>0</v>
      </c>
      <c r="AA94" s="1">
        <f t="shared" si="63"/>
        <v>0.97510104646755247</v>
      </c>
      <c r="AB94" s="6">
        <v>12.625418142507</v>
      </c>
      <c r="AC94" s="1">
        <f t="shared" si="53"/>
        <v>0</v>
      </c>
      <c r="AD94" s="1">
        <f t="shared" si="54"/>
        <v>65.550213392606722</v>
      </c>
      <c r="AE94" s="1">
        <f t="shared" si="55"/>
        <v>0</v>
      </c>
      <c r="AF94" s="1">
        <f t="shared" si="56"/>
        <v>0</v>
      </c>
      <c r="AG94" s="1">
        <f t="shared" si="57"/>
        <v>0</v>
      </c>
      <c r="AH94" s="1">
        <f t="shared" si="58"/>
        <v>0</v>
      </c>
      <c r="AI94" s="1">
        <f t="shared" si="59"/>
        <v>0</v>
      </c>
      <c r="AJ94" s="1">
        <f t="shared" si="60"/>
        <v>37.047052577405069</v>
      </c>
      <c r="AK94" s="1">
        <f t="shared" si="61"/>
        <v>0</v>
      </c>
      <c r="AL94" s="1">
        <f t="shared" si="50"/>
        <v>0</v>
      </c>
      <c r="AM94" s="1">
        <f t="shared" si="62"/>
        <v>0</v>
      </c>
      <c r="AN94" s="1">
        <f t="shared" si="64"/>
        <v>0</v>
      </c>
      <c r="AU94" s="3"/>
      <c r="AV94" s="3">
        <v>2.4447222219999998</v>
      </c>
      <c r="AW94" s="19">
        <v>-5.0815745999999997</v>
      </c>
      <c r="AX94" s="3"/>
      <c r="AY94" s="3"/>
      <c r="AZ94" s="3"/>
      <c r="BA94" s="3"/>
      <c r="BB94" s="3"/>
      <c r="BC94" s="19"/>
    </row>
    <row r="95" spans="1:55" x14ac:dyDescent="0.2">
      <c r="B95" s="1" t="s">
        <v>112</v>
      </c>
      <c r="C95" s="6">
        <v>1811.8090584845099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3">
        <v>0</v>
      </c>
      <c r="J95" s="6">
        <v>163.17799562723999</v>
      </c>
      <c r="K95" s="1">
        <v>0</v>
      </c>
      <c r="L95" s="6">
        <v>13.423884856645</v>
      </c>
      <c r="M95" s="1">
        <v>0</v>
      </c>
      <c r="N95" s="1">
        <v>0</v>
      </c>
      <c r="O95" s="1">
        <f t="shared" si="51"/>
        <v>0</v>
      </c>
      <c r="P95" s="1">
        <f t="shared" si="52"/>
        <v>1.8118090584845099E-3</v>
      </c>
      <c r="Q95" s="1">
        <f t="shared" si="66"/>
        <v>0</v>
      </c>
      <c r="R95" s="1">
        <f t="shared" si="67"/>
        <v>0</v>
      </c>
      <c r="S95" s="1">
        <f t="shared" si="68"/>
        <v>0</v>
      </c>
      <c r="T95" s="1">
        <f t="shared" si="69"/>
        <v>0</v>
      </c>
      <c r="U95" s="1">
        <f t="shared" si="70"/>
        <v>0</v>
      </c>
      <c r="V95" s="1">
        <f t="shared" si="65"/>
        <v>1.6317799562723999E-4</v>
      </c>
      <c r="X95" s="1">
        <f t="shared" si="71"/>
        <v>1.3423884856644999E-5</v>
      </c>
      <c r="Y95" s="1">
        <f t="shared" si="72"/>
        <v>0</v>
      </c>
      <c r="Z95" s="1">
        <f t="shared" si="32"/>
        <v>0</v>
      </c>
      <c r="AA95" s="1">
        <f t="shared" si="63"/>
        <v>0.97501158906103158</v>
      </c>
      <c r="AB95" s="6">
        <v>11.77960901817</v>
      </c>
      <c r="AC95" s="1">
        <f t="shared" si="53"/>
        <v>0</v>
      </c>
      <c r="AD95" s="1">
        <f t="shared" si="54"/>
        <v>63.848701438160056</v>
      </c>
      <c r="AE95" s="1">
        <f t="shared" si="55"/>
        <v>0</v>
      </c>
      <c r="AF95" s="1">
        <f t="shared" si="56"/>
        <v>0</v>
      </c>
      <c r="AG95" s="1">
        <f t="shared" si="57"/>
        <v>0</v>
      </c>
      <c r="AH95" s="1">
        <f t="shared" si="58"/>
        <v>0</v>
      </c>
      <c r="AI95" s="1">
        <f t="shared" si="59"/>
        <v>0</v>
      </c>
      <c r="AJ95" s="1">
        <f t="shared" si="60"/>
        <v>34.502652722563731</v>
      </c>
      <c r="AK95" s="1">
        <f t="shared" si="61"/>
        <v>0</v>
      </c>
      <c r="AL95" s="1">
        <f t="shared" si="50"/>
        <v>0.47306177896532031</v>
      </c>
      <c r="AM95" s="1">
        <f t="shared" si="62"/>
        <v>0</v>
      </c>
      <c r="AN95" s="1">
        <f t="shared" si="64"/>
        <v>0</v>
      </c>
      <c r="AU95" s="3"/>
      <c r="AV95" s="3">
        <v>2.4725000000000001</v>
      </c>
      <c r="AW95" s="19">
        <v>-5.2319215000000003</v>
      </c>
      <c r="AX95" s="3"/>
      <c r="AY95" s="3"/>
      <c r="AZ95" s="3"/>
      <c r="BA95" s="3"/>
      <c r="BB95" s="3"/>
      <c r="BC95" s="19"/>
    </row>
    <row r="96" spans="1:55" x14ac:dyDescent="0.2">
      <c r="B96" s="1" t="s">
        <v>112</v>
      </c>
      <c r="C96" s="6">
        <v>1935.2736080112099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5">
        <v>17.496106161236</v>
      </c>
      <c r="J96" s="6">
        <v>164.16175155969</v>
      </c>
      <c r="K96" s="1">
        <v>0</v>
      </c>
      <c r="L96" s="6">
        <v>15.481838010274</v>
      </c>
      <c r="M96" s="1">
        <v>0</v>
      </c>
      <c r="N96" s="1">
        <v>0</v>
      </c>
      <c r="O96" s="1">
        <f t="shared" si="51"/>
        <v>0</v>
      </c>
      <c r="P96" s="1">
        <f t="shared" si="52"/>
        <v>1.9352736080112099E-3</v>
      </c>
      <c r="Q96" s="1">
        <f t="shared" si="66"/>
        <v>0</v>
      </c>
      <c r="R96" s="1">
        <f t="shared" si="67"/>
        <v>0</v>
      </c>
      <c r="S96" s="1">
        <f t="shared" si="68"/>
        <v>0</v>
      </c>
      <c r="T96" s="1">
        <f t="shared" si="69"/>
        <v>0</v>
      </c>
      <c r="U96" s="1">
        <f t="shared" si="70"/>
        <v>1.7496106161236001E-5</v>
      </c>
      <c r="V96" s="1">
        <f t="shared" si="65"/>
        <v>1.6416175155969001E-4</v>
      </c>
      <c r="X96" s="1">
        <f t="shared" si="71"/>
        <v>1.5481838010274E-5</v>
      </c>
      <c r="Y96" s="1">
        <f t="shared" si="72"/>
        <v>0</v>
      </c>
      <c r="Z96" s="1">
        <f t="shared" si="32"/>
        <v>0</v>
      </c>
      <c r="AA96" s="1">
        <f t="shared" si="63"/>
        <v>0.97486758669625762</v>
      </c>
      <c r="AB96" s="6">
        <v>10.995960492195</v>
      </c>
      <c r="AC96" s="1">
        <f t="shared" si="53"/>
        <v>0</v>
      </c>
      <c r="AD96" s="1">
        <f t="shared" si="54"/>
        <v>63.662591189685479</v>
      </c>
      <c r="AE96" s="1">
        <f t="shared" si="55"/>
        <v>0</v>
      </c>
      <c r="AF96" s="1">
        <f t="shared" si="56"/>
        <v>0</v>
      </c>
      <c r="AG96" s="1">
        <f t="shared" si="57"/>
        <v>0</v>
      </c>
      <c r="AH96" s="1">
        <f t="shared" si="58"/>
        <v>0</v>
      </c>
      <c r="AI96" s="1">
        <f t="shared" si="59"/>
        <v>1.7266511298607854</v>
      </c>
      <c r="AJ96" s="1">
        <f t="shared" si="60"/>
        <v>32.401503648677014</v>
      </c>
      <c r="AK96" s="1">
        <f t="shared" si="61"/>
        <v>0</v>
      </c>
      <c r="AL96" s="1">
        <f t="shared" si="50"/>
        <v>0.50928918786107802</v>
      </c>
      <c r="AM96" s="1">
        <f t="shared" si="62"/>
        <v>0</v>
      </c>
      <c r="AN96" s="1">
        <f t="shared" si="64"/>
        <v>0</v>
      </c>
      <c r="AU96" s="3"/>
      <c r="AV96" s="3">
        <v>2.5002777780000001</v>
      </c>
      <c r="AW96" s="19">
        <v>-5.2319215000000003</v>
      </c>
      <c r="AX96" s="3">
        <v>42.405996199999997</v>
      </c>
      <c r="AY96" s="3">
        <v>0</v>
      </c>
      <c r="AZ96" s="3">
        <v>54.136391940000003</v>
      </c>
      <c r="BA96" s="3">
        <v>0</v>
      </c>
      <c r="BB96" s="3">
        <v>0</v>
      </c>
      <c r="BC96" s="19">
        <v>0.29431859599999999</v>
      </c>
    </row>
    <row r="97" spans="1:55" x14ac:dyDescent="0.2">
      <c r="B97" s="1" t="s">
        <v>112</v>
      </c>
      <c r="C97" s="6">
        <v>2001.18264630012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3">
        <v>0</v>
      </c>
      <c r="J97" s="6">
        <v>162.34595247247</v>
      </c>
      <c r="K97" s="1">
        <v>0</v>
      </c>
      <c r="L97" s="6">
        <v>15.238887113153</v>
      </c>
      <c r="M97" s="1">
        <v>0</v>
      </c>
      <c r="N97" s="1">
        <v>0</v>
      </c>
      <c r="O97" s="1">
        <f t="shared" si="51"/>
        <v>0</v>
      </c>
      <c r="P97" s="1">
        <f t="shared" si="52"/>
        <v>2.00118264630012E-3</v>
      </c>
      <c r="Q97" s="1">
        <f t="shared" si="66"/>
        <v>0</v>
      </c>
      <c r="R97" s="1">
        <f t="shared" si="67"/>
        <v>0</v>
      </c>
      <c r="S97" s="1">
        <f t="shared" si="68"/>
        <v>0</v>
      </c>
      <c r="T97" s="1">
        <f t="shared" si="69"/>
        <v>0</v>
      </c>
      <c r="U97" s="1">
        <f t="shared" si="70"/>
        <v>0</v>
      </c>
      <c r="V97" s="1">
        <f t="shared" si="65"/>
        <v>1.6234595247247E-4</v>
      </c>
      <c r="X97" s="1">
        <f t="shared" si="71"/>
        <v>1.5238887113153E-5</v>
      </c>
      <c r="Y97" s="1">
        <f t="shared" si="72"/>
        <v>0</v>
      </c>
      <c r="Z97" s="1">
        <f t="shared" si="32"/>
        <v>0</v>
      </c>
      <c r="AA97" s="1">
        <f t="shared" si="63"/>
        <v>0.97482123251411423</v>
      </c>
      <c r="AB97" s="6">
        <v>10.337675859679999</v>
      </c>
      <c r="AC97" s="1">
        <f t="shared" si="53"/>
        <v>0</v>
      </c>
      <c r="AD97" s="1">
        <f t="shared" si="54"/>
        <v>61.8897039484266</v>
      </c>
      <c r="AE97" s="1">
        <f t="shared" si="55"/>
        <v>0</v>
      </c>
      <c r="AF97" s="1">
        <f t="shared" si="56"/>
        <v>0</v>
      </c>
      <c r="AG97" s="1">
        <f t="shared" si="57"/>
        <v>0</v>
      </c>
      <c r="AH97" s="1">
        <f t="shared" si="58"/>
        <v>0</v>
      </c>
      <c r="AI97" s="1">
        <f t="shared" si="59"/>
        <v>0</v>
      </c>
      <c r="AJ97" s="1">
        <f t="shared" si="60"/>
        <v>30.124815306557469</v>
      </c>
      <c r="AK97" s="1">
        <f t="shared" si="61"/>
        <v>0</v>
      </c>
      <c r="AL97" s="1">
        <f t="shared" si="50"/>
        <v>0.4712864233958034</v>
      </c>
      <c r="AM97" s="1">
        <f t="shared" si="62"/>
        <v>0</v>
      </c>
      <c r="AN97" s="1">
        <f t="shared" si="64"/>
        <v>0</v>
      </c>
      <c r="AU97" s="3"/>
      <c r="AV97" s="3">
        <v>2.528055556</v>
      </c>
      <c r="AW97" s="19">
        <v>-5.2319215000000003</v>
      </c>
      <c r="AX97" s="3"/>
      <c r="AY97" s="3"/>
      <c r="AZ97" s="3"/>
      <c r="BA97" s="3"/>
      <c r="BB97" s="3"/>
      <c r="BC97" s="19"/>
    </row>
    <row r="98" spans="1:55" x14ac:dyDescent="0.2">
      <c r="B98" s="1" t="s">
        <v>112</v>
      </c>
      <c r="C98" s="6">
        <v>1840.55042760486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5">
        <v>25.859933574431</v>
      </c>
      <c r="J98" s="6">
        <v>163.89765494649001</v>
      </c>
      <c r="K98" s="1">
        <v>0</v>
      </c>
      <c r="L98" s="6">
        <v>15.340073311100999</v>
      </c>
      <c r="M98" s="1">
        <v>0</v>
      </c>
      <c r="N98" s="1">
        <v>0</v>
      </c>
      <c r="O98" s="1">
        <f t="shared" si="51"/>
        <v>0</v>
      </c>
      <c r="P98" s="1">
        <f t="shared" si="52"/>
        <v>1.84055042760486E-3</v>
      </c>
      <c r="Q98" s="1">
        <f t="shared" si="66"/>
        <v>0</v>
      </c>
      <c r="R98" s="1">
        <f t="shared" si="67"/>
        <v>0</v>
      </c>
      <c r="S98" s="1">
        <f t="shared" si="68"/>
        <v>0</v>
      </c>
      <c r="T98" s="1">
        <f t="shared" si="69"/>
        <v>0</v>
      </c>
      <c r="U98" s="1">
        <f t="shared" si="70"/>
        <v>2.5859933574430999E-5</v>
      </c>
      <c r="V98" s="1">
        <f t="shared" si="65"/>
        <v>1.6389765494649001E-4</v>
      </c>
      <c r="X98" s="1">
        <f t="shared" si="71"/>
        <v>1.5340073311101E-5</v>
      </c>
      <c r="Y98" s="1">
        <f t="shared" si="72"/>
        <v>0</v>
      </c>
      <c r="Z98" s="1">
        <f t="shared" ref="Z98:Z118" si="73">N98/10^6</f>
        <v>0</v>
      </c>
      <c r="AA98" s="1">
        <f t="shared" si="63"/>
        <v>0.97495435191056312</v>
      </c>
      <c r="AB98" s="6">
        <v>11.7335589674</v>
      </c>
      <c r="AC98" s="1">
        <f t="shared" si="53"/>
        <v>0</v>
      </c>
      <c r="AD98" s="1">
        <f t="shared" si="54"/>
        <v>64.607992594372675</v>
      </c>
      <c r="AE98" s="1">
        <f t="shared" si="55"/>
        <v>0</v>
      </c>
      <c r="AF98" s="1">
        <f t="shared" si="56"/>
        <v>0</v>
      </c>
      <c r="AG98" s="1">
        <f t="shared" si="57"/>
        <v>0</v>
      </c>
      <c r="AH98" s="1">
        <f t="shared" si="58"/>
        <v>0</v>
      </c>
      <c r="AI98" s="1">
        <f t="shared" si="59"/>
        <v>2.7232479563876888</v>
      </c>
      <c r="AJ98" s="1">
        <f t="shared" si="60"/>
        <v>34.51934264294291</v>
      </c>
      <c r="AK98" s="1">
        <f t="shared" si="61"/>
        <v>0</v>
      </c>
      <c r="AL98" s="1">
        <f t="shared" si="50"/>
        <v>0.53847551689766615</v>
      </c>
      <c r="AM98" s="1">
        <f t="shared" si="62"/>
        <v>0</v>
      </c>
      <c r="AN98" s="1">
        <f t="shared" si="64"/>
        <v>0</v>
      </c>
      <c r="AU98" s="3"/>
      <c r="AV98" s="3">
        <v>2.5558333329999998</v>
      </c>
      <c r="AW98" s="19">
        <v>-4.9312296</v>
      </c>
      <c r="AX98" s="3"/>
      <c r="AY98" s="3"/>
      <c r="AZ98" s="3"/>
      <c r="BA98" s="3"/>
      <c r="BB98" s="3"/>
      <c r="BC98" s="19"/>
    </row>
    <row r="99" spans="1:55" x14ac:dyDescent="0.2">
      <c r="B99" s="1" t="s">
        <v>112</v>
      </c>
      <c r="C99" s="6">
        <v>1352.6770095204799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3">
        <v>0</v>
      </c>
      <c r="J99" s="6">
        <v>160.54556885283</v>
      </c>
      <c r="K99" s="1">
        <v>0</v>
      </c>
      <c r="L99" s="6">
        <v>15.854951682162</v>
      </c>
      <c r="M99" s="1">
        <v>0</v>
      </c>
      <c r="N99" s="1">
        <v>0</v>
      </c>
      <c r="O99" s="1">
        <f t="shared" si="51"/>
        <v>0</v>
      </c>
      <c r="P99" s="1">
        <f t="shared" si="52"/>
        <v>1.3526770095204799E-3</v>
      </c>
      <c r="Q99" s="1">
        <f t="shared" si="66"/>
        <v>0</v>
      </c>
      <c r="R99" s="1">
        <f t="shared" si="67"/>
        <v>0</v>
      </c>
      <c r="S99" s="1">
        <f t="shared" si="68"/>
        <v>0</v>
      </c>
      <c r="T99" s="1">
        <f t="shared" si="69"/>
        <v>0</v>
      </c>
      <c r="U99" s="1">
        <f t="shared" si="70"/>
        <v>0</v>
      </c>
      <c r="V99" s="1">
        <f t="shared" si="65"/>
        <v>1.6054556885283E-4</v>
      </c>
      <c r="X99" s="1">
        <f t="shared" si="71"/>
        <v>1.5854951682161998E-5</v>
      </c>
      <c r="Y99" s="1">
        <f t="shared" si="72"/>
        <v>0</v>
      </c>
      <c r="Z99" s="1">
        <f t="shared" si="73"/>
        <v>0</v>
      </c>
      <c r="AA99" s="1">
        <f t="shared" si="63"/>
        <v>0.97547092246994449</v>
      </c>
      <c r="AB99" s="6">
        <v>13.786205511149999</v>
      </c>
      <c r="AC99" s="1">
        <f t="shared" si="53"/>
        <v>0</v>
      </c>
      <c r="AD99" s="1">
        <f t="shared" si="54"/>
        <v>55.788877514385852</v>
      </c>
      <c r="AE99" s="1">
        <f t="shared" si="55"/>
        <v>0</v>
      </c>
      <c r="AF99" s="1">
        <f t="shared" si="56"/>
        <v>0</v>
      </c>
      <c r="AG99" s="1">
        <f t="shared" si="57"/>
        <v>0</v>
      </c>
      <c r="AH99" s="1">
        <f t="shared" si="58"/>
        <v>0</v>
      </c>
      <c r="AI99" s="1">
        <f t="shared" si="59"/>
        <v>0</v>
      </c>
      <c r="AJ99" s="1">
        <f t="shared" si="60"/>
        <v>39.72858419194857</v>
      </c>
      <c r="AK99" s="1">
        <f t="shared" si="61"/>
        <v>0</v>
      </c>
      <c r="AL99" s="1">
        <f t="shared" si="50"/>
        <v>0.65391069055443252</v>
      </c>
      <c r="AM99" s="1">
        <f t="shared" si="62"/>
        <v>0</v>
      </c>
      <c r="AN99" s="1">
        <f t="shared" si="64"/>
        <v>0</v>
      </c>
      <c r="AU99" s="3"/>
      <c r="AV99" s="3">
        <v>2.5836111110000002</v>
      </c>
      <c r="AW99" s="19">
        <v>-5.2319215000000003</v>
      </c>
      <c r="AX99" s="3"/>
      <c r="AY99" s="3"/>
      <c r="AZ99" s="3"/>
      <c r="BA99" s="3"/>
      <c r="BB99" s="3"/>
      <c r="BC99" s="19">
        <v>0.40474360700000001</v>
      </c>
    </row>
    <row r="100" spans="1:55" x14ac:dyDescent="0.2">
      <c r="B100" s="1" t="s">
        <v>112</v>
      </c>
      <c r="C100" s="4">
        <v>1677.83864563919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3">
        <v>0</v>
      </c>
      <c r="J100" s="4">
        <v>161.30749504959999</v>
      </c>
      <c r="K100" s="1">
        <v>0</v>
      </c>
      <c r="L100" s="4">
        <v>15.562526418265</v>
      </c>
      <c r="M100" s="1">
        <v>0</v>
      </c>
      <c r="N100" s="1">
        <v>0</v>
      </c>
      <c r="O100" s="1">
        <f t="shared" si="51"/>
        <v>0</v>
      </c>
      <c r="P100" s="1">
        <f t="shared" si="52"/>
        <v>1.67783864563919E-3</v>
      </c>
      <c r="Q100" s="1">
        <f t="shared" si="66"/>
        <v>0</v>
      </c>
      <c r="R100" s="1">
        <f t="shared" si="67"/>
        <v>0</v>
      </c>
      <c r="S100" s="1">
        <f t="shared" si="68"/>
        <v>0</v>
      </c>
      <c r="T100" s="1">
        <f t="shared" si="69"/>
        <v>0</v>
      </c>
      <c r="U100" s="1">
        <f t="shared" si="70"/>
        <v>0</v>
      </c>
      <c r="V100" s="1">
        <f t="shared" si="65"/>
        <v>1.6130749504959999E-4</v>
      </c>
      <c r="X100" s="1">
        <f t="shared" si="71"/>
        <v>1.5562526418264998E-5</v>
      </c>
      <c r="Y100" s="1">
        <f t="shared" si="72"/>
        <v>0</v>
      </c>
      <c r="Z100" s="1">
        <f t="shared" si="73"/>
        <v>0</v>
      </c>
      <c r="AA100" s="1">
        <f t="shared" si="63"/>
        <v>0.97514529133289296</v>
      </c>
      <c r="AB100" s="6">
        <v>12.52577940644</v>
      </c>
      <c r="AC100" s="1">
        <f t="shared" si="53"/>
        <v>0</v>
      </c>
      <c r="AD100" s="1">
        <f t="shared" si="54"/>
        <v>62.87293274261642</v>
      </c>
      <c r="AE100" s="1">
        <f t="shared" si="55"/>
        <v>0</v>
      </c>
      <c r="AF100" s="1">
        <f t="shared" si="56"/>
        <v>0</v>
      </c>
      <c r="AG100" s="1">
        <f t="shared" si="57"/>
        <v>0</v>
      </c>
      <c r="AH100" s="1">
        <f t="shared" si="58"/>
        <v>0</v>
      </c>
      <c r="AI100" s="1">
        <f t="shared" si="59"/>
        <v>0</v>
      </c>
      <c r="AJ100" s="1">
        <f t="shared" si="60"/>
        <v>36.267642231842068</v>
      </c>
      <c r="AK100" s="1">
        <f t="shared" si="61"/>
        <v>0</v>
      </c>
      <c r="AL100" s="1">
        <f t="shared" si="50"/>
        <v>0.58316792222175295</v>
      </c>
      <c r="AM100" s="1">
        <f t="shared" si="62"/>
        <v>0</v>
      </c>
      <c r="AN100" s="1">
        <f t="shared" si="64"/>
        <v>0</v>
      </c>
      <c r="AU100" s="3"/>
      <c r="AV100" s="3">
        <v>2.6113888890000001</v>
      </c>
      <c r="AW100" s="19">
        <v>-5.0815745999999997</v>
      </c>
      <c r="AX100" s="3">
        <v>40.643633090000002</v>
      </c>
      <c r="AY100" s="3">
        <v>0</v>
      </c>
      <c r="AZ100" s="3">
        <v>52.719165709999999</v>
      </c>
      <c r="BA100" s="3">
        <v>0</v>
      </c>
      <c r="BB100" s="3">
        <v>1.601074984</v>
      </c>
      <c r="BC100" s="19"/>
    </row>
    <row r="101" spans="1:55" x14ac:dyDescent="0.2">
      <c r="A101" s="1" t="s">
        <v>113</v>
      </c>
      <c r="B101" s="1" t="s">
        <v>112</v>
      </c>
      <c r="C101" s="6">
        <v>1991.3433224502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3">
        <v>0</v>
      </c>
      <c r="J101" s="6">
        <v>162.78415687412999</v>
      </c>
      <c r="K101" s="1">
        <v>0</v>
      </c>
      <c r="L101" s="6">
        <v>12.108101196672999</v>
      </c>
      <c r="M101" s="1">
        <v>0</v>
      </c>
      <c r="N101" s="1">
        <v>0</v>
      </c>
      <c r="O101" s="1">
        <f t="shared" si="51"/>
        <v>0</v>
      </c>
      <c r="P101" s="1">
        <f t="shared" si="52"/>
        <v>1.9913433224502002E-3</v>
      </c>
      <c r="Q101" s="1">
        <f t="shared" si="66"/>
        <v>0</v>
      </c>
      <c r="R101" s="1">
        <f t="shared" si="67"/>
        <v>0</v>
      </c>
      <c r="S101" s="1">
        <f t="shared" si="68"/>
        <v>0</v>
      </c>
      <c r="T101" s="1">
        <f t="shared" si="69"/>
        <v>0</v>
      </c>
      <c r="U101" s="1">
        <f t="shared" si="70"/>
        <v>0</v>
      </c>
      <c r="V101" s="1">
        <f t="shared" si="65"/>
        <v>1.6278415687413E-4</v>
      </c>
      <c r="X101" s="1">
        <f t="shared" si="71"/>
        <v>1.2108101196673E-5</v>
      </c>
      <c r="Y101" s="1">
        <f t="shared" si="72"/>
        <v>0</v>
      </c>
      <c r="Z101" s="1">
        <f t="shared" si="73"/>
        <v>0</v>
      </c>
      <c r="AA101" s="1">
        <f t="shared" si="63"/>
        <v>0.974833764419479</v>
      </c>
      <c r="AB101" s="6">
        <v>10.988180638979999</v>
      </c>
      <c r="AC101" s="1">
        <f t="shared" si="53"/>
        <v>0</v>
      </c>
      <c r="AD101" s="1">
        <f t="shared" si="54"/>
        <v>65.460708107523701</v>
      </c>
      <c r="AE101" s="1">
        <f t="shared" si="55"/>
        <v>0</v>
      </c>
      <c r="AF101" s="1">
        <f t="shared" si="56"/>
        <v>0</v>
      </c>
      <c r="AG101" s="1">
        <f t="shared" si="57"/>
        <v>0</v>
      </c>
      <c r="AH101" s="1">
        <f t="shared" si="58"/>
        <v>0</v>
      </c>
      <c r="AI101" s="1">
        <f t="shared" si="59"/>
        <v>0</v>
      </c>
      <c r="AJ101" s="1">
        <f t="shared" si="60"/>
        <v>32.106867934421452</v>
      </c>
      <c r="AK101" s="1">
        <f t="shared" si="61"/>
        <v>0</v>
      </c>
      <c r="AL101" s="1">
        <f t="shared" si="50"/>
        <v>0.39802522710977228</v>
      </c>
      <c r="AM101" s="1">
        <f t="shared" si="62"/>
        <v>0</v>
      </c>
      <c r="AN101" s="1">
        <f t="shared" si="64"/>
        <v>0</v>
      </c>
      <c r="AU101" s="3"/>
      <c r="AV101" s="3">
        <v>2.639166667</v>
      </c>
      <c r="AW101" s="19">
        <v>-5.2319215000000003</v>
      </c>
      <c r="AX101" s="3"/>
      <c r="AY101" s="3"/>
      <c r="AZ101" s="3"/>
      <c r="BA101" s="3"/>
      <c r="BB101" s="3"/>
      <c r="BC101" s="19"/>
    </row>
    <row r="102" spans="1:55" x14ac:dyDescent="0.2">
      <c r="A102" s="1" t="s">
        <v>114</v>
      </c>
      <c r="B102" s="1" t="s">
        <v>128</v>
      </c>
      <c r="C102" s="6"/>
      <c r="I102" s="5"/>
      <c r="J102" s="6"/>
      <c r="L102" s="6"/>
      <c r="O102" s="1">
        <f t="shared" ref="O102:O118" si="74">D102/10^6</f>
        <v>0</v>
      </c>
      <c r="P102" s="1">
        <f t="shared" ref="P102:P118" si="75">C102/10^6</f>
        <v>0</v>
      </c>
      <c r="Q102" s="1">
        <f t="shared" si="66"/>
        <v>0</v>
      </c>
      <c r="R102" s="1">
        <f t="shared" si="67"/>
        <v>0</v>
      </c>
      <c r="S102" s="1">
        <f t="shared" si="68"/>
        <v>0</v>
      </c>
      <c r="T102" s="1">
        <f t="shared" si="69"/>
        <v>0</v>
      </c>
      <c r="U102" s="1">
        <f t="shared" si="70"/>
        <v>0</v>
      </c>
      <c r="X102" s="1">
        <f t="shared" si="71"/>
        <v>0</v>
      </c>
      <c r="Y102" s="1">
        <f t="shared" si="72"/>
        <v>0</v>
      </c>
      <c r="Z102" s="1">
        <f t="shared" si="73"/>
        <v>0</v>
      </c>
      <c r="AA102" s="1">
        <f t="shared" si="63"/>
        <v>0.97699999999999998</v>
      </c>
      <c r="AB102" s="6"/>
      <c r="AC102" s="1">
        <f t="shared" ref="AC102:AC118" si="76">(O102*(10^-6)*2*96500*((AB102/60)*101325/(8.314*273))*100)/0.0048</f>
        <v>0</v>
      </c>
      <c r="AD102" s="1">
        <f t="shared" ref="AD102:AD107" si="77">(P102*2*96500*((AB102/60)*(10^-6)*101325/(8.314*273))*100)/0.0048</f>
        <v>0</v>
      </c>
      <c r="AE102" s="1">
        <f t="shared" ref="AE102:AE107" si="78">(Q102*8*96500*((AB102/60)*(10^-6)*101325/(8.314*273))*100)/0.012</f>
        <v>0</v>
      </c>
      <c r="AF102" s="1">
        <f t="shared" ref="AF102:AF107" si="79">(R102*8*96500*((AB102/60)*(10^-6)*101325/(8.314*273))*100)/0.012</f>
        <v>0</v>
      </c>
      <c r="AG102" s="1">
        <f t="shared" ref="AG102:AG107" si="80">(S102*8*96500*((AB102/60)*(10^-6)*101325/(8.314*273))*100)/0.012</f>
        <v>0</v>
      </c>
      <c r="AH102" s="1">
        <f t="shared" ref="AH102:AH107" si="81">(T102*8*96500*((AB102/60)*(10^-6)*101325/(8.314*273))*100)/0.012</f>
        <v>0</v>
      </c>
      <c r="AI102" s="1">
        <f t="shared" ref="AI102:AI107" si="82">(U102*6*96500*((AB102/60)*(10^-6)*101325/(8.314*273))*100)/0.0048</f>
        <v>0</v>
      </c>
      <c r="AJ102" s="1">
        <f t="shared" ref="AJ102:AJ118" si="83">(V102*12*96500*((AB102/60)*(10^-6)*101325/(8.314*273))*100)/0.0048</f>
        <v>0</v>
      </c>
      <c r="AK102" s="1">
        <f t="shared" ref="AK102:AK118" si="84">(W102*16*96500*((AB102/60)*(10^-6)*101325/(8.314*273))*100)/0.0048</f>
        <v>0</v>
      </c>
      <c r="AL102" s="1">
        <f t="shared" si="50"/>
        <v>0</v>
      </c>
      <c r="AM102" s="1">
        <f t="shared" ref="AM102:AM118" si="85">(Y102*16*96500*((AB102/60)*(10^-6)*101325/(8.314*273))*100)/0.012</f>
        <v>0</v>
      </c>
      <c r="AN102" s="1">
        <f t="shared" si="64"/>
        <v>0</v>
      </c>
      <c r="AU102" s="3"/>
      <c r="AV102" s="3">
        <v>2.6669444439999999</v>
      </c>
      <c r="AW102" s="19">
        <v>-5.0815745999999997</v>
      </c>
      <c r="AX102" s="3"/>
      <c r="AY102" s="3"/>
      <c r="AZ102" s="3"/>
      <c r="BA102" s="3"/>
      <c r="BB102" s="3"/>
      <c r="BC102" s="19"/>
    </row>
    <row r="103" spans="1:55" x14ac:dyDescent="0.2">
      <c r="B103" s="1" t="s">
        <v>112</v>
      </c>
      <c r="C103" s="6">
        <v>2192.9395940351201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5">
        <v>20.890317680559999</v>
      </c>
      <c r="J103" s="6">
        <v>160.09148573567001</v>
      </c>
      <c r="K103" s="1">
        <v>0</v>
      </c>
      <c r="L103" s="6">
        <v>13.327536674122999</v>
      </c>
      <c r="M103" s="1">
        <v>0</v>
      </c>
      <c r="N103" s="1">
        <v>0</v>
      </c>
      <c r="O103" s="1">
        <f t="shared" si="74"/>
        <v>0</v>
      </c>
      <c r="P103" s="1">
        <f t="shared" si="75"/>
        <v>2.1929395940351202E-3</v>
      </c>
      <c r="Q103" s="1">
        <f t="shared" si="66"/>
        <v>0</v>
      </c>
      <c r="R103" s="1">
        <f t="shared" si="67"/>
        <v>0</v>
      </c>
      <c r="S103" s="1">
        <f t="shared" si="68"/>
        <v>0</v>
      </c>
      <c r="T103" s="1">
        <f t="shared" si="69"/>
        <v>0</v>
      </c>
      <c r="U103" s="1">
        <f t="shared" si="70"/>
        <v>2.0890317680559998E-5</v>
      </c>
      <c r="V103" s="1">
        <f t="shared" ref="V103:V118" si="86">J103/10^6</f>
        <v>1.6009148573567001E-4</v>
      </c>
      <c r="X103" s="1">
        <f t="shared" si="71"/>
        <v>1.3327536674123E-5</v>
      </c>
      <c r="Y103" s="1">
        <f t="shared" si="72"/>
        <v>0</v>
      </c>
      <c r="Z103" s="1">
        <f t="shared" si="73"/>
        <v>0</v>
      </c>
      <c r="AA103" s="1">
        <f t="shared" si="63"/>
        <v>0.97461275106587453</v>
      </c>
      <c r="AB103" s="6">
        <v>10.162979765079999</v>
      </c>
      <c r="AC103" s="1">
        <f t="shared" si="76"/>
        <v>0</v>
      </c>
      <c r="AD103" s="1">
        <f t="shared" si="77"/>
        <v>66.673997779619327</v>
      </c>
      <c r="AE103" s="1">
        <f t="shared" si="78"/>
        <v>0</v>
      </c>
      <c r="AF103" s="1">
        <f t="shared" si="79"/>
        <v>0</v>
      </c>
      <c r="AG103" s="1">
        <f t="shared" si="80"/>
        <v>0</v>
      </c>
      <c r="AH103" s="1">
        <f t="shared" si="81"/>
        <v>0</v>
      </c>
      <c r="AI103" s="1">
        <f t="shared" si="82"/>
        <v>1.9054437228062922</v>
      </c>
      <c r="AJ103" s="1">
        <f t="shared" si="83"/>
        <v>29.204468906055261</v>
      </c>
      <c r="AK103" s="1">
        <f t="shared" si="84"/>
        <v>0</v>
      </c>
      <c r="AL103" s="1">
        <f t="shared" si="50"/>
        <v>0.40520958855195949</v>
      </c>
      <c r="AM103" s="1">
        <f t="shared" si="85"/>
        <v>0</v>
      </c>
      <c r="AN103" s="1">
        <f t="shared" si="64"/>
        <v>0</v>
      </c>
      <c r="AU103" s="3"/>
      <c r="AV103" s="3">
        <v>2.6947222219999998</v>
      </c>
      <c r="AW103" s="19">
        <v>-5.2319215000000003</v>
      </c>
      <c r="AX103" s="3"/>
      <c r="AY103" s="3"/>
      <c r="AZ103" s="3"/>
      <c r="BA103" s="3"/>
      <c r="BB103" s="3"/>
      <c r="BC103" s="19">
        <v>0.45978861300000001</v>
      </c>
    </row>
    <row r="104" spans="1:55" x14ac:dyDescent="0.2">
      <c r="B104" s="1" t="s">
        <v>112</v>
      </c>
      <c r="C104" s="6">
        <v>2130.4547602338698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5">
        <v>20.399285380102999</v>
      </c>
      <c r="J104" s="6">
        <v>155.72531741080999</v>
      </c>
      <c r="K104" s="1">
        <v>0</v>
      </c>
      <c r="L104" s="6">
        <v>13.866502090813</v>
      </c>
      <c r="M104" s="1">
        <v>0</v>
      </c>
      <c r="N104" s="1">
        <v>0</v>
      </c>
      <c r="O104" s="1">
        <f t="shared" si="74"/>
        <v>0</v>
      </c>
      <c r="P104" s="1">
        <f t="shared" si="75"/>
        <v>2.1304547602338697E-3</v>
      </c>
      <c r="Q104" s="1">
        <f t="shared" si="66"/>
        <v>0</v>
      </c>
      <c r="R104" s="1">
        <f t="shared" si="67"/>
        <v>0</v>
      </c>
      <c r="S104" s="1">
        <f t="shared" si="68"/>
        <v>0</v>
      </c>
      <c r="T104" s="1">
        <f t="shared" si="69"/>
        <v>0</v>
      </c>
      <c r="U104" s="1">
        <f t="shared" si="70"/>
        <v>2.0399285380102998E-5</v>
      </c>
      <c r="V104" s="1">
        <f t="shared" si="86"/>
        <v>1.5572531741080999E-4</v>
      </c>
      <c r="X104" s="1">
        <f t="shared" si="71"/>
        <v>1.3866502090813E-5</v>
      </c>
      <c r="Y104" s="1">
        <f t="shared" si="72"/>
        <v>0</v>
      </c>
      <c r="Z104" s="1">
        <f t="shared" si="73"/>
        <v>0</v>
      </c>
      <c r="AA104" s="1">
        <f t="shared" si="63"/>
        <v>0.97467955413488438</v>
      </c>
      <c r="AB104" s="6">
        <v>11.352869516082</v>
      </c>
      <c r="AC104" s="1">
        <f t="shared" si="76"/>
        <v>0</v>
      </c>
      <c r="AD104" s="1">
        <f t="shared" si="77"/>
        <v>72.358029149766267</v>
      </c>
      <c r="AE104" s="1">
        <f t="shared" si="78"/>
        <v>0</v>
      </c>
      <c r="AF104" s="1">
        <f t="shared" si="79"/>
        <v>0</v>
      </c>
      <c r="AG104" s="1">
        <f t="shared" si="80"/>
        <v>0</v>
      </c>
      <c r="AH104" s="1">
        <f t="shared" si="81"/>
        <v>0</v>
      </c>
      <c r="AI104" s="1">
        <f t="shared" si="82"/>
        <v>2.0785028347739156</v>
      </c>
      <c r="AJ104" s="1">
        <f t="shared" si="83"/>
        <v>31.734005152959149</v>
      </c>
      <c r="AK104" s="1">
        <f t="shared" si="84"/>
        <v>0</v>
      </c>
      <c r="AL104" s="1">
        <f t="shared" si="50"/>
        <v>0.47095708447815121</v>
      </c>
      <c r="AM104" s="1">
        <f t="shared" si="85"/>
        <v>0</v>
      </c>
      <c r="AN104" s="1">
        <f t="shared" si="64"/>
        <v>0</v>
      </c>
      <c r="AU104" s="3"/>
      <c r="AV104" s="3">
        <v>2.7225000000000001</v>
      </c>
      <c r="AW104" s="19">
        <v>-5.2319215000000003</v>
      </c>
      <c r="AX104" s="3">
        <v>42.459688900000003</v>
      </c>
      <c r="AY104" s="3">
        <v>3.6586595320000002</v>
      </c>
      <c r="AZ104" s="3">
        <v>49.588322429999998</v>
      </c>
      <c r="BA104" s="3">
        <v>0</v>
      </c>
      <c r="BB104" s="3">
        <v>1.272153292</v>
      </c>
      <c r="BC104" s="19"/>
    </row>
    <row r="105" spans="1:55" x14ac:dyDescent="0.2">
      <c r="B105" s="1" t="s">
        <v>112</v>
      </c>
      <c r="C105" s="6">
        <v>2116.7395104565699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6">
        <v>151.63336254149999</v>
      </c>
      <c r="K105" s="1">
        <v>0</v>
      </c>
      <c r="L105" s="6">
        <v>14.15336068973</v>
      </c>
      <c r="M105" s="1">
        <v>0</v>
      </c>
      <c r="N105" s="1">
        <v>0</v>
      </c>
      <c r="O105" s="1">
        <f t="shared" si="74"/>
        <v>0</v>
      </c>
      <c r="P105" s="1">
        <f t="shared" si="75"/>
        <v>2.1167395104565697E-3</v>
      </c>
      <c r="Q105" s="1">
        <f t="shared" si="66"/>
        <v>0</v>
      </c>
      <c r="R105" s="1">
        <f t="shared" si="67"/>
        <v>0</v>
      </c>
      <c r="S105" s="1">
        <f t="shared" si="68"/>
        <v>0</v>
      </c>
      <c r="T105" s="1">
        <f t="shared" si="69"/>
        <v>0</v>
      </c>
      <c r="U105" s="1">
        <f t="shared" si="70"/>
        <v>0</v>
      </c>
      <c r="V105" s="1">
        <f t="shared" si="86"/>
        <v>1.516333625415E-4</v>
      </c>
      <c r="X105" s="1">
        <f t="shared" si="71"/>
        <v>1.4153360689730001E-5</v>
      </c>
      <c r="Y105" s="1">
        <f t="shared" si="72"/>
        <v>0</v>
      </c>
      <c r="Z105" s="1">
        <f t="shared" si="73"/>
        <v>0</v>
      </c>
      <c r="AA105" s="1">
        <f t="shared" si="63"/>
        <v>0.97471747376631224</v>
      </c>
      <c r="AB105" s="4">
        <v>11.139054695694</v>
      </c>
      <c r="AC105" s="1">
        <f t="shared" si="76"/>
        <v>0</v>
      </c>
      <c r="AD105" s="1">
        <f t="shared" si="77"/>
        <v>70.538223727818448</v>
      </c>
      <c r="AE105" s="1">
        <f t="shared" si="78"/>
        <v>0</v>
      </c>
      <c r="AF105" s="1">
        <f t="shared" si="79"/>
        <v>0</v>
      </c>
      <c r="AG105" s="1">
        <f t="shared" si="80"/>
        <v>0</v>
      </c>
      <c r="AH105" s="1">
        <f t="shared" si="81"/>
        <v>0</v>
      </c>
      <c r="AI105" s="1">
        <f t="shared" si="82"/>
        <v>0</v>
      </c>
      <c r="AJ105" s="1">
        <f t="shared" si="83"/>
        <v>30.31817944168295</v>
      </c>
      <c r="AK105" s="1">
        <f t="shared" si="84"/>
        <v>0</v>
      </c>
      <c r="AL105" s="1">
        <f t="shared" si="50"/>
        <v>0.47164656676028421</v>
      </c>
      <c r="AM105" s="1">
        <f t="shared" si="85"/>
        <v>0</v>
      </c>
      <c r="AN105" s="1">
        <f t="shared" si="64"/>
        <v>0</v>
      </c>
      <c r="AU105" s="3"/>
      <c r="AV105" s="3">
        <v>2.7502777780000001</v>
      </c>
      <c r="AW105" s="19">
        <v>-5.0815745999999997</v>
      </c>
      <c r="AX105" s="3"/>
      <c r="AY105" s="3"/>
      <c r="AZ105" s="3"/>
      <c r="BA105" s="3"/>
      <c r="BB105" s="3"/>
      <c r="BC105" s="19"/>
    </row>
    <row r="106" spans="1:55" x14ac:dyDescent="0.2">
      <c r="B106" s="1" t="s">
        <v>112</v>
      </c>
      <c r="C106" s="6">
        <v>2162.3117536561899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6">
        <v>153.18073074054999</v>
      </c>
      <c r="K106" s="1">
        <v>0</v>
      </c>
      <c r="L106" s="6">
        <v>15.679944016706999</v>
      </c>
      <c r="M106" s="1">
        <v>0</v>
      </c>
      <c r="N106" s="1">
        <v>0</v>
      </c>
      <c r="O106" s="1">
        <f t="shared" si="74"/>
        <v>0</v>
      </c>
      <c r="P106" s="1">
        <f t="shared" si="75"/>
        <v>2.1623117536561901E-3</v>
      </c>
      <c r="Q106" s="1">
        <f t="shared" si="66"/>
        <v>0</v>
      </c>
      <c r="R106" s="1">
        <f t="shared" si="67"/>
        <v>0</v>
      </c>
      <c r="S106" s="1">
        <f t="shared" si="68"/>
        <v>0</v>
      </c>
      <c r="T106" s="1">
        <f t="shared" si="69"/>
        <v>0</v>
      </c>
      <c r="U106" s="1">
        <f t="shared" si="70"/>
        <v>0</v>
      </c>
      <c r="V106" s="1">
        <f t="shared" si="86"/>
        <v>1.5318073074054999E-4</v>
      </c>
      <c r="X106" s="1">
        <f t="shared" si="71"/>
        <v>1.5679944016706999E-5</v>
      </c>
      <c r="Y106" s="1">
        <f t="shared" si="72"/>
        <v>0</v>
      </c>
      <c r="Z106" s="1">
        <f t="shared" si="73"/>
        <v>0</v>
      </c>
      <c r="AA106" s="1">
        <f t="shared" si="63"/>
        <v>0.97466882757158657</v>
      </c>
      <c r="AB106" s="6">
        <v>10.769689606342</v>
      </c>
      <c r="AC106" s="1">
        <f t="shared" si="76"/>
        <v>0</v>
      </c>
      <c r="AD106" s="1">
        <f t="shared" si="77"/>
        <v>69.667505751336577</v>
      </c>
      <c r="AE106" s="1">
        <f t="shared" si="78"/>
        <v>0</v>
      </c>
      <c r="AF106" s="1">
        <f t="shared" si="79"/>
        <v>0</v>
      </c>
      <c r="AG106" s="1">
        <f t="shared" si="80"/>
        <v>0</v>
      </c>
      <c r="AH106" s="1">
        <f t="shared" si="81"/>
        <v>0</v>
      </c>
      <c r="AI106" s="1">
        <f t="shared" si="82"/>
        <v>0</v>
      </c>
      <c r="AJ106" s="1">
        <f t="shared" si="83"/>
        <v>29.611972709716913</v>
      </c>
      <c r="AK106" s="1">
        <f t="shared" si="84"/>
        <v>0</v>
      </c>
      <c r="AL106" s="1">
        <f t="shared" si="50"/>
        <v>0.50519199561186878</v>
      </c>
      <c r="AM106" s="1">
        <f t="shared" si="85"/>
        <v>0</v>
      </c>
      <c r="AN106" s="1">
        <f t="shared" si="64"/>
        <v>0</v>
      </c>
      <c r="AU106" s="3"/>
      <c r="AV106" s="3">
        <v>2.778055556</v>
      </c>
      <c r="AW106" s="19">
        <v>-5.0815745999999997</v>
      </c>
      <c r="AX106" s="3"/>
      <c r="AY106" s="3"/>
      <c r="AZ106" s="3"/>
      <c r="BA106" s="3"/>
      <c r="BB106" s="3"/>
      <c r="BC106" s="19"/>
    </row>
    <row r="107" spans="1:55" x14ac:dyDescent="0.2">
      <c r="B107" s="1" t="s">
        <v>112</v>
      </c>
      <c r="C107" s="4">
        <v>2132.7859296469101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4">
        <v>153.60369225869999</v>
      </c>
      <c r="K107" s="1">
        <v>0</v>
      </c>
      <c r="L107" s="4">
        <v>13.906663513341</v>
      </c>
      <c r="M107" s="1">
        <v>0</v>
      </c>
      <c r="N107" s="1">
        <v>0</v>
      </c>
      <c r="O107" s="1">
        <f t="shared" si="74"/>
        <v>0</v>
      </c>
      <c r="P107" s="1">
        <f t="shared" si="75"/>
        <v>2.1327859296469101E-3</v>
      </c>
      <c r="Q107" s="1">
        <f t="shared" si="66"/>
        <v>0</v>
      </c>
      <c r="R107" s="1">
        <f t="shared" si="67"/>
        <v>0</v>
      </c>
      <c r="S107" s="1">
        <f t="shared" si="68"/>
        <v>0</v>
      </c>
      <c r="T107" s="1">
        <f t="shared" si="69"/>
        <v>0</v>
      </c>
      <c r="U107" s="1">
        <f t="shared" si="70"/>
        <v>0</v>
      </c>
      <c r="V107" s="1">
        <f t="shared" si="86"/>
        <v>1.536036922587E-4</v>
      </c>
      <c r="X107" s="1">
        <f t="shared" si="71"/>
        <v>1.3906663513341E-5</v>
      </c>
      <c r="Y107" s="1">
        <f t="shared" si="72"/>
        <v>0</v>
      </c>
      <c r="Z107" s="1">
        <f t="shared" si="73"/>
        <v>0</v>
      </c>
      <c r="AA107" s="1">
        <f t="shared" si="63"/>
        <v>0.97469970371458103</v>
      </c>
      <c r="AB107" s="6">
        <v>10.8747191982294</v>
      </c>
      <c r="AC107" s="1">
        <f t="shared" si="76"/>
        <v>0</v>
      </c>
      <c r="AD107" s="1">
        <f t="shared" si="77"/>
        <v>69.386356803302377</v>
      </c>
      <c r="AE107" s="1">
        <f t="shared" si="78"/>
        <v>0</v>
      </c>
      <c r="AF107" s="1">
        <f t="shared" si="79"/>
        <v>0</v>
      </c>
      <c r="AG107" s="1">
        <f t="shared" si="80"/>
        <v>0</v>
      </c>
      <c r="AH107" s="1">
        <f t="shared" si="81"/>
        <v>0</v>
      </c>
      <c r="AI107" s="1">
        <f t="shared" si="82"/>
        <v>0</v>
      </c>
      <c r="AJ107" s="1">
        <f t="shared" si="83"/>
        <v>29.983320264489787</v>
      </c>
      <c r="AK107" s="1">
        <f t="shared" si="84"/>
        <v>0</v>
      </c>
      <c r="AL107" s="1">
        <f t="shared" si="50"/>
        <v>0.45242830190646149</v>
      </c>
      <c r="AM107" s="1">
        <f t="shared" si="85"/>
        <v>0</v>
      </c>
      <c r="AN107" s="1">
        <f t="shared" si="64"/>
        <v>0</v>
      </c>
      <c r="AU107" s="3"/>
      <c r="AV107" s="3">
        <v>2.8058333329999998</v>
      </c>
      <c r="AW107" s="19">
        <v>-5.0815745999999997</v>
      </c>
      <c r="AX107" s="3">
        <v>34.944341479999999</v>
      </c>
      <c r="AY107" s="3">
        <v>1.9916826379999999</v>
      </c>
      <c r="AZ107" s="3">
        <v>61.222921710000001</v>
      </c>
      <c r="BA107" s="3">
        <v>0</v>
      </c>
      <c r="BB107" s="3">
        <v>1.0291443309999999</v>
      </c>
      <c r="BC107" s="19">
        <v>0.62330240999999997</v>
      </c>
    </row>
    <row r="108" spans="1:55" x14ac:dyDescent="0.2">
      <c r="B108" s="1" t="s">
        <v>112</v>
      </c>
      <c r="C108" s="6">
        <v>2153.4991602853902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6">
        <v>152.09791069292001</v>
      </c>
      <c r="K108" s="1">
        <v>0</v>
      </c>
      <c r="L108" s="6">
        <v>16.358176613061001</v>
      </c>
      <c r="M108" s="1">
        <v>0</v>
      </c>
      <c r="N108" s="1">
        <v>0</v>
      </c>
      <c r="O108" s="1">
        <f t="shared" si="74"/>
        <v>0</v>
      </c>
      <c r="P108" s="1">
        <f t="shared" si="75"/>
        <v>2.1534991602853901E-3</v>
      </c>
      <c r="Q108" s="1">
        <f t="shared" si="66"/>
        <v>0</v>
      </c>
      <c r="R108" s="1">
        <f t="shared" si="67"/>
        <v>0</v>
      </c>
      <c r="S108" s="1">
        <f t="shared" si="68"/>
        <v>0</v>
      </c>
      <c r="T108" s="1">
        <f t="shared" si="69"/>
        <v>0</v>
      </c>
      <c r="U108" s="1">
        <f t="shared" si="70"/>
        <v>0</v>
      </c>
      <c r="V108" s="1">
        <f t="shared" si="86"/>
        <v>1.5209791069292002E-4</v>
      </c>
      <c r="X108" s="1">
        <f t="shared" si="71"/>
        <v>1.6358176613061E-5</v>
      </c>
      <c r="Y108" s="1">
        <f t="shared" si="72"/>
        <v>0</v>
      </c>
      <c r="Z108" s="1">
        <f t="shared" si="73"/>
        <v>0</v>
      </c>
      <c r="AA108" s="1">
        <f t="shared" si="63"/>
        <v>0.9746780447524086</v>
      </c>
      <c r="AB108" s="6">
        <v>10.7976161521803</v>
      </c>
      <c r="AC108" s="1">
        <f t="shared" si="76"/>
        <v>0</v>
      </c>
      <c r="AD108" s="1">
        <f t="shared" ref="AD108:AD118" si="87">(P108*2*96500*((AB108/60)*(10^-6)*101325/(8.314*273))*100)/0.0048</f>
        <v>69.563489249677929</v>
      </c>
      <c r="AE108" s="1">
        <f t="shared" ref="AE108:AE118" si="88">(Q108*8*96500*((AB108/60)*(10^-6)*101325/(8.314*273))*100)/0.012</f>
        <v>0</v>
      </c>
      <c r="AF108" s="1">
        <f t="shared" ref="AF108:AF118" si="89">(R108*8*96500*((AB108/60)*(10^-6)*101325/(8.314*273))*100)/0.012</f>
        <v>0</v>
      </c>
      <c r="AG108" s="1">
        <f t="shared" ref="AG108:AG118" si="90">(S108*8*96500*((AB108/60)*(10^-6)*101325/(8.314*273))*100)/0.012</f>
        <v>0</v>
      </c>
      <c r="AH108" s="1">
        <f t="shared" ref="AH108:AH118" si="91">(T108*8*96500*((AB108/60)*(10^-6)*101325/(8.314*273))*100)/0.012</f>
        <v>0</v>
      </c>
      <c r="AI108" s="1">
        <f t="shared" ref="AI108:AI118" si="92">(U108*6*96500*((AB108/60)*(10^-6)*101325/(8.314*273))*100)/0.0048</f>
        <v>0</v>
      </c>
      <c r="AJ108" s="1">
        <f t="shared" si="83"/>
        <v>29.478891574724141</v>
      </c>
      <c r="AK108" s="1">
        <f t="shared" si="84"/>
        <v>0</v>
      </c>
      <c r="AL108" s="1">
        <f t="shared" si="50"/>
        <v>0.52841062766711211</v>
      </c>
      <c r="AM108" s="1">
        <f t="shared" si="85"/>
        <v>0</v>
      </c>
      <c r="AN108" s="1">
        <f t="shared" si="64"/>
        <v>0</v>
      </c>
      <c r="AU108" s="3"/>
      <c r="AV108" s="3">
        <v>2.8336111110000002</v>
      </c>
      <c r="AW108" s="19">
        <v>-5.2319215000000003</v>
      </c>
      <c r="AX108" s="3"/>
      <c r="AY108" s="3"/>
      <c r="AZ108" s="3"/>
      <c r="BA108" s="3"/>
      <c r="BB108" s="3"/>
      <c r="BC108" s="19"/>
    </row>
    <row r="109" spans="1:55" x14ac:dyDescent="0.2">
      <c r="B109" s="1" t="s">
        <v>112</v>
      </c>
      <c r="C109" s="6">
        <v>1736.7831550261601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6">
        <v>153.66674084898</v>
      </c>
      <c r="K109" s="1">
        <v>0</v>
      </c>
      <c r="L109" s="6">
        <v>17.705434369357999</v>
      </c>
      <c r="M109" s="1">
        <v>0</v>
      </c>
      <c r="N109" s="1">
        <v>0</v>
      </c>
      <c r="O109" s="1">
        <f t="shared" si="74"/>
        <v>0</v>
      </c>
      <c r="P109" s="1">
        <f t="shared" si="75"/>
        <v>1.7367831550261601E-3</v>
      </c>
      <c r="Q109" s="1">
        <f t="shared" si="66"/>
        <v>0</v>
      </c>
      <c r="R109" s="1">
        <f t="shared" si="67"/>
        <v>0</v>
      </c>
      <c r="S109" s="1">
        <f t="shared" si="68"/>
        <v>0</v>
      </c>
      <c r="T109" s="1">
        <f t="shared" si="69"/>
        <v>0</v>
      </c>
      <c r="U109" s="1">
        <f t="shared" si="70"/>
        <v>0</v>
      </c>
      <c r="V109" s="1">
        <f t="shared" si="86"/>
        <v>1.5366674084898001E-4</v>
      </c>
      <c r="X109" s="1">
        <f t="shared" si="71"/>
        <v>1.7705434369357998E-5</v>
      </c>
      <c r="Y109" s="1">
        <f t="shared" si="72"/>
        <v>0</v>
      </c>
      <c r="Z109" s="1">
        <f t="shared" si="73"/>
        <v>0</v>
      </c>
      <c r="AA109" s="1">
        <f t="shared" si="63"/>
        <v>0.97509184466975551</v>
      </c>
      <c r="AB109" s="6">
        <v>12.3805023203932</v>
      </c>
      <c r="AC109" s="1">
        <f t="shared" si="76"/>
        <v>0</v>
      </c>
      <c r="AD109" s="1">
        <f t="shared" si="87"/>
        <v>64.326901176170125</v>
      </c>
      <c r="AE109" s="1">
        <f t="shared" si="88"/>
        <v>0</v>
      </c>
      <c r="AF109" s="1">
        <f t="shared" si="89"/>
        <v>0</v>
      </c>
      <c r="AG109" s="1">
        <f t="shared" si="90"/>
        <v>0</v>
      </c>
      <c r="AH109" s="1">
        <f t="shared" si="91"/>
        <v>0</v>
      </c>
      <c r="AI109" s="1">
        <f t="shared" si="92"/>
        <v>0</v>
      </c>
      <c r="AJ109" s="1">
        <f t="shared" si="83"/>
        <v>34.149013562401549</v>
      </c>
      <c r="AK109" s="1">
        <f t="shared" si="84"/>
        <v>0</v>
      </c>
      <c r="AL109" s="1">
        <f t="shared" si="50"/>
        <v>0.65577313072322085</v>
      </c>
      <c r="AM109" s="1">
        <f t="shared" si="85"/>
        <v>0</v>
      </c>
      <c r="AN109" s="1">
        <f t="shared" si="64"/>
        <v>0</v>
      </c>
      <c r="AU109" s="3"/>
      <c r="AV109" s="3">
        <v>2.8613888890000001</v>
      </c>
      <c r="AW109" s="19">
        <v>-5.2319215000000003</v>
      </c>
      <c r="AX109" s="3"/>
      <c r="AY109" s="3"/>
      <c r="AZ109" s="3"/>
      <c r="BA109" s="3"/>
      <c r="BB109" s="3"/>
      <c r="BC109" s="19"/>
    </row>
    <row r="110" spans="1:55" x14ac:dyDescent="0.2">
      <c r="B110" s="1" t="s">
        <v>112</v>
      </c>
      <c r="C110" s="6">
        <v>1992.01196298695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6">
        <v>155.12952683635999</v>
      </c>
      <c r="K110" s="1">
        <v>0</v>
      </c>
      <c r="L110" s="6">
        <v>15.874406775384999</v>
      </c>
      <c r="M110" s="1">
        <v>0</v>
      </c>
      <c r="N110" s="1">
        <v>0</v>
      </c>
      <c r="O110" s="1">
        <f t="shared" si="74"/>
        <v>0</v>
      </c>
      <c r="P110" s="1">
        <f t="shared" si="75"/>
        <v>1.9920119629869499E-3</v>
      </c>
      <c r="Q110" s="1">
        <f t="shared" si="66"/>
        <v>0</v>
      </c>
      <c r="R110" s="1">
        <f t="shared" si="67"/>
        <v>0</v>
      </c>
      <c r="S110" s="1">
        <f t="shared" si="68"/>
        <v>0</v>
      </c>
      <c r="T110" s="1">
        <f t="shared" si="69"/>
        <v>0</v>
      </c>
      <c r="U110" s="1">
        <f t="shared" si="70"/>
        <v>0</v>
      </c>
      <c r="V110" s="1">
        <f t="shared" si="86"/>
        <v>1.5512952683635999E-4</v>
      </c>
      <c r="X110" s="1">
        <f t="shared" si="71"/>
        <v>1.5874406775385E-5</v>
      </c>
      <c r="Y110" s="1">
        <f t="shared" si="72"/>
        <v>0</v>
      </c>
      <c r="Z110" s="1">
        <f t="shared" si="73"/>
        <v>0</v>
      </c>
      <c r="AA110" s="1">
        <f t="shared" si="63"/>
        <v>0.97483698410340125</v>
      </c>
      <c r="AB110" s="6">
        <v>10.6971320999385</v>
      </c>
      <c r="AC110" s="1">
        <f t="shared" si="76"/>
        <v>0</v>
      </c>
      <c r="AD110" s="1">
        <f t="shared" si="87"/>
        <v>63.748220722561122</v>
      </c>
      <c r="AE110" s="1">
        <f t="shared" si="88"/>
        <v>0</v>
      </c>
      <c r="AF110" s="1">
        <f t="shared" si="89"/>
        <v>0</v>
      </c>
      <c r="AG110" s="1">
        <f t="shared" si="90"/>
        <v>0</v>
      </c>
      <c r="AH110" s="1">
        <f t="shared" si="91"/>
        <v>0</v>
      </c>
      <c r="AI110" s="1">
        <f t="shared" si="92"/>
        <v>0</v>
      </c>
      <c r="AJ110" s="1">
        <f t="shared" si="83"/>
        <v>29.786662433057494</v>
      </c>
      <c r="AK110" s="1">
        <f t="shared" si="84"/>
        <v>0</v>
      </c>
      <c r="AL110" s="1">
        <f t="shared" si="50"/>
        <v>0.50801160121526467</v>
      </c>
      <c r="AM110" s="1">
        <f t="shared" si="85"/>
        <v>0</v>
      </c>
      <c r="AN110" s="1">
        <f t="shared" si="64"/>
        <v>0</v>
      </c>
      <c r="AU110" s="3"/>
      <c r="AV110" s="3">
        <v>2.889166667</v>
      </c>
      <c r="AW110" s="19">
        <v>-5.2319215000000003</v>
      </c>
      <c r="AX110" s="3">
        <v>36.631854879999999</v>
      </c>
      <c r="AY110" s="3">
        <v>1.887279425</v>
      </c>
      <c r="AZ110" s="3">
        <v>59.490413699999998</v>
      </c>
      <c r="BA110" s="3">
        <v>0</v>
      </c>
      <c r="BB110" s="3">
        <v>0</v>
      </c>
      <c r="BC110" s="19">
        <v>0.57002536800000003</v>
      </c>
    </row>
    <row r="111" spans="1:55" x14ac:dyDescent="0.2">
      <c r="B111" s="1" t="s">
        <v>112</v>
      </c>
      <c r="C111" s="6">
        <v>1973.7176416740001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5">
        <v>2.4368070404790001</v>
      </c>
      <c r="J111" s="6">
        <v>152.36553669912999</v>
      </c>
      <c r="K111" s="1">
        <v>0</v>
      </c>
      <c r="L111" s="6">
        <v>19.718491116542001</v>
      </c>
      <c r="M111" s="1">
        <v>0</v>
      </c>
      <c r="N111" s="1">
        <v>0</v>
      </c>
      <c r="O111" s="1">
        <f t="shared" si="74"/>
        <v>0</v>
      </c>
      <c r="P111" s="1">
        <f t="shared" si="75"/>
        <v>1.9737176416740002E-3</v>
      </c>
      <c r="Q111" s="1">
        <f t="shared" si="66"/>
        <v>0</v>
      </c>
      <c r="R111" s="1">
        <f t="shared" si="67"/>
        <v>0</v>
      </c>
      <c r="S111" s="1">
        <f t="shared" si="68"/>
        <v>0</v>
      </c>
      <c r="T111" s="1">
        <f t="shared" si="69"/>
        <v>0</v>
      </c>
      <c r="U111" s="1">
        <f t="shared" si="70"/>
        <v>2.4368070404789999E-6</v>
      </c>
      <c r="V111" s="1">
        <f t="shared" si="86"/>
        <v>1.5236553669913E-4</v>
      </c>
      <c r="X111" s="1">
        <f t="shared" si="71"/>
        <v>1.9718491116542003E-5</v>
      </c>
      <c r="Y111" s="1">
        <f t="shared" si="72"/>
        <v>0</v>
      </c>
      <c r="Z111" s="1">
        <f t="shared" si="73"/>
        <v>0</v>
      </c>
      <c r="AA111" s="1">
        <f t="shared" si="63"/>
        <v>0.97485176152346986</v>
      </c>
      <c r="AB111" s="6">
        <v>11.257179621715</v>
      </c>
      <c r="AC111" s="1">
        <f t="shared" si="76"/>
        <v>0</v>
      </c>
      <c r="AD111" s="1">
        <f t="shared" si="87"/>
        <v>66.469648973436065</v>
      </c>
      <c r="AE111" s="1">
        <f t="shared" si="88"/>
        <v>0</v>
      </c>
      <c r="AF111" s="1">
        <f t="shared" si="89"/>
        <v>0</v>
      </c>
      <c r="AG111" s="1">
        <f t="shared" si="90"/>
        <v>0</v>
      </c>
      <c r="AH111" s="1">
        <f t="shared" si="91"/>
        <v>0</v>
      </c>
      <c r="AI111" s="1">
        <f t="shared" si="92"/>
        <v>0.24619586689095929</v>
      </c>
      <c r="AJ111" s="1">
        <f t="shared" si="83"/>
        <v>30.787637074928135</v>
      </c>
      <c r="AK111" s="1">
        <f t="shared" si="84"/>
        <v>0</v>
      </c>
      <c r="AL111" s="1">
        <f t="shared" si="50"/>
        <v>0.66406721768505639</v>
      </c>
      <c r="AM111" s="1">
        <f t="shared" si="85"/>
        <v>0</v>
      </c>
      <c r="AN111" s="1">
        <f t="shared" si="64"/>
        <v>0</v>
      </c>
      <c r="AU111" s="3"/>
      <c r="AV111" s="3">
        <v>2.9169444439999999</v>
      </c>
      <c r="AW111" s="19">
        <v>-5.2319215000000003</v>
      </c>
      <c r="AX111" s="3"/>
      <c r="AY111" s="3"/>
      <c r="AZ111" s="3"/>
      <c r="BA111" s="3"/>
      <c r="BB111" s="3"/>
      <c r="BC111" s="19"/>
    </row>
    <row r="112" spans="1:55" x14ac:dyDescent="0.2">
      <c r="B112" s="1" t="s">
        <v>112</v>
      </c>
      <c r="C112" s="6">
        <v>2174.3538047758202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3">
        <v>0</v>
      </c>
      <c r="J112" s="6">
        <v>151.16675952102</v>
      </c>
      <c r="K112" s="1">
        <v>0</v>
      </c>
      <c r="L112" s="6">
        <v>19.435430312645</v>
      </c>
      <c r="M112" s="1">
        <v>0</v>
      </c>
      <c r="N112" s="1">
        <v>0</v>
      </c>
      <c r="O112" s="1">
        <f t="shared" si="74"/>
        <v>0</v>
      </c>
      <c r="P112" s="1">
        <f t="shared" si="75"/>
        <v>2.1743538047758202E-3</v>
      </c>
      <c r="Q112" s="1">
        <f t="shared" si="66"/>
        <v>0</v>
      </c>
      <c r="R112" s="1">
        <f t="shared" si="67"/>
        <v>0</v>
      </c>
      <c r="S112" s="1">
        <f t="shared" si="68"/>
        <v>0</v>
      </c>
      <c r="T112" s="1">
        <f t="shared" si="69"/>
        <v>0</v>
      </c>
      <c r="U112" s="1">
        <f t="shared" si="70"/>
        <v>0</v>
      </c>
      <c r="V112" s="1">
        <f t="shared" si="86"/>
        <v>1.5116675952101999E-4</v>
      </c>
      <c r="X112" s="1">
        <f t="shared" si="71"/>
        <v>1.9435430312645E-5</v>
      </c>
      <c r="Y112" s="1">
        <f t="shared" si="72"/>
        <v>0</v>
      </c>
      <c r="Z112" s="1">
        <f t="shared" si="73"/>
        <v>0</v>
      </c>
      <c r="AA112" s="1">
        <f t="shared" si="63"/>
        <v>0.97465504400539049</v>
      </c>
      <c r="AB112" s="6">
        <v>10.433476118886</v>
      </c>
      <c r="AC112" s="1">
        <f t="shared" si="76"/>
        <v>0</v>
      </c>
      <c r="AD112" s="1">
        <f t="shared" si="87"/>
        <v>67.868461675046305</v>
      </c>
      <c r="AE112" s="1">
        <f t="shared" si="88"/>
        <v>0</v>
      </c>
      <c r="AF112" s="1">
        <f t="shared" si="89"/>
        <v>0</v>
      </c>
      <c r="AG112" s="1">
        <f t="shared" si="90"/>
        <v>0</v>
      </c>
      <c r="AH112" s="1">
        <f t="shared" si="91"/>
        <v>0</v>
      </c>
      <c r="AI112" s="1">
        <f t="shared" si="92"/>
        <v>0</v>
      </c>
      <c r="AJ112" s="1">
        <f t="shared" si="83"/>
        <v>28.310357042793378</v>
      </c>
      <c r="AK112" s="1">
        <f t="shared" si="84"/>
        <v>0</v>
      </c>
      <c r="AL112" s="1">
        <f t="shared" si="50"/>
        <v>0.60664127172614257</v>
      </c>
      <c r="AM112" s="1">
        <f t="shared" si="85"/>
        <v>0</v>
      </c>
      <c r="AN112" s="1">
        <f t="shared" si="64"/>
        <v>0</v>
      </c>
      <c r="AU112" s="3"/>
      <c r="AV112" s="3">
        <v>2.9447222219999998</v>
      </c>
      <c r="AW112" s="19">
        <v>-5.2319215000000003</v>
      </c>
      <c r="AX112" s="3"/>
      <c r="AY112" s="3"/>
      <c r="AZ112" s="3"/>
      <c r="BA112" s="3"/>
      <c r="BB112" s="3"/>
      <c r="BC112" s="19"/>
    </row>
    <row r="113" spans="2:55" x14ac:dyDescent="0.2">
      <c r="B113" s="1" t="s">
        <v>112</v>
      </c>
      <c r="C113" s="4">
        <v>2194.9247315391599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3">
        <v>0</v>
      </c>
      <c r="J113" s="4">
        <v>153.55130751825001</v>
      </c>
      <c r="K113" s="1">
        <v>0</v>
      </c>
      <c r="L113" s="4">
        <v>19.270878843353</v>
      </c>
      <c r="M113" s="1">
        <v>0</v>
      </c>
      <c r="N113" s="1">
        <v>0</v>
      </c>
      <c r="O113" s="1">
        <f t="shared" si="74"/>
        <v>0</v>
      </c>
      <c r="P113" s="1">
        <f t="shared" si="75"/>
        <v>2.19492473153916E-3</v>
      </c>
      <c r="Q113" s="1">
        <f t="shared" si="66"/>
        <v>0</v>
      </c>
      <c r="R113" s="1">
        <f t="shared" si="67"/>
        <v>0</v>
      </c>
      <c r="S113" s="1">
        <f t="shared" si="68"/>
        <v>0</v>
      </c>
      <c r="T113" s="1">
        <f t="shared" si="69"/>
        <v>0</v>
      </c>
      <c r="U113" s="1">
        <f t="shared" si="70"/>
        <v>0</v>
      </c>
      <c r="V113" s="1">
        <f t="shared" si="86"/>
        <v>1.5355130751825002E-4</v>
      </c>
      <c r="X113" s="1">
        <f t="shared" si="71"/>
        <v>1.9270878843353001E-5</v>
      </c>
      <c r="Y113" s="1">
        <f t="shared" si="72"/>
        <v>0</v>
      </c>
      <c r="Z113" s="1">
        <f t="shared" si="73"/>
        <v>0</v>
      </c>
      <c r="AA113" s="1">
        <f t="shared" si="63"/>
        <v>0.97463225308209922</v>
      </c>
      <c r="AB113" s="6">
        <v>10.151745960534001</v>
      </c>
      <c r="AC113" s="1">
        <f t="shared" si="76"/>
        <v>0</v>
      </c>
      <c r="AD113" s="1">
        <f t="shared" si="87"/>
        <v>66.66058794085852</v>
      </c>
      <c r="AE113" s="1">
        <f t="shared" si="88"/>
        <v>0</v>
      </c>
      <c r="AF113" s="1">
        <f t="shared" si="89"/>
        <v>0</v>
      </c>
      <c r="AG113" s="1">
        <f t="shared" si="90"/>
        <v>0</v>
      </c>
      <c r="AH113" s="1">
        <f t="shared" si="91"/>
        <v>0</v>
      </c>
      <c r="AI113" s="1">
        <f t="shared" si="92"/>
        <v>0</v>
      </c>
      <c r="AJ113" s="1">
        <f t="shared" si="83"/>
        <v>27.980423085605459</v>
      </c>
      <c r="AK113" s="1">
        <f t="shared" si="84"/>
        <v>0</v>
      </c>
      <c r="AL113" s="1">
        <f t="shared" si="50"/>
        <v>0.5852629456382995</v>
      </c>
      <c r="AM113" s="1">
        <f t="shared" si="85"/>
        <v>0</v>
      </c>
      <c r="AN113" s="1">
        <f t="shared" si="64"/>
        <v>0</v>
      </c>
      <c r="AU113" s="3"/>
      <c r="AV113" s="3">
        <v>2.9725000000000001</v>
      </c>
      <c r="AW113" s="19">
        <v>-5.2319215000000003</v>
      </c>
      <c r="AX113" s="3"/>
      <c r="AY113" s="3"/>
      <c r="AZ113" s="3"/>
      <c r="BA113" s="3"/>
      <c r="BB113" s="3"/>
      <c r="BC113" s="19"/>
    </row>
    <row r="114" spans="2:55" x14ac:dyDescent="0.2">
      <c r="B114" s="1" t="s">
        <v>112</v>
      </c>
      <c r="C114" s="6">
        <v>1662.6830552654901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3">
        <v>0</v>
      </c>
      <c r="J114" s="6">
        <v>150.97179128726</v>
      </c>
      <c r="K114" s="1">
        <v>0</v>
      </c>
      <c r="L114" s="6">
        <v>12.267397571844</v>
      </c>
      <c r="M114" s="1">
        <v>0</v>
      </c>
      <c r="N114" s="1">
        <v>0</v>
      </c>
      <c r="O114" s="1">
        <f t="shared" si="74"/>
        <v>0</v>
      </c>
      <c r="P114" s="1">
        <f t="shared" si="75"/>
        <v>1.6626830552654902E-3</v>
      </c>
      <c r="Q114" s="1">
        <f t="shared" si="66"/>
        <v>0</v>
      </c>
      <c r="R114" s="1">
        <f t="shared" si="67"/>
        <v>0</v>
      </c>
      <c r="S114" s="1">
        <f t="shared" si="68"/>
        <v>0</v>
      </c>
      <c r="T114" s="1">
        <f t="shared" si="69"/>
        <v>0</v>
      </c>
      <c r="U114" s="1">
        <f t="shared" si="70"/>
        <v>0</v>
      </c>
      <c r="V114" s="1">
        <f t="shared" si="86"/>
        <v>1.5097179128726001E-4</v>
      </c>
      <c r="X114" s="1">
        <f t="shared" si="71"/>
        <v>1.2267397571844E-5</v>
      </c>
      <c r="Y114" s="1">
        <f t="shared" si="72"/>
        <v>0</v>
      </c>
      <c r="Z114" s="1">
        <f t="shared" si="73"/>
        <v>0</v>
      </c>
      <c r="AA114" s="1">
        <f t="shared" si="63"/>
        <v>0.97517407775587539</v>
      </c>
      <c r="AB114" s="6">
        <v>12.785829814268</v>
      </c>
      <c r="AC114" s="1">
        <f t="shared" si="76"/>
        <v>0</v>
      </c>
      <c r="AD114" s="1">
        <f t="shared" si="87"/>
        <v>63.598541590121805</v>
      </c>
      <c r="AE114" s="1">
        <f t="shared" si="88"/>
        <v>0</v>
      </c>
      <c r="AF114" s="1">
        <f t="shared" si="89"/>
        <v>0</v>
      </c>
      <c r="AG114" s="1">
        <f t="shared" si="90"/>
        <v>0</v>
      </c>
      <c r="AH114" s="1">
        <f t="shared" si="91"/>
        <v>0</v>
      </c>
      <c r="AI114" s="1">
        <f t="shared" si="92"/>
        <v>0</v>
      </c>
      <c r="AJ114" s="1">
        <f t="shared" si="83"/>
        <v>34.648524443829814</v>
      </c>
      <c r="AK114" s="1">
        <f t="shared" si="84"/>
        <v>0</v>
      </c>
      <c r="AL114" s="1">
        <f t="shared" si="50"/>
        <v>0.46923470604017348</v>
      </c>
      <c r="AM114" s="1">
        <f t="shared" si="85"/>
        <v>0</v>
      </c>
      <c r="AN114" s="1">
        <f t="shared" si="64"/>
        <v>0</v>
      </c>
      <c r="AU114" s="3"/>
      <c r="AV114" s="3">
        <v>3.0002777780000001</v>
      </c>
      <c r="AW114" s="19">
        <v>-5.0815745999999997</v>
      </c>
      <c r="AX114" s="3">
        <v>43.615971960000003</v>
      </c>
      <c r="AY114" s="3">
        <v>0</v>
      </c>
      <c r="AZ114" s="3">
        <v>53.932377770000002</v>
      </c>
      <c r="BA114" s="3">
        <v>0</v>
      </c>
      <c r="BB114" s="3">
        <v>0</v>
      </c>
      <c r="BC114" s="19">
        <v>0.647459381</v>
      </c>
    </row>
    <row r="115" spans="2:55" x14ac:dyDescent="0.2">
      <c r="B115" s="1" t="s">
        <v>112</v>
      </c>
      <c r="C115" s="6">
        <v>2039.75438536766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3">
        <v>0</v>
      </c>
      <c r="J115" s="6">
        <v>147.69795025191999</v>
      </c>
      <c r="K115" s="1">
        <v>0</v>
      </c>
      <c r="L115" s="6">
        <v>13.063516361086</v>
      </c>
      <c r="M115" s="1">
        <v>0</v>
      </c>
      <c r="N115" s="1">
        <v>0</v>
      </c>
      <c r="O115" s="1">
        <f t="shared" si="74"/>
        <v>0</v>
      </c>
      <c r="P115" s="1">
        <f t="shared" si="75"/>
        <v>2.0397543853676601E-3</v>
      </c>
      <c r="Q115" s="1">
        <f t="shared" si="66"/>
        <v>0</v>
      </c>
      <c r="R115" s="1">
        <f t="shared" si="67"/>
        <v>0</v>
      </c>
      <c r="S115" s="1">
        <f t="shared" si="68"/>
        <v>0</v>
      </c>
      <c r="T115" s="1">
        <f t="shared" si="69"/>
        <v>0</v>
      </c>
      <c r="U115" s="1">
        <f t="shared" si="70"/>
        <v>0</v>
      </c>
      <c r="V115" s="1">
        <f t="shared" si="86"/>
        <v>1.4769795025192E-4</v>
      </c>
      <c r="X115" s="1">
        <f t="shared" si="71"/>
        <v>1.3063516361086E-5</v>
      </c>
      <c r="Y115" s="1">
        <f t="shared" si="72"/>
        <v>0</v>
      </c>
      <c r="Z115" s="1">
        <f t="shared" si="73"/>
        <v>0</v>
      </c>
      <c r="AA115" s="1">
        <f t="shared" si="63"/>
        <v>0.97479948414801931</v>
      </c>
      <c r="AB115" s="6">
        <v>11.053762832071</v>
      </c>
      <c r="AC115" s="1">
        <f t="shared" si="76"/>
        <v>0</v>
      </c>
      <c r="AD115" s="1">
        <f t="shared" si="87"/>
        <v>67.452303299449056</v>
      </c>
      <c r="AE115" s="1">
        <f t="shared" si="88"/>
        <v>0</v>
      </c>
      <c r="AF115" s="1">
        <f t="shared" si="89"/>
        <v>0</v>
      </c>
      <c r="AG115" s="1">
        <f t="shared" si="90"/>
        <v>0</v>
      </c>
      <c r="AH115" s="1">
        <f t="shared" si="91"/>
        <v>0</v>
      </c>
      <c r="AI115" s="1">
        <f t="shared" si="92"/>
        <v>0</v>
      </c>
      <c r="AJ115" s="1">
        <f t="shared" si="83"/>
        <v>29.305195787983234</v>
      </c>
      <c r="AK115" s="1">
        <f t="shared" si="84"/>
        <v>0</v>
      </c>
      <c r="AL115" s="1">
        <f t="shared" si="50"/>
        <v>0.43199528044473867</v>
      </c>
      <c r="AM115" s="1">
        <f t="shared" si="85"/>
        <v>0</v>
      </c>
      <c r="AN115" s="1">
        <f t="shared" si="64"/>
        <v>0</v>
      </c>
      <c r="AU115" s="3"/>
      <c r="AV115" s="3">
        <v>3.028055556</v>
      </c>
      <c r="AW115" s="19">
        <v>-5.2319215000000003</v>
      </c>
      <c r="AX115" s="3"/>
      <c r="AY115" s="3"/>
      <c r="AZ115" s="3"/>
      <c r="BA115" s="3"/>
      <c r="BB115" s="3"/>
      <c r="BC115" s="19"/>
    </row>
    <row r="116" spans="2:55" x14ac:dyDescent="0.2">
      <c r="B116" s="1" t="s">
        <v>112</v>
      </c>
      <c r="C116" s="6">
        <v>2287.4969952138399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3">
        <v>0</v>
      </c>
      <c r="J116" s="6">
        <v>146.64775864433</v>
      </c>
      <c r="K116" s="1">
        <v>0</v>
      </c>
      <c r="L116" s="6">
        <v>16.107475578631</v>
      </c>
      <c r="M116" s="1">
        <v>0</v>
      </c>
      <c r="N116" s="1">
        <v>0</v>
      </c>
      <c r="O116" s="1">
        <f t="shared" si="74"/>
        <v>0</v>
      </c>
      <c r="P116" s="1">
        <f t="shared" si="75"/>
        <v>2.2874969952138397E-3</v>
      </c>
      <c r="Q116" s="1">
        <f t="shared" si="66"/>
        <v>0</v>
      </c>
      <c r="R116" s="1">
        <f t="shared" si="67"/>
        <v>0</v>
      </c>
      <c r="S116" s="1">
        <f t="shared" si="68"/>
        <v>0</v>
      </c>
      <c r="T116" s="1">
        <f t="shared" si="69"/>
        <v>0</v>
      </c>
      <c r="U116" s="1">
        <f t="shared" si="70"/>
        <v>0</v>
      </c>
      <c r="V116" s="1">
        <f t="shared" si="86"/>
        <v>1.4664775864432999E-4</v>
      </c>
      <c r="X116" s="1">
        <f t="shared" si="71"/>
        <v>1.6107475578631001E-5</v>
      </c>
      <c r="Y116" s="1">
        <f t="shared" si="72"/>
        <v>0</v>
      </c>
      <c r="Z116" s="1">
        <f t="shared" si="73"/>
        <v>0</v>
      </c>
      <c r="AA116" s="1">
        <f t="shared" si="63"/>
        <v>0.97454974777056325</v>
      </c>
      <c r="AB116" s="6">
        <v>10.666481091542</v>
      </c>
      <c r="AC116" s="1">
        <f t="shared" si="76"/>
        <v>0</v>
      </c>
      <c r="AD116" s="1">
        <f t="shared" si="87"/>
        <v>72.994555207443071</v>
      </c>
      <c r="AE116" s="1">
        <f t="shared" si="88"/>
        <v>0</v>
      </c>
      <c r="AF116" s="1">
        <f t="shared" si="89"/>
        <v>0</v>
      </c>
      <c r="AG116" s="1">
        <f t="shared" si="90"/>
        <v>0</v>
      </c>
      <c r="AH116" s="1">
        <f t="shared" si="91"/>
        <v>0</v>
      </c>
      <c r="AI116" s="1">
        <f t="shared" si="92"/>
        <v>0</v>
      </c>
      <c r="AJ116" s="1">
        <f t="shared" si="83"/>
        <v>28.077382230818593</v>
      </c>
      <c r="AK116" s="1">
        <f t="shared" si="84"/>
        <v>0</v>
      </c>
      <c r="AL116" s="1">
        <f t="shared" si="50"/>
        <v>0.51399325019310427</v>
      </c>
      <c r="AM116" s="1">
        <f t="shared" si="85"/>
        <v>0</v>
      </c>
      <c r="AN116" s="1">
        <f t="shared" si="64"/>
        <v>0</v>
      </c>
      <c r="AU116" s="3"/>
      <c r="AV116" s="3">
        <v>3.0558333329999998</v>
      </c>
      <c r="AW116" s="19">
        <v>-4.9312296</v>
      </c>
      <c r="AX116" s="3"/>
      <c r="AY116" s="3"/>
      <c r="AZ116" s="3"/>
      <c r="BA116" s="3"/>
      <c r="BB116" s="3"/>
      <c r="BC116" s="19"/>
    </row>
    <row r="117" spans="2:55" x14ac:dyDescent="0.2">
      <c r="B117" s="1" t="s">
        <v>112</v>
      </c>
      <c r="C117" s="6">
        <v>1904.10471484513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3">
        <v>0</v>
      </c>
      <c r="J117" s="6">
        <v>151.76422747936999</v>
      </c>
      <c r="K117" s="1">
        <v>0</v>
      </c>
      <c r="L117" s="6">
        <v>18.915507863136</v>
      </c>
      <c r="M117" s="1">
        <v>0</v>
      </c>
      <c r="N117" s="1">
        <v>0</v>
      </c>
      <c r="O117" s="1">
        <f t="shared" si="74"/>
        <v>0</v>
      </c>
      <c r="P117" s="1">
        <f t="shared" si="75"/>
        <v>1.9041047148451301E-3</v>
      </c>
      <c r="Q117" s="1">
        <f t="shared" si="66"/>
        <v>0</v>
      </c>
      <c r="R117" s="1">
        <f t="shared" si="67"/>
        <v>0</v>
      </c>
      <c r="S117" s="1">
        <f t="shared" si="68"/>
        <v>0</v>
      </c>
      <c r="T117" s="1">
        <f t="shared" si="69"/>
        <v>0</v>
      </c>
      <c r="U117" s="1">
        <f t="shared" si="70"/>
        <v>0</v>
      </c>
      <c r="V117" s="1">
        <f t="shared" si="86"/>
        <v>1.5176422747936998E-4</v>
      </c>
      <c r="X117" s="1">
        <f t="shared" si="71"/>
        <v>1.8915507863136E-5</v>
      </c>
      <c r="Y117" s="1">
        <f t="shared" si="72"/>
        <v>0</v>
      </c>
      <c r="Z117" s="1">
        <f t="shared" si="73"/>
        <v>0</v>
      </c>
      <c r="AA117" s="1">
        <f t="shared" si="63"/>
        <v>0.97492521554981237</v>
      </c>
      <c r="AB117" s="6">
        <v>12.962058708520001</v>
      </c>
      <c r="AC117" s="1">
        <f t="shared" si="76"/>
        <v>0</v>
      </c>
      <c r="AD117" s="1">
        <f t="shared" si="87"/>
        <v>73.836921119727137</v>
      </c>
      <c r="AE117" s="1">
        <f t="shared" si="88"/>
        <v>0</v>
      </c>
      <c r="AF117" s="1">
        <f t="shared" si="89"/>
        <v>0</v>
      </c>
      <c r="AG117" s="1">
        <f t="shared" si="90"/>
        <v>0</v>
      </c>
      <c r="AH117" s="1">
        <f t="shared" si="91"/>
        <v>0</v>
      </c>
      <c r="AI117" s="1">
        <f t="shared" si="92"/>
        <v>0</v>
      </c>
      <c r="AJ117" s="1">
        <f t="shared" si="83"/>
        <v>35.310463355799179</v>
      </c>
      <c r="AK117" s="1">
        <f t="shared" si="84"/>
        <v>0</v>
      </c>
      <c r="AL117" s="1">
        <f t="shared" si="50"/>
        <v>0.73350107855993019</v>
      </c>
      <c r="AM117" s="1">
        <f t="shared" si="85"/>
        <v>0</v>
      </c>
      <c r="AN117" s="1">
        <f t="shared" si="64"/>
        <v>0</v>
      </c>
      <c r="AU117" s="3"/>
      <c r="AV117" s="3">
        <v>3.0836111110000002</v>
      </c>
      <c r="AW117" s="19">
        <v>-5.2319215000000003</v>
      </c>
      <c r="AX117" s="3"/>
      <c r="AY117" s="3"/>
      <c r="AZ117" s="3"/>
      <c r="BA117" s="3"/>
      <c r="BB117" s="3"/>
      <c r="BC117" s="19"/>
    </row>
    <row r="118" spans="2:55" x14ac:dyDescent="0.2">
      <c r="B118" s="1" t="s">
        <v>112</v>
      </c>
      <c r="C118" s="6">
        <v>2009.88663362642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3">
        <v>0</v>
      </c>
      <c r="J118" s="6">
        <v>151.31707697965001</v>
      </c>
      <c r="K118" s="1">
        <v>0</v>
      </c>
      <c r="L118" s="6">
        <v>15.524705491661001</v>
      </c>
      <c r="M118" s="1">
        <v>0</v>
      </c>
      <c r="N118" s="1">
        <v>0</v>
      </c>
      <c r="O118" s="1">
        <f t="shared" si="74"/>
        <v>0</v>
      </c>
      <c r="P118" s="1">
        <f t="shared" si="75"/>
        <v>2.0098866336264202E-3</v>
      </c>
      <c r="Q118" s="1">
        <f t="shared" si="66"/>
        <v>0</v>
      </c>
      <c r="R118" s="1">
        <f t="shared" si="67"/>
        <v>0</v>
      </c>
      <c r="S118" s="1">
        <f t="shared" si="68"/>
        <v>0</v>
      </c>
      <c r="T118" s="1">
        <f t="shared" si="69"/>
        <v>0</v>
      </c>
      <c r="U118" s="1">
        <f t="shared" si="70"/>
        <v>0</v>
      </c>
      <c r="V118" s="1">
        <f t="shared" si="86"/>
        <v>1.5131707697965002E-4</v>
      </c>
      <c r="X118" s="1">
        <f t="shared" si="71"/>
        <v>1.5524705491661E-5</v>
      </c>
      <c r="Y118" s="1">
        <f t="shared" si="72"/>
        <v>0</v>
      </c>
      <c r="Z118" s="1">
        <f t="shared" si="73"/>
        <v>0</v>
      </c>
      <c r="AA118" s="1">
        <f t="shared" si="63"/>
        <v>0.97482327158390225</v>
      </c>
      <c r="AB118" s="6">
        <v>10.96364353597</v>
      </c>
      <c r="AC118" s="1">
        <f t="shared" si="76"/>
        <v>0</v>
      </c>
      <c r="AD118" s="1">
        <f t="shared" si="87"/>
        <v>65.922737756752596</v>
      </c>
      <c r="AE118" s="1">
        <f t="shared" si="88"/>
        <v>0</v>
      </c>
      <c r="AF118" s="1">
        <f t="shared" si="89"/>
        <v>0</v>
      </c>
      <c r="AG118" s="1">
        <f t="shared" si="90"/>
        <v>0</v>
      </c>
      <c r="AH118" s="1">
        <f t="shared" si="91"/>
        <v>0</v>
      </c>
      <c r="AI118" s="1">
        <f t="shared" si="92"/>
        <v>0</v>
      </c>
      <c r="AJ118" s="1">
        <f t="shared" si="83"/>
        <v>29.778503375136893</v>
      </c>
      <c r="AK118" s="1">
        <f t="shared" si="84"/>
        <v>0</v>
      </c>
      <c r="AL118" s="1">
        <f t="shared" ref="AL118" si="93">(X118*2*96500*((AB118/60)*(10^-6)*101325/(8.314*273))*100)/0.0048</f>
        <v>0.50919841535092836</v>
      </c>
      <c r="AM118" s="1">
        <f t="shared" si="85"/>
        <v>0</v>
      </c>
      <c r="AN118" s="1">
        <f t="shared" si="64"/>
        <v>0</v>
      </c>
      <c r="AU118" s="3"/>
      <c r="AV118" s="3">
        <v>3.1113888890000001</v>
      </c>
      <c r="AW118" s="19">
        <v>-4.9312296</v>
      </c>
      <c r="AX118" s="3"/>
      <c r="AY118" s="3"/>
      <c r="AZ118" s="3"/>
      <c r="BA118" s="3"/>
      <c r="BB118" s="3"/>
      <c r="BC118" s="19"/>
    </row>
    <row r="119" spans="2:55" x14ac:dyDescent="0.2">
      <c r="AB119" s="4"/>
      <c r="AU119" s="3"/>
      <c r="AV119" s="3">
        <v>3.139166667</v>
      </c>
      <c r="AW119" s="19">
        <v>-5.2319215000000003</v>
      </c>
      <c r="AX119" s="3"/>
      <c r="AY119" s="3"/>
      <c r="AZ119" s="3"/>
      <c r="BA119" s="3"/>
      <c r="BB119" s="3"/>
      <c r="BC119" s="19"/>
    </row>
    <row r="120" spans="2:55" x14ac:dyDescent="0.2">
      <c r="AU120" s="3"/>
      <c r="AV120" s="3">
        <v>3.1669444439999999</v>
      </c>
      <c r="AW120" s="19">
        <v>-5.2319215000000003</v>
      </c>
      <c r="AX120" s="3"/>
      <c r="AY120" s="3"/>
      <c r="AZ120" s="3"/>
      <c r="BA120" s="3"/>
      <c r="BB120" s="3"/>
      <c r="BC120" s="19"/>
    </row>
    <row r="121" spans="2:55" x14ac:dyDescent="0.2">
      <c r="AU121" s="3"/>
      <c r="AV121" s="3">
        <v>3.1947222219999998</v>
      </c>
      <c r="AW121" s="19">
        <v>-5.2319215000000003</v>
      </c>
      <c r="AX121" s="3"/>
      <c r="AY121" s="3"/>
      <c r="AZ121" s="3"/>
      <c r="BA121" s="3"/>
      <c r="BB121" s="3"/>
      <c r="BC121" s="19"/>
    </row>
    <row r="122" spans="2:55" x14ac:dyDescent="0.2">
      <c r="AU122" s="3"/>
      <c r="AV122" s="3">
        <v>3.2225000000000001</v>
      </c>
      <c r="AW122" s="19">
        <v>-5.0815745999999997</v>
      </c>
      <c r="AX122" s="3"/>
      <c r="AY122" s="3"/>
      <c r="AZ122" s="3"/>
      <c r="BA122" s="3"/>
      <c r="BB122" s="3"/>
      <c r="BC122" s="19"/>
    </row>
    <row r="123" spans="2:55" x14ac:dyDescent="0.2">
      <c r="AU123" s="3"/>
      <c r="AV123" s="3">
        <v>3.2502777780000001</v>
      </c>
      <c r="AW123" s="19">
        <v>-4.9312296</v>
      </c>
      <c r="AX123" s="3"/>
      <c r="AY123" s="3"/>
      <c r="AZ123" s="3"/>
      <c r="BA123" s="3"/>
      <c r="BB123" s="3"/>
      <c r="BC123" s="19"/>
    </row>
    <row r="124" spans="2:55" x14ac:dyDescent="0.2">
      <c r="AU124" s="3"/>
      <c r="AV124" s="3">
        <v>3.278055556</v>
      </c>
      <c r="AW124" s="19">
        <v>-4.9312296</v>
      </c>
      <c r="AX124" s="3"/>
      <c r="AY124" s="3"/>
      <c r="AZ124" s="3"/>
      <c r="BA124" s="3"/>
      <c r="BB124" s="3"/>
      <c r="BC124" s="19"/>
    </row>
    <row r="125" spans="2:55" x14ac:dyDescent="0.2">
      <c r="AU125" s="3"/>
      <c r="AV125" s="3">
        <v>3.3058333329999998</v>
      </c>
      <c r="AW125" s="19">
        <v>-5.0815745999999997</v>
      </c>
      <c r="AX125" s="3">
        <v>45.738711479999999</v>
      </c>
      <c r="AY125" s="3">
        <v>0</v>
      </c>
      <c r="AZ125" s="3">
        <v>54.430663029999998</v>
      </c>
      <c r="BA125" s="3">
        <v>0</v>
      </c>
      <c r="BB125" s="3">
        <v>0</v>
      </c>
      <c r="BC125" s="19">
        <v>0.58076692100000005</v>
      </c>
    </row>
    <row r="126" spans="2:55" x14ac:dyDescent="0.2">
      <c r="AU126" s="3"/>
      <c r="AV126" s="3">
        <v>3.3336111110000002</v>
      </c>
      <c r="AW126" s="19">
        <v>-4.9312296</v>
      </c>
      <c r="AX126" s="3"/>
      <c r="AY126" s="3"/>
      <c r="AZ126" s="3"/>
      <c r="BA126" s="3"/>
      <c r="BB126" s="3"/>
      <c r="BC126" s="19"/>
    </row>
    <row r="127" spans="2:55" x14ac:dyDescent="0.2">
      <c r="AU127" s="3"/>
      <c r="AV127" s="3">
        <v>3.3613888890000001</v>
      </c>
      <c r="AW127" s="19">
        <v>-5.0815745999999997</v>
      </c>
      <c r="AX127" s="3"/>
      <c r="AY127" s="3"/>
      <c r="AZ127" s="3"/>
      <c r="BA127" s="3"/>
      <c r="BB127" s="3"/>
      <c r="BC127" s="19"/>
    </row>
    <row r="128" spans="2:55" x14ac:dyDescent="0.2">
      <c r="AU128" s="3"/>
      <c r="AV128" s="3">
        <v>3.389166667</v>
      </c>
      <c r="AW128" s="19">
        <v>-5.0815745999999997</v>
      </c>
      <c r="AX128" s="3"/>
      <c r="AY128" s="3"/>
      <c r="AZ128" s="3"/>
      <c r="BA128" s="3"/>
      <c r="BB128" s="3"/>
      <c r="BC128" s="19"/>
    </row>
    <row r="129" spans="47:55" x14ac:dyDescent="0.2">
      <c r="AU129" s="3"/>
      <c r="AV129" s="3">
        <v>3.4169444439999999</v>
      </c>
      <c r="AW129" s="19">
        <v>-4.9312296</v>
      </c>
      <c r="AX129" s="3"/>
      <c r="AY129" s="3"/>
      <c r="AZ129" s="3"/>
      <c r="BA129" s="3"/>
      <c r="BB129" s="3"/>
      <c r="BC129" s="19"/>
    </row>
    <row r="130" spans="47:55" x14ac:dyDescent="0.2">
      <c r="AU130" s="3"/>
      <c r="AV130" s="3">
        <v>3.4447222219999998</v>
      </c>
      <c r="AW130" s="19">
        <v>-4.9312296</v>
      </c>
      <c r="AX130" s="3"/>
      <c r="AY130" s="3"/>
      <c r="AZ130" s="3"/>
      <c r="BA130" s="3"/>
      <c r="BB130" s="3"/>
      <c r="BC130" s="19"/>
    </row>
    <row r="131" spans="47:55" x14ac:dyDescent="0.2">
      <c r="AU131" s="3"/>
      <c r="AV131" s="3">
        <v>3.4725000000000001</v>
      </c>
      <c r="AW131" s="19">
        <v>-4.7808823</v>
      </c>
      <c r="AX131" s="3"/>
      <c r="AY131" s="3"/>
      <c r="AZ131" s="3"/>
      <c r="BA131" s="3"/>
      <c r="BB131" s="3"/>
      <c r="BC131" s="19"/>
    </row>
    <row r="132" spans="47:55" x14ac:dyDescent="0.2">
      <c r="AU132" s="3"/>
      <c r="AV132" s="3">
        <v>3.5002777780000001</v>
      </c>
      <c r="AW132" s="19">
        <v>-5.2319215000000003</v>
      </c>
      <c r="AX132" s="3"/>
      <c r="AY132" s="3"/>
      <c r="AZ132" s="3"/>
      <c r="BA132" s="3"/>
      <c r="BB132" s="3"/>
      <c r="BC132" s="19"/>
    </row>
    <row r="133" spans="47:55" x14ac:dyDescent="0.2">
      <c r="AU133" s="3"/>
      <c r="AV133" s="3">
        <v>3.528055556</v>
      </c>
      <c r="AW133" s="19">
        <v>-4.9312296</v>
      </c>
      <c r="AX133" s="3"/>
      <c r="AY133" s="3"/>
      <c r="AZ133" s="3"/>
      <c r="BA133" s="3"/>
      <c r="BB133" s="3"/>
      <c r="BC133" s="19"/>
    </row>
    <row r="134" spans="47:55" x14ac:dyDescent="0.2">
      <c r="AU134" s="3"/>
      <c r="AV134" s="3">
        <v>3.5558333329999998</v>
      </c>
      <c r="AW134" s="19">
        <v>-4.9312296</v>
      </c>
      <c r="AX134" s="3"/>
      <c r="AY134" s="3"/>
      <c r="AZ134" s="3"/>
      <c r="BA134" s="3"/>
      <c r="BB134" s="3"/>
      <c r="BC134" s="19"/>
    </row>
    <row r="135" spans="47:55" x14ac:dyDescent="0.2">
      <c r="AU135" s="3"/>
      <c r="AV135" s="3">
        <v>3.5836111110000002</v>
      </c>
      <c r="AW135" s="19">
        <v>-4.7808823</v>
      </c>
      <c r="AX135" s="3"/>
      <c r="AY135" s="3"/>
      <c r="AZ135" s="3"/>
      <c r="BA135" s="3"/>
      <c r="BB135" s="3"/>
      <c r="BC135" s="19"/>
    </row>
    <row r="136" spans="47:55" x14ac:dyDescent="0.2">
      <c r="AU136" s="3"/>
      <c r="AV136" s="3">
        <v>3.6113888890000001</v>
      </c>
      <c r="AW136" s="19">
        <v>-5.0815745999999997</v>
      </c>
      <c r="AX136" s="3">
        <v>42.268251380000002</v>
      </c>
      <c r="AY136" s="3">
        <v>0</v>
      </c>
      <c r="AZ136" s="3">
        <v>52.940297399999999</v>
      </c>
      <c r="BA136" s="3">
        <v>0</v>
      </c>
      <c r="BB136" s="3">
        <v>0</v>
      </c>
      <c r="BC136" s="19">
        <v>0.45682434799999999</v>
      </c>
    </row>
    <row r="137" spans="47:55" x14ac:dyDescent="0.2">
      <c r="AU137" s="3"/>
      <c r="AV137" s="3">
        <v>3.639166667</v>
      </c>
      <c r="AW137" s="19">
        <v>-5.2319215000000003</v>
      </c>
      <c r="AX137" s="3"/>
      <c r="AY137" s="3"/>
      <c r="AZ137" s="3"/>
      <c r="BA137" s="3"/>
      <c r="BB137" s="3"/>
      <c r="BC137" s="19"/>
    </row>
    <row r="138" spans="47:55" x14ac:dyDescent="0.2">
      <c r="AU138" s="3"/>
      <c r="AV138" s="3">
        <v>3.6669444439999999</v>
      </c>
      <c r="AW138" s="19">
        <v>-5.0815745999999997</v>
      </c>
      <c r="AX138" s="3"/>
      <c r="AY138" s="3"/>
      <c r="AZ138" s="3"/>
      <c r="BA138" s="3"/>
      <c r="BB138" s="3"/>
      <c r="BC138" s="19"/>
    </row>
    <row r="139" spans="47:55" x14ac:dyDescent="0.2">
      <c r="AU139" s="3"/>
      <c r="AV139" s="3">
        <v>3.6947222219999998</v>
      </c>
      <c r="AW139" s="19">
        <v>-4.7808823</v>
      </c>
      <c r="AX139" s="3"/>
      <c r="AY139" s="3"/>
      <c r="AZ139" s="3"/>
      <c r="BA139" s="3"/>
      <c r="BB139" s="3"/>
      <c r="BC139" s="19"/>
    </row>
    <row r="140" spans="47:55" x14ac:dyDescent="0.2">
      <c r="AU140" s="3"/>
      <c r="AV140" s="3">
        <v>3.7225000000000001</v>
      </c>
      <c r="AW140" s="19">
        <v>-5.0815745999999997</v>
      </c>
      <c r="AX140" s="3"/>
      <c r="AY140" s="3"/>
      <c r="AZ140" s="3"/>
      <c r="BA140" s="3"/>
      <c r="BB140" s="3"/>
      <c r="BC140" s="19"/>
    </row>
    <row r="141" spans="47:55" x14ac:dyDescent="0.2">
      <c r="AU141" s="3"/>
      <c r="AV141" s="3">
        <v>3.7502777780000001</v>
      </c>
      <c r="AW141" s="19">
        <v>-5.0815745999999997</v>
      </c>
      <c r="AX141" s="3"/>
      <c r="AY141" s="3"/>
      <c r="AZ141" s="3"/>
      <c r="BA141" s="3"/>
      <c r="BB141" s="3"/>
      <c r="BC141" s="19"/>
    </row>
    <row r="142" spans="47:55" x14ac:dyDescent="0.2">
      <c r="AU142" s="3"/>
      <c r="AV142" s="3">
        <v>3.778055556</v>
      </c>
      <c r="AW142" s="19">
        <v>-5.0815745999999997</v>
      </c>
      <c r="AX142" s="3"/>
      <c r="AY142" s="3"/>
      <c r="AZ142" s="3"/>
      <c r="BA142" s="3"/>
      <c r="BB142" s="3"/>
      <c r="BC142" s="19"/>
    </row>
    <row r="143" spans="47:55" x14ac:dyDescent="0.2">
      <c r="AU143" s="3"/>
      <c r="AV143" s="3">
        <v>3.8058333329999998</v>
      </c>
      <c r="AW143" s="19">
        <v>-5.0815745999999997</v>
      </c>
      <c r="AX143" s="3"/>
      <c r="AY143" s="3"/>
      <c r="AZ143" s="3"/>
      <c r="BA143" s="3"/>
      <c r="BB143" s="3"/>
      <c r="BC143" s="19"/>
    </row>
    <row r="144" spans="47:55" x14ac:dyDescent="0.2">
      <c r="AU144" s="3"/>
      <c r="AV144" s="3">
        <v>3.8336111110000002</v>
      </c>
      <c r="AW144" s="19">
        <v>-5.0815745999999997</v>
      </c>
      <c r="AX144" s="3"/>
      <c r="AY144" s="3"/>
      <c r="AZ144" s="3"/>
      <c r="BA144" s="3"/>
      <c r="BB144" s="3"/>
      <c r="BC144" s="19"/>
    </row>
    <row r="145" spans="47:55" x14ac:dyDescent="0.2">
      <c r="AU145" s="3"/>
      <c r="AV145" s="3">
        <v>3.8613888890000001</v>
      </c>
      <c r="AW145" s="19">
        <v>-4.9312296</v>
      </c>
      <c r="AX145" s="3"/>
      <c r="AY145" s="3"/>
      <c r="AZ145" s="3"/>
      <c r="BA145" s="3"/>
      <c r="BB145" s="3"/>
      <c r="BC145" s="19"/>
    </row>
    <row r="146" spans="47:55" x14ac:dyDescent="0.2">
      <c r="AU146" s="3"/>
      <c r="AV146" s="3">
        <v>3.889166667</v>
      </c>
      <c r="AW146" s="19">
        <v>-4.9312296</v>
      </c>
      <c r="AX146" s="3"/>
      <c r="AY146" s="3"/>
      <c r="AZ146" s="3"/>
      <c r="BA146" s="3"/>
      <c r="BB146" s="3"/>
      <c r="BC146" s="19"/>
    </row>
    <row r="147" spans="47:55" x14ac:dyDescent="0.2">
      <c r="AU147" s="3"/>
      <c r="AV147" s="3">
        <v>3.9169444439999999</v>
      </c>
      <c r="AW147" s="19">
        <v>-4.9312296</v>
      </c>
      <c r="AX147" s="3">
        <v>43.632588920000003</v>
      </c>
      <c r="AY147" s="3">
        <v>2.6886699030000001</v>
      </c>
      <c r="AZ147" s="3">
        <v>54.588724550000002</v>
      </c>
      <c r="BA147" s="3">
        <v>0</v>
      </c>
      <c r="BB147" s="3">
        <v>0</v>
      </c>
      <c r="BC147" s="19">
        <v>0.59739158999999997</v>
      </c>
    </row>
    <row r="148" spans="47:55" x14ac:dyDescent="0.2">
      <c r="AU148" s="3"/>
      <c r="AV148" s="3">
        <v>3.9447222219999998</v>
      </c>
      <c r="AW148" s="19">
        <v>-5.0815745999999997</v>
      </c>
      <c r="AX148" s="3"/>
      <c r="AY148" s="3"/>
      <c r="AZ148" s="3"/>
      <c r="BA148" s="3"/>
      <c r="BB148" s="3"/>
      <c r="BC148" s="19"/>
    </row>
    <row r="149" spans="47:55" x14ac:dyDescent="0.2">
      <c r="AU149" s="3"/>
      <c r="AV149" s="3">
        <v>3.9725000000000001</v>
      </c>
      <c r="AW149" s="19">
        <v>-4.7808823</v>
      </c>
      <c r="AX149" s="3"/>
      <c r="AY149" s="3"/>
      <c r="AZ149" s="3"/>
      <c r="BA149" s="3"/>
      <c r="BB149" s="3"/>
      <c r="BC149" s="19"/>
    </row>
    <row r="150" spans="47:55" x14ac:dyDescent="0.2">
      <c r="AU150" s="3"/>
      <c r="AV150" s="3">
        <v>4.0002777780000001</v>
      </c>
      <c r="AW150" s="19">
        <v>-4.9312296</v>
      </c>
      <c r="AX150" s="3"/>
      <c r="AY150" s="3"/>
      <c r="AZ150" s="3"/>
      <c r="BA150" s="3"/>
      <c r="BB150" s="3"/>
      <c r="BC150" s="19"/>
    </row>
    <row r="151" spans="47:55" x14ac:dyDescent="0.2">
      <c r="AU151" s="3"/>
      <c r="AV151" s="3">
        <v>4.028055556</v>
      </c>
      <c r="AW151" s="19">
        <v>-5.0815745999999997</v>
      </c>
      <c r="AX151" s="3"/>
      <c r="AY151" s="3"/>
      <c r="AZ151" s="3"/>
      <c r="BA151" s="3"/>
      <c r="BB151" s="3"/>
      <c r="BC151" s="19"/>
    </row>
    <row r="152" spans="47:55" x14ac:dyDescent="0.2">
      <c r="AU152" s="3"/>
      <c r="AV152" s="3">
        <v>4.0558333329999998</v>
      </c>
      <c r="AW152" s="19">
        <v>-4.9312296</v>
      </c>
      <c r="AX152" s="3"/>
      <c r="AY152" s="3"/>
      <c r="AZ152" s="3"/>
      <c r="BA152" s="3"/>
      <c r="BB152" s="3"/>
      <c r="BC152" s="19"/>
    </row>
    <row r="153" spans="47:55" x14ac:dyDescent="0.2">
      <c r="AU153" s="3"/>
      <c r="AV153" s="3">
        <v>4.0836111109999997</v>
      </c>
      <c r="AW153" s="19">
        <v>-4.7808823</v>
      </c>
      <c r="AX153" s="3"/>
      <c r="AY153" s="3"/>
      <c r="AZ153" s="3"/>
      <c r="BA153" s="3"/>
      <c r="BB153" s="3"/>
      <c r="BC153" s="19"/>
    </row>
    <row r="154" spans="47:55" x14ac:dyDescent="0.2">
      <c r="AU154" s="3"/>
      <c r="AV154" s="3">
        <v>4.1113888889999997</v>
      </c>
      <c r="AW154" s="19">
        <v>-5.0815745999999997</v>
      </c>
      <c r="AX154" s="3">
        <v>37.26058329</v>
      </c>
      <c r="AY154" s="3">
        <v>2.7846804999999999</v>
      </c>
      <c r="AZ154" s="3">
        <v>54.744074679999997</v>
      </c>
      <c r="BA154" s="3">
        <v>0</v>
      </c>
      <c r="BB154" s="3">
        <v>0</v>
      </c>
      <c r="BC154" s="19">
        <v>0.65830398599999995</v>
      </c>
    </row>
    <row r="155" spans="47:55" x14ac:dyDescent="0.2">
      <c r="AU155" s="3"/>
      <c r="AV155" s="3">
        <v>4.1391666669999996</v>
      </c>
      <c r="AW155" s="19">
        <v>-4.9312296</v>
      </c>
      <c r="AX155" s="3"/>
      <c r="AY155" s="3"/>
      <c r="AZ155" s="3"/>
      <c r="BA155" s="3"/>
      <c r="BB155" s="3"/>
      <c r="BC155" s="19"/>
    </row>
    <row r="156" spans="47:55" x14ac:dyDescent="0.2">
      <c r="AU156" s="3"/>
      <c r="AV156" s="3">
        <v>4.1669444440000003</v>
      </c>
      <c r="AW156" s="19">
        <v>-4.7808823</v>
      </c>
      <c r="AX156" s="3"/>
      <c r="AY156" s="3"/>
      <c r="AZ156" s="3"/>
      <c r="BA156" s="3"/>
      <c r="BB156" s="3"/>
      <c r="BC156" s="19"/>
    </row>
    <row r="157" spans="47:55" x14ac:dyDescent="0.2">
      <c r="AU157" s="3"/>
      <c r="AV157" s="3">
        <v>4.1947222220000002</v>
      </c>
      <c r="AW157" s="19">
        <v>-4.9312296</v>
      </c>
      <c r="AX157" s="3"/>
      <c r="AY157" s="3"/>
      <c r="AZ157" s="3"/>
      <c r="BA157" s="3"/>
      <c r="BB157" s="3"/>
      <c r="BC157" s="19"/>
    </row>
    <row r="158" spans="47:55" x14ac:dyDescent="0.2">
      <c r="AU158" s="3"/>
      <c r="AV158" s="3">
        <v>4.2225000000000001</v>
      </c>
      <c r="AW158" s="19">
        <v>-4.9312296</v>
      </c>
      <c r="AX158" s="3"/>
      <c r="AY158" s="3"/>
      <c r="AZ158" s="3"/>
      <c r="BA158" s="3"/>
      <c r="BB158" s="3"/>
      <c r="BC158" s="19"/>
    </row>
    <row r="159" spans="47:55" x14ac:dyDescent="0.2">
      <c r="AU159" s="3"/>
      <c r="AV159" s="3">
        <v>4.2502777780000001</v>
      </c>
      <c r="AW159" s="19">
        <v>-4.7808823</v>
      </c>
      <c r="AX159" s="3"/>
      <c r="AY159" s="3"/>
      <c r="AZ159" s="3"/>
      <c r="BA159" s="3"/>
      <c r="BB159" s="3"/>
      <c r="BC159" s="19"/>
    </row>
    <row r="160" spans="47:55" x14ac:dyDescent="0.2">
      <c r="AU160" s="3"/>
      <c r="AV160" s="3">
        <v>4.278055556</v>
      </c>
      <c r="AW160" s="19">
        <v>-4.7808823</v>
      </c>
      <c r="AX160" s="3"/>
      <c r="AY160" s="3"/>
      <c r="AZ160" s="3"/>
      <c r="BA160" s="3"/>
      <c r="BB160" s="3"/>
      <c r="BC160" s="19"/>
    </row>
    <row r="161" spans="47:55" x14ac:dyDescent="0.2">
      <c r="AU161" s="3"/>
      <c r="AV161" s="3">
        <v>4.3058333329999998</v>
      </c>
      <c r="AW161" s="19">
        <v>-4.7808823</v>
      </c>
      <c r="AX161" s="3"/>
      <c r="AY161" s="3"/>
      <c r="AZ161" s="3"/>
      <c r="BA161" s="3"/>
      <c r="BB161" s="3"/>
      <c r="BC161" s="19"/>
    </row>
    <row r="162" spans="47:55" x14ac:dyDescent="0.2">
      <c r="AU162" s="3"/>
      <c r="AV162" s="3">
        <v>4.3336111109999997</v>
      </c>
      <c r="AW162" s="19">
        <v>-4.7808823</v>
      </c>
      <c r="AX162" s="3"/>
      <c r="AY162" s="3"/>
      <c r="AZ162" s="3"/>
      <c r="BA162" s="3"/>
      <c r="BB162" s="3"/>
      <c r="BC162" s="19"/>
    </row>
    <row r="163" spans="47:55" x14ac:dyDescent="0.2">
      <c r="AU163" s="3"/>
      <c r="AV163" s="3">
        <v>4.3613888889999997</v>
      </c>
      <c r="AW163" s="19">
        <v>-4.6305373000000003</v>
      </c>
      <c r="AX163" s="3"/>
      <c r="AY163" s="3"/>
      <c r="AZ163" s="3"/>
      <c r="BA163" s="3"/>
      <c r="BB163" s="3"/>
      <c r="BC163" s="19"/>
    </row>
    <row r="164" spans="47:55" x14ac:dyDescent="0.2">
      <c r="AU164" s="3"/>
      <c r="AV164" s="3">
        <v>4.3891666669999996</v>
      </c>
      <c r="AW164" s="19">
        <v>-5.0815745999999997</v>
      </c>
      <c r="AX164" s="3"/>
      <c r="AY164" s="3"/>
      <c r="AZ164" s="3"/>
      <c r="BA164" s="3"/>
      <c r="BB164" s="3"/>
      <c r="BC164" s="19"/>
    </row>
    <row r="165" spans="47:55" x14ac:dyDescent="0.2">
      <c r="AU165" s="3"/>
      <c r="AV165" s="3">
        <v>4.4169444440000003</v>
      </c>
      <c r="AW165" s="19">
        <v>-4.9312296</v>
      </c>
      <c r="AX165" s="3">
        <v>39.715167219999998</v>
      </c>
      <c r="AY165" s="3">
        <v>0</v>
      </c>
      <c r="AZ165" s="3">
        <v>51.965697409999997</v>
      </c>
      <c r="BA165" s="3">
        <v>0</v>
      </c>
      <c r="BB165" s="3">
        <v>0</v>
      </c>
      <c r="BC165" s="19">
        <v>0.29473279600000002</v>
      </c>
    </row>
    <row r="166" spans="47:55" x14ac:dyDescent="0.2">
      <c r="AU166" s="3"/>
      <c r="AV166" s="3">
        <v>4.4447222220000002</v>
      </c>
      <c r="AW166" s="19">
        <v>-4.9312296</v>
      </c>
      <c r="AX166" s="3"/>
      <c r="AY166" s="3"/>
      <c r="AZ166" s="3"/>
      <c r="BA166" s="3"/>
      <c r="BB166" s="3"/>
      <c r="BC166" s="19"/>
    </row>
    <row r="167" spans="47:55" x14ac:dyDescent="0.2">
      <c r="AU167" s="3"/>
      <c r="AV167" s="3">
        <v>4.4725000000000001</v>
      </c>
      <c r="AW167" s="19">
        <v>-4.9312296</v>
      </c>
      <c r="AX167" s="3"/>
      <c r="AY167" s="3"/>
      <c r="AZ167" s="3"/>
      <c r="BA167" s="3"/>
      <c r="BB167" s="3"/>
      <c r="BC167" s="19"/>
    </row>
    <row r="168" spans="47:55" x14ac:dyDescent="0.2">
      <c r="AU168" s="3"/>
      <c r="AV168" s="3">
        <v>4.5002777780000001</v>
      </c>
      <c r="AW168" s="19">
        <v>-4.7808823</v>
      </c>
      <c r="AX168" s="3"/>
      <c r="AY168" s="3"/>
      <c r="AZ168" s="3"/>
      <c r="BA168" s="3"/>
      <c r="BB168" s="3"/>
      <c r="BC168" s="19"/>
    </row>
    <row r="169" spans="47:55" x14ac:dyDescent="0.2">
      <c r="AU169" s="3"/>
      <c r="AV169" s="3">
        <v>4.528055556</v>
      </c>
      <c r="AW169" s="19">
        <v>-4.9312296</v>
      </c>
      <c r="AX169" s="3"/>
      <c r="AY169" s="3"/>
      <c r="AZ169" s="3"/>
      <c r="BA169" s="3"/>
      <c r="BB169" s="3"/>
      <c r="BC169" s="19"/>
    </row>
    <row r="170" spans="47:55" x14ac:dyDescent="0.2">
      <c r="AU170" s="3"/>
      <c r="AV170" s="3">
        <v>4.5558333329999998</v>
      </c>
      <c r="AW170" s="19">
        <v>-4.7808823</v>
      </c>
      <c r="AX170" s="3"/>
      <c r="AY170" s="3"/>
      <c r="AZ170" s="3"/>
      <c r="BA170" s="3"/>
      <c r="BB170" s="3"/>
      <c r="BC170" s="19"/>
    </row>
    <row r="171" spans="47:55" x14ac:dyDescent="0.2">
      <c r="AU171" s="3"/>
      <c r="AV171" s="3">
        <v>4.5836111109999997</v>
      </c>
      <c r="AW171" s="19">
        <v>-4.7808823</v>
      </c>
      <c r="AX171" s="3"/>
      <c r="AY171" s="3"/>
      <c r="AZ171" s="3"/>
      <c r="BA171" s="3"/>
      <c r="BB171" s="3"/>
      <c r="BC171" s="19"/>
    </row>
    <row r="172" spans="47:55" x14ac:dyDescent="0.2">
      <c r="AU172" s="3"/>
      <c r="AV172" s="3">
        <v>4.6113888889999997</v>
      </c>
      <c r="AW172" s="19">
        <v>-5.0815745999999997</v>
      </c>
      <c r="AX172" s="3"/>
      <c r="AY172" s="3"/>
      <c r="AZ172" s="3"/>
      <c r="BA172" s="3"/>
      <c r="BB172" s="3"/>
      <c r="BC172" s="19"/>
    </row>
    <row r="173" spans="47:55" x14ac:dyDescent="0.2">
      <c r="AU173" s="3"/>
      <c r="AV173" s="3">
        <v>4.6391666669999996</v>
      </c>
      <c r="AW173" s="19">
        <v>-4.7808823</v>
      </c>
      <c r="AX173" s="3"/>
      <c r="AY173" s="3"/>
      <c r="AZ173" s="3"/>
      <c r="BA173" s="3"/>
      <c r="BB173" s="3"/>
      <c r="BC173" s="19"/>
    </row>
    <row r="174" spans="47:55" x14ac:dyDescent="0.2">
      <c r="AU174" s="3"/>
      <c r="AV174" s="3">
        <v>4.6669444440000003</v>
      </c>
      <c r="AW174" s="19">
        <v>-4.9312296</v>
      </c>
      <c r="AX174" s="3"/>
      <c r="AY174" s="3"/>
      <c r="AZ174" s="3"/>
      <c r="BA174" s="3"/>
      <c r="BB174" s="3"/>
      <c r="BC174" s="19"/>
    </row>
    <row r="175" spans="47:55" x14ac:dyDescent="0.2">
      <c r="AU175" s="3"/>
      <c r="AV175" s="3">
        <v>4.6947222220000002</v>
      </c>
      <c r="AW175" s="19">
        <v>-4.9312296</v>
      </c>
      <c r="AX175" s="3"/>
      <c r="AY175" s="3"/>
      <c r="AZ175" s="3"/>
      <c r="BA175" s="3"/>
      <c r="BB175" s="3"/>
      <c r="BC175" s="19"/>
    </row>
    <row r="176" spans="47:55" x14ac:dyDescent="0.2">
      <c r="AU176" s="3"/>
      <c r="AV176" s="3">
        <v>4.7225000000000001</v>
      </c>
      <c r="AW176" s="19">
        <v>-4.9312296</v>
      </c>
      <c r="AX176" s="3">
        <v>40.79487614</v>
      </c>
      <c r="AY176" s="3">
        <v>0</v>
      </c>
      <c r="AZ176" s="3">
        <v>56.582566280000002</v>
      </c>
      <c r="BA176" s="3">
        <v>0</v>
      </c>
      <c r="BB176" s="3">
        <v>0</v>
      </c>
      <c r="BC176" s="19">
        <v>0.74282747299999996</v>
      </c>
    </row>
    <row r="177" spans="47:55" x14ac:dyDescent="0.2">
      <c r="AU177" s="3"/>
      <c r="AV177" s="3">
        <v>4.7502777780000001</v>
      </c>
      <c r="AW177" s="19">
        <v>-4.7808823</v>
      </c>
      <c r="AX177" s="3"/>
      <c r="AY177" s="3"/>
      <c r="AZ177" s="3"/>
      <c r="BA177" s="3"/>
      <c r="BB177" s="3"/>
      <c r="BC177" s="19"/>
    </row>
    <row r="178" spans="47:55" x14ac:dyDescent="0.2">
      <c r="AU178" s="3"/>
      <c r="AV178" s="3">
        <v>4.778055556</v>
      </c>
      <c r="AW178" s="19">
        <v>-5.0815745999999997</v>
      </c>
      <c r="AX178" s="3"/>
      <c r="AY178" s="3"/>
      <c r="AZ178" s="3"/>
      <c r="BA178" s="3"/>
      <c r="BB178" s="3"/>
      <c r="BC178" s="19"/>
    </row>
    <row r="179" spans="47:55" x14ac:dyDescent="0.2">
      <c r="AU179" s="3"/>
      <c r="AV179" s="3">
        <v>4.8058333329999998</v>
      </c>
      <c r="AW179" s="19">
        <v>-4.9312296</v>
      </c>
      <c r="AX179" s="3"/>
      <c r="AY179" s="3"/>
      <c r="AZ179" s="3"/>
      <c r="BA179" s="3"/>
      <c r="BB179" s="3"/>
      <c r="BC179" s="19"/>
    </row>
    <row r="180" spans="47:55" x14ac:dyDescent="0.2">
      <c r="AU180" s="3"/>
      <c r="AV180" s="3">
        <v>4.8336111109999997</v>
      </c>
      <c r="AW180" s="19">
        <v>-5.0815745999999997</v>
      </c>
      <c r="AX180" s="3"/>
      <c r="AY180" s="3"/>
      <c r="AZ180" s="3"/>
      <c r="BA180" s="3"/>
      <c r="BB180" s="3"/>
      <c r="BC180" s="19"/>
    </row>
    <row r="181" spans="47:55" x14ac:dyDescent="0.2">
      <c r="AU181" s="3"/>
      <c r="AV181" s="3">
        <v>4.8613888889999997</v>
      </c>
      <c r="AW181" s="19">
        <v>-4.7808823</v>
      </c>
      <c r="AX181" s="3"/>
      <c r="AY181" s="3"/>
      <c r="AZ181" s="3"/>
      <c r="BA181" s="3"/>
      <c r="BB181" s="3"/>
      <c r="BC181" s="19"/>
    </row>
    <row r="182" spans="47:55" x14ac:dyDescent="0.2">
      <c r="AU182" s="3"/>
      <c r="AV182" s="3">
        <v>4.8891666669999996</v>
      </c>
      <c r="AW182" s="19">
        <v>-4.9312296</v>
      </c>
      <c r="AX182" s="3"/>
      <c r="AY182" s="3"/>
      <c r="AZ182" s="3"/>
      <c r="BA182" s="3"/>
      <c r="BB182" s="3"/>
      <c r="BC182" s="19"/>
    </row>
    <row r="183" spans="47:55" x14ac:dyDescent="0.2">
      <c r="AU183" s="3"/>
      <c r="AV183" s="3">
        <v>4.9169444440000003</v>
      </c>
      <c r="AW183" s="19">
        <v>-4.6305373000000003</v>
      </c>
      <c r="AX183" s="3"/>
      <c r="AY183" s="3"/>
      <c r="AZ183" s="3"/>
      <c r="BA183" s="3"/>
      <c r="BB183" s="3"/>
      <c r="BC183" s="19"/>
    </row>
    <row r="184" spans="47:55" x14ac:dyDescent="0.2">
      <c r="AU184" s="3"/>
      <c r="AV184" s="3">
        <v>4.9447222220000002</v>
      </c>
      <c r="AW184" s="19">
        <v>-4.9312296</v>
      </c>
      <c r="AX184" s="3"/>
      <c r="AY184" s="3"/>
      <c r="AZ184" s="3"/>
      <c r="BA184" s="3"/>
      <c r="BB184" s="3"/>
      <c r="BC184" s="19"/>
    </row>
    <row r="185" spans="47:55" x14ac:dyDescent="0.2">
      <c r="AU185" s="3"/>
      <c r="AV185" s="3">
        <v>4.9725000000000001</v>
      </c>
      <c r="AW185" s="19">
        <v>-4.6305373000000003</v>
      </c>
      <c r="AX185" s="3"/>
      <c r="AY185" s="3"/>
      <c r="AZ185" s="3"/>
      <c r="BA185" s="3"/>
      <c r="BB185" s="3"/>
      <c r="BC185" s="19"/>
    </row>
    <row r="186" spans="47:55" x14ac:dyDescent="0.2">
      <c r="AU186" s="3"/>
      <c r="AV186" s="3">
        <v>5.0002777780000001</v>
      </c>
      <c r="AW186" s="19">
        <v>-4.7808823</v>
      </c>
      <c r="AX186" s="3">
        <v>36.576572820000003</v>
      </c>
      <c r="AY186" s="3">
        <v>0</v>
      </c>
      <c r="AZ186" s="3">
        <v>59.848717139999998</v>
      </c>
      <c r="BA186" s="3">
        <v>0</v>
      </c>
      <c r="BB186" s="3">
        <v>0</v>
      </c>
      <c r="BC186" s="19">
        <v>0.64633159399999995</v>
      </c>
    </row>
    <row r="187" spans="47:55" x14ac:dyDescent="0.2">
      <c r="AU187" s="3"/>
      <c r="AV187" s="3">
        <v>5.028055556</v>
      </c>
      <c r="AW187" s="19">
        <v>-4.9312296</v>
      </c>
      <c r="AX187" s="3"/>
      <c r="AY187" s="3"/>
      <c r="AZ187" s="3"/>
      <c r="BA187" s="3"/>
      <c r="BB187" s="3"/>
      <c r="BC187" s="19"/>
    </row>
    <row r="188" spans="47:55" x14ac:dyDescent="0.2">
      <c r="AU188" s="3"/>
      <c r="AV188" s="3">
        <v>5.0558333329999998</v>
      </c>
      <c r="AW188" s="19">
        <v>-4.6305373000000003</v>
      </c>
      <c r="AX188" s="3"/>
      <c r="AY188" s="3"/>
      <c r="AZ188" s="3"/>
      <c r="BA188" s="3"/>
      <c r="BB188" s="3"/>
      <c r="BC188" s="19"/>
    </row>
    <row r="189" spans="47:55" x14ac:dyDescent="0.2">
      <c r="AU189" s="3"/>
      <c r="AV189" s="3">
        <v>5.0836111109999997</v>
      </c>
      <c r="AW189" s="19">
        <v>-4.6305373000000003</v>
      </c>
      <c r="AX189" s="3"/>
      <c r="AY189" s="3"/>
      <c r="AZ189" s="3"/>
      <c r="BA189" s="3"/>
      <c r="BB189" s="3"/>
      <c r="BC189" s="19"/>
    </row>
    <row r="190" spans="47:55" x14ac:dyDescent="0.2">
      <c r="AU190" s="3"/>
      <c r="AV190" s="3">
        <v>5.1113888889999997</v>
      </c>
      <c r="AW190" s="19">
        <v>-4.9312296</v>
      </c>
      <c r="AX190" s="3"/>
      <c r="AY190" s="3"/>
      <c r="AZ190" s="3"/>
      <c r="BA190" s="3"/>
      <c r="BB190" s="3"/>
      <c r="BC190" s="19"/>
    </row>
    <row r="191" spans="47:55" x14ac:dyDescent="0.2">
      <c r="AU191" s="3"/>
      <c r="AV191" s="3">
        <v>5.1391666669999996</v>
      </c>
      <c r="AW191" s="19">
        <v>-4.7808823</v>
      </c>
      <c r="AX191" s="3"/>
      <c r="AY191" s="3"/>
      <c r="AZ191" s="3"/>
      <c r="BA191" s="3"/>
      <c r="BB191" s="3"/>
      <c r="BC191" s="19"/>
    </row>
    <row r="192" spans="47:55" x14ac:dyDescent="0.2">
      <c r="AU192" s="3"/>
      <c r="AV192" s="3">
        <v>5.1669444440000003</v>
      </c>
      <c r="AW192" s="19">
        <v>-4.7808823</v>
      </c>
      <c r="AX192" s="3"/>
      <c r="AY192" s="3"/>
      <c r="AZ192" s="3"/>
      <c r="BA192" s="3"/>
      <c r="BB192" s="3"/>
      <c r="BC192" s="19"/>
    </row>
    <row r="193" spans="47:55" x14ac:dyDescent="0.2">
      <c r="AU193" s="3"/>
      <c r="AV193" s="3">
        <v>5.1947222220000002</v>
      </c>
      <c r="AW193" s="19">
        <v>-5.0815745999999997</v>
      </c>
      <c r="AX193" s="3"/>
      <c r="AY193" s="3"/>
      <c r="AZ193" s="3"/>
      <c r="BA193" s="3"/>
      <c r="BB193" s="3"/>
      <c r="BC193" s="19"/>
    </row>
    <row r="194" spans="47:55" x14ac:dyDescent="0.2">
      <c r="AU194" s="3"/>
      <c r="AV194" s="3">
        <v>5.2225000000000001</v>
      </c>
      <c r="AW194" s="19">
        <v>-4.6305373000000003</v>
      </c>
      <c r="AX194" s="3"/>
      <c r="AY194" s="3"/>
      <c r="AZ194" s="3"/>
      <c r="BA194" s="3"/>
      <c r="BB194" s="3"/>
      <c r="BC194" s="19"/>
    </row>
    <row r="195" spans="47:55" x14ac:dyDescent="0.2">
      <c r="AU195" s="3"/>
      <c r="AV195" s="3">
        <v>5.2502777780000001</v>
      </c>
      <c r="AW195" s="19">
        <v>-5.0815745999999997</v>
      </c>
      <c r="AX195" s="3"/>
      <c r="AY195" s="3"/>
      <c r="AZ195" s="3"/>
      <c r="BA195" s="3"/>
      <c r="BB195" s="3"/>
      <c r="BC195" s="19"/>
    </row>
    <row r="196" spans="47:55" x14ac:dyDescent="0.2">
      <c r="AU196" s="3"/>
      <c r="AV196" s="3">
        <v>5.278055556</v>
      </c>
      <c r="AW196" s="19">
        <v>-4.9312296</v>
      </c>
      <c r="AX196" s="3"/>
      <c r="AY196" s="3"/>
      <c r="AZ196" s="3"/>
      <c r="BA196" s="3"/>
      <c r="BB196" s="3"/>
      <c r="BC196" s="19"/>
    </row>
    <row r="197" spans="47:55" x14ac:dyDescent="0.2">
      <c r="AU197" s="3"/>
      <c r="AV197" s="3">
        <v>5.3058333329999998</v>
      </c>
      <c r="AW197" s="19">
        <v>-4.6305373000000003</v>
      </c>
      <c r="AX197" s="3">
        <v>45.839504159999997</v>
      </c>
      <c r="AY197" s="3">
        <v>0</v>
      </c>
      <c r="AZ197" s="3">
        <v>52.257140579999998</v>
      </c>
      <c r="BA197" s="3">
        <v>0</v>
      </c>
      <c r="BB197" s="3">
        <v>0</v>
      </c>
      <c r="BC197" s="19">
        <v>0</v>
      </c>
    </row>
    <row r="198" spans="47:55" x14ac:dyDescent="0.2">
      <c r="AU198" s="3"/>
      <c r="AV198" s="3">
        <v>5.3336111109999997</v>
      </c>
      <c r="AW198" s="19">
        <v>-4.6305373000000003</v>
      </c>
      <c r="AX198" s="3"/>
      <c r="AY198" s="3"/>
      <c r="AZ198" s="3"/>
      <c r="BA198" s="3"/>
      <c r="BB198" s="3"/>
      <c r="BC198" s="19"/>
    </row>
    <row r="199" spans="47:55" x14ac:dyDescent="0.2">
      <c r="AU199" s="3"/>
      <c r="AV199" s="3">
        <v>5.3613888889999997</v>
      </c>
      <c r="AW199" s="19">
        <v>-4.7808823</v>
      </c>
      <c r="AX199" s="3"/>
      <c r="AY199" s="3"/>
      <c r="AZ199" s="3"/>
      <c r="BA199" s="3"/>
      <c r="BB199" s="3"/>
      <c r="BC199" s="19"/>
    </row>
    <row r="200" spans="47:55" x14ac:dyDescent="0.2">
      <c r="AU200" s="3"/>
      <c r="AV200" s="3">
        <v>5.3891666669999996</v>
      </c>
      <c r="AW200" s="19">
        <v>-4.9312296</v>
      </c>
      <c r="AX200" s="3"/>
      <c r="AY200" s="3"/>
      <c r="AZ200" s="3"/>
      <c r="BA200" s="3"/>
      <c r="BB200" s="3"/>
      <c r="BC200" s="19"/>
    </row>
    <row r="201" spans="47:55" x14ac:dyDescent="0.2">
      <c r="AU201" s="3"/>
      <c r="AV201" s="3">
        <v>5.4169444440000003</v>
      </c>
      <c r="AW201" s="19">
        <v>-4.9312296</v>
      </c>
      <c r="AX201" s="3"/>
      <c r="AY201" s="3"/>
      <c r="AZ201" s="3"/>
      <c r="BA201" s="3"/>
      <c r="BB201" s="3"/>
      <c r="BC201" s="19"/>
    </row>
    <row r="202" spans="47:55" x14ac:dyDescent="0.2">
      <c r="AU202" s="3"/>
      <c r="AV202" s="3">
        <v>5.4447222220000002</v>
      </c>
      <c r="AW202" s="19">
        <v>-4.7808823</v>
      </c>
      <c r="AX202" s="3"/>
      <c r="AY202" s="3"/>
      <c r="AZ202" s="3"/>
      <c r="BA202" s="3"/>
      <c r="BB202" s="3"/>
      <c r="BC202" s="19"/>
    </row>
    <row r="203" spans="47:55" x14ac:dyDescent="0.2">
      <c r="AU203" s="3"/>
      <c r="AV203" s="3">
        <v>5.4725000000000001</v>
      </c>
      <c r="AW203" s="19">
        <v>-4.7808823</v>
      </c>
      <c r="AX203" s="3"/>
      <c r="AY203" s="3"/>
      <c r="AZ203" s="3"/>
      <c r="BA203" s="3"/>
      <c r="BB203" s="3"/>
      <c r="BC203" s="19"/>
    </row>
    <row r="204" spans="47:55" x14ac:dyDescent="0.2">
      <c r="AU204" s="3"/>
      <c r="AV204" s="3">
        <v>5.5002777780000001</v>
      </c>
      <c r="AW204" s="19">
        <v>-4.7808823</v>
      </c>
      <c r="AX204" s="3"/>
      <c r="AY204" s="3"/>
      <c r="AZ204" s="3"/>
      <c r="BA204" s="3"/>
      <c r="BB204" s="3"/>
      <c r="BC204" s="19"/>
    </row>
    <row r="205" spans="47:55" x14ac:dyDescent="0.2">
      <c r="AU205" s="3"/>
      <c r="AV205" s="3">
        <v>5.528055556</v>
      </c>
      <c r="AW205" s="19">
        <v>-4.7808823</v>
      </c>
      <c r="AX205" s="3"/>
      <c r="AY205" s="3"/>
      <c r="AZ205" s="3"/>
      <c r="BA205" s="3"/>
      <c r="BB205" s="3"/>
      <c r="BC205" s="19"/>
    </row>
    <row r="206" spans="47:55" x14ac:dyDescent="0.2">
      <c r="AU206" s="3"/>
      <c r="AV206" s="3">
        <v>5.5558333329999998</v>
      </c>
      <c r="AW206" s="19">
        <v>-4.9312296</v>
      </c>
      <c r="AX206" s="3"/>
      <c r="AY206" s="3"/>
      <c r="AZ206" s="3"/>
      <c r="BA206" s="3"/>
      <c r="BB206" s="3"/>
      <c r="BC206" s="19"/>
    </row>
    <row r="207" spans="47:55" x14ac:dyDescent="0.2">
      <c r="AU207" s="3"/>
      <c r="AV207" s="3">
        <v>5.5836111109999997</v>
      </c>
      <c r="AW207" s="19">
        <v>-4.7808823</v>
      </c>
      <c r="AX207" s="3"/>
      <c r="AY207" s="3"/>
      <c r="AZ207" s="3"/>
      <c r="BA207" s="3"/>
      <c r="BB207" s="3"/>
      <c r="BC207" s="19"/>
    </row>
    <row r="208" spans="47:55" x14ac:dyDescent="0.2">
      <c r="AU208" s="3"/>
      <c r="AV208" s="3">
        <v>5.6113888889999997</v>
      </c>
      <c r="AW208" s="19">
        <v>-4.7808823</v>
      </c>
      <c r="AX208" s="3">
        <v>39.713689010000003</v>
      </c>
      <c r="AY208" s="3">
        <v>0</v>
      </c>
      <c r="AZ208" s="3">
        <v>56.881204510000003</v>
      </c>
      <c r="BA208" s="3">
        <v>0</v>
      </c>
      <c r="BB208" s="3">
        <v>0</v>
      </c>
      <c r="BC208" s="19">
        <v>0.29150702499999998</v>
      </c>
    </row>
    <row r="209" spans="47:55" x14ac:dyDescent="0.2">
      <c r="AU209" s="3"/>
      <c r="AV209" s="3">
        <v>5.6391666669999996</v>
      </c>
      <c r="AW209" s="19">
        <v>-4.7808823</v>
      </c>
      <c r="AX209" s="3"/>
      <c r="AY209" s="3"/>
      <c r="AZ209" s="3"/>
      <c r="BA209" s="3"/>
      <c r="BB209" s="3"/>
      <c r="BC209" s="19"/>
    </row>
    <row r="210" spans="47:55" x14ac:dyDescent="0.2">
      <c r="AU210" s="3"/>
      <c r="AV210" s="3">
        <v>5.6669444440000003</v>
      </c>
      <c r="AW210" s="19">
        <v>-4.7808823</v>
      </c>
      <c r="AX210" s="3"/>
      <c r="AY210" s="3"/>
      <c r="AZ210" s="3"/>
      <c r="BA210" s="3"/>
      <c r="BB210" s="3"/>
      <c r="BC210" s="19"/>
    </row>
    <row r="211" spans="47:55" x14ac:dyDescent="0.2">
      <c r="AU211" s="3"/>
      <c r="AV211" s="3">
        <v>5.6947222220000002</v>
      </c>
      <c r="AW211" s="19">
        <v>-4.7808823</v>
      </c>
      <c r="AX211" s="3"/>
      <c r="AY211" s="3"/>
      <c r="AZ211" s="3"/>
      <c r="BA211" s="3"/>
      <c r="BB211" s="3"/>
      <c r="BC211" s="19"/>
    </row>
    <row r="212" spans="47:55" x14ac:dyDescent="0.2">
      <c r="AU212" s="3"/>
      <c r="AV212" s="3">
        <v>5.7225000000000001</v>
      </c>
      <c r="AW212" s="19">
        <v>-4.7808823</v>
      </c>
      <c r="AX212" s="3"/>
      <c r="AY212" s="3"/>
      <c r="AZ212" s="3"/>
      <c r="BA212" s="3"/>
      <c r="BB212" s="3"/>
      <c r="BC212" s="19"/>
    </row>
    <row r="213" spans="47:55" x14ac:dyDescent="0.2">
      <c r="AU213" s="3"/>
      <c r="AV213" s="3">
        <v>5.7502777780000001</v>
      </c>
      <c r="AW213" s="19">
        <v>-4.6305373000000003</v>
      </c>
      <c r="AX213" s="3"/>
      <c r="AY213" s="3"/>
      <c r="AZ213" s="3"/>
      <c r="BA213" s="3"/>
      <c r="BB213" s="3"/>
      <c r="BC213" s="19"/>
    </row>
    <row r="214" spans="47:55" x14ac:dyDescent="0.2">
      <c r="AU214" s="3"/>
      <c r="AV214" s="3">
        <v>5.778055556</v>
      </c>
      <c r="AW214" s="19">
        <v>-4.7808823</v>
      </c>
      <c r="AX214" s="3"/>
      <c r="AY214" s="3"/>
      <c r="AZ214" s="3"/>
      <c r="BA214" s="3"/>
      <c r="BB214" s="3"/>
      <c r="BC214" s="19"/>
    </row>
    <row r="215" spans="47:55" x14ac:dyDescent="0.2">
      <c r="AU215" s="3"/>
      <c r="AV215" s="3">
        <v>5.8058333329999998</v>
      </c>
      <c r="AW215" s="19">
        <v>-4.9312296</v>
      </c>
      <c r="AX215" s="3"/>
      <c r="AY215" s="3"/>
      <c r="AZ215" s="3"/>
      <c r="BA215" s="3"/>
      <c r="BB215" s="3"/>
      <c r="BC215" s="19"/>
    </row>
    <row r="216" spans="47:55" x14ac:dyDescent="0.2">
      <c r="AU216" s="3"/>
      <c r="AV216" s="3">
        <v>5.8336111109999997</v>
      </c>
      <c r="AW216" s="19">
        <v>-4.7808823</v>
      </c>
      <c r="AX216" s="3"/>
      <c r="AY216" s="3"/>
      <c r="AZ216" s="3"/>
      <c r="BA216" s="3"/>
      <c r="BB216" s="3"/>
      <c r="BC216" s="19"/>
    </row>
    <row r="217" spans="47:55" x14ac:dyDescent="0.2">
      <c r="AU217" s="3"/>
      <c r="AV217" s="3">
        <v>5.8613888889999997</v>
      </c>
      <c r="AW217" s="19">
        <v>-4.7808823</v>
      </c>
      <c r="AX217" s="3"/>
      <c r="AY217" s="3"/>
      <c r="AZ217" s="3"/>
      <c r="BA217" s="3"/>
      <c r="BB217" s="3"/>
      <c r="BC217" s="19"/>
    </row>
    <row r="218" spans="47:55" x14ac:dyDescent="0.2">
      <c r="AU218" s="3"/>
      <c r="AV218" s="3">
        <v>5.8891666669999996</v>
      </c>
      <c r="AW218" s="19">
        <v>-4.6305373000000003</v>
      </c>
      <c r="AX218" s="3"/>
      <c r="AY218" s="3"/>
      <c r="AZ218" s="3"/>
      <c r="BA218" s="3"/>
      <c r="BB218" s="3"/>
      <c r="BC218" s="19"/>
    </row>
    <row r="219" spans="47:55" x14ac:dyDescent="0.2">
      <c r="AU219" s="3"/>
      <c r="AV219" s="3">
        <v>5.9169444440000003</v>
      </c>
      <c r="AW219" s="19">
        <v>-4.6305373000000003</v>
      </c>
      <c r="AX219" s="3">
        <v>39.817802929999999</v>
      </c>
      <c r="AY219" s="3">
        <v>0</v>
      </c>
      <c r="AZ219" s="3">
        <v>65.247046330000003</v>
      </c>
      <c r="BA219" s="3">
        <v>0</v>
      </c>
      <c r="BB219" s="3">
        <v>0</v>
      </c>
      <c r="BC219" s="19">
        <v>0.82328435600000005</v>
      </c>
    </row>
    <row r="220" spans="47:55" x14ac:dyDescent="0.2">
      <c r="AU220" s="3"/>
      <c r="AV220" s="3">
        <v>5.9447222220000002</v>
      </c>
      <c r="AW220" s="19">
        <v>-4.6305373000000003</v>
      </c>
      <c r="AX220" s="3"/>
      <c r="AY220" s="3"/>
      <c r="AZ220" s="3"/>
      <c r="BA220" s="3"/>
      <c r="BB220" s="3"/>
      <c r="BC220" s="19"/>
    </row>
    <row r="221" spans="47:55" x14ac:dyDescent="0.2">
      <c r="AU221" s="3"/>
      <c r="AV221" s="3">
        <v>5.9725000000000001</v>
      </c>
      <c r="AW221" s="19">
        <v>-4.6305373000000003</v>
      </c>
      <c r="AX221" s="3"/>
      <c r="AY221" s="3"/>
      <c r="AZ221" s="3"/>
      <c r="BA221" s="3"/>
      <c r="BB221" s="3"/>
      <c r="BC221" s="19"/>
    </row>
    <row r="222" spans="47:55" x14ac:dyDescent="0.2">
      <c r="AU222" s="3"/>
      <c r="AV222" s="3">
        <v>6.0002777780000001</v>
      </c>
      <c r="AW222" s="19">
        <v>-4.6305373000000003</v>
      </c>
      <c r="AX222" s="3"/>
      <c r="AY222" s="3"/>
      <c r="AZ222" s="3"/>
      <c r="BA222" s="3"/>
      <c r="BB222" s="3"/>
      <c r="BC222" s="19"/>
    </row>
    <row r="223" spans="47:55" x14ac:dyDescent="0.2">
      <c r="AU223" s="3"/>
      <c r="AV223" s="3">
        <v>6.028055556</v>
      </c>
      <c r="AW223" s="19">
        <v>-4.7808823</v>
      </c>
      <c r="AX223" s="3"/>
      <c r="AY223" s="3"/>
      <c r="AZ223" s="3"/>
      <c r="BA223" s="3"/>
      <c r="BB223" s="3"/>
      <c r="BC223" s="19"/>
    </row>
    <row r="224" spans="47:55" x14ac:dyDescent="0.2">
      <c r="AU224" s="3"/>
      <c r="AV224" s="3">
        <v>6.0558333329999998</v>
      </c>
      <c r="AW224" s="19">
        <v>-4.7808823</v>
      </c>
      <c r="AX224" s="3"/>
      <c r="AY224" s="3"/>
      <c r="AZ224" s="3"/>
      <c r="BA224" s="3"/>
      <c r="BB224" s="3"/>
      <c r="BC224" s="19"/>
    </row>
    <row r="225" spans="47:55" x14ac:dyDescent="0.2">
      <c r="AU225" s="3"/>
      <c r="AV225" s="3">
        <v>6.0836111109999997</v>
      </c>
      <c r="AW225" s="19">
        <v>-4.3298432</v>
      </c>
      <c r="AX225" s="3"/>
      <c r="AY225" s="3"/>
      <c r="AZ225" s="3"/>
      <c r="BA225" s="3"/>
      <c r="BB225" s="3"/>
      <c r="BC225" s="19"/>
    </row>
    <row r="226" spans="47:55" x14ac:dyDescent="0.2">
      <c r="AU226" s="3"/>
      <c r="AV226" s="3">
        <v>6.1113888889999997</v>
      </c>
      <c r="AW226" s="19">
        <v>-4.7808823</v>
      </c>
      <c r="AX226" s="3"/>
      <c r="AY226" s="3"/>
      <c r="AZ226" s="3"/>
      <c r="BA226" s="3"/>
      <c r="BB226" s="3"/>
      <c r="BC226" s="19"/>
    </row>
    <row r="227" spans="47:55" x14ac:dyDescent="0.2">
      <c r="AU227" s="3"/>
      <c r="AV227" s="3">
        <v>6.1391666669999996</v>
      </c>
      <c r="AW227" s="19">
        <v>-4.9312296</v>
      </c>
      <c r="AX227" s="3"/>
      <c r="AY227" s="3"/>
      <c r="AZ227" s="3"/>
      <c r="BA227" s="3"/>
      <c r="BB227" s="3"/>
      <c r="BC227" s="19"/>
    </row>
    <row r="228" spans="47:55" x14ac:dyDescent="0.2">
      <c r="AU228" s="3"/>
      <c r="AV228" s="3">
        <v>6.1669444440000003</v>
      </c>
      <c r="AW228" s="19">
        <v>-4.6305373000000003</v>
      </c>
      <c r="AX228" s="3"/>
      <c r="AY228" s="3"/>
      <c r="AZ228" s="3"/>
      <c r="BA228" s="3"/>
      <c r="BB228" s="3"/>
      <c r="BC228" s="19"/>
    </row>
    <row r="229" spans="47:55" x14ac:dyDescent="0.2">
      <c r="AU229" s="3"/>
      <c r="AV229" s="3">
        <v>6.1947222220000002</v>
      </c>
      <c r="AW229" s="19">
        <v>-4.7808823</v>
      </c>
      <c r="AX229" s="3"/>
      <c r="AY229" s="3"/>
      <c r="AZ229" s="3"/>
      <c r="BA229" s="3"/>
      <c r="BB229" s="3"/>
      <c r="BC229" s="19"/>
    </row>
    <row r="230" spans="47:55" x14ac:dyDescent="0.2">
      <c r="AU230" s="3"/>
      <c r="AV230" s="3">
        <v>6.2225000000000001</v>
      </c>
      <c r="AW230" s="19">
        <v>-4.7808823</v>
      </c>
      <c r="AX230" s="3">
        <v>35.339686360000002</v>
      </c>
      <c r="AY230" s="3">
        <v>0</v>
      </c>
      <c r="AZ230" s="3">
        <v>64.871956690000005</v>
      </c>
      <c r="BA230" s="3">
        <v>0</v>
      </c>
      <c r="BB230" s="3">
        <v>0</v>
      </c>
      <c r="BC230" s="19">
        <v>0.48526544999999999</v>
      </c>
    </row>
    <row r="231" spans="47:55" x14ac:dyDescent="0.2">
      <c r="AU231" s="3"/>
      <c r="AV231" s="3">
        <v>6.2502777780000001</v>
      </c>
      <c r="AW231" s="19">
        <v>-4.7808823</v>
      </c>
      <c r="AX231" s="3"/>
      <c r="AY231" s="3"/>
      <c r="AZ231" s="3"/>
      <c r="BA231" s="3"/>
      <c r="BB231" s="3"/>
      <c r="BC231" s="19"/>
    </row>
    <row r="232" spans="47:55" x14ac:dyDescent="0.2">
      <c r="AU232" s="3"/>
      <c r="AV232" s="3">
        <v>6.278055556</v>
      </c>
      <c r="AW232" s="19">
        <v>-4.7808823</v>
      </c>
      <c r="AX232" s="3"/>
      <c r="AY232" s="3"/>
      <c r="AZ232" s="3"/>
      <c r="BA232" s="3"/>
      <c r="BB232" s="3"/>
      <c r="BC232" s="19"/>
    </row>
    <row r="233" spans="47:55" x14ac:dyDescent="0.2">
      <c r="AU233" s="3"/>
      <c r="AV233" s="3">
        <v>6.3058333329999998</v>
      </c>
      <c r="AW233" s="19">
        <v>-4.6305373000000003</v>
      </c>
      <c r="AX233" s="3"/>
      <c r="AY233" s="3"/>
      <c r="AZ233" s="3"/>
      <c r="BA233" s="3"/>
      <c r="BB233" s="3"/>
      <c r="BC233" s="19"/>
    </row>
    <row r="234" spans="47:55" x14ac:dyDescent="0.2">
      <c r="AU234" s="3"/>
      <c r="AV234" s="3">
        <v>6.3336111109999997</v>
      </c>
      <c r="AW234" s="19">
        <v>-4.9312296</v>
      </c>
      <c r="AX234" s="3"/>
      <c r="AY234" s="3"/>
      <c r="AZ234" s="3"/>
      <c r="BA234" s="3"/>
      <c r="BB234" s="3"/>
      <c r="BC234" s="19"/>
    </row>
    <row r="235" spans="47:55" x14ac:dyDescent="0.2">
      <c r="AU235" s="3"/>
      <c r="AV235" s="3">
        <v>6.3613888889999997</v>
      </c>
      <c r="AW235" s="19">
        <v>-4.7808823</v>
      </c>
      <c r="AX235" s="3"/>
      <c r="AY235" s="3"/>
      <c r="AZ235" s="3"/>
      <c r="BA235" s="3"/>
      <c r="BB235" s="3"/>
      <c r="BC235" s="19"/>
    </row>
    <row r="236" spans="47:55" x14ac:dyDescent="0.2">
      <c r="AU236" s="3"/>
      <c r="AV236" s="3">
        <v>6.3891666669999996</v>
      </c>
      <c r="AW236" s="19">
        <v>-4.7808823</v>
      </c>
      <c r="AX236" s="3"/>
      <c r="AY236" s="3"/>
      <c r="AZ236" s="3"/>
      <c r="BA236" s="3"/>
      <c r="BB236" s="3"/>
      <c r="BC236" s="19"/>
    </row>
    <row r="237" spans="47:55" x14ac:dyDescent="0.2">
      <c r="AU237" s="3"/>
      <c r="AV237" s="3">
        <v>6.4169444440000003</v>
      </c>
      <c r="AW237" s="19">
        <v>-4.7808823</v>
      </c>
      <c r="AX237" s="3"/>
      <c r="AY237" s="3"/>
      <c r="AZ237" s="3"/>
      <c r="BA237" s="3"/>
      <c r="BB237" s="3"/>
      <c r="BC237" s="19"/>
    </row>
    <row r="238" spans="47:55" x14ac:dyDescent="0.2">
      <c r="AU238" s="3"/>
      <c r="AV238" s="3">
        <v>6.4447222220000002</v>
      </c>
      <c r="AW238" s="19">
        <v>-4.7808823</v>
      </c>
      <c r="AX238" s="3"/>
      <c r="AY238" s="3"/>
      <c r="AZ238" s="3"/>
      <c r="BA238" s="3"/>
      <c r="BB238" s="3"/>
      <c r="BC238" s="19"/>
    </row>
    <row r="239" spans="47:55" x14ac:dyDescent="0.2">
      <c r="AU239" s="3"/>
      <c r="AV239" s="3">
        <v>6.4725000000000001</v>
      </c>
      <c r="AW239" s="19">
        <v>-4.9312296</v>
      </c>
      <c r="AX239" s="3"/>
      <c r="AY239" s="3"/>
      <c r="AZ239" s="3"/>
      <c r="BA239" s="3"/>
      <c r="BB239" s="3"/>
      <c r="BC239" s="19"/>
    </row>
    <row r="240" spans="47:55" x14ac:dyDescent="0.2">
      <c r="AU240" s="3"/>
      <c r="AV240" s="3">
        <v>6.5002777780000001</v>
      </c>
      <c r="AW240" s="19">
        <v>-4.6305373000000003</v>
      </c>
      <c r="AX240" s="3">
        <v>35.398528470000002</v>
      </c>
      <c r="AY240" s="3">
        <v>0</v>
      </c>
      <c r="AZ240" s="3">
        <v>62.18778708</v>
      </c>
      <c r="BA240" s="3">
        <v>0</v>
      </c>
      <c r="BB240" s="3">
        <v>0.700769435</v>
      </c>
      <c r="BC240" s="19">
        <v>0.46234045299999998</v>
      </c>
    </row>
    <row r="241" spans="47:55" x14ac:dyDescent="0.2">
      <c r="AU241" s="3"/>
      <c r="AV241" s="3">
        <v>6.528055556</v>
      </c>
      <c r="AW241" s="19">
        <v>-4.6305373000000003</v>
      </c>
      <c r="AX241" s="3"/>
      <c r="AY241" s="3"/>
      <c r="AZ241" s="3"/>
      <c r="BA241" s="3"/>
      <c r="BB241" s="3"/>
      <c r="BC241" s="19"/>
    </row>
    <row r="242" spans="47:55" x14ac:dyDescent="0.2">
      <c r="AU242" s="3"/>
      <c r="AV242" s="3">
        <v>6.5558333329999998</v>
      </c>
      <c r="AW242" s="19">
        <v>-4.6305373000000003</v>
      </c>
      <c r="AX242" s="3"/>
      <c r="AY242" s="3"/>
      <c r="AZ242" s="3"/>
      <c r="BA242" s="3"/>
      <c r="BB242" s="3"/>
      <c r="BC242" s="19"/>
    </row>
    <row r="243" spans="47:55" x14ac:dyDescent="0.2">
      <c r="AU243" s="3"/>
      <c r="AV243" s="3">
        <v>6.5836111109999997</v>
      </c>
      <c r="AW243" s="19">
        <v>-4.7808823</v>
      </c>
      <c r="AX243" s="3"/>
      <c r="AY243" s="3"/>
      <c r="AZ243" s="3"/>
      <c r="BA243" s="3"/>
      <c r="BB243" s="3"/>
      <c r="BC243" s="19"/>
    </row>
    <row r="244" spans="47:55" x14ac:dyDescent="0.2">
      <c r="AU244" s="3"/>
      <c r="AV244" s="3">
        <v>6.6113888889999997</v>
      </c>
      <c r="AW244" s="19">
        <v>-4.7808823</v>
      </c>
      <c r="AX244" s="3"/>
      <c r="AY244" s="3"/>
      <c r="AZ244" s="3"/>
      <c r="BA244" s="3"/>
      <c r="BB244" s="3"/>
      <c r="BC244" s="19"/>
    </row>
    <row r="245" spans="47:55" x14ac:dyDescent="0.2">
      <c r="AU245" s="3"/>
      <c r="AV245" s="3">
        <v>6.6391666669999996</v>
      </c>
      <c r="AW245" s="19">
        <v>-4.6305373000000003</v>
      </c>
      <c r="AX245" s="3"/>
      <c r="AY245" s="3"/>
      <c r="AZ245" s="3"/>
      <c r="BA245" s="3"/>
      <c r="BB245" s="3"/>
      <c r="BC245" s="19"/>
    </row>
    <row r="246" spans="47:55" x14ac:dyDescent="0.2">
      <c r="AU246" s="3"/>
      <c r="AV246" s="3">
        <v>6.6669444440000003</v>
      </c>
      <c r="AW246" s="19">
        <v>-4.6305373000000003</v>
      </c>
      <c r="AX246" s="3"/>
      <c r="AY246" s="3"/>
      <c r="AZ246" s="3"/>
      <c r="BA246" s="3"/>
      <c r="BB246" s="3"/>
      <c r="BC246" s="19"/>
    </row>
    <row r="247" spans="47:55" x14ac:dyDescent="0.2">
      <c r="AU247" s="3"/>
      <c r="AV247" s="3">
        <v>6.6947222220000002</v>
      </c>
      <c r="AW247" s="19">
        <v>-4.6305373000000003</v>
      </c>
      <c r="AX247" s="3"/>
      <c r="AY247" s="3"/>
      <c r="AZ247" s="3"/>
      <c r="BA247" s="3"/>
      <c r="BB247" s="3"/>
      <c r="BC247" s="19"/>
    </row>
    <row r="248" spans="47:55" x14ac:dyDescent="0.2">
      <c r="AU248" s="3"/>
      <c r="AV248" s="3">
        <v>6.7225000000000001</v>
      </c>
      <c r="AW248" s="19">
        <v>-4.9312296</v>
      </c>
      <c r="AX248" s="3"/>
      <c r="AY248" s="3"/>
      <c r="AZ248" s="3"/>
      <c r="BA248" s="3"/>
      <c r="BB248" s="3"/>
      <c r="BC248" s="19"/>
    </row>
    <row r="249" spans="47:55" x14ac:dyDescent="0.2">
      <c r="AU249" s="3"/>
      <c r="AV249" s="3">
        <v>6.7502777780000001</v>
      </c>
      <c r="AW249" s="19">
        <v>-4.7808823</v>
      </c>
      <c r="AX249" s="3"/>
      <c r="AY249" s="3"/>
      <c r="AZ249" s="3"/>
      <c r="BA249" s="3"/>
      <c r="BB249" s="3"/>
      <c r="BC249" s="19"/>
    </row>
    <row r="250" spans="47:55" x14ac:dyDescent="0.2">
      <c r="AU250" s="3"/>
      <c r="AV250" s="3">
        <v>6.778055556</v>
      </c>
      <c r="AW250" s="19">
        <v>-4.6305373000000003</v>
      </c>
      <c r="AX250" s="3"/>
      <c r="AY250" s="3"/>
      <c r="AZ250" s="3"/>
      <c r="BA250" s="3"/>
      <c r="BB250" s="3"/>
      <c r="BC250" s="19"/>
    </row>
    <row r="251" spans="47:55" x14ac:dyDescent="0.2">
      <c r="AU251" s="3"/>
      <c r="AV251" s="3">
        <v>6.8058333329999998</v>
      </c>
      <c r="AW251" s="19">
        <v>-4.7808823</v>
      </c>
      <c r="AX251" s="3">
        <v>32.742773890000002</v>
      </c>
      <c r="AY251" s="3">
        <v>0</v>
      </c>
      <c r="AZ251" s="3">
        <v>66.767324139999999</v>
      </c>
      <c r="BA251" s="3">
        <v>0</v>
      </c>
      <c r="BB251" s="3">
        <v>1.783501496</v>
      </c>
      <c r="BC251" s="19">
        <v>0.42694667400000003</v>
      </c>
    </row>
    <row r="252" spans="47:55" x14ac:dyDescent="0.2">
      <c r="AU252" s="3"/>
      <c r="AV252" s="3">
        <v>6.8336111109999997</v>
      </c>
      <c r="AW252" s="19">
        <v>-4.3298432</v>
      </c>
      <c r="AX252" s="3"/>
      <c r="AY252" s="3"/>
      <c r="AZ252" s="3"/>
      <c r="BA252" s="3"/>
      <c r="BB252" s="3"/>
      <c r="BC252" s="19"/>
    </row>
    <row r="253" spans="47:55" x14ac:dyDescent="0.2">
      <c r="AU253" s="3"/>
      <c r="AV253" s="3">
        <v>6.8613888889999997</v>
      </c>
      <c r="AW253" s="19">
        <v>-4.7808823</v>
      </c>
      <c r="AX253" s="3"/>
      <c r="AY253" s="3"/>
      <c r="AZ253" s="3"/>
      <c r="BA253" s="3"/>
      <c r="BB253" s="3"/>
      <c r="BC253" s="19"/>
    </row>
    <row r="254" spans="47:55" x14ac:dyDescent="0.2">
      <c r="AU254" s="3"/>
      <c r="AV254" s="3">
        <v>6.8891666669999996</v>
      </c>
      <c r="AW254" s="19">
        <v>-4.6305373000000003</v>
      </c>
      <c r="AX254" s="3"/>
      <c r="AY254" s="3"/>
      <c r="AZ254" s="3"/>
      <c r="BA254" s="3"/>
      <c r="BB254" s="3"/>
      <c r="BC254" s="19"/>
    </row>
    <row r="255" spans="47:55" x14ac:dyDescent="0.2">
      <c r="AU255" s="3"/>
      <c r="AV255" s="3">
        <v>6.9169444440000003</v>
      </c>
      <c r="AW255" s="19">
        <v>-4.7808823</v>
      </c>
      <c r="AX255" s="3"/>
      <c r="AY255" s="3"/>
      <c r="AZ255" s="3"/>
      <c r="BA255" s="3"/>
      <c r="BB255" s="3"/>
      <c r="BC255" s="19"/>
    </row>
    <row r="256" spans="47:55" x14ac:dyDescent="0.2">
      <c r="AU256" s="3"/>
      <c r="AV256" s="3">
        <v>6.9447222220000002</v>
      </c>
      <c r="AW256" s="19">
        <v>-4.6305373000000003</v>
      </c>
      <c r="AX256" s="3"/>
      <c r="AY256" s="3"/>
      <c r="AZ256" s="3"/>
      <c r="BA256" s="3"/>
      <c r="BB256" s="3"/>
      <c r="BC256" s="19"/>
    </row>
    <row r="257" spans="47:55" x14ac:dyDescent="0.2">
      <c r="AU257" s="3"/>
      <c r="AV257" s="3">
        <v>6.9725000000000001</v>
      </c>
      <c r="AW257" s="19">
        <v>-4.6305373000000003</v>
      </c>
      <c r="AX257" s="3"/>
      <c r="AY257" s="3"/>
      <c r="AZ257" s="3"/>
      <c r="BA257" s="3"/>
      <c r="BB257" s="3"/>
      <c r="BC257" s="19"/>
    </row>
    <row r="258" spans="47:55" x14ac:dyDescent="0.2">
      <c r="AU258" s="3"/>
      <c r="AV258" s="3">
        <v>7.0002777780000001</v>
      </c>
      <c r="AW258" s="19">
        <v>-4.6305373000000003</v>
      </c>
      <c r="AX258" s="3"/>
      <c r="AY258" s="3"/>
      <c r="AZ258" s="3"/>
      <c r="BA258" s="3"/>
      <c r="BB258" s="3"/>
      <c r="BC258" s="19"/>
    </row>
    <row r="259" spans="47:55" x14ac:dyDescent="0.2">
      <c r="AU259" s="3"/>
      <c r="AV259" s="3">
        <v>7.028055556</v>
      </c>
      <c r="AW259" s="19">
        <v>-4.6305373000000003</v>
      </c>
      <c r="AX259" s="3"/>
      <c r="AY259" s="3"/>
      <c r="AZ259" s="3"/>
      <c r="BA259" s="3"/>
      <c r="BB259" s="3"/>
      <c r="BC259" s="19"/>
    </row>
    <row r="260" spans="47:55" x14ac:dyDescent="0.2">
      <c r="AU260" s="3"/>
      <c r="AV260" s="3">
        <v>7.0558333329999998</v>
      </c>
      <c r="AW260" s="19">
        <v>-4.9312296</v>
      </c>
      <c r="AX260" s="3"/>
      <c r="AY260" s="3"/>
      <c r="AZ260" s="3"/>
      <c r="BA260" s="3"/>
      <c r="BB260" s="3"/>
      <c r="BC260" s="19"/>
    </row>
    <row r="261" spans="47:55" x14ac:dyDescent="0.2">
      <c r="AU261" s="3"/>
      <c r="AV261" s="3">
        <v>7.0836111109999997</v>
      </c>
      <c r="AW261" s="19">
        <v>-4.9312296</v>
      </c>
      <c r="AX261" s="3"/>
      <c r="AY261" s="3"/>
      <c r="AZ261" s="3"/>
      <c r="BA261" s="3"/>
      <c r="BB261" s="3"/>
      <c r="BC261" s="19"/>
    </row>
    <row r="262" spans="47:55" x14ac:dyDescent="0.2">
      <c r="AU262" s="3"/>
      <c r="AV262" s="3">
        <v>7.1113888889999997</v>
      </c>
      <c r="AW262" s="19">
        <v>-4.6305373000000003</v>
      </c>
      <c r="AX262" s="3">
        <v>35.909874360000003</v>
      </c>
      <c r="AY262" s="3">
        <v>0</v>
      </c>
      <c r="AZ262" s="3">
        <v>68.327831149999994</v>
      </c>
      <c r="BA262" s="3">
        <v>0</v>
      </c>
      <c r="BB262" s="3">
        <v>0</v>
      </c>
      <c r="BC262" s="19">
        <v>0.42837851399999999</v>
      </c>
    </row>
    <row r="263" spans="47:55" x14ac:dyDescent="0.2">
      <c r="AU263" s="3"/>
      <c r="AV263" s="3">
        <v>7.1391666669999996</v>
      </c>
      <c r="AW263" s="19">
        <v>-4.7808823</v>
      </c>
      <c r="AX263" s="3"/>
      <c r="AY263" s="3"/>
      <c r="AZ263" s="3"/>
      <c r="BA263" s="3"/>
      <c r="BB263" s="3"/>
      <c r="BC263" s="19"/>
    </row>
    <row r="264" spans="47:55" x14ac:dyDescent="0.2">
      <c r="AU264" s="3"/>
      <c r="AV264" s="3">
        <v>7.1669444440000003</v>
      </c>
      <c r="AW264" s="19">
        <v>-4.7808823</v>
      </c>
      <c r="AX264" s="3"/>
      <c r="AY264" s="3"/>
      <c r="AZ264" s="3"/>
      <c r="BA264" s="3"/>
      <c r="BB264" s="3"/>
      <c r="BC264" s="19"/>
    </row>
    <row r="265" spans="47:55" x14ac:dyDescent="0.2">
      <c r="AU265" s="3"/>
      <c r="AV265" s="3">
        <v>7.1947222220000002</v>
      </c>
      <c r="AW265" s="19">
        <v>-4.4801900999999997</v>
      </c>
      <c r="AX265" s="3"/>
      <c r="AY265" s="3"/>
      <c r="AZ265" s="3"/>
      <c r="BA265" s="3"/>
      <c r="BB265" s="3"/>
      <c r="BC265" s="19"/>
    </row>
    <row r="266" spans="47:55" x14ac:dyDescent="0.2">
      <c r="AU266" s="3"/>
      <c r="AV266" s="3">
        <v>7.2225000000000001</v>
      </c>
      <c r="AW266" s="19">
        <v>-4.7808823</v>
      </c>
      <c r="AX266" s="3"/>
      <c r="AY266" s="3"/>
      <c r="AZ266" s="3"/>
      <c r="BA266" s="3"/>
      <c r="BB266" s="3"/>
      <c r="BC266" s="19"/>
    </row>
    <row r="267" spans="47:55" x14ac:dyDescent="0.2">
      <c r="AU267" s="3"/>
      <c r="AV267" s="3">
        <v>7.2502777780000001</v>
      </c>
      <c r="AW267" s="19">
        <v>-4.7808823</v>
      </c>
      <c r="AX267" s="3"/>
      <c r="AY267" s="3"/>
      <c r="AZ267" s="3"/>
      <c r="BA267" s="3"/>
      <c r="BB267" s="3"/>
      <c r="BC267" s="19"/>
    </row>
    <row r="268" spans="47:55" x14ac:dyDescent="0.2">
      <c r="AU268" s="3"/>
      <c r="AV268" s="3">
        <v>7.278055556</v>
      </c>
      <c r="AW268" s="19">
        <v>-4.6305373000000003</v>
      </c>
      <c r="AX268" s="3"/>
      <c r="AY268" s="3"/>
      <c r="AZ268" s="3"/>
      <c r="BA268" s="3"/>
      <c r="BB268" s="3"/>
      <c r="BC268" s="19"/>
    </row>
    <row r="269" spans="47:55" x14ac:dyDescent="0.2">
      <c r="AU269" s="3"/>
      <c r="AV269" s="3">
        <v>7.3058333329999998</v>
      </c>
      <c r="AW269" s="19">
        <v>-4.6305373000000003</v>
      </c>
      <c r="AX269" s="3"/>
      <c r="AY269" s="3"/>
      <c r="AZ269" s="3"/>
      <c r="BA269" s="3"/>
      <c r="BB269" s="3"/>
      <c r="BC269" s="19"/>
    </row>
    <row r="270" spans="47:55" x14ac:dyDescent="0.2">
      <c r="AU270" s="3"/>
      <c r="AV270" s="3">
        <v>7.3336111109999997</v>
      </c>
      <c r="AW270" s="19">
        <v>-4.6305373000000003</v>
      </c>
      <c r="AX270" s="3"/>
      <c r="AY270" s="3"/>
      <c r="AZ270" s="3"/>
      <c r="BA270" s="3"/>
      <c r="BB270" s="3"/>
      <c r="BC270" s="19"/>
    </row>
    <row r="271" spans="47:55" x14ac:dyDescent="0.2">
      <c r="AU271" s="3"/>
      <c r="AV271" s="3">
        <v>7.3613888889999997</v>
      </c>
      <c r="AW271" s="19">
        <v>-4.7808823</v>
      </c>
      <c r="AX271" s="3"/>
      <c r="AY271" s="3"/>
      <c r="AZ271" s="3"/>
      <c r="BA271" s="3"/>
      <c r="BB271" s="3"/>
      <c r="BC271" s="19"/>
    </row>
    <row r="272" spans="47:55" x14ac:dyDescent="0.2">
      <c r="AU272" s="3"/>
      <c r="AV272" s="3">
        <v>7.3891666669999996</v>
      </c>
      <c r="AW272" s="19">
        <v>-4.7808823</v>
      </c>
      <c r="AX272" s="3"/>
      <c r="AY272" s="3"/>
      <c r="AZ272" s="3"/>
      <c r="BA272" s="3"/>
      <c r="BB272" s="3"/>
      <c r="BC272" s="19"/>
    </row>
    <row r="273" spans="47:55" x14ac:dyDescent="0.2">
      <c r="AU273" s="3"/>
      <c r="AV273" s="3">
        <v>7.4169444440000003</v>
      </c>
      <c r="AW273" s="19">
        <v>-4.6305373000000003</v>
      </c>
      <c r="AX273" s="3">
        <v>36.481297150000003</v>
      </c>
      <c r="AY273" s="3">
        <v>0</v>
      </c>
      <c r="AZ273" s="3">
        <v>66.746273250000002</v>
      </c>
      <c r="BA273" s="3">
        <v>0</v>
      </c>
      <c r="BB273" s="3">
        <v>0</v>
      </c>
      <c r="BC273" s="19">
        <v>0</v>
      </c>
    </row>
    <row r="274" spans="47:55" x14ac:dyDescent="0.2">
      <c r="AU274" s="3"/>
      <c r="AV274" s="3">
        <v>7.4447222220000002</v>
      </c>
      <c r="AW274" s="19">
        <v>-4.7808823</v>
      </c>
      <c r="AX274" s="3"/>
      <c r="AY274" s="3"/>
      <c r="AZ274" s="3"/>
      <c r="BA274" s="3"/>
      <c r="BB274" s="3"/>
      <c r="BC274" s="19"/>
    </row>
    <row r="275" spans="47:55" x14ac:dyDescent="0.2">
      <c r="AU275" s="3"/>
      <c r="AV275" s="3">
        <v>7.4725000000000001</v>
      </c>
      <c r="AW275" s="19">
        <v>-4.7808823</v>
      </c>
      <c r="AX275" s="3"/>
      <c r="AY275" s="3"/>
      <c r="AZ275" s="3"/>
      <c r="BA275" s="3"/>
      <c r="BB275" s="3"/>
      <c r="BC275" s="19"/>
    </row>
    <row r="276" spans="47:55" x14ac:dyDescent="0.2">
      <c r="AU276" s="3"/>
      <c r="AV276" s="3">
        <v>7.5002777780000001</v>
      </c>
      <c r="AW276" s="19">
        <v>-4.7808823</v>
      </c>
      <c r="AX276" s="3"/>
      <c r="AY276" s="3"/>
      <c r="AZ276" s="3"/>
      <c r="BA276" s="3"/>
      <c r="BB276" s="3"/>
      <c r="BC276" s="19"/>
    </row>
    <row r="277" spans="47:55" x14ac:dyDescent="0.2">
      <c r="AU277" s="3"/>
      <c r="AV277" s="3">
        <v>7.528055556</v>
      </c>
      <c r="AW277" s="19">
        <v>-4.6305373000000003</v>
      </c>
      <c r="AX277" s="3"/>
      <c r="AY277" s="3"/>
      <c r="AZ277" s="3"/>
      <c r="BA277" s="3"/>
      <c r="BB277" s="3"/>
      <c r="BC277" s="19"/>
    </row>
    <row r="278" spans="47:55" x14ac:dyDescent="0.2">
      <c r="AU278" s="3"/>
      <c r="AV278" s="3">
        <v>7.5558333329999998</v>
      </c>
      <c r="AW278" s="19">
        <v>-4.7808823</v>
      </c>
      <c r="AX278" s="3"/>
      <c r="AY278" s="3"/>
      <c r="AZ278" s="3"/>
      <c r="BA278" s="3"/>
      <c r="BB278" s="3"/>
      <c r="BC278" s="19"/>
    </row>
    <row r="279" spans="47:55" x14ac:dyDescent="0.2">
      <c r="AU279" s="3"/>
      <c r="AV279" s="3">
        <v>7.5836111109999997</v>
      </c>
      <c r="AW279" s="19">
        <v>-4.6305373000000003</v>
      </c>
      <c r="AX279" s="3"/>
      <c r="AY279" s="3"/>
      <c r="AZ279" s="3"/>
      <c r="BA279" s="3"/>
      <c r="BB279" s="3"/>
      <c r="BC279" s="19"/>
    </row>
    <row r="280" spans="47:55" x14ac:dyDescent="0.2">
      <c r="AU280" s="3"/>
      <c r="AV280" s="3">
        <v>7.6113888889999997</v>
      </c>
      <c r="AW280" s="19">
        <v>-4.6305373000000003</v>
      </c>
      <c r="AX280" s="3"/>
      <c r="AY280" s="3"/>
      <c r="AZ280" s="3"/>
      <c r="BA280" s="3"/>
      <c r="BB280" s="3"/>
      <c r="BC280" s="19"/>
    </row>
    <row r="281" spans="47:55" x14ac:dyDescent="0.2">
      <c r="AU281" s="3"/>
      <c r="AV281" s="3">
        <v>7.6391666669999996</v>
      </c>
      <c r="AW281" s="19">
        <v>-4.4801900999999997</v>
      </c>
      <c r="AX281" s="3"/>
      <c r="AY281" s="3"/>
      <c r="AZ281" s="3"/>
      <c r="BA281" s="3"/>
      <c r="BB281" s="3"/>
      <c r="BC281" s="19"/>
    </row>
    <row r="282" spans="47:55" x14ac:dyDescent="0.2">
      <c r="AU282" s="3"/>
      <c r="AV282" s="3">
        <v>7.6669444440000003</v>
      </c>
      <c r="AW282" s="19">
        <v>-4.6305373000000003</v>
      </c>
      <c r="AX282" s="3"/>
      <c r="AY282" s="3"/>
      <c r="AZ282" s="3"/>
      <c r="BA282" s="3"/>
      <c r="BB282" s="3"/>
      <c r="BC282" s="19"/>
    </row>
    <row r="283" spans="47:55" x14ac:dyDescent="0.2">
      <c r="AU283" s="3"/>
      <c r="AV283" s="3">
        <v>7.6947222220000002</v>
      </c>
      <c r="AW283" s="19">
        <v>-4.7808823</v>
      </c>
      <c r="AX283" s="3"/>
      <c r="AY283" s="3"/>
      <c r="AZ283" s="3"/>
      <c r="BA283" s="3"/>
      <c r="BB283" s="3"/>
      <c r="BC283" s="19"/>
    </row>
    <row r="284" spans="47:55" x14ac:dyDescent="0.2">
      <c r="AU284" s="3"/>
      <c r="AV284" s="3">
        <v>7.7225000000000001</v>
      </c>
      <c r="AW284" s="19">
        <v>-4.7808823</v>
      </c>
      <c r="AX284" s="3">
        <v>35.259498120000003</v>
      </c>
      <c r="AY284" s="3">
        <v>0</v>
      </c>
      <c r="AZ284" s="3">
        <v>64.985222350000001</v>
      </c>
      <c r="BA284" s="3">
        <v>0</v>
      </c>
      <c r="BB284" s="3">
        <v>1.1760854839999999</v>
      </c>
      <c r="BC284" s="19">
        <v>0</v>
      </c>
    </row>
    <row r="285" spans="47:55" x14ac:dyDescent="0.2">
      <c r="AU285" s="3"/>
      <c r="AV285" s="3">
        <v>7.7502777780000001</v>
      </c>
      <c r="AW285" s="19">
        <v>-4.7808823</v>
      </c>
      <c r="AX285" s="3"/>
      <c r="AY285" s="3"/>
      <c r="AZ285" s="3"/>
      <c r="BA285" s="3"/>
      <c r="BB285" s="3"/>
      <c r="BC285" s="19"/>
    </row>
    <row r="286" spans="47:55" x14ac:dyDescent="0.2">
      <c r="AU286" s="3"/>
      <c r="AV286" s="3">
        <v>7.778055556</v>
      </c>
      <c r="AW286" s="19">
        <v>-4.6305373000000003</v>
      </c>
      <c r="AX286" s="3"/>
      <c r="AY286" s="3"/>
      <c r="AZ286" s="3"/>
      <c r="BA286" s="3"/>
      <c r="BB286" s="3"/>
      <c r="BC286" s="19"/>
    </row>
    <row r="287" spans="47:55" x14ac:dyDescent="0.2">
      <c r="AU287" s="3"/>
      <c r="AV287" s="3">
        <v>7.8058333329999998</v>
      </c>
      <c r="AW287" s="19">
        <v>-4.7808823</v>
      </c>
      <c r="AX287" s="3"/>
      <c r="AY287" s="3"/>
      <c r="AZ287" s="3"/>
      <c r="BA287" s="3"/>
      <c r="BB287" s="3"/>
      <c r="BC287" s="19"/>
    </row>
    <row r="288" spans="47:55" x14ac:dyDescent="0.2">
      <c r="AU288" s="3"/>
      <c r="AV288" s="3">
        <v>7.8336111109999997</v>
      </c>
      <c r="AW288" s="19">
        <v>-4.7808823</v>
      </c>
      <c r="AX288" s="3"/>
      <c r="AY288" s="3"/>
      <c r="AZ288" s="3"/>
      <c r="BA288" s="3"/>
      <c r="BB288" s="3"/>
      <c r="BC288" s="19"/>
    </row>
    <row r="289" spans="47:55" x14ac:dyDescent="0.2">
      <c r="AU289" s="3"/>
      <c r="AV289" s="3">
        <v>7.8613888889999997</v>
      </c>
      <c r="AW289" s="19">
        <v>-4.6305373000000003</v>
      </c>
      <c r="AX289" s="3"/>
      <c r="AY289" s="3"/>
      <c r="AZ289" s="3"/>
      <c r="BA289" s="3"/>
      <c r="BB289" s="3"/>
      <c r="BC289" s="19"/>
    </row>
    <row r="290" spans="47:55" x14ac:dyDescent="0.2">
      <c r="AU290" s="3"/>
      <c r="AV290" s="3">
        <v>7.8891666669999996</v>
      </c>
      <c r="AW290" s="19">
        <v>-4.7808823</v>
      </c>
      <c r="AX290" s="3"/>
      <c r="AY290" s="3"/>
      <c r="AZ290" s="3"/>
      <c r="BA290" s="3"/>
      <c r="BB290" s="3"/>
      <c r="BC290" s="19"/>
    </row>
    <row r="291" spans="47:55" x14ac:dyDescent="0.2">
      <c r="AU291" s="3"/>
      <c r="AV291" s="3">
        <v>7.9169444440000003</v>
      </c>
      <c r="AW291" s="19">
        <v>-4.4801900999999997</v>
      </c>
      <c r="AX291" s="3"/>
      <c r="AY291" s="3"/>
      <c r="AZ291" s="3"/>
      <c r="BA291" s="3"/>
      <c r="BB291" s="3"/>
      <c r="BC291" s="19"/>
    </row>
    <row r="292" spans="47:55" x14ac:dyDescent="0.2">
      <c r="AU292" s="3"/>
      <c r="AV292" s="3">
        <v>7.9447222220000002</v>
      </c>
      <c r="AW292" s="19">
        <v>-4.7808823</v>
      </c>
      <c r="AX292" s="3"/>
      <c r="AY292" s="3"/>
      <c r="AZ292" s="3"/>
      <c r="BA292" s="3"/>
      <c r="BB292" s="3"/>
      <c r="BC292" s="19"/>
    </row>
    <row r="293" spans="47:55" x14ac:dyDescent="0.2">
      <c r="AU293" s="3"/>
      <c r="AV293" s="3">
        <v>7.9725000000000001</v>
      </c>
      <c r="AW293" s="19">
        <v>-4.7808823</v>
      </c>
      <c r="AX293" s="3"/>
      <c r="AY293" s="3"/>
      <c r="AZ293" s="3"/>
      <c r="BA293" s="3"/>
      <c r="BB293" s="3"/>
      <c r="BC293" s="19"/>
    </row>
    <row r="294" spans="47:55" x14ac:dyDescent="0.2">
      <c r="AU294" s="3"/>
      <c r="AV294" s="3">
        <v>8.0002777779999992</v>
      </c>
      <c r="AW294" s="19">
        <v>-4.6305373000000003</v>
      </c>
      <c r="AX294" s="3">
        <v>34.909305310000001</v>
      </c>
      <c r="AY294" s="3">
        <v>0</v>
      </c>
      <c r="AZ294" s="3">
        <v>67.760034770000004</v>
      </c>
      <c r="BA294" s="3">
        <v>0</v>
      </c>
      <c r="BB294" s="3">
        <v>0</v>
      </c>
      <c r="BC294" s="19">
        <v>0</v>
      </c>
    </row>
    <row r="295" spans="47:55" x14ac:dyDescent="0.2">
      <c r="AU295" s="3"/>
      <c r="AV295" s="3">
        <v>8.028055556</v>
      </c>
      <c r="AW295" s="19">
        <v>-4.4801900999999997</v>
      </c>
      <c r="AX295" s="3"/>
      <c r="AY295" s="3"/>
      <c r="AZ295" s="3"/>
      <c r="BA295" s="3"/>
      <c r="BB295" s="3"/>
      <c r="BC295" s="19"/>
    </row>
    <row r="296" spans="47:55" x14ac:dyDescent="0.2">
      <c r="AU296" s="3"/>
      <c r="AV296" s="3">
        <v>8.0558333330000007</v>
      </c>
      <c r="AW296" s="19">
        <v>-4.7808823</v>
      </c>
      <c r="AX296" s="3"/>
      <c r="AY296" s="3"/>
      <c r="AZ296" s="3"/>
      <c r="BA296" s="3"/>
      <c r="BB296" s="3"/>
      <c r="BC296" s="19"/>
    </row>
    <row r="297" spans="47:55" x14ac:dyDescent="0.2">
      <c r="AU297" s="3"/>
      <c r="AV297" s="3">
        <v>8.0836111109999997</v>
      </c>
      <c r="AW297" s="19">
        <v>-4.6305373000000003</v>
      </c>
      <c r="AX297" s="3"/>
      <c r="AY297" s="3"/>
      <c r="AZ297" s="3"/>
      <c r="BA297" s="3"/>
      <c r="BB297" s="3"/>
      <c r="BC297" s="19"/>
    </row>
    <row r="298" spans="47:55" x14ac:dyDescent="0.2">
      <c r="AU298" s="3"/>
      <c r="AV298" s="3">
        <v>8.1113888890000005</v>
      </c>
      <c r="AW298" s="19">
        <v>-4.4801900999999997</v>
      </c>
      <c r="AX298" s="3"/>
      <c r="AY298" s="3"/>
      <c r="AZ298" s="3"/>
      <c r="BA298" s="3"/>
      <c r="BB298" s="3"/>
      <c r="BC298" s="19"/>
    </row>
    <row r="299" spans="47:55" x14ac:dyDescent="0.2">
      <c r="AU299" s="3"/>
      <c r="AV299" s="3">
        <v>8.1391666669999996</v>
      </c>
      <c r="AW299" s="19">
        <v>-4.6305373000000003</v>
      </c>
      <c r="AX299" s="3"/>
      <c r="AY299" s="3"/>
      <c r="AZ299" s="3"/>
      <c r="BA299" s="3"/>
      <c r="BB299" s="3"/>
      <c r="BC299" s="19"/>
    </row>
    <row r="300" spans="47:55" x14ac:dyDescent="0.2">
      <c r="AU300" s="3"/>
      <c r="AV300" s="3">
        <v>8.1669444440000003</v>
      </c>
      <c r="AW300" s="19">
        <v>-4.6305373000000003</v>
      </c>
      <c r="AX300" s="3"/>
      <c r="AY300" s="3"/>
      <c r="AZ300" s="3"/>
      <c r="BA300" s="3"/>
      <c r="BB300" s="3"/>
      <c r="BC300" s="19"/>
    </row>
    <row r="301" spans="47:55" x14ac:dyDescent="0.2">
      <c r="AU301" s="3"/>
      <c r="AV301" s="3">
        <v>8.1947222219999993</v>
      </c>
      <c r="AW301" s="19">
        <v>-4.6305373000000003</v>
      </c>
      <c r="AX301" s="3"/>
      <c r="AY301" s="3"/>
      <c r="AZ301" s="3"/>
      <c r="BA301" s="3"/>
      <c r="BB301" s="3"/>
      <c r="BC301" s="19"/>
    </row>
    <row r="302" spans="47:55" x14ac:dyDescent="0.2">
      <c r="AU302" s="3"/>
      <c r="AV302" s="3">
        <v>8.2225000000000001</v>
      </c>
      <c r="AW302" s="19">
        <v>-4.6305373000000003</v>
      </c>
      <c r="AX302" s="3"/>
      <c r="AY302" s="3"/>
      <c r="AZ302" s="3"/>
      <c r="BA302" s="3"/>
      <c r="BB302" s="3"/>
      <c r="BC302" s="19"/>
    </row>
    <row r="303" spans="47:55" x14ac:dyDescent="0.2">
      <c r="AU303" s="3"/>
      <c r="AV303" s="3">
        <v>8.2502777779999992</v>
      </c>
      <c r="AW303" s="19">
        <v>-4.6305373000000003</v>
      </c>
      <c r="AX303" s="3"/>
      <c r="AY303" s="3"/>
      <c r="AZ303" s="3"/>
      <c r="BA303" s="3"/>
      <c r="BB303" s="3"/>
      <c r="BC303" s="19"/>
    </row>
    <row r="304" spans="47:55" x14ac:dyDescent="0.2">
      <c r="AU304" s="3"/>
      <c r="AV304" s="3">
        <v>8.278055556</v>
      </c>
      <c r="AW304" s="19">
        <v>-4.7808823</v>
      </c>
      <c r="AX304" s="3"/>
      <c r="AY304" s="3"/>
      <c r="AZ304" s="3"/>
      <c r="BA304" s="3"/>
      <c r="BB304" s="3"/>
      <c r="BC304" s="19"/>
    </row>
    <row r="305" spans="47:55" x14ac:dyDescent="0.2">
      <c r="AU305" s="3"/>
      <c r="AV305" s="3">
        <v>8.3058333330000007</v>
      </c>
      <c r="AW305" s="19">
        <v>-4.7808823</v>
      </c>
      <c r="AX305" s="3">
        <v>32.755377869999997</v>
      </c>
      <c r="AY305" s="3">
        <v>0</v>
      </c>
      <c r="AZ305" s="3">
        <v>65.107315310000004</v>
      </c>
      <c r="BA305" s="3">
        <v>0</v>
      </c>
      <c r="BB305" s="3">
        <v>1.5889671910000001</v>
      </c>
      <c r="BC305" s="19">
        <v>0</v>
      </c>
    </row>
    <row r="306" spans="47:55" x14ac:dyDescent="0.2">
      <c r="AU306" s="3"/>
      <c r="AV306" s="3">
        <v>8.3336111109999997</v>
      </c>
      <c r="AW306" s="19">
        <v>-4.6305373000000003</v>
      </c>
      <c r="AX306" s="3"/>
      <c r="AY306" s="3"/>
      <c r="AZ306" s="3"/>
      <c r="BA306" s="3"/>
      <c r="BB306" s="3"/>
      <c r="BC306" s="19"/>
    </row>
    <row r="307" spans="47:55" x14ac:dyDescent="0.2">
      <c r="AU307" s="3"/>
      <c r="AV307" s="3">
        <v>8.3613888890000005</v>
      </c>
      <c r="AW307" s="19">
        <v>-4.6305373000000003</v>
      </c>
      <c r="AX307" s="3"/>
      <c r="AY307" s="3"/>
      <c r="AZ307" s="3"/>
      <c r="BA307" s="3"/>
      <c r="BB307" s="3"/>
      <c r="BC307" s="19"/>
    </row>
    <row r="308" spans="47:55" x14ac:dyDescent="0.2">
      <c r="AU308" s="3"/>
      <c r="AV308" s="3">
        <v>8.3891666669999996</v>
      </c>
      <c r="AW308" s="19">
        <v>-4.6305373000000003</v>
      </c>
      <c r="AX308" s="3"/>
      <c r="AY308" s="3"/>
      <c r="AZ308" s="3"/>
      <c r="BA308" s="3"/>
      <c r="BB308" s="3"/>
      <c r="BC308" s="19"/>
    </row>
    <row r="309" spans="47:55" x14ac:dyDescent="0.2">
      <c r="AU309" s="3"/>
      <c r="AV309" s="3">
        <v>8.4169444440000003</v>
      </c>
      <c r="AW309" s="19">
        <v>-4.7808823</v>
      </c>
      <c r="AX309" s="3"/>
      <c r="AY309" s="3"/>
      <c r="AZ309" s="3"/>
      <c r="BA309" s="3"/>
      <c r="BB309" s="3"/>
      <c r="BC309" s="19"/>
    </row>
    <row r="310" spans="47:55" x14ac:dyDescent="0.2">
      <c r="AU310" s="3"/>
      <c r="AV310" s="3">
        <v>8.4447222219999993</v>
      </c>
      <c r="AW310" s="19">
        <v>-4.6305373000000003</v>
      </c>
      <c r="AX310" s="3"/>
      <c r="AY310" s="3"/>
      <c r="AZ310" s="3"/>
      <c r="BA310" s="3"/>
      <c r="BB310" s="3"/>
      <c r="BC310" s="19"/>
    </row>
    <row r="311" spans="47:55" x14ac:dyDescent="0.2">
      <c r="AU311" s="3"/>
      <c r="AV311" s="3">
        <v>8.4725000000000001</v>
      </c>
      <c r="AW311" s="19">
        <v>-4.6305373000000003</v>
      </c>
      <c r="AX311" s="3"/>
      <c r="AY311" s="3"/>
      <c r="AZ311" s="3"/>
      <c r="BA311" s="3"/>
      <c r="BB311" s="3"/>
      <c r="BC311" s="19"/>
    </row>
    <row r="312" spans="47:55" x14ac:dyDescent="0.2">
      <c r="AU312" s="3"/>
      <c r="AV312" s="3">
        <v>8.5002777779999992</v>
      </c>
      <c r="AW312" s="19">
        <v>-4.7808823</v>
      </c>
      <c r="AX312" s="3"/>
      <c r="AY312" s="3"/>
      <c r="AZ312" s="3"/>
      <c r="BA312" s="3"/>
      <c r="BB312" s="3"/>
      <c r="BC312" s="19"/>
    </row>
    <row r="313" spans="47:55" x14ac:dyDescent="0.2">
      <c r="AU313" s="3"/>
      <c r="AV313" s="3">
        <v>8.528055556</v>
      </c>
      <c r="AW313" s="19">
        <v>-4.4801900999999997</v>
      </c>
      <c r="AX313" s="3"/>
      <c r="AY313" s="3"/>
      <c r="AZ313" s="3"/>
      <c r="BA313" s="3"/>
      <c r="BB313" s="3"/>
      <c r="BC313" s="19"/>
    </row>
    <row r="314" spans="47:55" x14ac:dyDescent="0.2">
      <c r="AU314" s="3"/>
      <c r="AV314" s="3">
        <v>8.5558333330000007</v>
      </c>
      <c r="AW314" s="19">
        <v>-4.4801900999999997</v>
      </c>
      <c r="AX314" s="3"/>
      <c r="AY314" s="3"/>
      <c r="AZ314" s="3"/>
      <c r="BA314" s="3"/>
      <c r="BB314" s="3"/>
      <c r="BC314" s="19"/>
    </row>
    <row r="315" spans="47:55" x14ac:dyDescent="0.2">
      <c r="AU315" s="3"/>
      <c r="AV315" s="3">
        <v>8.5836111109999997</v>
      </c>
      <c r="AW315" s="19">
        <v>-4.6305373000000003</v>
      </c>
      <c r="AX315" s="3"/>
      <c r="AY315" s="3"/>
      <c r="AZ315" s="3"/>
      <c r="BA315" s="3"/>
      <c r="BB315" s="3"/>
      <c r="BC315" s="19"/>
    </row>
    <row r="316" spans="47:55" x14ac:dyDescent="0.2">
      <c r="AU316" s="3"/>
      <c r="AV316" s="3">
        <v>8.6113888890000005</v>
      </c>
      <c r="AW316" s="19">
        <v>-4.6305373000000003</v>
      </c>
      <c r="AX316" s="3">
        <v>35.55360125</v>
      </c>
      <c r="AY316" s="3">
        <v>0</v>
      </c>
      <c r="AZ316" s="3">
        <v>67.199177980000002</v>
      </c>
      <c r="BA316" s="3">
        <v>0</v>
      </c>
      <c r="BB316" s="3">
        <v>0</v>
      </c>
      <c r="BC316" s="19">
        <v>0</v>
      </c>
    </row>
    <row r="317" spans="47:55" x14ac:dyDescent="0.2">
      <c r="AU317" s="3"/>
      <c r="AV317" s="3">
        <v>8.6391666669999996</v>
      </c>
      <c r="AW317" s="19">
        <v>-4.7808823</v>
      </c>
      <c r="AX317" s="3"/>
      <c r="AY317" s="3"/>
      <c r="AZ317" s="3"/>
      <c r="BA317" s="3"/>
      <c r="BB317" s="3"/>
      <c r="BC317" s="19"/>
    </row>
    <row r="318" spans="47:55" x14ac:dyDescent="0.2">
      <c r="AU318" s="3"/>
      <c r="AV318" s="3">
        <v>8.6669444440000003</v>
      </c>
      <c r="AW318" s="19">
        <v>-4.4801900999999997</v>
      </c>
      <c r="AX318" s="3"/>
      <c r="AY318" s="3"/>
      <c r="AZ318" s="3"/>
      <c r="BA318" s="3"/>
      <c r="BB318" s="3"/>
      <c r="BC318" s="19"/>
    </row>
    <row r="319" spans="47:55" x14ac:dyDescent="0.2">
      <c r="AU319" s="3"/>
      <c r="AV319" s="3">
        <v>8.6947222219999993</v>
      </c>
      <c r="AW319" s="19">
        <v>-4.9312296</v>
      </c>
      <c r="AX319" s="3"/>
      <c r="AY319" s="3"/>
      <c r="AZ319" s="3"/>
      <c r="BA319" s="3"/>
      <c r="BB319" s="3"/>
      <c r="BC319" s="19"/>
    </row>
    <row r="320" spans="47:55" x14ac:dyDescent="0.2">
      <c r="AU320" s="3"/>
      <c r="AV320" s="3">
        <v>8.7225000000000001</v>
      </c>
      <c r="AW320" s="19">
        <v>-4.6305373000000003</v>
      </c>
      <c r="AX320" s="3"/>
      <c r="AY320" s="3"/>
      <c r="AZ320" s="3"/>
      <c r="BA320" s="3"/>
      <c r="BB320" s="3"/>
      <c r="BC320" s="19"/>
    </row>
    <row r="321" spans="47:55" x14ac:dyDescent="0.2">
      <c r="AU321" s="3"/>
      <c r="AV321" s="3">
        <v>8.7502777779999992</v>
      </c>
      <c r="AW321" s="19">
        <v>-4.6305373000000003</v>
      </c>
      <c r="AX321" s="3"/>
      <c r="AY321" s="3"/>
      <c r="AZ321" s="3"/>
      <c r="BA321" s="3"/>
      <c r="BB321" s="3"/>
      <c r="BC321" s="19"/>
    </row>
    <row r="322" spans="47:55" x14ac:dyDescent="0.2">
      <c r="AU322" s="3"/>
      <c r="AV322" s="3">
        <v>8.778055556</v>
      </c>
      <c r="AW322" s="19">
        <v>-4.6305373000000003</v>
      </c>
      <c r="AX322" s="3"/>
      <c r="AY322" s="3"/>
      <c r="AZ322" s="3"/>
      <c r="BA322" s="3"/>
      <c r="BB322" s="3"/>
      <c r="BC322" s="19"/>
    </row>
    <row r="323" spans="47:55" x14ac:dyDescent="0.2">
      <c r="AU323" s="3"/>
      <c r="AV323" s="3">
        <v>8.8058333330000007</v>
      </c>
      <c r="AW323" s="19">
        <v>-4.7808823</v>
      </c>
      <c r="AX323" s="3"/>
      <c r="AY323" s="3"/>
      <c r="AZ323" s="3"/>
      <c r="BA323" s="3"/>
      <c r="BB323" s="3"/>
      <c r="BC323" s="19"/>
    </row>
    <row r="324" spans="47:55" x14ac:dyDescent="0.2">
      <c r="AU324" s="3"/>
      <c r="AV324" s="3">
        <v>8.8336111109999997</v>
      </c>
      <c r="AW324" s="19">
        <v>-4.6305373000000003</v>
      </c>
      <c r="AX324" s="3"/>
      <c r="AY324" s="3"/>
      <c r="AZ324" s="3"/>
      <c r="BA324" s="3"/>
      <c r="BB324" s="3"/>
      <c r="BC324" s="19"/>
    </row>
    <row r="325" spans="47:55" x14ac:dyDescent="0.2">
      <c r="AU325" s="3"/>
      <c r="AV325" s="3">
        <v>8.8613888890000005</v>
      </c>
      <c r="AW325" s="19">
        <v>-4.4801900999999997</v>
      </c>
      <c r="AX325" s="3"/>
      <c r="AY325" s="3"/>
      <c r="AZ325" s="3"/>
      <c r="BA325" s="3"/>
      <c r="BB325" s="3"/>
      <c r="BC325" s="19"/>
    </row>
    <row r="326" spans="47:55" x14ac:dyDescent="0.2">
      <c r="AU326" s="3"/>
      <c r="AV326" s="3">
        <v>8.8891666669999996</v>
      </c>
      <c r="AW326" s="19">
        <v>-4.6305373000000003</v>
      </c>
      <c r="AX326" s="3"/>
      <c r="AY326" s="3"/>
      <c r="AZ326" s="3"/>
      <c r="BA326" s="3"/>
      <c r="BB326" s="3"/>
      <c r="BC326" s="19"/>
    </row>
    <row r="327" spans="47:55" x14ac:dyDescent="0.2">
      <c r="AU327" s="3"/>
      <c r="AV327" s="3">
        <v>8.9169444440000003</v>
      </c>
      <c r="AW327" s="19">
        <v>-4.6305373000000003</v>
      </c>
      <c r="AX327" s="3"/>
      <c r="AY327" s="3"/>
      <c r="AZ327" s="3"/>
      <c r="BA327" s="3"/>
      <c r="BB327" s="3"/>
      <c r="BC327" s="19"/>
    </row>
    <row r="328" spans="47:55" x14ac:dyDescent="0.2">
      <c r="AU328" s="3"/>
      <c r="AV328" s="3">
        <v>8.9447222219999993</v>
      </c>
      <c r="AW328" s="19">
        <v>-4.7808823</v>
      </c>
      <c r="AX328" s="3"/>
      <c r="AY328" s="3"/>
      <c r="AZ328" s="3"/>
      <c r="BA328" s="3"/>
      <c r="BB328" s="3"/>
      <c r="BC328" s="19"/>
    </row>
    <row r="329" spans="47:55" x14ac:dyDescent="0.2">
      <c r="AU329" s="3"/>
      <c r="AV329" s="3">
        <v>8.9725000000000001</v>
      </c>
      <c r="AW329" s="19">
        <v>-4.6305373000000003</v>
      </c>
      <c r="AX329" s="3">
        <v>36.309421110000002</v>
      </c>
      <c r="AY329" s="3">
        <v>0</v>
      </c>
      <c r="AZ329" s="3">
        <v>63.404986909999998</v>
      </c>
      <c r="BA329" s="3">
        <v>0</v>
      </c>
      <c r="BB329" s="3">
        <v>1.12733773</v>
      </c>
      <c r="BC329" s="19">
        <v>0</v>
      </c>
    </row>
    <row r="330" spans="47:55" x14ac:dyDescent="0.2">
      <c r="AU330" s="3"/>
      <c r="AV330" s="3">
        <v>9.0002777779999992</v>
      </c>
      <c r="AW330" s="19">
        <v>-4.6305373000000003</v>
      </c>
      <c r="AX330" s="3"/>
      <c r="AY330" s="3"/>
      <c r="AZ330" s="3"/>
      <c r="BA330" s="3"/>
      <c r="BB330" s="3"/>
      <c r="BC330" s="19"/>
    </row>
    <row r="331" spans="47:55" x14ac:dyDescent="0.2">
      <c r="AU331" s="3"/>
      <c r="AV331" s="3">
        <v>9.028055556</v>
      </c>
      <c r="AW331" s="19">
        <v>-4.4801900999999997</v>
      </c>
      <c r="AX331" s="3"/>
      <c r="AY331" s="3"/>
      <c r="AZ331" s="3"/>
      <c r="BA331" s="3"/>
      <c r="BB331" s="3"/>
      <c r="BC331" s="19"/>
    </row>
    <row r="332" spans="47:55" x14ac:dyDescent="0.2">
      <c r="AU332" s="3"/>
      <c r="AV332" s="3">
        <v>9.0558333330000007</v>
      </c>
      <c r="AW332" s="19">
        <v>-4.4801900999999997</v>
      </c>
      <c r="AX332" s="3"/>
      <c r="AY332" s="3"/>
      <c r="AZ332" s="3"/>
      <c r="BA332" s="3"/>
      <c r="BB332" s="3"/>
      <c r="BC332" s="19"/>
    </row>
    <row r="333" spans="47:55" x14ac:dyDescent="0.2">
      <c r="AU333" s="3"/>
      <c r="AV333" s="3">
        <v>9.0836111109999997</v>
      </c>
      <c r="AW333" s="19">
        <v>-4.7808823</v>
      </c>
      <c r="AX333" s="3"/>
      <c r="AY333" s="3"/>
      <c r="AZ333" s="3"/>
      <c r="BA333" s="3"/>
      <c r="BB333" s="3"/>
      <c r="BC333" s="19"/>
    </row>
    <row r="334" spans="47:55" x14ac:dyDescent="0.2">
      <c r="AU334" s="3"/>
      <c r="AV334" s="3">
        <v>9.1113888890000005</v>
      </c>
      <c r="AW334" s="19">
        <v>-4.6305373000000003</v>
      </c>
      <c r="AX334" s="3"/>
      <c r="AY334" s="3"/>
      <c r="AZ334" s="3"/>
      <c r="BA334" s="3"/>
      <c r="BB334" s="3"/>
      <c r="BC334" s="19"/>
    </row>
    <row r="335" spans="47:55" x14ac:dyDescent="0.2">
      <c r="AU335" s="3"/>
      <c r="AV335" s="3">
        <v>9.1391666669999996</v>
      </c>
      <c r="AW335" s="19">
        <v>-4.7808823</v>
      </c>
      <c r="AX335" s="3"/>
      <c r="AY335" s="3"/>
      <c r="AZ335" s="3"/>
      <c r="BA335" s="3"/>
      <c r="BB335" s="3"/>
      <c r="BC335" s="19"/>
    </row>
    <row r="336" spans="47:55" x14ac:dyDescent="0.2">
      <c r="AU336" s="3"/>
      <c r="AV336" s="3">
        <v>9.1669444440000003</v>
      </c>
      <c r="AW336" s="19">
        <v>-4.7808823</v>
      </c>
      <c r="AX336" s="3"/>
      <c r="AY336" s="3"/>
      <c r="AZ336" s="3"/>
      <c r="BA336" s="3"/>
      <c r="BB336" s="3"/>
      <c r="BC336" s="19"/>
    </row>
    <row r="337" spans="47:55" x14ac:dyDescent="0.2">
      <c r="AU337" s="3"/>
      <c r="AV337" s="3">
        <v>9.1947222219999993</v>
      </c>
      <c r="AW337" s="19">
        <v>-4.6305373000000003</v>
      </c>
      <c r="AX337" s="3"/>
      <c r="AY337" s="3"/>
      <c r="AZ337" s="3"/>
      <c r="BA337" s="3"/>
      <c r="BB337" s="3"/>
      <c r="BC337" s="19"/>
    </row>
    <row r="338" spans="47:55" x14ac:dyDescent="0.2">
      <c r="AU338" s="3"/>
      <c r="AV338" s="3">
        <v>9.2225000000000001</v>
      </c>
      <c r="AW338" s="19">
        <v>-4.4801900999999997</v>
      </c>
      <c r="AX338" s="3"/>
      <c r="AY338" s="3"/>
      <c r="AZ338" s="3"/>
      <c r="BA338" s="3"/>
      <c r="BB338" s="3"/>
      <c r="BC338" s="19"/>
    </row>
    <row r="339" spans="47:55" x14ac:dyDescent="0.2">
      <c r="AU339" s="3"/>
      <c r="AV339" s="3">
        <v>9.2502777779999992</v>
      </c>
      <c r="AW339" s="19">
        <v>-4.6305373000000003</v>
      </c>
      <c r="AX339" s="3"/>
      <c r="AY339" s="3"/>
      <c r="AZ339" s="3"/>
      <c r="BA339" s="3"/>
      <c r="BB339" s="3"/>
      <c r="BC339" s="19"/>
    </row>
    <row r="340" spans="47:55" x14ac:dyDescent="0.2">
      <c r="AU340" s="3"/>
      <c r="AV340" s="3">
        <v>9.278055556</v>
      </c>
      <c r="AW340" s="19">
        <v>-4.7808823</v>
      </c>
      <c r="AX340" s="3"/>
      <c r="AY340" s="3"/>
      <c r="AZ340" s="3"/>
      <c r="BA340" s="3"/>
      <c r="BB340" s="3"/>
      <c r="BC340" s="19"/>
    </row>
    <row r="341" spans="47:55" x14ac:dyDescent="0.2">
      <c r="AU341" s="3"/>
      <c r="AV341" s="3">
        <v>9.3058333330000007</v>
      </c>
      <c r="AW341" s="19">
        <v>-4.4801900999999997</v>
      </c>
      <c r="AX341" s="3">
        <v>34.17547064</v>
      </c>
      <c r="AY341" s="3">
        <v>0</v>
      </c>
      <c r="AZ341" s="3">
        <v>67.315513190000004</v>
      </c>
      <c r="BA341" s="3">
        <v>0</v>
      </c>
      <c r="BB341" s="3">
        <v>1.375713215</v>
      </c>
      <c r="BC341" s="19">
        <v>0</v>
      </c>
    </row>
    <row r="342" spans="47:55" x14ac:dyDescent="0.2">
      <c r="AU342" s="3"/>
      <c r="AV342" s="3">
        <v>9.3336111109999997</v>
      </c>
      <c r="AW342" s="19">
        <v>-4.6305373000000003</v>
      </c>
      <c r="AX342" s="3"/>
      <c r="AY342" s="3"/>
      <c r="AZ342" s="3"/>
      <c r="BA342" s="3"/>
      <c r="BB342" s="3"/>
      <c r="BC342" s="19"/>
    </row>
    <row r="343" spans="47:55" x14ac:dyDescent="0.2">
      <c r="AU343" s="3"/>
      <c r="AV343" s="3">
        <v>9.3613888890000005</v>
      </c>
      <c r="AW343" s="19">
        <v>-4.6305373000000003</v>
      </c>
      <c r="AX343" s="3"/>
      <c r="AY343" s="3"/>
      <c r="AZ343" s="3"/>
      <c r="BA343" s="3"/>
      <c r="BB343" s="3"/>
      <c r="BC343" s="19"/>
    </row>
    <row r="344" spans="47:55" x14ac:dyDescent="0.2">
      <c r="AU344" s="3"/>
      <c r="AV344" s="3">
        <v>9.3891666669999996</v>
      </c>
      <c r="AW344" s="19">
        <v>-4.6305373000000003</v>
      </c>
      <c r="AX344" s="3"/>
      <c r="AY344" s="3"/>
      <c r="AZ344" s="3"/>
      <c r="BA344" s="3"/>
      <c r="BB344" s="3"/>
      <c r="BC344" s="19"/>
    </row>
    <row r="345" spans="47:55" x14ac:dyDescent="0.2">
      <c r="AU345" s="3"/>
      <c r="AV345" s="3">
        <v>9.4169444440000003</v>
      </c>
      <c r="AW345" s="19">
        <v>-4.3298432</v>
      </c>
      <c r="AX345" s="3"/>
      <c r="AY345" s="3"/>
      <c r="AZ345" s="3"/>
      <c r="BA345" s="3"/>
      <c r="BB345" s="3"/>
      <c r="BC345" s="19"/>
    </row>
    <row r="346" spans="47:55" x14ac:dyDescent="0.2">
      <c r="AU346" s="3"/>
      <c r="AV346" s="3">
        <v>9.4447222219999993</v>
      </c>
      <c r="AW346" s="19">
        <v>-4.6305373000000003</v>
      </c>
      <c r="AX346" s="3"/>
      <c r="AY346" s="3"/>
      <c r="AZ346" s="3"/>
      <c r="BA346" s="3"/>
      <c r="BB346" s="3"/>
      <c r="BC346" s="19"/>
    </row>
    <row r="347" spans="47:55" x14ac:dyDescent="0.2">
      <c r="AU347" s="3"/>
      <c r="AV347" s="3">
        <v>9.4725000000000001</v>
      </c>
      <c r="AW347" s="19">
        <v>-4.4801900999999997</v>
      </c>
      <c r="AX347" s="3"/>
      <c r="AY347" s="3"/>
      <c r="AZ347" s="3"/>
      <c r="BA347" s="3"/>
      <c r="BB347" s="3"/>
      <c r="BC347" s="19"/>
    </row>
    <row r="348" spans="47:55" x14ac:dyDescent="0.2">
      <c r="AU348" s="3"/>
      <c r="AV348" s="3">
        <v>9.5002777779999992</v>
      </c>
      <c r="AW348" s="19">
        <v>-4.7808823</v>
      </c>
      <c r="AX348" s="3"/>
      <c r="AY348" s="3"/>
      <c r="AZ348" s="3"/>
      <c r="BA348" s="3"/>
      <c r="BB348" s="3"/>
      <c r="BC348" s="19"/>
    </row>
    <row r="349" spans="47:55" x14ac:dyDescent="0.2">
      <c r="AU349" s="3"/>
      <c r="AV349" s="3">
        <v>9.528055556</v>
      </c>
      <c r="AW349" s="19">
        <v>-4.6305373000000003</v>
      </c>
      <c r="AX349" s="3"/>
      <c r="AY349" s="3"/>
      <c r="AZ349" s="3"/>
      <c r="BA349" s="3"/>
      <c r="BB349" s="3"/>
      <c r="BC349" s="19"/>
    </row>
    <row r="350" spans="47:55" x14ac:dyDescent="0.2">
      <c r="AU350" s="3"/>
      <c r="AV350" s="3">
        <v>9.5558333330000007</v>
      </c>
      <c r="AW350" s="19">
        <v>-4.9312296</v>
      </c>
      <c r="AX350" s="3"/>
      <c r="AY350" s="3"/>
      <c r="AZ350" s="3"/>
      <c r="BA350" s="3"/>
      <c r="BB350" s="3"/>
      <c r="BC350" s="19"/>
    </row>
    <row r="351" spans="47:55" x14ac:dyDescent="0.2">
      <c r="AU351" s="3"/>
      <c r="AV351" s="3">
        <v>9.5836111109999997</v>
      </c>
      <c r="AW351" s="19">
        <v>-4.4801900999999997</v>
      </c>
      <c r="AX351" s="3"/>
      <c r="AY351" s="3"/>
      <c r="AZ351" s="3"/>
      <c r="BA351" s="3"/>
      <c r="BB351" s="3"/>
      <c r="BC351" s="19"/>
    </row>
    <row r="352" spans="47:55" x14ac:dyDescent="0.2">
      <c r="AU352" s="3"/>
      <c r="AV352" s="3">
        <v>9.6113888890000005</v>
      </c>
      <c r="AW352" s="19">
        <v>-4.6305373000000003</v>
      </c>
      <c r="AX352" s="3">
        <v>35.777003700000002</v>
      </c>
      <c r="AY352" s="3">
        <v>0</v>
      </c>
      <c r="AZ352" s="3">
        <v>64.427640060000002</v>
      </c>
      <c r="BA352" s="3">
        <v>0</v>
      </c>
      <c r="BB352" s="3">
        <v>0</v>
      </c>
      <c r="BC352" s="19">
        <v>0</v>
      </c>
    </row>
    <row r="353" spans="47:55" x14ac:dyDescent="0.2">
      <c r="AU353" s="3"/>
      <c r="AV353" s="3">
        <v>9.6391666669999996</v>
      </c>
      <c r="AW353" s="19">
        <v>-4.6305373000000003</v>
      </c>
      <c r="AX353" s="3"/>
      <c r="AY353" s="3"/>
      <c r="AZ353" s="3"/>
      <c r="BA353" s="3"/>
      <c r="BB353" s="3"/>
      <c r="BC353" s="19"/>
    </row>
    <row r="354" spans="47:55" x14ac:dyDescent="0.2">
      <c r="AU354" s="3"/>
      <c r="AV354" s="3">
        <v>9.6669444440000003</v>
      </c>
      <c r="AW354" s="19">
        <v>-4.7808823</v>
      </c>
      <c r="AX354" s="3"/>
      <c r="AY354" s="3"/>
      <c r="AZ354" s="3"/>
      <c r="BA354" s="3"/>
      <c r="BB354" s="3"/>
      <c r="BC354" s="19"/>
    </row>
    <row r="355" spans="47:55" x14ac:dyDescent="0.2">
      <c r="AU355" s="3"/>
      <c r="AV355" s="3">
        <v>9.6947222219999993</v>
      </c>
      <c r="AW355" s="19">
        <v>-4.6305373000000003</v>
      </c>
      <c r="AX355" s="3"/>
      <c r="AY355" s="3"/>
      <c r="AZ355" s="3"/>
      <c r="BA355" s="3"/>
      <c r="BB355" s="3"/>
      <c r="BC355" s="19"/>
    </row>
    <row r="356" spans="47:55" x14ac:dyDescent="0.2">
      <c r="AU356" s="3"/>
      <c r="AV356" s="3">
        <v>9.7225000000000001</v>
      </c>
      <c r="AW356" s="19">
        <v>-4.4801900999999997</v>
      </c>
      <c r="AX356" s="3"/>
      <c r="AY356" s="3"/>
      <c r="AZ356" s="3"/>
      <c r="BA356" s="3"/>
      <c r="BB356" s="3"/>
      <c r="BC356" s="19"/>
    </row>
    <row r="357" spans="47:55" x14ac:dyDescent="0.2">
      <c r="AU357" s="3"/>
      <c r="AV357" s="3">
        <v>9.7502777779999992</v>
      </c>
      <c r="AW357" s="19">
        <v>-4.7808823</v>
      </c>
      <c r="AX357" s="3"/>
      <c r="AY357" s="3"/>
      <c r="AZ357" s="3"/>
      <c r="BA357" s="3"/>
      <c r="BB357" s="3"/>
      <c r="BC357" s="19"/>
    </row>
    <row r="358" spans="47:55" x14ac:dyDescent="0.2">
      <c r="AU358" s="3"/>
      <c r="AV358" s="3">
        <v>9.778055556</v>
      </c>
      <c r="AW358" s="19">
        <v>-4.6305373000000003</v>
      </c>
      <c r="AX358" s="3"/>
      <c r="AY358" s="3"/>
      <c r="AZ358" s="3"/>
      <c r="BA358" s="3"/>
      <c r="BB358" s="3"/>
      <c r="BC358" s="19"/>
    </row>
    <row r="359" spans="47:55" x14ac:dyDescent="0.2">
      <c r="AU359" s="3"/>
      <c r="AV359" s="3">
        <v>9.8058333330000007</v>
      </c>
      <c r="AW359" s="19">
        <v>-4.4801900999999997</v>
      </c>
      <c r="AX359" s="3"/>
      <c r="AY359" s="3"/>
      <c r="AZ359" s="3"/>
      <c r="BA359" s="3"/>
      <c r="BB359" s="3"/>
      <c r="BC359" s="19"/>
    </row>
    <row r="360" spans="47:55" x14ac:dyDescent="0.2">
      <c r="AU360" s="3"/>
      <c r="AV360" s="3">
        <v>9.8336111109999997</v>
      </c>
      <c r="AW360" s="19">
        <v>-4.4801900999999997</v>
      </c>
      <c r="AX360" s="3"/>
      <c r="AY360" s="3"/>
      <c r="AZ360" s="3"/>
      <c r="BA360" s="3"/>
      <c r="BB360" s="3"/>
      <c r="BC360" s="19"/>
    </row>
    <row r="361" spans="47:55" x14ac:dyDescent="0.2">
      <c r="AU361" s="3"/>
      <c r="AV361" s="3">
        <v>9.8613888890000005</v>
      </c>
      <c r="AW361" s="19">
        <v>-4.3298432</v>
      </c>
      <c r="AX361" s="3"/>
      <c r="AY361" s="3"/>
      <c r="AZ361" s="3"/>
      <c r="BA361" s="3"/>
      <c r="BB361" s="3"/>
      <c r="BC361" s="19"/>
    </row>
    <row r="362" spans="47:55" x14ac:dyDescent="0.2">
      <c r="AU362" s="3"/>
      <c r="AV362" s="3">
        <v>9.8891666669999996</v>
      </c>
      <c r="AW362" s="19">
        <v>-4.4801900999999997</v>
      </c>
      <c r="AX362" s="3"/>
      <c r="AY362" s="3"/>
      <c r="AZ362" s="3"/>
      <c r="BA362" s="3"/>
      <c r="BB362" s="3"/>
      <c r="BC362" s="19"/>
    </row>
    <row r="363" spans="47:55" x14ac:dyDescent="0.2">
      <c r="AU363" s="3"/>
      <c r="AV363" s="3">
        <v>9.9169444440000003</v>
      </c>
      <c r="AW363" s="19">
        <v>-4.6305373000000003</v>
      </c>
      <c r="AX363" s="3"/>
      <c r="AY363" s="3"/>
      <c r="AZ363" s="3"/>
      <c r="BA363" s="3"/>
      <c r="BB363" s="3"/>
      <c r="BC363" s="19"/>
    </row>
    <row r="364" spans="47:55" x14ac:dyDescent="0.2">
      <c r="AU364" s="3"/>
      <c r="AV364" s="3">
        <v>9.9447222219999993</v>
      </c>
      <c r="AW364" s="19">
        <v>-4.7808823</v>
      </c>
      <c r="AX364" s="3">
        <v>32.772269909999999</v>
      </c>
      <c r="AY364" s="3">
        <v>0</v>
      </c>
      <c r="AZ364" s="3">
        <v>62.005910129999997</v>
      </c>
      <c r="BA364" s="3">
        <v>0</v>
      </c>
      <c r="BB364" s="3">
        <v>0</v>
      </c>
      <c r="BC364" s="19">
        <v>0</v>
      </c>
    </row>
    <row r="365" spans="47:55" x14ac:dyDescent="0.2">
      <c r="AU365" s="3"/>
      <c r="AV365" s="3">
        <v>9.9725000000000001</v>
      </c>
      <c r="AW365" s="19">
        <v>-4.7808823</v>
      </c>
      <c r="AX365" s="3"/>
      <c r="AY365" s="3"/>
      <c r="AZ365" s="3"/>
      <c r="BA365" s="3"/>
      <c r="BB365" s="3"/>
      <c r="BC365" s="19"/>
    </row>
    <row r="366" spans="47:55" x14ac:dyDescent="0.2">
      <c r="AU366" s="3"/>
      <c r="AV366" s="3">
        <v>10.000277779999999</v>
      </c>
      <c r="AW366" s="19">
        <v>-4.6305373000000003</v>
      </c>
      <c r="AX366" s="3"/>
      <c r="AY366" s="3"/>
      <c r="AZ366" s="3"/>
      <c r="BA366" s="3"/>
      <c r="BB366" s="3"/>
      <c r="BC366" s="19"/>
    </row>
    <row r="367" spans="47:55" x14ac:dyDescent="0.2">
      <c r="AU367" s="3"/>
      <c r="AV367" s="3">
        <v>10.02805556</v>
      </c>
      <c r="AW367" s="19">
        <v>-4.6305373000000003</v>
      </c>
      <c r="AX367" s="3"/>
      <c r="AY367" s="3"/>
      <c r="AZ367" s="3"/>
      <c r="BA367" s="3"/>
      <c r="BB367" s="3"/>
      <c r="BC367" s="19"/>
    </row>
    <row r="368" spans="47:55" x14ac:dyDescent="0.2">
      <c r="AU368" s="3"/>
      <c r="AV368" s="3">
        <v>10.05583333</v>
      </c>
      <c r="AW368" s="19">
        <v>-4.4801900999999997</v>
      </c>
      <c r="AX368" s="3"/>
      <c r="AY368" s="3"/>
      <c r="AZ368" s="3"/>
      <c r="BA368" s="3"/>
      <c r="BB368" s="3"/>
      <c r="BC368" s="19"/>
    </row>
    <row r="369" spans="47:55" x14ac:dyDescent="0.2">
      <c r="AU369" s="3"/>
      <c r="AV369" s="3">
        <v>10.08361111</v>
      </c>
      <c r="AW369" s="19">
        <v>-4.4801900999999997</v>
      </c>
      <c r="AX369" s="3"/>
      <c r="AY369" s="3"/>
      <c r="AZ369" s="3"/>
      <c r="BA369" s="3"/>
      <c r="BB369" s="3"/>
      <c r="BC369" s="19"/>
    </row>
    <row r="370" spans="47:55" x14ac:dyDescent="0.2">
      <c r="AU370" s="3"/>
      <c r="AV370" s="3">
        <v>10.111388890000001</v>
      </c>
      <c r="AW370" s="19">
        <v>-4.7808823</v>
      </c>
      <c r="AX370" s="3"/>
      <c r="AY370" s="3"/>
      <c r="AZ370" s="3"/>
      <c r="BA370" s="3"/>
      <c r="BB370" s="3"/>
      <c r="BC370" s="19"/>
    </row>
    <row r="371" spans="47:55" x14ac:dyDescent="0.2">
      <c r="AU371" s="3"/>
      <c r="AV371" s="3">
        <v>10.13916667</v>
      </c>
      <c r="AW371" s="19">
        <v>-4.6305373000000003</v>
      </c>
      <c r="AX371" s="3"/>
      <c r="AY371" s="3"/>
      <c r="AZ371" s="3"/>
      <c r="BA371" s="3"/>
      <c r="BB371" s="3"/>
      <c r="BC371" s="19"/>
    </row>
    <row r="372" spans="47:55" x14ac:dyDescent="0.2">
      <c r="AU372" s="3"/>
      <c r="AV372" s="3">
        <v>10.16694444</v>
      </c>
      <c r="AW372" s="19">
        <v>-4.4801900999999997</v>
      </c>
      <c r="AX372" s="3"/>
      <c r="AY372" s="3"/>
      <c r="AZ372" s="3"/>
      <c r="BA372" s="3"/>
      <c r="BB372" s="3"/>
      <c r="BC372" s="19"/>
    </row>
    <row r="373" spans="47:55" x14ac:dyDescent="0.2">
      <c r="AU373" s="3"/>
      <c r="AV373" s="3">
        <v>10.194722219999999</v>
      </c>
      <c r="AW373" s="19">
        <v>-4.6305373000000003</v>
      </c>
      <c r="AX373" s="3"/>
      <c r="AY373" s="3"/>
      <c r="AZ373" s="3"/>
      <c r="BA373" s="3"/>
      <c r="BB373" s="3"/>
      <c r="BC373" s="19"/>
    </row>
    <row r="374" spans="47:55" x14ac:dyDescent="0.2">
      <c r="AU374" s="3"/>
      <c r="AV374" s="3">
        <v>10.2225</v>
      </c>
      <c r="AW374" s="19">
        <v>-4.4801900999999997</v>
      </c>
      <c r="AX374" s="3"/>
      <c r="AY374" s="3"/>
      <c r="AZ374" s="3"/>
      <c r="BA374" s="3"/>
      <c r="BB374" s="3"/>
      <c r="BC374" s="19"/>
    </row>
    <row r="375" spans="47:55" x14ac:dyDescent="0.2">
      <c r="AU375" s="3"/>
      <c r="AV375" s="3">
        <v>10.250277779999999</v>
      </c>
      <c r="AW375" s="19">
        <v>-4.6305373000000003</v>
      </c>
      <c r="AX375" s="3"/>
      <c r="AY375" s="3"/>
      <c r="AZ375" s="3"/>
      <c r="BA375" s="3"/>
      <c r="BB375" s="3"/>
      <c r="BC375" s="19"/>
    </row>
    <row r="376" spans="47:55" x14ac:dyDescent="0.2">
      <c r="AU376" s="3"/>
      <c r="AV376" s="3">
        <v>10.27805556</v>
      </c>
      <c r="AW376" s="19">
        <v>-4.6305373000000003</v>
      </c>
      <c r="AX376" s="3"/>
      <c r="AY376" s="3"/>
      <c r="AZ376" s="3"/>
      <c r="BA376" s="3"/>
      <c r="BB376" s="3"/>
      <c r="BC376" s="19"/>
    </row>
    <row r="377" spans="47:55" x14ac:dyDescent="0.2">
      <c r="AU377" s="3"/>
      <c r="AV377" s="3">
        <v>10.30583333</v>
      </c>
      <c r="AW377" s="19">
        <v>-4.6305373000000003</v>
      </c>
      <c r="AX377" s="3">
        <v>37.49941707</v>
      </c>
      <c r="AY377" s="3">
        <v>0</v>
      </c>
      <c r="AZ377" s="3">
        <v>56.200878709999998</v>
      </c>
      <c r="BA377" s="3">
        <v>0</v>
      </c>
      <c r="BB377" s="3">
        <v>0</v>
      </c>
      <c r="BC377" s="19">
        <v>0</v>
      </c>
    </row>
    <row r="378" spans="47:55" x14ac:dyDescent="0.2">
      <c r="AU378" s="3"/>
      <c r="AV378" s="3">
        <v>10.33361111</v>
      </c>
      <c r="AW378" s="19">
        <v>-4.4801900999999997</v>
      </c>
      <c r="AX378" s="3"/>
      <c r="AY378" s="3"/>
      <c r="AZ378" s="3"/>
      <c r="BA378" s="3"/>
      <c r="BB378" s="3"/>
      <c r="BC378" s="19"/>
    </row>
    <row r="379" spans="47:55" x14ac:dyDescent="0.2">
      <c r="AU379" s="3"/>
      <c r="AV379" s="3">
        <v>10.361388890000001</v>
      </c>
      <c r="AW379" s="19">
        <v>-4.4801900999999997</v>
      </c>
      <c r="AX379" s="3"/>
      <c r="AY379" s="3"/>
      <c r="AZ379" s="3"/>
      <c r="BA379" s="3"/>
      <c r="BB379" s="3"/>
      <c r="BC379" s="19"/>
    </row>
    <row r="380" spans="47:55" x14ac:dyDescent="0.2">
      <c r="AU380" s="3"/>
      <c r="AV380" s="3">
        <v>10.38916667</v>
      </c>
      <c r="AW380" s="19">
        <v>-4.9312296</v>
      </c>
      <c r="AX380" s="3"/>
      <c r="AY380" s="3"/>
      <c r="AZ380" s="3"/>
      <c r="BA380" s="3"/>
      <c r="BB380" s="3"/>
      <c r="BC380" s="19"/>
    </row>
    <row r="381" spans="47:55" x14ac:dyDescent="0.2">
      <c r="AU381" s="3"/>
      <c r="AV381" s="3">
        <v>10.41694444</v>
      </c>
      <c r="AW381" s="19">
        <v>-4.6305373000000003</v>
      </c>
      <c r="AX381" s="3"/>
      <c r="AY381" s="3"/>
      <c r="AZ381" s="3"/>
      <c r="BA381" s="3"/>
      <c r="BB381" s="3"/>
      <c r="BC381" s="19"/>
    </row>
    <row r="382" spans="47:55" x14ac:dyDescent="0.2">
      <c r="AU382" s="3"/>
      <c r="AV382" s="3">
        <v>10.444722219999999</v>
      </c>
      <c r="AW382" s="19">
        <v>-4.7808823</v>
      </c>
      <c r="AX382" s="3"/>
      <c r="AY382" s="3"/>
      <c r="AZ382" s="3"/>
      <c r="BA382" s="3"/>
      <c r="BB382" s="3"/>
      <c r="BC382" s="19"/>
    </row>
    <row r="383" spans="47:55" x14ac:dyDescent="0.2">
      <c r="AU383" s="3"/>
      <c r="AV383" s="3">
        <v>10.4725</v>
      </c>
      <c r="AW383" s="19">
        <v>-4.6305373000000003</v>
      </c>
      <c r="AX383" s="3"/>
      <c r="AY383" s="3"/>
      <c r="AZ383" s="3"/>
      <c r="BA383" s="3"/>
      <c r="BB383" s="3"/>
      <c r="BC383" s="19"/>
    </row>
    <row r="384" spans="47:55" x14ac:dyDescent="0.2">
      <c r="AU384" s="3"/>
      <c r="AV384" s="3">
        <v>10.500277779999999</v>
      </c>
      <c r="AW384" s="19">
        <v>-4.4801900999999997</v>
      </c>
      <c r="AX384" s="3"/>
      <c r="AY384" s="3"/>
      <c r="AZ384" s="3"/>
      <c r="BA384" s="3"/>
      <c r="BB384" s="3"/>
      <c r="BC384" s="19"/>
    </row>
    <row r="385" spans="47:55" x14ac:dyDescent="0.2">
      <c r="AU385" s="3"/>
      <c r="AV385" s="3">
        <v>10.52805556</v>
      </c>
      <c r="AW385" s="19">
        <v>-4.4801900999999997</v>
      </c>
      <c r="AX385" s="3"/>
      <c r="AY385" s="3"/>
      <c r="AZ385" s="3"/>
      <c r="BA385" s="3"/>
      <c r="BB385" s="3"/>
      <c r="BC385" s="19"/>
    </row>
    <row r="386" spans="47:55" x14ac:dyDescent="0.2">
      <c r="AU386" s="3"/>
      <c r="AV386" s="3">
        <v>10.55583333</v>
      </c>
      <c r="AW386" s="19">
        <v>-4.6305373000000003</v>
      </c>
      <c r="AX386" s="3"/>
      <c r="AY386" s="3"/>
      <c r="AZ386" s="3"/>
      <c r="BA386" s="3"/>
      <c r="BB386" s="3"/>
      <c r="BC386" s="19"/>
    </row>
    <row r="387" spans="47:55" x14ac:dyDescent="0.2">
      <c r="AU387" s="3"/>
      <c r="AV387" s="3">
        <v>10.58361111</v>
      </c>
      <c r="AW387" s="19">
        <v>-4.7808823</v>
      </c>
      <c r="AX387" s="3"/>
      <c r="AY387" s="3"/>
      <c r="AZ387" s="3"/>
      <c r="BA387" s="3"/>
      <c r="BB387" s="3"/>
      <c r="BC387" s="19"/>
    </row>
    <row r="388" spans="47:55" x14ac:dyDescent="0.2">
      <c r="AU388" s="3"/>
      <c r="AV388" s="3">
        <v>10.611388890000001</v>
      </c>
      <c r="AW388" s="19">
        <v>-4.4801900999999997</v>
      </c>
      <c r="AX388" s="3">
        <v>35.634880610000003</v>
      </c>
      <c r="AY388" s="3">
        <v>0</v>
      </c>
      <c r="AZ388" s="3">
        <v>62.537634279999999</v>
      </c>
      <c r="BA388" s="3">
        <v>0</v>
      </c>
      <c r="BB388" s="3">
        <v>0</v>
      </c>
      <c r="BC388" s="19">
        <v>0</v>
      </c>
    </row>
    <row r="389" spans="47:55" x14ac:dyDescent="0.2">
      <c r="AU389" s="3"/>
      <c r="AV389" s="3">
        <v>10.63916667</v>
      </c>
      <c r="AW389" s="19">
        <v>-4.6305373000000003</v>
      </c>
      <c r="AX389" s="3"/>
      <c r="AY389" s="3"/>
      <c r="AZ389" s="3"/>
      <c r="BA389" s="3"/>
      <c r="BB389" s="3"/>
      <c r="BC389" s="19"/>
    </row>
    <row r="390" spans="47:55" x14ac:dyDescent="0.2">
      <c r="AU390" s="3"/>
      <c r="AV390" s="3">
        <v>10.66694444</v>
      </c>
      <c r="AW390" s="19">
        <v>-4.6305373000000003</v>
      </c>
      <c r="AX390" s="3"/>
      <c r="AY390" s="3"/>
      <c r="AZ390" s="3"/>
      <c r="BA390" s="3"/>
      <c r="BB390" s="3"/>
      <c r="BC390" s="19"/>
    </row>
    <row r="391" spans="47:55" x14ac:dyDescent="0.2">
      <c r="AU391" s="3"/>
      <c r="AV391" s="3">
        <v>10.694722219999999</v>
      </c>
      <c r="AW391" s="19">
        <v>-4.4801900999999997</v>
      </c>
      <c r="AX391" s="3"/>
      <c r="AY391" s="3"/>
      <c r="AZ391" s="3"/>
      <c r="BA391" s="3"/>
      <c r="BB391" s="3"/>
      <c r="BC391" s="19"/>
    </row>
    <row r="392" spans="47:55" x14ac:dyDescent="0.2">
      <c r="AU392" s="3"/>
      <c r="AV392" s="3">
        <v>10.7225</v>
      </c>
      <c r="AW392" s="19">
        <v>-4.7808823</v>
      </c>
      <c r="AX392" s="3"/>
      <c r="AY392" s="3"/>
      <c r="AZ392" s="3"/>
      <c r="BA392" s="3"/>
      <c r="BB392" s="3"/>
      <c r="BC392" s="19"/>
    </row>
    <row r="393" spans="47:55" x14ac:dyDescent="0.2">
      <c r="AU393" s="3"/>
      <c r="AV393" s="3">
        <v>10.750277779999999</v>
      </c>
      <c r="AW393" s="19">
        <v>-4.4801900999999997</v>
      </c>
      <c r="AX393" s="3"/>
      <c r="AY393" s="3"/>
      <c r="AZ393" s="3"/>
      <c r="BA393" s="3"/>
      <c r="BB393" s="3"/>
      <c r="BC393" s="19"/>
    </row>
    <row r="394" spans="47:55" x14ac:dyDescent="0.2">
      <c r="AU394" s="3"/>
      <c r="AV394" s="3">
        <v>10.77805556</v>
      </c>
      <c r="AW394" s="19">
        <v>-4.4801900999999997</v>
      </c>
      <c r="AX394" s="3"/>
      <c r="AY394" s="3"/>
      <c r="AZ394" s="3"/>
      <c r="BA394" s="3"/>
      <c r="BB394" s="3"/>
      <c r="BC394" s="19"/>
    </row>
    <row r="395" spans="47:55" x14ac:dyDescent="0.2">
      <c r="AU395" s="3"/>
      <c r="AV395" s="3">
        <v>10.80583333</v>
      </c>
      <c r="AW395" s="19">
        <v>-4.4801900999999997</v>
      </c>
      <c r="AX395" s="3"/>
      <c r="AY395" s="3"/>
      <c r="AZ395" s="3"/>
      <c r="BA395" s="3"/>
      <c r="BB395" s="3"/>
      <c r="BC395" s="19"/>
    </row>
    <row r="396" spans="47:55" x14ac:dyDescent="0.2">
      <c r="AU396" s="3"/>
      <c r="AV396" s="3">
        <v>10.83361111</v>
      </c>
      <c r="AW396" s="19">
        <v>-4.4801900999999997</v>
      </c>
      <c r="AX396" s="3"/>
      <c r="AY396" s="3"/>
      <c r="AZ396" s="3"/>
      <c r="BA396" s="3"/>
      <c r="BB396" s="3"/>
      <c r="BC396" s="19"/>
    </row>
    <row r="397" spans="47:55" x14ac:dyDescent="0.2">
      <c r="AU397" s="3"/>
      <c r="AV397" s="3">
        <v>10.861388890000001</v>
      </c>
      <c r="AW397" s="19">
        <v>-4.4801900999999997</v>
      </c>
      <c r="AX397" s="3"/>
      <c r="AY397" s="3"/>
      <c r="AZ397" s="3"/>
      <c r="BA397" s="3"/>
      <c r="BB397" s="3"/>
      <c r="BC397" s="19"/>
    </row>
    <row r="398" spans="47:55" x14ac:dyDescent="0.2">
      <c r="AU398" s="3"/>
      <c r="AV398" s="3">
        <v>10.88916667</v>
      </c>
      <c r="AW398" s="19">
        <v>-4.6305373000000003</v>
      </c>
      <c r="AX398" s="3"/>
      <c r="AY398" s="3"/>
      <c r="AZ398" s="3"/>
      <c r="BA398" s="3"/>
      <c r="BB398" s="3"/>
      <c r="BC398" s="19"/>
    </row>
    <row r="399" spans="47:55" x14ac:dyDescent="0.2">
      <c r="AU399" s="3"/>
      <c r="AV399" s="3">
        <v>10.91694444</v>
      </c>
      <c r="AW399" s="19">
        <v>-4.6305373000000003</v>
      </c>
      <c r="AX399" s="3">
        <v>36.278538400000002</v>
      </c>
      <c r="AY399" s="3">
        <v>0</v>
      </c>
      <c r="AZ399" s="3">
        <v>63.985630069999999</v>
      </c>
      <c r="BA399" s="3">
        <v>0</v>
      </c>
      <c r="BB399" s="3">
        <v>0</v>
      </c>
      <c r="BC399" s="19">
        <v>0</v>
      </c>
    </row>
    <row r="400" spans="47:55" x14ac:dyDescent="0.2">
      <c r="AU400" s="3"/>
      <c r="AV400" s="3">
        <v>10.944722219999999</v>
      </c>
      <c r="AW400" s="19">
        <v>-4.4801900999999997</v>
      </c>
      <c r="AX400" s="3"/>
      <c r="AY400" s="3"/>
      <c r="AZ400" s="3"/>
      <c r="BA400" s="3"/>
      <c r="BB400" s="3"/>
      <c r="BC400" s="19"/>
    </row>
    <row r="401" spans="47:55" x14ac:dyDescent="0.2">
      <c r="AU401" s="3"/>
      <c r="AV401" s="3">
        <v>10.9725</v>
      </c>
      <c r="AW401" s="19">
        <v>-4.9312296</v>
      </c>
      <c r="AX401" s="3"/>
      <c r="AY401" s="3"/>
      <c r="AZ401" s="3"/>
      <c r="BA401" s="3"/>
      <c r="BB401" s="3"/>
      <c r="BC401" s="19"/>
    </row>
    <row r="402" spans="47:55" x14ac:dyDescent="0.2">
      <c r="AU402" s="3"/>
      <c r="AV402" s="3">
        <v>11.000277779999999</v>
      </c>
      <c r="AW402" s="19">
        <v>-4.7808823</v>
      </c>
      <c r="AX402" s="3"/>
      <c r="AY402" s="3"/>
      <c r="AZ402" s="3"/>
      <c r="BA402" s="3"/>
      <c r="BB402" s="3"/>
      <c r="BC402" s="19"/>
    </row>
    <row r="403" spans="47:55" x14ac:dyDescent="0.2">
      <c r="AU403" s="3"/>
      <c r="AV403" s="3">
        <v>11.02805556</v>
      </c>
      <c r="AW403" s="19">
        <v>-4.4801900999999997</v>
      </c>
      <c r="AX403" s="3"/>
      <c r="AY403" s="3"/>
      <c r="AZ403" s="3"/>
      <c r="BA403" s="3"/>
      <c r="BB403" s="3"/>
      <c r="BC403" s="19"/>
    </row>
    <row r="404" spans="47:55" x14ac:dyDescent="0.2">
      <c r="AU404" s="3"/>
      <c r="AV404" s="3">
        <v>11.05583333</v>
      </c>
      <c r="AW404" s="19">
        <v>-4.4801900999999997</v>
      </c>
      <c r="AX404" s="3"/>
      <c r="AY404" s="3"/>
      <c r="AZ404" s="3"/>
      <c r="BA404" s="3"/>
      <c r="BB404" s="3"/>
      <c r="BC404" s="19"/>
    </row>
    <row r="405" spans="47:55" x14ac:dyDescent="0.2">
      <c r="AU405" s="3"/>
      <c r="AV405" s="3">
        <v>11.08361111</v>
      </c>
      <c r="AW405" s="19">
        <v>-4.4801900999999997</v>
      </c>
      <c r="AX405" s="3"/>
      <c r="AY405" s="3"/>
      <c r="AZ405" s="3"/>
      <c r="BA405" s="3"/>
      <c r="BB405" s="3"/>
      <c r="BC405" s="19"/>
    </row>
    <row r="406" spans="47:55" x14ac:dyDescent="0.2">
      <c r="AU406" s="3"/>
      <c r="AV406" s="3">
        <v>11.111388890000001</v>
      </c>
      <c r="AW406" s="19">
        <v>-4.6305373000000003</v>
      </c>
      <c r="AX406" s="3"/>
      <c r="AY406" s="3"/>
      <c r="AZ406" s="3"/>
      <c r="BA406" s="3"/>
      <c r="BB406" s="3"/>
      <c r="BC406" s="19"/>
    </row>
    <row r="407" spans="47:55" x14ac:dyDescent="0.2">
      <c r="AU407" s="3"/>
      <c r="AV407" s="3">
        <v>11.13916667</v>
      </c>
      <c r="AW407" s="19">
        <v>-4.6305373000000003</v>
      </c>
      <c r="AX407" s="3"/>
      <c r="AY407" s="3"/>
      <c r="AZ407" s="3"/>
      <c r="BA407" s="3"/>
      <c r="BB407" s="3"/>
      <c r="BC407" s="19"/>
    </row>
    <row r="408" spans="47:55" x14ac:dyDescent="0.2">
      <c r="AU408" s="3"/>
      <c r="AV408" s="3">
        <v>11.16694444</v>
      </c>
      <c r="AW408" s="19">
        <v>-4.6305373000000003</v>
      </c>
      <c r="AX408" s="3"/>
      <c r="AY408" s="3"/>
      <c r="AZ408" s="3"/>
      <c r="BA408" s="3"/>
      <c r="BB408" s="3"/>
      <c r="BC408" s="19"/>
    </row>
    <row r="409" spans="47:55" x14ac:dyDescent="0.2">
      <c r="AU409" s="3"/>
      <c r="AV409" s="3">
        <v>11.194722219999999</v>
      </c>
      <c r="AW409" s="19">
        <v>-4.4801900999999997</v>
      </c>
      <c r="AX409" s="3"/>
      <c r="AY409" s="3"/>
      <c r="AZ409" s="3"/>
      <c r="BA409" s="3"/>
      <c r="BB409" s="3"/>
      <c r="BC409" s="19"/>
    </row>
    <row r="410" spans="47:55" x14ac:dyDescent="0.2">
      <c r="AU410" s="3"/>
      <c r="AV410" s="3">
        <v>11.2225</v>
      </c>
      <c r="AW410" s="19">
        <v>-4.1794981</v>
      </c>
      <c r="AX410" s="3">
        <v>33.687494489999999</v>
      </c>
      <c r="AY410" s="3">
        <v>0</v>
      </c>
      <c r="AZ410" s="3">
        <v>60.456195659999999</v>
      </c>
      <c r="BA410" s="3">
        <v>0</v>
      </c>
      <c r="BB410" s="3">
        <v>0</v>
      </c>
      <c r="BC410" s="19">
        <v>0</v>
      </c>
    </row>
    <row r="411" spans="47:55" x14ac:dyDescent="0.2">
      <c r="AU411" s="3"/>
      <c r="AV411" s="3">
        <v>11.250277779999999</v>
      </c>
      <c r="AW411" s="19">
        <v>-4.6305373000000003</v>
      </c>
      <c r="AX411" s="3"/>
      <c r="AY411" s="3"/>
      <c r="AZ411" s="3"/>
      <c r="BA411" s="3"/>
      <c r="BB411" s="3"/>
      <c r="BC411" s="19"/>
    </row>
    <row r="412" spans="47:55" x14ac:dyDescent="0.2">
      <c r="AU412" s="3"/>
      <c r="AV412" s="3">
        <v>11.27805556</v>
      </c>
      <c r="AW412" s="19">
        <v>-4.4801900999999997</v>
      </c>
      <c r="AX412" s="3"/>
      <c r="AY412" s="3"/>
      <c r="AZ412" s="3"/>
      <c r="BA412" s="3"/>
      <c r="BB412" s="3"/>
      <c r="BC412" s="19"/>
    </row>
    <row r="413" spans="47:55" x14ac:dyDescent="0.2">
      <c r="AU413" s="3"/>
      <c r="AV413" s="3">
        <v>11.30583333</v>
      </c>
      <c r="AW413" s="19">
        <v>-4.6305373000000003</v>
      </c>
      <c r="AX413" s="3"/>
      <c r="AY413" s="3"/>
      <c r="AZ413" s="3"/>
      <c r="BA413" s="3"/>
      <c r="BB413" s="3"/>
      <c r="BC413" s="19"/>
    </row>
    <row r="414" spans="47:55" x14ac:dyDescent="0.2">
      <c r="AU414" s="3"/>
      <c r="AV414" s="3">
        <v>11.33361111</v>
      </c>
      <c r="AW414" s="19">
        <v>-4.3298432</v>
      </c>
      <c r="AX414" s="3"/>
      <c r="AY414" s="3"/>
      <c r="AZ414" s="3"/>
      <c r="BA414" s="3"/>
      <c r="BB414" s="3"/>
      <c r="BC414" s="19"/>
    </row>
    <row r="415" spans="47:55" x14ac:dyDescent="0.2">
      <c r="AU415" s="3"/>
      <c r="AV415" s="3">
        <v>11.361388890000001</v>
      </c>
      <c r="AW415" s="19">
        <v>-4.4801900999999997</v>
      </c>
      <c r="AX415" s="3"/>
      <c r="AY415" s="3"/>
      <c r="AZ415" s="3"/>
      <c r="BA415" s="3"/>
      <c r="BB415" s="3"/>
      <c r="BC415" s="19"/>
    </row>
    <row r="416" spans="47:55" x14ac:dyDescent="0.2">
      <c r="AU416" s="3"/>
      <c r="AV416" s="3">
        <v>11.38916667</v>
      </c>
      <c r="AW416" s="19">
        <v>-4.4801900999999997</v>
      </c>
      <c r="AX416" s="3"/>
      <c r="AY416" s="3"/>
      <c r="AZ416" s="3"/>
      <c r="BA416" s="3"/>
      <c r="BB416" s="3"/>
      <c r="BC416" s="19"/>
    </row>
    <row r="417" spans="47:55" x14ac:dyDescent="0.2">
      <c r="AU417" s="3"/>
      <c r="AV417" s="3">
        <v>11.41694444</v>
      </c>
      <c r="AW417" s="19">
        <v>-4.1794981</v>
      </c>
      <c r="AX417" s="3"/>
      <c r="AY417" s="3"/>
      <c r="AZ417" s="3"/>
      <c r="BA417" s="3"/>
      <c r="BB417" s="3"/>
      <c r="BC417" s="19"/>
    </row>
    <row r="418" spans="47:55" x14ac:dyDescent="0.2">
      <c r="AU418" s="3"/>
      <c r="AV418" s="3">
        <v>11.444722219999999</v>
      </c>
      <c r="AW418" s="19">
        <v>-4.4801900999999997</v>
      </c>
      <c r="AX418" s="3"/>
      <c r="AY418" s="3"/>
      <c r="AZ418" s="3"/>
      <c r="BA418" s="3"/>
      <c r="BB418" s="3"/>
      <c r="BC418" s="19"/>
    </row>
    <row r="419" spans="47:55" x14ac:dyDescent="0.2">
      <c r="AU419" s="3"/>
      <c r="AV419" s="3">
        <v>11.4725</v>
      </c>
      <c r="AW419" s="19">
        <v>-4.4801900999999997</v>
      </c>
      <c r="AX419" s="3"/>
      <c r="AY419" s="3"/>
      <c r="AZ419" s="3"/>
      <c r="BA419" s="3"/>
      <c r="BB419" s="3"/>
      <c r="BC419" s="19"/>
    </row>
    <row r="420" spans="47:55" x14ac:dyDescent="0.2">
      <c r="AU420" s="3"/>
      <c r="AV420" s="3">
        <v>11.500277779999999</v>
      </c>
      <c r="AW420" s="19">
        <v>-4.4801900999999997</v>
      </c>
      <c r="AX420" s="3"/>
      <c r="AY420" s="3"/>
      <c r="AZ420" s="3"/>
      <c r="BA420" s="3"/>
      <c r="BB420" s="3"/>
      <c r="BC420" s="19"/>
    </row>
    <row r="421" spans="47:55" x14ac:dyDescent="0.2">
      <c r="AU421" s="3"/>
      <c r="AV421" s="3">
        <v>11.52805556</v>
      </c>
      <c r="AW421" s="19">
        <v>-4.3298432</v>
      </c>
      <c r="AX421" s="3"/>
      <c r="AY421" s="3"/>
      <c r="AZ421" s="3"/>
      <c r="BA421" s="3"/>
      <c r="BB421" s="3"/>
      <c r="BC421" s="19"/>
    </row>
    <row r="422" spans="47:55" x14ac:dyDescent="0.2">
      <c r="AU422" s="3"/>
      <c r="AV422" s="3">
        <v>11.55583333</v>
      </c>
      <c r="AW422" s="19">
        <v>-4.6305373000000003</v>
      </c>
      <c r="AX422" s="3"/>
      <c r="AY422" s="3"/>
      <c r="AZ422" s="3"/>
      <c r="BA422" s="3"/>
      <c r="BB422" s="3"/>
      <c r="BC422" s="19"/>
    </row>
    <row r="423" spans="47:55" x14ac:dyDescent="0.2">
      <c r="AU423" s="3"/>
      <c r="AV423" s="3">
        <v>11.58361111</v>
      </c>
      <c r="AW423" s="19">
        <v>-4.6305373000000003</v>
      </c>
      <c r="AX423" s="3"/>
      <c r="AY423" s="3"/>
      <c r="AZ423" s="3"/>
      <c r="BA423" s="3"/>
      <c r="BB423" s="3"/>
      <c r="BC423" s="19"/>
    </row>
    <row r="424" spans="47:55" x14ac:dyDescent="0.2">
      <c r="AU424" s="3"/>
      <c r="AV424" s="3">
        <v>11.611388890000001</v>
      </c>
      <c r="AW424" s="19">
        <v>-4.4801900999999997</v>
      </c>
      <c r="AX424" s="3">
        <v>38.951085859999999</v>
      </c>
      <c r="AY424" s="3">
        <v>0</v>
      </c>
      <c r="AZ424" s="3">
        <v>66.141058270000002</v>
      </c>
      <c r="BA424" s="3">
        <v>0</v>
      </c>
      <c r="BB424" s="3">
        <v>0</v>
      </c>
      <c r="BC424" s="19">
        <v>0</v>
      </c>
    </row>
    <row r="425" spans="47:55" x14ac:dyDescent="0.2">
      <c r="AU425" s="3"/>
      <c r="AV425" s="3">
        <v>11.63916667</v>
      </c>
      <c r="AW425" s="19">
        <v>-4.6305373000000003</v>
      </c>
      <c r="AX425" s="3"/>
      <c r="AY425" s="3"/>
      <c r="AZ425" s="3"/>
      <c r="BA425" s="3"/>
      <c r="BB425" s="3"/>
      <c r="BC425" s="19"/>
    </row>
    <row r="426" spans="47:55" x14ac:dyDescent="0.2">
      <c r="AU426" s="3"/>
      <c r="AV426" s="3">
        <v>11.66694444</v>
      </c>
      <c r="AW426" s="19">
        <v>-4.3298432</v>
      </c>
      <c r="AX426" s="3"/>
      <c r="AY426" s="3"/>
      <c r="AZ426" s="3"/>
      <c r="BA426" s="3"/>
      <c r="BB426" s="3"/>
      <c r="BC426" s="19"/>
    </row>
    <row r="427" spans="47:55" x14ac:dyDescent="0.2">
      <c r="AU427" s="3"/>
      <c r="AV427" s="3">
        <v>11.694722219999999</v>
      </c>
      <c r="AW427" s="19">
        <v>-4.4801900999999997</v>
      </c>
      <c r="AX427" s="3"/>
      <c r="AY427" s="3"/>
      <c r="AZ427" s="3"/>
      <c r="BA427" s="3"/>
      <c r="BB427" s="3"/>
      <c r="BC427" s="19"/>
    </row>
    <row r="428" spans="47:55" x14ac:dyDescent="0.2">
      <c r="AU428" s="3"/>
      <c r="AV428" s="3">
        <v>11.7225</v>
      </c>
      <c r="AW428" s="19">
        <v>-4.4801900999999997</v>
      </c>
      <c r="AX428" s="3"/>
      <c r="AY428" s="3"/>
      <c r="AZ428" s="3"/>
      <c r="BA428" s="3"/>
      <c r="BB428" s="3"/>
      <c r="BC428" s="19"/>
    </row>
    <row r="429" spans="47:55" x14ac:dyDescent="0.2">
      <c r="AU429" s="3"/>
      <c r="AV429" s="3">
        <v>11.750277779999999</v>
      </c>
      <c r="AW429" s="19">
        <v>-4.6305373000000003</v>
      </c>
      <c r="AX429" s="3"/>
      <c r="AY429" s="3"/>
      <c r="AZ429" s="3"/>
      <c r="BA429" s="3"/>
      <c r="BB429" s="3"/>
      <c r="BC429" s="19"/>
    </row>
    <row r="430" spans="47:55" x14ac:dyDescent="0.2">
      <c r="AU430" s="3"/>
      <c r="AV430" s="3">
        <v>11.77805556</v>
      </c>
      <c r="AW430" s="19">
        <v>-4.6305373000000003</v>
      </c>
      <c r="AX430" s="3"/>
      <c r="AY430" s="3"/>
      <c r="AZ430" s="3"/>
      <c r="BA430" s="3"/>
      <c r="BB430" s="3"/>
      <c r="BC430" s="19"/>
    </row>
    <row r="431" spans="47:55" x14ac:dyDescent="0.2">
      <c r="AU431" s="3"/>
      <c r="AV431" s="3">
        <v>11.80583333</v>
      </c>
      <c r="AW431" s="19">
        <v>-4.3298432</v>
      </c>
      <c r="AX431" s="3"/>
      <c r="AY431" s="3"/>
      <c r="AZ431" s="3"/>
      <c r="BA431" s="3"/>
      <c r="BB431" s="3"/>
      <c r="BC431" s="19"/>
    </row>
    <row r="432" spans="47:55" x14ac:dyDescent="0.2">
      <c r="AU432" s="3"/>
      <c r="AV432" s="3">
        <v>11.83361111</v>
      </c>
      <c r="AW432" s="19">
        <v>-4.4801900999999997</v>
      </c>
      <c r="AX432" s="3"/>
      <c r="AY432" s="3"/>
      <c r="AZ432" s="3"/>
      <c r="BA432" s="3"/>
      <c r="BB432" s="3"/>
      <c r="BC432" s="19"/>
    </row>
    <row r="433" spans="47:55" x14ac:dyDescent="0.2">
      <c r="AU433" s="3"/>
      <c r="AV433" s="3">
        <v>11.861388890000001</v>
      </c>
      <c r="AW433" s="19">
        <v>-4.6305373000000003</v>
      </c>
      <c r="AX433" s="3"/>
      <c r="AY433" s="3"/>
      <c r="AZ433" s="3"/>
      <c r="BA433" s="3"/>
      <c r="BB433" s="3"/>
      <c r="BC433" s="19"/>
    </row>
    <row r="434" spans="47:55" x14ac:dyDescent="0.2">
      <c r="AU434" s="3"/>
      <c r="AV434" s="3">
        <v>11.88916667</v>
      </c>
      <c r="AW434" s="19">
        <v>-4.4801900999999997</v>
      </c>
      <c r="AX434" s="3"/>
      <c r="AY434" s="3"/>
      <c r="AZ434" s="3"/>
      <c r="BA434" s="3"/>
      <c r="BB434" s="3"/>
      <c r="BC434" s="19"/>
    </row>
    <row r="435" spans="47:55" x14ac:dyDescent="0.2">
      <c r="AU435" s="3"/>
      <c r="AV435" s="3">
        <v>11.91694444</v>
      </c>
      <c r="AW435" s="19">
        <v>-4.4801900999999997</v>
      </c>
      <c r="AX435" s="3"/>
      <c r="AY435" s="3"/>
      <c r="AZ435" s="3"/>
      <c r="BA435" s="3"/>
      <c r="BB435" s="3"/>
      <c r="BC435" s="19"/>
    </row>
    <row r="436" spans="47:55" x14ac:dyDescent="0.2">
      <c r="AU436" s="3"/>
      <c r="AV436" s="3">
        <v>11.944722219999999</v>
      </c>
      <c r="AW436" s="19">
        <v>-4.3298432</v>
      </c>
      <c r="AX436" s="3"/>
      <c r="AY436" s="3"/>
      <c r="AZ436" s="3"/>
      <c r="BA436" s="3"/>
      <c r="BB436" s="3"/>
      <c r="BC436" s="19"/>
    </row>
    <row r="437" spans="47:55" x14ac:dyDescent="0.2">
      <c r="AU437" s="3"/>
      <c r="AV437" s="3">
        <v>11.9725</v>
      </c>
      <c r="AW437" s="19">
        <v>-4.6305373000000003</v>
      </c>
      <c r="AX437" s="3">
        <v>40.519470159999997</v>
      </c>
      <c r="AY437" s="3">
        <v>0</v>
      </c>
      <c r="AZ437" s="3">
        <v>57.120950919999999</v>
      </c>
      <c r="BA437" s="3">
        <v>0</v>
      </c>
      <c r="BB437" s="3">
        <v>0</v>
      </c>
      <c r="BC437" s="19">
        <v>0</v>
      </c>
    </row>
    <row r="438" spans="47:55" x14ac:dyDescent="0.2">
      <c r="AU438" s="3"/>
      <c r="AV438" s="3">
        <v>12.000277779999999</v>
      </c>
      <c r="AW438" s="19">
        <v>-4.6305373000000003</v>
      </c>
      <c r="AX438" s="3"/>
      <c r="AY438" s="3"/>
      <c r="AZ438" s="3"/>
      <c r="BA438" s="3"/>
      <c r="BB438" s="3"/>
      <c r="BC438" s="19"/>
    </row>
    <row r="439" spans="47:55" x14ac:dyDescent="0.2">
      <c r="AU439" s="3"/>
      <c r="AV439" s="3">
        <v>12.02805556</v>
      </c>
      <c r="AW439" s="19">
        <v>-4.4801900999999997</v>
      </c>
      <c r="AX439" s="3"/>
      <c r="AY439" s="3"/>
      <c r="AZ439" s="3"/>
      <c r="BA439" s="3"/>
      <c r="BB439" s="3"/>
      <c r="BC439" s="19"/>
    </row>
    <row r="440" spans="47:55" x14ac:dyDescent="0.2">
      <c r="AU440" s="3"/>
      <c r="AV440" s="3">
        <v>12.05583333</v>
      </c>
      <c r="AW440" s="19">
        <v>-4.6305373000000003</v>
      </c>
      <c r="AX440" s="3"/>
      <c r="AY440" s="3"/>
      <c r="AZ440" s="3"/>
      <c r="BA440" s="3"/>
      <c r="BB440" s="3"/>
      <c r="BC440" s="19"/>
    </row>
    <row r="441" spans="47:55" x14ac:dyDescent="0.2">
      <c r="AU441" s="3"/>
      <c r="AV441" s="3">
        <v>12.08361111</v>
      </c>
      <c r="AW441" s="19">
        <v>-4.4801900999999997</v>
      </c>
      <c r="AX441" s="3"/>
      <c r="AY441" s="3"/>
      <c r="AZ441" s="3"/>
      <c r="BA441" s="3"/>
      <c r="BB441" s="3"/>
      <c r="BC441" s="19"/>
    </row>
    <row r="442" spans="47:55" x14ac:dyDescent="0.2">
      <c r="AU442" s="3"/>
      <c r="AV442" s="3">
        <v>12.111388890000001</v>
      </c>
      <c r="AW442" s="19">
        <v>-4.6305373000000003</v>
      </c>
      <c r="AX442" s="3"/>
      <c r="AY442" s="3"/>
      <c r="AZ442" s="3"/>
      <c r="BA442" s="3"/>
      <c r="BB442" s="3"/>
      <c r="BC442" s="19"/>
    </row>
    <row r="443" spans="47:55" x14ac:dyDescent="0.2">
      <c r="AU443" s="3"/>
      <c r="AV443" s="3">
        <v>12.13916667</v>
      </c>
      <c r="AW443" s="19">
        <v>-4.4801900999999997</v>
      </c>
      <c r="AX443" s="3"/>
      <c r="AY443" s="3"/>
      <c r="AZ443" s="3"/>
      <c r="BA443" s="3"/>
      <c r="BB443" s="3"/>
      <c r="BC443" s="19"/>
    </row>
    <row r="444" spans="47:55" x14ac:dyDescent="0.2">
      <c r="AU444" s="3"/>
      <c r="AV444" s="3">
        <v>12.16694444</v>
      </c>
      <c r="AW444" s="19">
        <v>-4.4801900999999997</v>
      </c>
      <c r="AX444" s="3"/>
      <c r="AY444" s="3"/>
      <c r="AZ444" s="3"/>
      <c r="BA444" s="3"/>
      <c r="BB444" s="3"/>
      <c r="BC444" s="19"/>
    </row>
    <row r="445" spans="47:55" x14ac:dyDescent="0.2">
      <c r="AU445" s="3"/>
      <c r="AV445" s="3">
        <v>12.194722219999999</v>
      </c>
      <c r="AW445" s="19">
        <v>-4.4801900999999997</v>
      </c>
      <c r="AX445" s="3"/>
      <c r="AY445" s="3"/>
      <c r="AZ445" s="3"/>
      <c r="BA445" s="3"/>
      <c r="BB445" s="3"/>
      <c r="BC445" s="19"/>
    </row>
    <row r="446" spans="47:55" x14ac:dyDescent="0.2">
      <c r="AU446" s="3"/>
      <c r="AV446" s="3">
        <v>12.2225</v>
      </c>
      <c r="AW446" s="19">
        <v>-4.3298432</v>
      </c>
      <c r="AX446" s="3"/>
      <c r="AY446" s="3"/>
      <c r="AZ446" s="3"/>
      <c r="BA446" s="3"/>
      <c r="BB446" s="3"/>
      <c r="BC446" s="19"/>
    </row>
    <row r="447" spans="47:55" x14ac:dyDescent="0.2">
      <c r="AU447" s="3"/>
      <c r="AV447" s="3">
        <v>12.250277779999999</v>
      </c>
      <c r="AW447" s="19">
        <v>-4.4801900999999997</v>
      </c>
      <c r="AX447" s="3"/>
      <c r="AY447" s="3"/>
      <c r="AZ447" s="3"/>
      <c r="BA447" s="3"/>
      <c r="BB447" s="3"/>
      <c r="BC447" s="19"/>
    </row>
    <row r="448" spans="47:55" x14ac:dyDescent="0.2">
      <c r="AU448" s="3"/>
      <c r="AV448" s="3">
        <v>12.27805556</v>
      </c>
      <c r="AW448" s="19">
        <v>-4.6305373000000003</v>
      </c>
      <c r="AX448" s="3"/>
      <c r="AY448" s="3"/>
      <c r="AZ448" s="3"/>
      <c r="BA448" s="3"/>
      <c r="BB448" s="3"/>
      <c r="BC448" s="19"/>
    </row>
    <row r="449" spans="47:55" x14ac:dyDescent="0.2">
      <c r="AU449" s="3"/>
      <c r="AV449" s="3">
        <v>12.30583333</v>
      </c>
      <c r="AW449" s="19">
        <v>-4.4801900999999997</v>
      </c>
      <c r="AX449" s="3"/>
      <c r="AY449" s="3"/>
      <c r="AZ449" s="3"/>
      <c r="BA449" s="3"/>
      <c r="BB449" s="3"/>
      <c r="BC449" s="19"/>
    </row>
    <row r="450" spans="47:55" x14ac:dyDescent="0.2">
      <c r="AU450" s="3"/>
      <c r="AV450" s="3">
        <v>12.33361111</v>
      </c>
      <c r="AW450" s="19">
        <v>-4.4801900999999997</v>
      </c>
      <c r="AX450" s="3"/>
      <c r="AY450" s="3"/>
      <c r="AZ450" s="3"/>
      <c r="BA450" s="3"/>
      <c r="BB450" s="3"/>
      <c r="BC450" s="19"/>
    </row>
    <row r="451" spans="47:55" x14ac:dyDescent="0.2">
      <c r="AU451" s="3"/>
      <c r="AV451" s="3">
        <v>12.361388890000001</v>
      </c>
      <c r="AW451" s="19">
        <v>-4.3298432</v>
      </c>
      <c r="AX451" s="3"/>
      <c r="AY451" s="3"/>
      <c r="AZ451" s="3"/>
      <c r="BA451" s="3"/>
      <c r="BB451" s="3"/>
      <c r="BC451" s="19"/>
    </row>
    <row r="452" spans="47:55" x14ac:dyDescent="0.2">
      <c r="AU452" s="3"/>
      <c r="AV452" s="3">
        <v>12.38916667</v>
      </c>
      <c r="AW452" s="19">
        <v>-4.6305373000000003</v>
      </c>
      <c r="AX452" s="3"/>
      <c r="AY452" s="3"/>
      <c r="AZ452" s="3"/>
      <c r="BA452" s="3"/>
      <c r="BB452" s="3"/>
      <c r="BC452" s="19"/>
    </row>
    <row r="453" spans="47:55" x14ac:dyDescent="0.2">
      <c r="AU453" s="3"/>
      <c r="AV453" s="3">
        <v>12.41694444</v>
      </c>
      <c r="AW453" s="19">
        <v>-4.3298432</v>
      </c>
      <c r="AX453" s="3"/>
      <c r="AY453" s="3"/>
      <c r="AZ453" s="3"/>
      <c r="BA453" s="3"/>
      <c r="BB453" s="3"/>
      <c r="BC453" s="19"/>
    </row>
    <row r="454" spans="47:55" x14ac:dyDescent="0.2">
      <c r="AU454" s="3"/>
      <c r="AV454" s="3">
        <v>12.444722219999999</v>
      </c>
      <c r="AW454" s="19">
        <v>-4.6305373000000003</v>
      </c>
      <c r="AX454" s="3"/>
      <c r="AY454" s="3"/>
      <c r="AZ454" s="3"/>
      <c r="BA454" s="3"/>
      <c r="BB454" s="3"/>
      <c r="BC454" s="19"/>
    </row>
    <row r="455" spans="47:55" x14ac:dyDescent="0.2">
      <c r="AU455" s="3"/>
      <c r="AV455" s="3">
        <v>12.4725</v>
      </c>
      <c r="AW455" s="19">
        <v>-4.4801900999999997</v>
      </c>
      <c r="AX455" s="3"/>
      <c r="AY455" s="3"/>
      <c r="AZ455" s="3"/>
      <c r="BA455" s="3"/>
      <c r="BB455" s="3"/>
      <c r="BC455" s="19"/>
    </row>
    <row r="456" spans="47:55" x14ac:dyDescent="0.2">
      <c r="AU456" s="3"/>
      <c r="AV456" s="3">
        <v>12.500277779999999</v>
      </c>
      <c r="AW456" s="19">
        <v>-4.4801900999999997</v>
      </c>
      <c r="AX456" s="3">
        <v>42.843965269999998</v>
      </c>
      <c r="AY456" s="3">
        <v>0</v>
      </c>
      <c r="AZ456" s="3">
        <v>49.906675380000003</v>
      </c>
      <c r="BA456" s="3">
        <v>0</v>
      </c>
      <c r="BB456" s="3">
        <v>0</v>
      </c>
      <c r="BC456" s="19">
        <v>0</v>
      </c>
    </row>
    <row r="457" spans="47:55" x14ac:dyDescent="0.2">
      <c r="AU457" s="3"/>
      <c r="AV457" s="3">
        <v>12.52805556</v>
      </c>
      <c r="AW457" s="19">
        <v>-4.3298432</v>
      </c>
      <c r="AX457" s="3"/>
      <c r="AY457" s="3"/>
      <c r="AZ457" s="3"/>
      <c r="BA457" s="3"/>
      <c r="BB457" s="3"/>
      <c r="BC457" s="19"/>
    </row>
    <row r="458" spans="47:55" x14ac:dyDescent="0.2">
      <c r="AU458" s="3"/>
      <c r="AV458" s="3">
        <v>12.55583333</v>
      </c>
      <c r="AW458" s="19">
        <v>-4.6305373000000003</v>
      </c>
      <c r="AX458" s="3"/>
      <c r="AY458" s="3"/>
      <c r="AZ458" s="3"/>
      <c r="BA458" s="3"/>
      <c r="BB458" s="3"/>
      <c r="BC458" s="19"/>
    </row>
    <row r="459" spans="47:55" x14ac:dyDescent="0.2">
      <c r="AU459" s="3"/>
      <c r="AV459" s="3">
        <v>12.58361111</v>
      </c>
      <c r="AW459" s="19">
        <v>-4.6305373000000003</v>
      </c>
      <c r="AX459" s="3"/>
      <c r="AY459" s="3"/>
      <c r="AZ459" s="3"/>
      <c r="BA459" s="3"/>
      <c r="BB459" s="3"/>
      <c r="BC459" s="19"/>
    </row>
    <row r="460" spans="47:55" x14ac:dyDescent="0.2">
      <c r="AU460" s="3"/>
      <c r="AV460" s="3">
        <v>12.611388890000001</v>
      </c>
      <c r="AW460" s="19">
        <v>-4.3298432</v>
      </c>
      <c r="AX460" s="3"/>
      <c r="AY460" s="3"/>
      <c r="AZ460" s="3"/>
      <c r="BA460" s="3"/>
      <c r="BB460" s="3"/>
      <c r="BC460" s="19"/>
    </row>
    <row r="461" spans="47:55" x14ac:dyDescent="0.2">
      <c r="AU461" s="3"/>
      <c r="AV461" s="3">
        <v>12.63916667</v>
      </c>
      <c r="AW461" s="19">
        <v>-4.6305373000000003</v>
      </c>
      <c r="AX461" s="3"/>
      <c r="AY461" s="3"/>
      <c r="AZ461" s="3"/>
      <c r="BA461" s="3"/>
      <c r="BB461" s="3"/>
      <c r="BC461" s="19"/>
    </row>
    <row r="462" spans="47:55" x14ac:dyDescent="0.2">
      <c r="AU462" s="3"/>
      <c r="AV462" s="3">
        <v>12.66694444</v>
      </c>
      <c r="AW462" s="19">
        <v>-4.4801900999999997</v>
      </c>
      <c r="AX462" s="3"/>
      <c r="AY462" s="3"/>
      <c r="AZ462" s="3"/>
      <c r="BA462" s="3"/>
      <c r="BB462" s="3"/>
      <c r="BC462" s="19"/>
    </row>
    <row r="463" spans="47:55" x14ac:dyDescent="0.2">
      <c r="AU463" s="3"/>
      <c r="AV463" s="3">
        <v>12.694722219999999</v>
      </c>
      <c r="AW463" s="19">
        <v>-4.6305373000000003</v>
      </c>
      <c r="AX463" s="3"/>
      <c r="AY463" s="3"/>
      <c r="AZ463" s="3"/>
      <c r="BA463" s="3"/>
      <c r="BB463" s="3"/>
      <c r="BC463" s="19"/>
    </row>
    <row r="464" spans="47:55" x14ac:dyDescent="0.2">
      <c r="AU464" s="3"/>
      <c r="AV464" s="3">
        <v>12.7225</v>
      </c>
      <c r="AW464" s="19">
        <v>-4.3298432</v>
      </c>
      <c r="AX464" s="3"/>
      <c r="AY464" s="3"/>
      <c r="AZ464" s="3"/>
      <c r="BA464" s="3"/>
      <c r="BB464" s="3"/>
      <c r="BC464" s="19"/>
    </row>
    <row r="465" spans="47:55" x14ac:dyDescent="0.2">
      <c r="AU465" s="3"/>
      <c r="AV465" s="3">
        <v>12.750277779999999</v>
      </c>
      <c r="AW465" s="19">
        <v>-4.3298432</v>
      </c>
      <c r="AX465" s="3"/>
      <c r="AY465" s="3"/>
      <c r="AZ465" s="3"/>
      <c r="BA465" s="3"/>
      <c r="BB465" s="3"/>
      <c r="BC465" s="19"/>
    </row>
    <row r="466" spans="47:55" x14ac:dyDescent="0.2">
      <c r="AU466" s="3"/>
      <c r="AV466" s="3">
        <v>12.77805556</v>
      </c>
      <c r="AW466" s="19">
        <v>-4.3298432</v>
      </c>
      <c r="AX466" s="3"/>
      <c r="AY466" s="3"/>
      <c r="AZ466" s="3"/>
      <c r="BA466" s="3"/>
      <c r="BB466" s="3"/>
      <c r="BC466" s="19"/>
    </row>
    <row r="467" spans="47:55" x14ac:dyDescent="0.2">
      <c r="AU467" s="3"/>
      <c r="AV467" s="3">
        <v>12.80583333</v>
      </c>
      <c r="AW467" s="19">
        <v>-4.3298432</v>
      </c>
      <c r="AX467" s="3"/>
      <c r="AY467" s="3"/>
      <c r="AZ467" s="3"/>
      <c r="BA467" s="3"/>
      <c r="BB467" s="3"/>
      <c r="BC467" s="19"/>
    </row>
    <row r="468" spans="47:55" x14ac:dyDescent="0.2">
      <c r="AU468" s="3"/>
      <c r="AV468" s="3">
        <v>12.83361111</v>
      </c>
      <c r="AW468" s="19">
        <v>-4.6305373000000003</v>
      </c>
      <c r="AX468" s="3"/>
      <c r="AY468" s="3"/>
      <c r="AZ468" s="3"/>
      <c r="BA468" s="3"/>
      <c r="BB468" s="3"/>
      <c r="BC468" s="19"/>
    </row>
    <row r="469" spans="47:55" x14ac:dyDescent="0.2">
      <c r="AU469" s="3"/>
      <c r="AV469" s="3">
        <v>12.861388890000001</v>
      </c>
      <c r="AW469" s="19">
        <v>-4.3298432</v>
      </c>
      <c r="AX469" s="3"/>
      <c r="AY469" s="3"/>
      <c r="AZ469" s="3"/>
      <c r="BA469" s="3"/>
      <c r="BB469" s="3"/>
      <c r="BC469" s="19"/>
    </row>
    <row r="470" spans="47:55" x14ac:dyDescent="0.2">
      <c r="AU470" s="3"/>
      <c r="AV470" s="3">
        <v>12.88916667</v>
      </c>
      <c r="AW470" s="19">
        <v>-4.4801900999999997</v>
      </c>
      <c r="AX470" s="3"/>
      <c r="AY470" s="3"/>
      <c r="AZ470" s="3"/>
      <c r="BA470" s="3"/>
      <c r="BB470" s="3"/>
      <c r="BC470" s="19"/>
    </row>
    <row r="471" spans="47:55" x14ac:dyDescent="0.2">
      <c r="AU471" s="3"/>
      <c r="AV471" s="3">
        <v>12.91694444</v>
      </c>
      <c r="AW471" s="19">
        <v>-4.4801900999999997</v>
      </c>
      <c r="AX471" s="3"/>
      <c r="AY471" s="3"/>
      <c r="AZ471" s="3"/>
      <c r="BA471" s="3"/>
      <c r="BB471" s="3"/>
      <c r="BC471" s="19"/>
    </row>
    <row r="472" spans="47:55" x14ac:dyDescent="0.2">
      <c r="AU472" s="3"/>
      <c r="AV472" s="3">
        <v>12.944722219999999</v>
      </c>
      <c r="AW472" s="19">
        <v>-4.3298432</v>
      </c>
      <c r="AX472" s="3"/>
      <c r="AY472" s="3"/>
      <c r="AZ472" s="3"/>
      <c r="BA472" s="3"/>
      <c r="BB472" s="3"/>
      <c r="BC472" s="19"/>
    </row>
    <row r="473" spans="47:55" x14ac:dyDescent="0.2">
      <c r="AU473" s="3"/>
      <c r="AV473" s="3">
        <v>12.9725</v>
      </c>
      <c r="AW473" s="19">
        <v>-4.4801900999999997</v>
      </c>
      <c r="AX473" s="3"/>
      <c r="AY473" s="3"/>
      <c r="AZ473" s="3"/>
      <c r="BA473" s="3"/>
      <c r="BB473" s="3"/>
      <c r="BC473" s="19"/>
    </row>
    <row r="474" spans="47:55" x14ac:dyDescent="0.2">
      <c r="AU474" s="3"/>
      <c r="AV474" s="3">
        <v>13.000277779999999</v>
      </c>
      <c r="AW474" s="19">
        <v>-4.4801900999999997</v>
      </c>
      <c r="AX474" s="3">
        <v>41.474105850000001</v>
      </c>
      <c r="AY474" s="3">
        <v>0</v>
      </c>
      <c r="AZ474" s="3">
        <v>60.242036390000003</v>
      </c>
      <c r="BA474" s="3">
        <v>0</v>
      </c>
      <c r="BB474" s="3">
        <v>0</v>
      </c>
      <c r="BC474" s="19">
        <v>0</v>
      </c>
    </row>
    <row r="475" spans="47:55" x14ac:dyDescent="0.2">
      <c r="AU475" s="3"/>
      <c r="AV475" s="3">
        <v>13.02805556</v>
      </c>
      <c r="AW475" s="19">
        <v>-4.3298432</v>
      </c>
      <c r="AX475" s="3"/>
      <c r="AY475" s="3"/>
      <c r="AZ475" s="3"/>
      <c r="BA475" s="3"/>
      <c r="BB475" s="3"/>
      <c r="BC475" s="19"/>
    </row>
    <row r="476" spans="47:55" x14ac:dyDescent="0.2">
      <c r="AU476" s="3"/>
      <c r="AV476" s="3">
        <v>13.05583333</v>
      </c>
      <c r="AW476" s="19">
        <v>-4.6305373000000003</v>
      </c>
      <c r="AX476" s="3"/>
      <c r="AY476" s="3"/>
      <c r="AZ476" s="3"/>
      <c r="BA476" s="3"/>
      <c r="BB476" s="3"/>
      <c r="BC476" s="19"/>
    </row>
    <row r="477" spans="47:55" x14ac:dyDescent="0.2">
      <c r="AU477" s="3"/>
      <c r="AV477" s="3">
        <v>13.08361111</v>
      </c>
      <c r="AW477" s="19">
        <v>-4.4801900999999997</v>
      </c>
      <c r="AX477" s="3"/>
      <c r="AY477" s="3"/>
      <c r="AZ477" s="3"/>
      <c r="BA477" s="3"/>
      <c r="BB477" s="3"/>
      <c r="BC477" s="19"/>
    </row>
    <row r="478" spans="47:55" x14ac:dyDescent="0.2">
      <c r="AU478" s="3"/>
      <c r="AV478" s="3">
        <v>13.111388890000001</v>
      </c>
      <c r="AW478" s="19">
        <v>-4.6305373000000003</v>
      </c>
      <c r="AX478" s="3"/>
      <c r="AY478" s="3"/>
      <c r="AZ478" s="3"/>
      <c r="BA478" s="3"/>
      <c r="BB478" s="3"/>
      <c r="BC478" s="19"/>
    </row>
    <row r="479" spans="47:55" x14ac:dyDescent="0.2">
      <c r="AU479" s="3"/>
      <c r="AV479" s="3">
        <v>13.13916667</v>
      </c>
      <c r="AW479" s="19">
        <v>-4.6305373000000003</v>
      </c>
      <c r="AX479" s="3"/>
      <c r="AY479" s="3"/>
      <c r="AZ479" s="3"/>
      <c r="BA479" s="3"/>
      <c r="BB479" s="3"/>
      <c r="BC479" s="19"/>
    </row>
    <row r="480" spans="47:55" x14ac:dyDescent="0.2">
      <c r="AU480" s="3"/>
      <c r="AV480" s="3">
        <v>13.16694444</v>
      </c>
      <c r="AW480" s="19">
        <v>-4.4801900999999997</v>
      </c>
      <c r="AX480" s="3"/>
      <c r="AY480" s="3"/>
      <c r="AZ480" s="3"/>
      <c r="BA480" s="3"/>
      <c r="BB480" s="3"/>
      <c r="BC480" s="19"/>
    </row>
    <row r="481" spans="47:55" x14ac:dyDescent="0.2">
      <c r="AU481" s="3"/>
      <c r="AV481" s="3">
        <v>13.194722219999999</v>
      </c>
      <c r="AW481" s="19">
        <v>-4.6305373000000003</v>
      </c>
      <c r="AX481" s="3"/>
      <c r="AY481" s="3"/>
      <c r="AZ481" s="3"/>
      <c r="BA481" s="3"/>
      <c r="BB481" s="3"/>
      <c r="BC481" s="19"/>
    </row>
    <row r="482" spans="47:55" x14ac:dyDescent="0.2">
      <c r="AU482" s="3"/>
      <c r="AV482" s="3">
        <v>13.2225</v>
      </c>
      <c r="AW482" s="19">
        <v>-4.6305373000000003</v>
      </c>
      <c r="AX482" s="3"/>
      <c r="AY482" s="3"/>
      <c r="AZ482" s="3"/>
      <c r="BA482" s="3"/>
      <c r="BB482" s="3"/>
      <c r="BC482" s="19"/>
    </row>
    <row r="483" spans="47:55" x14ac:dyDescent="0.2">
      <c r="AU483" s="3"/>
      <c r="AV483" s="3">
        <v>13.250277779999999</v>
      </c>
      <c r="AW483" s="19">
        <v>-4.4801900999999997</v>
      </c>
      <c r="AX483" s="3"/>
      <c r="AY483" s="3"/>
      <c r="AZ483" s="3"/>
      <c r="BA483" s="3"/>
      <c r="BB483" s="3"/>
      <c r="BC483" s="19"/>
    </row>
    <row r="484" spans="47:55" x14ac:dyDescent="0.2">
      <c r="AU484" s="3"/>
      <c r="AV484" s="3">
        <v>13.27805556</v>
      </c>
      <c r="AW484" s="19">
        <v>-4.3298432</v>
      </c>
      <c r="AX484" s="3"/>
      <c r="AY484" s="3"/>
      <c r="AZ484" s="3"/>
      <c r="BA484" s="3"/>
      <c r="BB484" s="3"/>
      <c r="BC484" s="19"/>
    </row>
    <row r="485" spans="47:55" x14ac:dyDescent="0.2">
      <c r="AU485" s="3"/>
      <c r="AV485" s="3">
        <v>13.30583333</v>
      </c>
      <c r="AW485" s="19">
        <v>-4.6305373000000003</v>
      </c>
      <c r="AX485" s="3"/>
      <c r="AY485" s="3"/>
      <c r="AZ485" s="3"/>
      <c r="BA485" s="3"/>
      <c r="BB485" s="3"/>
      <c r="BC485" s="19"/>
    </row>
    <row r="486" spans="47:55" x14ac:dyDescent="0.2">
      <c r="AU486" s="3"/>
      <c r="AV486" s="3">
        <v>13.33361111</v>
      </c>
      <c r="AW486" s="19">
        <v>-4.4801900999999997</v>
      </c>
      <c r="AX486" s="3"/>
      <c r="AY486" s="3"/>
      <c r="AZ486" s="3"/>
      <c r="BA486" s="3"/>
      <c r="BB486" s="3"/>
      <c r="BC486" s="19"/>
    </row>
    <row r="487" spans="47:55" x14ac:dyDescent="0.2">
      <c r="AU487" s="3"/>
      <c r="AV487" s="3">
        <v>13.361388890000001</v>
      </c>
      <c r="AW487" s="19">
        <v>-4.3298432</v>
      </c>
      <c r="AX487" s="3"/>
      <c r="AY487" s="3"/>
      <c r="AZ487" s="3"/>
      <c r="BA487" s="3"/>
      <c r="BB487" s="3"/>
      <c r="BC487" s="19"/>
    </row>
    <row r="488" spans="47:55" x14ac:dyDescent="0.2">
      <c r="AU488" s="3"/>
      <c r="AV488" s="3">
        <v>13.38916667</v>
      </c>
      <c r="AW488" s="19">
        <v>-4.4801900999999997</v>
      </c>
      <c r="AX488" s="3"/>
      <c r="AY488" s="3"/>
      <c r="AZ488" s="3"/>
      <c r="BA488" s="3"/>
      <c r="BB488" s="3"/>
      <c r="BC488" s="19"/>
    </row>
    <row r="489" spans="47:55" x14ac:dyDescent="0.2">
      <c r="AU489" s="3"/>
      <c r="AV489" s="3">
        <v>13.41694444</v>
      </c>
      <c r="AW489" s="19">
        <v>-4.3298432</v>
      </c>
      <c r="AX489" s="3"/>
      <c r="AY489" s="3"/>
      <c r="AZ489" s="3"/>
      <c r="BA489" s="3"/>
      <c r="BB489" s="3"/>
      <c r="BC489" s="19"/>
    </row>
    <row r="490" spans="47:55" x14ac:dyDescent="0.2">
      <c r="AU490" s="3"/>
      <c r="AV490" s="3">
        <v>13.444722219999999</v>
      </c>
      <c r="AW490" s="19">
        <v>-4.4801900999999997</v>
      </c>
      <c r="AX490" s="3"/>
      <c r="AY490" s="3"/>
      <c r="AZ490" s="3"/>
      <c r="BA490" s="3"/>
      <c r="BB490" s="3"/>
      <c r="BC490" s="19"/>
    </row>
    <row r="491" spans="47:55" x14ac:dyDescent="0.2">
      <c r="AU491" s="3"/>
      <c r="AV491" s="3">
        <v>13.4725</v>
      </c>
      <c r="AW491" s="19">
        <v>-4.4801900999999997</v>
      </c>
      <c r="AX491" s="3"/>
      <c r="AY491" s="3"/>
      <c r="AZ491" s="3"/>
      <c r="BA491" s="3"/>
      <c r="BB491" s="3"/>
      <c r="BC491" s="19"/>
    </row>
    <row r="492" spans="47:55" x14ac:dyDescent="0.2">
      <c r="AU492" s="3"/>
      <c r="AV492" s="3">
        <v>13.500277779999999</v>
      </c>
      <c r="AW492" s="19">
        <v>-4.6305373000000003</v>
      </c>
      <c r="AX492" s="3">
        <v>38.022651119999999</v>
      </c>
      <c r="AY492" s="3">
        <v>0</v>
      </c>
      <c r="AZ492" s="3">
        <v>58.547766549999999</v>
      </c>
      <c r="BA492" s="3">
        <v>0</v>
      </c>
      <c r="BB492" s="3">
        <v>0</v>
      </c>
      <c r="BC492" s="19">
        <v>0</v>
      </c>
    </row>
    <row r="493" spans="47:55" x14ac:dyDescent="0.2">
      <c r="AU493" s="3"/>
      <c r="AV493" s="3">
        <v>13.52805556</v>
      </c>
      <c r="AW493" s="19">
        <v>-4.0291509000000003</v>
      </c>
      <c r="AX493" s="3"/>
      <c r="AY493" s="3"/>
      <c r="AZ493" s="3"/>
      <c r="BA493" s="3"/>
      <c r="BB493" s="3"/>
      <c r="BC493" s="19"/>
    </row>
    <row r="494" spans="47:55" x14ac:dyDescent="0.2">
      <c r="AU494" s="3"/>
      <c r="AV494" s="3">
        <v>13.55583333</v>
      </c>
      <c r="AW494" s="19">
        <v>-4.7808823</v>
      </c>
      <c r="AX494" s="3"/>
      <c r="AY494" s="3"/>
      <c r="AZ494" s="3"/>
      <c r="BA494" s="3"/>
      <c r="BB494" s="3"/>
      <c r="BC494" s="19"/>
    </row>
    <row r="495" spans="47:55" x14ac:dyDescent="0.2">
      <c r="AU495" s="3"/>
      <c r="AV495" s="3">
        <v>13.58361111</v>
      </c>
      <c r="AW495" s="19">
        <v>-4.3298432</v>
      </c>
      <c r="AX495" s="3"/>
      <c r="AY495" s="3"/>
      <c r="AZ495" s="3"/>
      <c r="BA495" s="3"/>
      <c r="BB495" s="3"/>
      <c r="BC495" s="19"/>
    </row>
    <row r="496" spans="47:55" x14ac:dyDescent="0.2">
      <c r="AU496" s="3"/>
      <c r="AV496" s="3">
        <v>13.611388890000001</v>
      </c>
      <c r="AW496" s="19">
        <v>-4.4801900999999997</v>
      </c>
      <c r="AX496" s="3"/>
      <c r="AY496" s="3"/>
      <c r="AZ496" s="3"/>
      <c r="BA496" s="3"/>
      <c r="BB496" s="3"/>
      <c r="BC496" s="19"/>
    </row>
    <row r="497" spans="47:55" x14ac:dyDescent="0.2">
      <c r="AU497" s="3"/>
      <c r="AV497" s="3">
        <v>13.63916667</v>
      </c>
      <c r="AW497" s="19">
        <v>-4.4801900999999997</v>
      </c>
      <c r="AX497" s="3"/>
      <c r="AY497" s="3"/>
      <c r="AZ497" s="3"/>
      <c r="BA497" s="3"/>
      <c r="BB497" s="3"/>
      <c r="BC497" s="19"/>
    </row>
    <row r="498" spans="47:55" x14ac:dyDescent="0.2">
      <c r="AU498" s="3"/>
      <c r="AV498" s="3">
        <v>13.66694444</v>
      </c>
      <c r="AW498" s="19">
        <v>-4.4801900999999997</v>
      </c>
      <c r="AX498" s="3"/>
      <c r="AY498" s="3"/>
      <c r="AZ498" s="3"/>
      <c r="BA498" s="3"/>
      <c r="BB498" s="3"/>
      <c r="BC498" s="19"/>
    </row>
    <row r="499" spans="47:55" x14ac:dyDescent="0.2">
      <c r="AU499" s="3"/>
      <c r="AV499" s="3">
        <v>13.694722219999999</v>
      </c>
      <c r="AW499" s="19">
        <v>-4.4801900999999997</v>
      </c>
      <c r="AX499" s="3"/>
      <c r="AY499" s="3"/>
      <c r="AZ499" s="3"/>
      <c r="BA499" s="3"/>
      <c r="BB499" s="3"/>
      <c r="BC499" s="19"/>
    </row>
    <row r="500" spans="47:55" x14ac:dyDescent="0.2">
      <c r="AU500" s="3"/>
      <c r="AV500" s="3">
        <v>13.7225</v>
      </c>
      <c r="AW500" s="19">
        <v>-4.3298432</v>
      </c>
      <c r="AX500" s="3"/>
      <c r="AY500" s="3"/>
      <c r="AZ500" s="3"/>
      <c r="BA500" s="3"/>
      <c r="BB500" s="3"/>
      <c r="BC500" s="19"/>
    </row>
    <row r="501" spans="47:55" x14ac:dyDescent="0.2">
      <c r="AU501" s="3"/>
      <c r="AV501" s="3">
        <v>13.750277779999999</v>
      </c>
      <c r="AW501" s="19">
        <v>-4.3298432</v>
      </c>
      <c r="AX501" s="3"/>
      <c r="AY501" s="3"/>
      <c r="AZ501" s="3"/>
      <c r="BA501" s="3"/>
      <c r="BB501" s="3"/>
      <c r="BC501" s="19"/>
    </row>
    <row r="502" spans="47:55" x14ac:dyDescent="0.2">
      <c r="AU502" s="3"/>
      <c r="AV502" s="3">
        <v>13.77805556</v>
      </c>
      <c r="AW502" s="19">
        <v>-4.6305373000000003</v>
      </c>
      <c r="AX502" s="3"/>
      <c r="AY502" s="3"/>
      <c r="AZ502" s="3"/>
      <c r="BA502" s="3"/>
      <c r="BB502" s="3"/>
      <c r="BC502" s="19"/>
    </row>
    <row r="503" spans="47:55" x14ac:dyDescent="0.2">
      <c r="AU503" s="3"/>
      <c r="AV503" s="3">
        <v>13.80583333</v>
      </c>
      <c r="AW503" s="19">
        <v>-4.4801900999999997</v>
      </c>
      <c r="AX503" s="3"/>
      <c r="AY503" s="3"/>
      <c r="AZ503" s="3"/>
      <c r="BA503" s="3"/>
      <c r="BB503" s="3"/>
      <c r="BC503" s="19"/>
    </row>
    <row r="504" spans="47:55" x14ac:dyDescent="0.2">
      <c r="AU504" s="3"/>
      <c r="AV504" s="3">
        <v>13.83361111</v>
      </c>
      <c r="AW504" s="19">
        <v>-4.3298432</v>
      </c>
      <c r="AX504" s="3"/>
      <c r="AY504" s="3"/>
      <c r="AZ504" s="3"/>
      <c r="BA504" s="3"/>
      <c r="BB504" s="3"/>
      <c r="BC504" s="19"/>
    </row>
    <row r="505" spans="47:55" x14ac:dyDescent="0.2">
      <c r="AU505" s="3"/>
      <c r="AV505" s="3">
        <v>13.861388890000001</v>
      </c>
      <c r="AW505" s="19">
        <v>-4.4801900999999997</v>
      </c>
      <c r="AX505" s="3"/>
      <c r="AY505" s="3"/>
      <c r="AZ505" s="3"/>
      <c r="BA505" s="3"/>
      <c r="BB505" s="3"/>
      <c r="BC505" s="19"/>
    </row>
    <row r="506" spans="47:55" x14ac:dyDescent="0.2">
      <c r="AU506" s="3"/>
      <c r="AV506" s="3">
        <v>13.88916667</v>
      </c>
      <c r="AW506" s="19">
        <v>-4.6305373000000003</v>
      </c>
      <c r="AX506" s="3"/>
      <c r="AY506" s="3"/>
      <c r="AZ506" s="3"/>
      <c r="BA506" s="3"/>
      <c r="BB506" s="3"/>
      <c r="BC506" s="19"/>
    </row>
    <row r="507" spans="47:55" x14ac:dyDescent="0.2">
      <c r="AU507" s="3"/>
      <c r="AV507" s="3">
        <v>13.91694444</v>
      </c>
      <c r="AW507" s="19">
        <v>-4.7808823</v>
      </c>
      <c r="AX507" s="3"/>
      <c r="AY507" s="3"/>
      <c r="AZ507" s="3"/>
      <c r="BA507" s="3"/>
      <c r="BB507" s="3"/>
      <c r="BC507" s="19"/>
    </row>
    <row r="508" spans="47:55" x14ac:dyDescent="0.2">
      <c r="AU508" s="3"/>
      <c r="AV508" s="3">
        <v>13.944722219999999</v>
      </c>
      <c r="AW508" s="19">
        <v>-4.4801900999999997</v>
      </c>
      <c r="AX508" s="3"/>
      <c r="AY508" s="3"/>
      <c r="AZ508" s="3"/>
      <c r="BA508" s="3"/>
      <c r="BB508" s="3"/>
      <c r="BC508" s="19"/>
    </row>
    <row r="509" spans="47:55" x14ac:dyDescent="0.2">
      <c r="AU509" s="3"/>
      <c r="AV509" s="3">
        <v>13.9725</v>
      </c>
      <c r="AW509" s="19">
        <v>-4.4801900999999997</v>
      </c>
      <c r="AX509" s="3"/>
      <c r="AY509" s="3"/>
      <c r="AZ509" s="3"/>
      <c r="BA509" s="3"/>
      <c r="BB509" s="3"/>
      <c r="BC509" s="19"/>
    </row>
    <row r="510" spans="47:55" x14ac:dyDescent="0.2">
      <c r="AU510" s="3"/>
      <c r="AV510" s="3">
        <v>14.000277779999999</v>
      </c>
      <c r="AW510" s="19">
        <v>-4.4801900999999997</v>
      </c>
      <c r="AX510" s="3">
        <v>44.694024169999999</v>
      </c>
      <c r="AY510" s="3">
        <v>0</v>
      </c>
      <c r="AZ510" s="3">
        <v>51.082637409999997</v>
      </c>
      <c r="BA510" s="3">
        <v>0</v>
      </c>
      <c r="BB510" s="3">
        <v>0</v>
      </c>
      <c r="BC510" s="19">
        <v>0</v>
      </c>
    </row>
    <row r="511" spans="47:55" x14ac:dyDescent="0.2">
      <c r="AU511" s="3"/>
      <c r="AV511" s="3">
        <v>14.02805556</v>
      </c>
      <c r="AW511" s="19">
        <v>-4.3298432</v>
      </c>
      <c r="AX511" s="3"/>
      <c r="AY511" s="3"/>
      <c r="AZ511" s="3"/>
      <c r="BA511" s="3"/>
      <c r="BB511" s="3"/>
      <c r="BC511" s="19"/>
    </row>
    <row r="512" spans="47:55" x14ac:dyDescent="0.2">
      <c r="AU512" s="3"/>
      <c r="AV512" s="3">
        <v>14.05583333</v>
      </c>
      <c r="AW512" s="19">
        <v>-4.4801900999999997</v>
      </c>
      <c r="AX512" s="3"/>
      <c r="AY512" s="3"/>
      <c r="AZ512" s="3"/>
      <c r="BA512" s="3"/>
      <c r="BB512" s="3"/>
      <c r="BC512" s="19"/>
    </row>
    <row r="513" spans="47:55" x14ac:dyDescent="0.2">
      <c r="AU513" s="3"/>
      <c r="AV513" s="3">
        <v>14.08361111</v>
      </c>
      <c r="AW513" s="19">
        <v>-4.4801900999999997</v>
      </c>
      <c r="AX513" s="3"/>
      <c r="AY513" s="3"/>
      <c r="AZ513" s="3"/>
      <c r="BA513" s="3"/>
      <c r="BB513" s="3"/>
      <c r="BC513" s="19"/>
    </row>
    <row r="514" spans="47:55" x14ac:dyDescent="0.2">
      <c r="AU514" s="3"/>
      <c r="AV514" s="3">
        <v>14.111388890000001</v>
      </c>
      <c r="AW514" s="19">
        <v>-4.4801900999999997</v>
      </c>
      <c r="AX514" s="3"/>
      <c r="AY514" s="3"/>
      <c r="AZ514" s="3"/>
      <c r="BA514" s="3"/>
      <c r="BB514" s="3"/>
      <c r="BC514" s="19"/>
    </row>
    <row r="515" spans="47:55" x14ac:dyDescent="0.2">
      <c r="AU515" s="3"/>
      <c r="AV515" s="3">
        <v>14.13916667</v>
      </c>
      <c r="AW515" s="19">
        <v>-4.1794981</v>
      </c>
      <c r="AX515" s="3"/>
      <c r="AY515" s="3"/>
      <c r="AZ515" s="3"/>
      <c r="BA515" s="3"/>
      <c r="BB515" s="3"/>
      <c r="BC515" s="19"/>
    </row>
    <row r="516" spans="47:55" x14ac:dyDescent="0.2">
      <c r="AU516" s="3"/>
      <c r="AV516" s="3">
        <v>14.16694444</v>
      </c>
      <c r="AW516" s="19">
        <v>-4.3298432</v>
      </c>
      <c r="AX516" s="3"/>
      <c r="AY516" s="3"/>
      <c r="AZ516" s="3"/>
      <c r="BA516" s="3"/>
      <c r="BB516" s="3"/>
      <c r="BC516" s="19"/>
    </row>
    <row r="517" spans="47:55" x14ac:dyDescent="0.2">
      <c r="AU517" s="3"/>
      <c r="AV517" s="3">
        <v>14.194722219999999</v>
      </c>
      <c r="AW517" s="19">
        <v>-4.4801900999999997</v>
      </c>
      <c r="AX517" s="3"/>
      <c r="AY517" s="3"/>
      <c r="AZ517" s="3"/>
      <c r="BA517" s="3"/>
      <c r="BB517" s="3"/>
      <c r="BC517" s="19"/>
    </row>
    <row r="518" spans="47:55" x14ac:dyDescent="0.2">
      <c r="AU518" s="3"/>
      <c r="AV518" s="3">
        <v>14.2225</v>
      </c>
      <c r="AW518" s="19">
        <v>-4.4801900999999997</v>
      </c>
      <c r="AX518" s="3"/>
      <c r="AY518" s="3"/>
      <c r="AZ518" s="3"/>
      <c r="BA518" s="3"/>
      <c r="BB518" s="3"/>
      <c r="BC518" s="19"/>
    </row>
    <row r="519" spans="47:55" x14ac:dyDescent="0.2">
      <c r="AU519" s="3"/>
      <c r="AV519" s="3">
        <v>14.250277779999999</v>
      </c>
      <c r="AW519" s="19">
        <v>-4.3298432</v>
      </c>
      <c r="AX519" s="3"/>
      <c r="AY519" s="3"/>
      <c r="AZ519" s="3"/>
      <c r="BA519" s="3"/>
      <c r="BB519" s="3"/>
      <c r="BC519" s="19"/>
    </row>
    <row r="520" spans="47:55" x14ac:dyDescent="0.2">
      <c r="AU520" s="3"/>
      <c r="AV520" s="3">
        <v>14.27805556</v>
      </c>
      <c r="AW520" s="19">
        <v>-4.4801900999999997</v>
      </c>
      <c r="AX520" s="3"/>
      <c r="AY520" s="3"/>
      <c r="AZ520" s="3"/>
      <c r="BA520" s="3"/>
      <c r="BB520" s="3"/>
      <c r="BC520" s="19"/>
    </row>
    <row r="521" spans="47:55" x14ac:dyDescent="0.2">
      <c r="AU521" s="3"/>
      <c r="AV521" s="3">
        <v>14.30583333</v>
      </c>
      <c r="AW521" s="19">
        <v>-4.4801900999999997</v>
      </c>
      <c r="AX521" s="3"/>
      <c r="AY521" s="3"/>
      <c r="AZ521" s="3"/>
      <c r="BA521" s="3"/>
      <c r="BB521" s="3"/>
      <c r="BC521" s="19"/>
    </row>
    <row r="522" spans="47:55" x14ac:dyDescent="0.2">
      <c r="AU522" s="3"/>
      <c r="AV522" s="3">
        <v>14.33361111</v>
      </c>
      <c r="AW522" s="19">
        <v>-4.6305373000000003</v>
      </c>
      <c r="AX522" s="3"/>
      <c r="AY522" s="3"/>
      <c r="AZ522" s="3"/>
      <c r="BA522" s="3"/>
      <c r="BB522" s="3"/>
      <c r="BC522" s="19"/>
    </row>
    <row r="523" spans="47:55" x14ac:dyDescent="0.2">
      <c r="AU523" s="3"/>
      <c r="AV523" s="3">
        <v>14.361388890000001</v>
      </c>
      <c r="AW523" s="19">
        <v>-4.4801900999999997</v>
      </c>
      <c r="AX523" s="3"/>
      <c r="AY523" s="3"/>
      <c r="AZ523" s="3"/>
      <c r="BA523" s="3"/>
      <c r="BB523" s="3"/>
      <c r="BC523" s="19"/>
    </row>
    <row r="524" spans="47:55" x14ac:dyDescent="0.2">
      <c r="AU524" s="3"/>
      <c r="AV524" s="3">
        <v>14.38916667</v>
      </c>
      <c r="AW524" s="19">
        <v>-4.6305373000000003</v>
      </c>
      <c r="AX524" s="3"/>
      <c r="AY524" s="3"/>
      <c r="AZ524" s="3"/>
      <c r="BA524" s="3"/>
      <c r="BB524" s="3"/>
      <c r="BC524" s="19"/>
    </row>
    <row r="525" spans="47:55" x14ac:dyDescent="0.2">
      <c r="AU525" s="3"/>
      <c r="AV525" s="3">
        <v>14.41694444</v>
      </c>
      <c r="AW525" s="19">
        <v>-4.4801900999999997</v>
      </c>
      <c r="AX525" s="3"/>
      <c r="AY525" s="3"/>
      <c r="AZ525" s="3"/>
      <c r="BA525" s="3"/>
      <c r="BB525" s="3"/>
      <c r="BC525" s="19"/>
    </row>
    <row r="526" spans="47:55" x14ac:dyDescent="0.2">
      <c r="AU526" s="3"/>
      <c r="AV526" s="3">
        <v>14.444722219999999</v>
      </c>
      <c r="AW526" s="19">
        <v>-4.6305373000000003</v>
      </c>
      <c r="AX526" s="3"/>
      <c r="AY526" s="3"/>
      <c r="AZ526" s="3"/>
      <c r="BA526" s="3"/>
      <c r="BB526" s="3"/>
      <c r="BC526" s="19"/>
    </row>
    <row r="527" spans="47:55" x14ac:dyDescent="0.2">
      <c r="AU527" s="3"/>
      <c r="AV527" s="3">
        <v>14.4725</v>
      </c>
      <c r="AW527" s="19">
        <v>-4.3298432</v>
      </c>
      <c r="AX527" s="3"/>
      <c r="AY527" s="3"/>
      <c r="AZ527" s="3"/>
      <c r="BA527" s="3"/>
      <c r="BB527" s="3"/>
      <c r="BC527" s="19"/>
    </row>
    <row r="528" spans="47:55" x14ac:dyDescent="0.2">
      <c r="AU528" s="3"/>
      <c r="AV528" s="3">
        <v>14.500277779999999</v>
      </c>
      <c r="AW528" s="19">
        <v>-4.4801900999999997</v>
      </c>
      <c r="AX528" s="3">
        <v>43.92913179</v>
      </c>
      <c r="AY528" s="3">
        <v>0</v>
      </c>
      <c r="AZ528" s="3">
        <v>52.89897088</v>
      </c>
      <c r="BA528" s="3">
        <v>0</v>
      </c>
      <c r="BB528" s="3">
        <v>0</v>
      </c>
      <c r="BC528" s="19">
        <v>0</v>
      </c>
    </row>
    <row r="529" spans="47:55" x14ac:dyDescent="0.2">
      <c r="AU529" s="3"/>
      <c r="AV529" s="3">
        <v>14.52805556</v>
      </c>
      <c r="AW529" s="19">
        <v>-4.4801900999999997</v>
      </c>
      <c r="AX529" s="3"/>
      <c r="AY529" s="3"/>
      <c r="AZ529" s="3"/>
      <c r="BA529" s="3"/>
      <c r="BB529" s="3"/>
      <c r="BC529" s="19"/>
    </row>
    <row r="530" spans="47:55" x14ac:dyDescent="0.2">
      <c r="AU530" s="3"/>
      <c r="AV530" s="3">
        <v>14.55583333</v>
      </c>
      <c r="AW530" s="19">
        <v>-4.6305373000000003</v>
      </c>
      <c r="AX530" s="3"/>
      <c r="AY530" s="3"/>
      <c r="AZ530" s="3"/>
      <c r="BA530" s="3"/>
      <c r="BB530" s="3"/>
      <c r="BC530" s="19"/>
    </row>
    <row r="531" spans="47:55" x14ac:dyDescent="0.2">
      <c r="AU531" s="3"/>
      <c r="AV531" s="3">
        <v>14.58361111</v>
      </c>
      <c r="AW531" s="19">
        <v>-4.4801900999999997</v>
      </c>
      <c r="AX531" s="3"/>
      <c r="AY531" s="3"/>
      <c r="AZ531" s="3"/>
      <c r="BA531" s="3"/>
      <c r="BB531" s="3"/>
      <c r="BC531" s="19"/>
    </row>
    <row r="532" spans="47:55" x14ac:dyDescent="0.2">
      <c r="AU532" s="3"/>
      <c r="AV532" s="3">
        <v>14.611388890000001</v>
      </c>
      <c r="AW532" s="19">
        <v>-4.4801900999999997</v>
      </c>
      <c r="AX532" s="3"/>
      <c r="AY532" s="3"/>
      <c r="AZ532" s="3"/>
      <c r="BA532" s="3"/>
      <c r="BB532" s="3"/>
      <c r="BC532" s="19"/>
    </row>
    <row r="533" spans="47:55" x14ac:dyDescent="0.2">
      <c r="AU533" s="3"/>
      <c r="AV533" s="3">
        <v>14.63916667</v>
      </c>
      <c r="AW533" s="19">
        <v>-4.4801900999999997</v>
      </c>
      <c r="AX533" s="3"/>
      <c r="AY533" s="3"/>
      <c r="AZ533" s="3"/>
      <c r="BA533" s="3"/>
      <c r="BB533" s="3"/>
      <c r="BC533" s="19"/>
    </row>
    <row r="534" spans="47:55" x14ac:dyDescent="0.2">
      <c r="AU534" s="3"/>
      <c r="AV534" s="3">
        <v>14.66694444</v>
      </c>
      <c r="AW534" s="19">
        <v>-4.6305373000000003</v>
      </c>
      <c r="AX534" s="3"/>
      <c r="AY534" s="3"/>
      <c r="AZ534" s="3"/>
      <c r="BA534" s="3"/>
      <c r="BB534" s="3"/>
      <c r="BC534" s="19"/>
    </row>
    <row r="535" spans="47:55" x14ac:dyDescent="0.2">
      <c r="AU535" s="3"/>
      <c r="AV535" s="3">
        <v>14.694722219999999</v>
      </c>
      <c r="AW535" s="19">
        <v>-4.4801900999999997</v>
      </c>
      <c r="AX535" s="3"/>
      <c r="AY535" s="3"/>
      <c r="AZ535" s="3"/>
      <c r="BA535" s="3"/>
      <c r="BB535" s="3"/>
      <c r="BC535" s="19"/>
    </row>
    <row r="536" spans="47:55" x14ac:dyDescent="0.2">
      <c r="AU536" s="3"/>
      <c r="AV536" s="3">
        <v>14.7225</v>
      </c>
      <c r="AW536" s="19">
        <v>-4.4801900999999997</v>
      </c>
      <c r="AX536" s="3"/>
      <c r="AY536" s="3"/>
      <c r="AZ536" s="3"/>
      <c r="BA536" s="3"/>
      <c r="BB536" s="3"/>
      <c r="BC536" s="19"/>
    </row>
    <row r="537" spans="47:55" x14ac:dyDescent="0.2">
      <c r="AU537" s="3"/>
      <c r="AV537" s="3">
        <v>14.750277779999999</v>
      </c>
      <c r="AW537" s="19">
        <v>-4.3298432</v>
      </c>
      <c r="AX537" s="3"/>
      <c r="AY537" s="3"/>
      <c r="AZ537" s="3"/>
      <c r="BA537" s="3"/>
      <c r="BB537" s="3"/>
      <c r="BC537" s="19"/>
    </row>
    <row r="538" spans="47:55" x14ac:dyDescent="0.2">
      <c r="AU538" s="3"/>
      <c r="AV538" s="3">
        <v>14.77805556</v>
      </c>
      <c r="AW538" s="19">
        <v>-4.6305373000000003</v>
      </c>
      <c r="AX538" s="3"/>
      <c r="AY538" s="3"/>
      <c r="AZ538" s="3"/>
      <c r="BA538" s="3"/>
      <c r="BB538" s="3"/>
      <c r="BC538" s="19"/>
    </row>
    <row r="539" spans="47:55" x14ac:dyDescent="0.2">
      <c r="AU539" s="3"/>
      <c r="AV539" s="3">
        <v>14.80583333</v>
      </c>
      <c r="AW539" s="19">
        <v>-4.3298432</v>
      </c>
      <c r="AX539" s="3"/>
      <c r="AY539" s="3"/>
      <c r="AZ539" s="3"/>
      <c r="BA539" s="3"/>
      <c r="BB539" s="3"/>
      <c r="BC539" s="19"/>
    </row>
    <row r="540" spans="47:55" x14ac:dyDescent="0.2">
      <c r="AU540" s="3"/>
      <c r="AV540" s="3">
        <v>14.83361111</v>
      </c>
      <c r="AW540" s="19">
        <v>-4.6305373000000003</v>
      </c>
      <c r="AX540" s="3"/>
      <c r="AY540" s="3"/>
      <c r="AZ540" s="3"/>
      <c r="BA540" s="3"/>
      <c r="BB540" s="3"/>
      <c r="BC540" s="19"/>
    </row>
    <row r="541" spans="47:55" x14ac:dyDescent="0.2">
      <c r="AU541" s="3"/>
      <c r="AV541" s="3">
        <v>14.861388890000001</v>
      </c>
      <c r="AW541" s="19">
        <v>-4.7808823</v>
      </c>
      <c r="AX541" s="3"/>
      <c r="AY541" s="3"/>
      <c r="AZ541" s="3"/>
      <c r="BA541" s="3"/>
      <c r="BB541" s="3"/>
      <c r="BC541" s="19"/>
    </row>
    <row r="542" spans="47:55" x14ac:dyDescent="0.2">
      <c r="AU542" s="3"/>
      <c r="AV542" s="3">
        <v>14.88916667</v>
      </c>
      <c r="AW542" s="19">
        <v>-4.7808823</v>
      </c>
      <c r="AX542" s="3"/>
      <c r="AY542" s="3"/>
      <c r="AZ542" s="3"/>
      <c r="BA542" s="3"/>
      <c r="BB542" s="3"/>
      <c r="BC542" s="19"/>
    </row>
    <row r="543" spans="47:55" x14ac:dyDescent="0.2">
      <c r="AU543" s="3"/>
      <c r="AV543" s="3">
        <v>14.91694444</v>
      </c>
      <c r="AW543" s="19">
        <v>-4.6305373000000003</v>
      </c>
      <c r="AX543" s="3"/>
      <c r="AY543" s="3"/>
      <c r="AZ543" s="3"/>
      <c r="BA543" s="3"/>
      <c r="BB543" s="3"/>
      <c r="BC543" s="19"/>
    </row>
    <row r="544" spans="47:55" x14ac:dyDescent="0.2">
      <c r="AU544" s="3"/>
      <c r="AV544" s="3">
        <v>14.944722219999999</v>
      </c>
      <c r="AW544" s="19">
        <v>-4.6305373000000003</v>
      </c>
      <c r="AX544" s="3"/>
      <c r="AY544" s="3"/>
      <c r="AZ544" s="3"/>
      <c r="BA544" s="3"/>
      <c r="BB544" s="3"/>
      <c r="BC544" s="19"/>
    </row>
    <row r="545" spans="47:55" x14ac:dyDescent="0.2">
      <c r="AU545" s="3"/>
      <c r="AV545" s="3">
        <v>14.9725</v>
      </c>
      <c r="AW545" s="19">
        <v>-4.6305373000000003</v>
      </c>
      <c r="AX545" s="3"/>
      <c r="AY545" s="3"/>
      <c r="AZ545" s="3"/>
      <c r="BA545" s="3"/>
      <c r="BB545" s="3"/>
      <c r="BC545" s="19"/>
    </row>
    <row r="546" spans="47:55" x14ac:dyDescent="0.2">
      <c r="AU546" s="3"/>
      <c r="AV546" s="3">
        <v>15.000277779999999</v>
      </c>
      <c r="AW546" s="19">
        <v>-4.3298432</v>
      </c>
      <c r="AX546" s="3">
        <v>33.867177050000002</v>
      </c>
      <c r="AY546" s="3">
        <v>0</v>
      </c>
      <c r="AZ546" s="3">
        <v>64.190414250000003</v>
      </c>
      <c r="BA546" s="3">
        <v>0</v>
      </c>
      <c r="BB546" s="3">
        <v>0</v>
      </c>
      <c r="BC546" s="19">
        <v>0</v>
      </c>
    </row>
    <row r="547" spans="47:55" x14ac:dyDescent="0.2">
      <c r="AU547" s="3"/>
      <c r="AV547" s="3">
        <v>15.02805556</v>
      </c>
      <c r="AW547" s="19">
        <v>-4.6305373000000003</v>
      </c>
      <c r="AX547" s="3"/>
      <c r="AY547" s="3"/>
      <c r="AZ547" s="3"/>
      <c r="BA547" s="3"/>
      <c r="BB547" s="3"/>
      <c r="BC547" s="19"/>
    </row>
    <row r="548" spans="47:55" x14ac:dyDescent="0.2">
      <c r="AU548" s="3"/>
      <c r="AV548" s="3">
        <v>15.05583333</v>
      </c>
      <c r="AW548" s="19">
        <v>-4.3298432</v>
      </c>
      <c r="AX548" s="3"/>
      <c r="AY548" s="3"/>
      <c r="AZ548" s="3"/>
      <c r="BA548" s="3"/>
      <c r="BB548" s="3"/>
      <c r="BC548" s="19"/>
    </row>
    <row r="549" spans="47:55" x14ac:dyDescent="0.2">
      <c r="AU549" s="3"/>
      <c r="AV549" s="3">
        <v>15.08361111</v>
      </c>
      <c r="AW549" s="19">
        <v>-4.4801900999999997</v>
      </c>
      <c r="AX549" s="3"/>
      <c r="AY549" s="3"/>
      <c r="AZ549" s="3"/>
      <c r="BA549" s="3"/>
      <c r="BB549" s="3"/>
      <c r="BC549" s="19"/>
    </row>
    <row r="550" spans="47:55" x14ac:dyDescent="0.2">
      <c r="AU550" s="3"/>
      <c r="AV550" s="3">
        <v>15.111388890000001</v>
      </c>
      <c r="AW550" s="19">
        <v>-4.4801900999999997</v>
      </c>
      <c r="AX550" s="3"/>
      <c r="AY550" s="3"/>
      <c r="AZ550" s="3"/>
      <c r="BA550" s="3"/>
      <c r="BB550" s="3"/>
      <c r="BC550" s="19"/>
    </row>
    <row r="551" spans="47:55" x14ac:dyDescent="0.2">
      <c r="AU551" s="3"/>
      <c r="AV551" s="3">
        <v>15.13916667</v>
      </c>
      <c r="AW551" s="19">
        <v>-4.4801900999999997</v>
      </c>
      <c r="AX551" s="3"/>
      <c r="AY551" s="3"/>
      <c r="AZ551" s="3"/>
      <c r="BA551" s="3"/>
      <c r="BB551" s="3"/>
      <c r="BC551" s="19"/>
    </row>
    <row r="552" spans="47:55" x14ac:dyDescent="0.2">
      <c r="AU552" s="3"/>
      <c r="AV552" s="3">
        <v>15.16694444</v>
      </c>
      <c r="AW552" s="19">
        <v>-4.4801900999999997</v>
      </c>
      <c r="AX552" s="3"/>
      <c r="AY552" s="3"/>
      <c r="AZ552" s="3"/>
      <c r="BA552" s="3"/>
      <c r="BB552" s="3"/>
      <c r="BC552" s="19"/>
    </row>
    <row r="553" spans="47:55" x14ac:dyDescent="0.2">
      <c r="AU553" s="3"/>
      <c r="AV553" s="3">
        <v>15.194722219999999</v>
      </c>
      <c r="AW553" s="19">
        <v>-4.4801900999999997</v>
      </c>
      <c r="AX553" s="3"/>
      <c r="AY553" s="3"/>
      <c r="AZ553" s="3"/>
      <c r="BA553" s="3"/>
      <c r="BB553" s="3"/>
      <c r="BC553" s="19"/>
    </row>
    <row r="554" spans="47:55" x14ac:dyDescent="0.2">
      <c r="AU554" s="3"/>
      <c r="AV554" s="3">
        <v>15.2225</v>
      </c>
      <c r="AW554" s="19">
        <v>-4.3298432</v>
      </c>
      <c r="AX554" s="3"/>
      <c r="AY554" s="3"/>
      <c r="AZ554" s="3"/>
      <c r="BA554" s="3"/>
      <c r="BB554" s="3"/>
      <c r="BC554" s="19"/>
    </row>
    <row r="555" spans="47:55" x14ac:dyDescent="0.2">
      <c r="AU555" s="3"/>
      <c r="AV555" s="3">
        <v>15.250277779999999</v>
      </c>
      <c r="AW555" s="19">
        <v>-4.4801900999999997</v>
      </c>
      <c r="AX555" s="3"/>
      <c r="AY555" s="3"/>
      <c r="AZ555" s="3"/>
      <c r="BA555" s="3"/>
      <c r="BB555" s="3"/>
      <c r="BC555" s="19"/>
    </row>
    <row r="556" spans="47:55" x14ac:dyDescent="0.2">
      <c r="AU556" s="3"/>
      <c r="AV556" s="3">
        <v>15.27805556</v>
      </c>
      <c r="AW556" s="19">
        <v>-4.4801900999999997</v>
      </c>
      <c r="AX556" s="3"/>
      <c r="AY556" s="3"/>
      <c r="AZ556" s="3"/>
      <c r="BA556" s="3"/>
      <c r="BB556" s="3"/>
      <c r="BC556" s="19"/>
    </row>
    <row r="557" spans="47:55" x14ac:dyDescent="0.2">
      <c r="AU557" s="3"/>
      <c r="AV557" s="3">
        <v>15.30583333</v>
      </c>
      <c r="AW557" s="19">
        <v>-4.4801900999999997</v>
      </c>
      <c r="AX557" s="3"/>
      <c r="AY557" s="3"/>
      <c r="AZ557" s="3"/>
      <c r="BA557" s="3"/>
      <c r="BB557" s="3"/>
      <c r="BC557" s="19"/>
    </row>
    <row r="558" spans="47:55" x14ac:dyDescent="0.2">
      <c r="AU558" s="3"/>
      <c r="AV558" s="3">
        <v>15.33361111</v>
      </c>
      <c r="AW558" s="19">
        <v>-4.6305373000000003</v>
      </c>
      <c r="AX558" s="3"/>
      <c r="AY558" s="3"/>
      <c r="AZ558" s="3"/>
      <c r="BA558" s="3"/>
      <c r="BB558" s="3"/>
      <c r="BC558" s="19"/>
    </row>
    <row r="559" spans="47:55" x14ac:dyDescent="0.2">
      <c r="AU559" s="3"/>
      <c r="AV559" s="3">
        <v>15.361388890000001</v>
      </c>
      <c r="AW559" s="19">
        <v>-4.6305373000000003</v>
      </c>
      <c r="AX559" s="3"/>
      <c r="AY559" s="3"/>
      <c r="AZ559" s="3"/>
      <c r="BA559" s="3"/>
      <c r="BB559" s="3"/>
      <c r="BC559" s="19"/>
    </row>
    <row r="560" spans="47:55" x14ac:dyDescent="0.2">
      <c r="AU560" s="3"/>
      <c r="AV560" s="3">
        <v>15.38916667</v>
      </c>
      <c r="AW560" s="19">
        <v>-4.7808823</v>
      </c>
      <c r="AX560" s="3"/>
      <c r="AY560" s="3"/>
      <c r="AZ560" s="3"/>
      <c r="BA560" s="3"/>
      <c r="BB560" s="3"/>
      <c r="BC560" s="19"/>
    </row>
    <row r="561" spans="47:55" x14ac:dyDescent="0.2">
      <c r="AU561" s="3"/>
      <c r="AV561" s="3">
        <v>15.41694444</v>
      </c>
      <c r="AW561" s="19">
        <v>-4.4801900999999997</v>
      </c>
      <c r="AX561" s="3"/>
      <c r="AY561" s="3"/>
      <c r="AZ561" s="3"/>
      <c r="BA561" s="3"/>
      <c r="BB561" s="3"/>
      <c r="BC561" s="19"/>
    </row>
    <row r="562" spans="47:55" x14ac:dyDescent="0.2">
      <c r="AU562" s="3"/>
      <c r="AV562" s="3">
        <v>15.444722219999999</v>
      </c>
      <c r="AW562" s="19">
        <v>-4.3298432</v>
      </c>
      <c r="AX562" s="3"/>
      <c r="AY562" s="3"/>
      <c r="AZ562" s="3"/>
      <c r="BA562" s="3"/>
      <c r="BB562" s="3"/>
      <c r="BC562" s="19"/>
    </row>
    <row r="563" spans="47:55" x14ac:dyDescent="0.2">
      <c r="AU563" s="3"/>
      <c r="AV563" s="3">
        <v>15.4725</v>
      </c>
      <c r="AW563" s="19">
        <v>-4.4801900999999997</v>
      </c>
      <c r="AX563" s="3"/>
      <c r="AY563" s="3"/>
      <c r="AZ563" s="3"/>
      <c r="BA563" s="3"/>
      <c r="BB563" s="3"/>
      <c r="BC563" s="19"/>
    </row>
    <row r="564" spans="47:55" x14ac:dyDescent="0.2">
      <c r="AU564" s="3"/>
      <c r="AV564" s="3">
        <v>15.500277779999999</v>
      </c>
      <c r="AW564" s="19">
        <v>-4.4801900999999997</v>
      </c>
      <c r="AX564" s="3">
        <v>35.083139610000003</v>
      </c>
      <c r="AY564" s="3">
        <v>0</v>
      </c>
      <c r="AZ564" s="3">
        <v>64.057026579999999</v>
      </c>
      <c r="BA564" s="3">
        <v>0</v>
      </c>
      <c r="BB564" s="3">
        <v>0</v>
      </c>
      <c r="BC564" s="19">
        <v>0</v>
      </c>
    </row>
    <row r="565" spans="47:55" x14ac:dyDescent="0.2">
      <c r="AU565" s="3"/>
      <c r="AV565" s="3">
        <v>15.52805556</v>
      </c>
      <c r="AW565" s="19">
        <v>-4.3298432</v>
      </c>
      <c r="AX565" s="3"/>
      <c r="AY565" s="3"/>
      <c r="AZ565" s="3"/>
      <c r="BA565" s="3"/>
      <c r="BB565" s="3"/>
      <c r="BC565" s="19"/>
    </row>
    <row r="566" spans="47:55" x14ac:dyDescent="0.2">
      <c r="AU566" s="3"/>
      <c r="AV566" s="3">
        <v>15.55583333</v>
      </c>
      <c r="AW566" s="19">
        <v>-4.4801900999999997</v>
      </c>
      <c r="AX566" s="3"/>
      <c r="AY566" s="3"/>
      <c r="AZ566" s="3"/>
      <c r="BA566" s="3"/>
      <c r="BB566" s="3"/>
      <c r="BC566" s="19"/>
    </row>
    <row r="567" spans="47:55" x14ac:dyDescent="0.2">
      <c r="AU567" s="3"/>
      <c r="AV567" s="3">
        <v>15.58361111</v>
      </c>
      <c r="AW567" s="19">
        <v>-4.6305373000000003</v>
      </c>
      <c r="AX567" s="3"/>
      <c r="AY567" s="3"/>
      <c r="AZ567" s="3"/>
      <c r="BA567" s="3"/>
      <c r="BB567" s="3"/>
      <c r="BC567" s="19"/>
    </row>
    <row r="568" spans="47:55" x14ac:dyDescent="0.2">
      <c r="AU568" s="3"/>
      <c r="AV568" s="3">
        <v>15.611388890000001</v>
      </c>
      <c r="AW568" s="19">
        <v>-4.1794981</v>
      </c>
      <c r="AX568" s="3"/>
      <c r="AY568" s="3"/>
      <c r="AZ568" s="3"/>
      <c r="BA568" s="3"/>
      <c r="BB568" s="3"/>
      <c r="BC568" s="19"/>
    </row>
    <row r="569" spans="47:55" x14ac:dyDescent="0.2">
      <c r="AU569" s="3"/>
      <c r="AV569" s="3">
        <v>15.63916667</v>
      </c>
      <c r="AW569" s="19">
        <v>-4.1794981</v>
      </c>
      <c r="AX569" s="3"/>
      <c r="AY569" s="3"/>
      <c r="AZ569" s="3"/>
      <c r="BA569" s="3"/>
      <c r="BB569" s="3"/>
      <c r="BC569" s="19"/>
    </row>
    <row r="570" spans="47:55" x14ac:dyDescent="0.2">
      <c r="AU570" s="3"/>
      <c r="AV570" s="3">
        <v>15.66694444</v>
      </c>
      <c r="AW570" s="19">
        <v>-4.4801900999999997</v>
      </c>
      <c r="AX570" s="3"/>
      <c r="AY570" s="3"/>
      <c r="AZ570" s="3"/>
      <c r="BA570" s="3"/>
      <c r="BB570" s="3"/>
      <c r="BC570" s="19"/>
    </row>
    <row r="571" spans="47:55" x14ac:dyDescent="0.2">
      <c r="AU571" s="3"/>
      <c r="AV571" s="3">
        <v>15.694722219999999</v>
      </c>
      <c r="AW571" s="19">
        <v>-4.6305373000000003</v>
      </c>
      <c r="AX571" s="3"/>
      <c r="AY571" s="3"/>
      <c r="AZ571" s="3"/>
      <c r="BA571" s="3"/>
      <c r="BB571" s="3"/>
      <c r="BC571" s="19"/>
    </row>
    <row r="572" spans="47:55" x14ac:dyDescent="0.2">
      <c r="AU572" s="3"/>
      <c r="AV572" s="3">
        <v>15.7225</v>
      </c>
      <c r="AW572" s="19">
        <v>-4.4801900999999997</v>
      </c>
      <c r="AX572" s="3"/>
      <c r="AY572" s="3"/>
      <c r="AZ572" s="3"/>
      <c r="BA572" s="3"/>
      <c r="BB572" s="3"/>
      <c r="BC572" s="19"/>
    </row>
    <row r="573" spans="47:55" x14ac:dyDescent="0.2">
      <c r="AU573" s="3"/>
      <c r="AV573" s="3">
        <v>15.750277779999999</v>
      </c>
      <c r="AW573" s="19">
        <v>-4.4801900999999997</v>
      </c>
      <c r="AX573" s="3"/>
      <c r="AY573" s="3"/>
      <c r="AZ573" s="3"/>
      <c r="BA573" s="3"/>
      <c r="BB573" s="3"/>
      <c r="BC573" s="19"/>
    </row>
    <row r="574" spans="47:55" x14ac:dyDescent="0.2">
      <c r="AU574" s="3"/>
      <c r="AV574" s="3">
        <v>15.77805556</v>
      </c>
      <c r="AW574" s="19">
        <v>-4.6305373000000003</v>
      </c>
      <c r="AX574" s="3"/>
      <c r="AY574" s="3"/>
      <c r="AZ574" s="3"/>
      <c r="BA574" s="3"/>
      <c r="BB574" s="3"/>
      <c r="BC574" s="19"/>
    </row>
    <row r="575" spans="47:55" x14ac:dyDescent="0.2">
      <c r="AU575" s="3"/>
      <c r="AV575" s="3">
        <v>15.80583333</v>
      </c>
      <c r="AW575" s="19">
        <v>-4.3298432</v>
      </c>
      <c r="AX575" s="3"/>
      <c r="AY575" s="3"/>
      <c r="AZ575" s="3"/>
      <c r="BA575" s="3"/>
      <c r="BB575" s="3"/>
      <c r="BC575" s="19"/>
    </row>
    <row r="576" spans="47:55" x14ac:dyDescent="0.2">
      <c r="AU576" s="3"/>
      <c r="AV576" s="3">
        <v>15.83361111</v>
      </c>
      <c r="AW576" s="19">
        <v>-4.4801900999999997</v>
      </c>
      <c r="AX576" s="3"/>
      <c r="AY576" s="3"/>
      <c r="AZ576" s="3"/>
      <c r="BA576" s="3"/>
      <c r="BB576" s="3"/>
      <c r="BC576" s="19"/>
    </row>
    <row r="577" spans="47:55" x14ac:dyDescent="0.2">
      <c r="AU577" s="3"/>
      <c r="AV577" s="3">
        <v>15.861388890000001</v>
      </c>
      <c r="AW577" s="19">
        <v>-4.4801900999999997</v>
      </c>
      <c r="AX577" s="3"/>
      <c r="AY577" s="3"/>
      <c r="AZ577" s="3"/>
      <c r="BA577" s="3"/>
      <c r="BB577" s="3"/>
      <c r="BC577" s="19"/>
    </row>
    <row r="578" spans="47:55" x14ac:dyDescent="0.2">
      <c r="AU578" s="3"/>
      <c r="AV578" s="3">
        <v>15.88916667</v>
      </c>
      <c r="AW578" s="19">
        <v>-4.3298432</v>
      </c>
      <c r="AX578" s="3"/>
      <c r="AY578" s="3"/>
      <c r="AZ578" s="3"/>
      <c r="BA578" s="3"/>
      <c r="BB578" s="3"/>
      <c r="BC578" s="19"/>
    </row>
    <row r="579" spans="47:55" x14ac:dyDescent="0.2">
      <c r="AU579" s="3"/>
      <c r="AV579" s="3">
        <v>15.91694444</v>
      </c>
      <c r="AW579" s="19">
        <v>-4.3298432</v>
      </c>
      <c r="AX579" s="3"/>
      <c r="AY579" s="3"/>
      <c r="AZ579" s="3"/>
      <c r="BA579" s="3"/>
      <c r="BB579" s="3"/>
      <c r="BC579" s="19"/>
    </row>
    <row r="580" spans="47:55" x14ac:dyDescent="0.2">
      <c r="AU580" s="3"/>
      <c r="AV580" s="3">
        <v>15.944722219999999</v>
      </c>
      <c r="AW580" s="19">
        <v>-4.3298432</v>
      </c>
      <c r="AX580" s="3"/>
      <c r="AY580" s="3"/>
      <c r="AZ580" s="3"/>
      <c r="BA580" s="3"/>
      <c r="BB580" s="3"/>
      <c r="BC580" s="19"/>
    </row>
    <row r="581" spans="47:55" x14ac:dyDescent="0.2">
      <c r="AU581" s="3"/>
      <c r="AV581" s="3">
        <v>15.9725</v>
      </c>
      <c r="AW581" s="19">
        <v>-4.4801900999999997</v>
      </c>
      <c r="AX581" s="3"/>
      <c r="AY581" s="3"/>
      <c r="AZ581" s="3"/>
      <c r="BA581" s="3"/>
      <c r="BB581" s="3"/>
      <c r="BC581" s="19"/>
    </row>
    <row r="582" spans="47:55" x14ac:dyDescent="0.2">
      <c r="AU582" s="3"/>
      <c r="AV582" s="3">
        <v>16.000277780000001</v>
      </c>
      <c r="AW582" s="19">
        <v>-4.3298432</v>
      </c>
      <c r="AX582" s="3">
        <v>40.236143269999999</v>
      </c>
      <c r="AY582" s="3">
        <v>0</v>
      </c>
      <c r="AZ582" s="3">
        <v>58.31379982</v>
      </c>
      <c r="BA582" s="3">
        <v>0</v>
      </c>
      <c r="BB582" s="3">
        <v>0</v>
      </c>
      <c r="BC582" s="19">
        <v>0</v>
      </c>
    </row>
    <row r="583" spans="47:55" x14ac:dyDescent="0.2">
      <c r="AU583" s="3"/>
      <c r="AV583" s="3">
        <v>16.028055559999999</v>
      </c>
      <c r="AW583" s="19">
        <v>-4.6305373000000003</v>
      </c>
      <c r="AX583" s="3"/>
      <c r="AY583" s="3"/>
      <c r="AZ583" s="3"/>
      <c r="BA583" s="3"/>
      <c r="BB583" s="3"/>
      <c r="BC583" s="19"/>
    </row>
    <row r="584" spans="47:55" x14ac:dyDescent="0.2">
      <c r="AU584" s="3"/>
      <c r="AV584" s="3">
        <v>16.055833329999999</v>
      </c>
      <c r="AW584" s="19">
        <v>-4.1794981</v>
      </c>
      <c r="AX584" s="3"/>
      <c r="AY584" s="3"/>
      <c r="AZ584" s="3"/>
      <c r="BA584" s="3"/>
      <c r="BB584" s="3"/>
      <c r="BC584" s="19"/>
    </row>
    <row r="585" spans="47:55" x14ac:dyDescent="0.2">
      <c r="AU585" s="3"/>
      <c r="AV585" s="3">
        <v>16.08361111</v>
      </c>
      <c r="AW585" s="19">
        <v>-4.4801900999999997</v>
      </c>
      <c r="AX585" s="3"/>
      <c r="AY585" s="3"/>
      <c r="AZ585" s="3"/>
      <c r="BA585" s="3"/>
      <c r="BB585" s="3"/>
      <c r="BC585" s="19"/>
    </row>
    <row r="586" spans="47:55" x14ac:dyDescent="0.2">
      <c r="AU586" s="3"/>
      <c r="AV586" s="3">
        <v>16.111388890000001</v>
      </c>
      <c r="AW586" s="19">
        <v>-4.4801900999999997</v>
      </c>
      <c r="AX586" s="3"/>
      <c r="AY586" s="3"/>
      <c r="AZ586" s="3"/>
      <c r="BA586" s="3"/>
      <c r="BB586" s="3"/>
      <c r="BC586" s="19"/>
    </row>
    <row r="587" spans="47:55" x14ac:dyDescent="0.2">
      <c r="AU587" s="3"/>
      <c r="AV587" s="3">
        <v>16.139166670000002</v>
      </c>
      <c r="AW587" s="19">
        <v>-4.1794981</v>
      </c>
      <c r="AX587" s="3"/>
      <c r="AY587" s="3"/>
      <c r="AZ587" s="3"/>
      <c r="BA587" s="3"/>
      <c r="BB587" s="3"/>
      <c r="BC587" s="19"/>
    </row>
    <row r="588" spans="47:55" x14ac:dyDescent="0.2">
      <c r="AU588" s="3"/>
      <c r="AV588" s="3">
        <v>16.166944440000002</v>
      </c>
      <c r="AW588" s="19">
        <v>-4.3298432</v>
      </c>
      <c r="AX588" s="3"/>
      <c r="AY588" s="3"/>
      <c r="AZ588" s="3"/>
      <c r="BA588" s="3"/>
      <c r="BB588" s="3"/>
      <c r="BC588" s="19"/>
    </row>
    <row r="589" spans="47:55" x14ac:dyDescent="0.2">
      <c r="AU589" s="3"/>
      <c r="AV589" s="3">
        <v>16.194722219999999</v>
      </c>
      <c r="AW589" s="19">
        <v>-4.4801900999999997</v>
      </c>
      <c r="AX589" s="3"/>
      <c r="AY589" s="3"/>
      <c r="AZ589" s="3"/>
      <c r="BA589" s="3"/>
      <c r="BB589" s="3"/>
      <c r="BC589" s="19"/>
    </row>
    <row r="590" spans="47:55" x14ac:dyDescent="0.2">
      <c r="AU590" s="3"/>
      <c r="AV590" s="3">
        <v>16.2225</v>
      </c>
      <c r="AW590" s="19">
        <v>-4.1794981</v>
      </c>
      <c r="AX590" s="3"/>
      <c r="AY590" s="3"/>
      <c r="AZ590" s="3"/>
      <c r="BA590" s="3"/>
      <c r="BB590" s="3"/>
      <c r="BC590" s="19"/>
    </row>
    <row r="591" spans="47:55" x14ac:dyDescent="0.2">
      <c r="AU591" s="3"/>
      <c r="AV591" s="3">
        <v>16.250277780000001</v>
      </c>
      <c r="AW591" s="19">
        <v>-4.6305373000000003</v>
      </c>
      <c r="AX591" s="3"/>
      <c r="AY591" s="3"/>
      <c r="AZ591" s="3"/>
      <c r="BA591" s="3"/>
      <c r="BB591" s="3"/>
      <c r="BC591" s="19"/>
    </row>
    <row r="592" spans="47:55" x14ac:dyDescent="0.2">
      <c r="AU592" s="3"/>
      <c r="AV592" s="3">
        <v>16.278055559999999</v>
      </c>
      <c r="AW592" s="19">
        <v>-4.4801900999999997</v>
      </c>
      <c r="AX592" s="3"/>
      <c r="AY592" s="3"/>
      <c r="AZ592" s="3"/>
      <c r="BA592" s="3"/>
      <c r="BB592" s="3"/>
      <c r="BC592" s="19"/>
    </row>
    <row r="593" spans="47:55" x14ac:dyDescent="0.2">
      <c r="AU593" s="3"/>
      <c r="AV593" s="3">
        <v>16.305833329999999</v>
      </c>
      <c r="AW593" s="19">
        <v>-4.1794981</v>
      </c>
      <c r="AX593" s="3"/>
      <c r="AY593" s="3"/>
      <c r="AZ593" s="3"/>
      <c r="BA593" s="3"/>
      <c r="BB593" s="3"/>
      <c r="BC593" s="19"/>
    </row>
    <row r="594" spans="47:55" x14ac:dyDescent="0.2">
      <c r="AU594" s="3"/>
      <c r="AV594" s="3">
        <v>16.33361111</v>
      </c>
      <c r="AW594" s="19">
        <v>-4.3298432</v>
      </c>
      <c r="AX594" s="3"/>
      <c r="AY594" s="3"/>
      <c r="AZ594" s="3"/>
      <c r="BA594" s="3"/>
      <c r="BB594" s="3"/>
      <c r="BC594" s="19"/>
    </row>
    <row r="595" spans="47:55" x14ac:dyDescent="0.2">
      <c r="AU595" s="3"/>
      <c r="AV595" s="3">
        <v>16.361388890000001</v>
      </c>
      <c r="AW595" s="19">
        <v>-4.3298432</v>
      </c>
      <c r="AX595" s="3"/>
      <c r="AY595" s="3"/>
      <c r="AZ595" s="3"/>
      <c r="BA595" s="3"/>
      <c r="BB595" s="3"/>
      <c r="BC595" s="19"/>
    </row>
    <row r="596" spans="47:55" x14ac:dyDescent="0.2">
      <c r="AU596" s="3"/>
      <c r="AV596" s="3">
        <v>16.389166670000002</v>
      </c>
      <c r="AW596" s="19">
        <v>-4.4801900999999997</v>
      </c>
      <c r="AX596" s="3"/>
      <c r="AY596" s="3"/>
      <c r="AZ596" s="3"/>
      <c r="BA596" s="3"/>
      <c r="BB596" s="3"/>
      <c r="BC596" s="19"/>
    </row>
    <row r="597" spans="47:55" x14ac:dyDescent="0.2">
      <c r="AU597" s="3"/>
      <c r="AV597" s="3">
        <v>16.416944440000002</v>
      </c>
      <c r="AW597" s="19">
        <v>-4.4801900999999997</v>
      </c>
      <c r="AX597" s="3"/>
      <c r="AY597" s="3"/>
      <c r="AZ597" s="3"/>
      <c r="BA597" s="3"/>
      <c r="BB597" s="3"/>
      <c r="BC597" s="19"/>
    </row>
    <row r="598" spans="47:55" x14ac:dyDescent="0.2">
      <c r="AU598" s="3"/>
      <c r="AV598" s="3">
        <v>16.444722219999999</v>
      </c>
      <c r="AW598" s="19">
        <v>-4.4801900999999997</v>
      </c>
      <c r="AX598" s="3"/>
      <c r="AY598" s="3"/>
      <c r="AZ598" s="3"/>
      <c r="BA598" s="3"/>
      <c r="BB598" s="3"/>
      <c r="BC598" s="19"/>
    </row>
    <row r="599" spans="47:55" x14ac:dyDescent="0.2">
      <c r="AU599" s="3"/>
      <c r="AV599" s="3">
        <v>16.4725</v>
      </c>
      <c r="AW599" s="19">
        <v>-4.4801900999999997</v>
      </c>
      <c r="AX599" s="3"/>
      <c r="AY599" s="3"/>
      <c r="AZ599" s="3"/>
      <c r="BA599" s="3"/>
      <c r="BB599" s="3"/>
      <c r="BC599" s="19"/>
    </row>
    <row r="600" spans="47:55" x14ac:dyDescent="0.2">
      <c r="AU600" s="3"/>
      <c r="AV600" s="3">
        <v>16.500277780000001</v>
      </c>
      <c r="AW600" s="19">
        <v>-4.4801900999999997</v>
      </c>
      <c r="AX600" s="3">
        <v>37.799527179999998</v>
      </c>
      <c r="AY600" s="3">
        <v>0</v>
      </c>
      <c r="AZ600" s="3">
        <v>59.946043199999998</v>
      </c>
      <c r="BA600" s="3">
        <v>0</v>
      </c>
      <c r="BB600" s="3">
        <v>0</v>
      </c>
      <c r="BC600" s="19">
        <v>0</v>
      </c>
    </row>
    <row r="601" spans="47:55" x14ac:dyDescent="0.2">
      <c r="AU601" s="3"/>
      <c r="AV601" s="3">
        <v>16.528055559999999</v>
      </c>
      <c r="AW601" s="19">
        <v>-4.4801900999999997</v>
      </c>
      <c r="AX601" s="3"/>
      <c r="AY601" s="3"/>
      <c r="AZ601" s="3"/>
      <c r="BA601" s="3"/>
      <c r="BB601" s="3"/>
      <c r="BC601" s="19"/>
    </row>
    <row r="602" spans="47:55" x14ac:dyDescent="0.2">
      <c r="AU602" s="3"/>
      <c r="AV602" s="3">
        <v>16.555833329999999</v>
      </c>
      <c r="AW602" s="19">
        <v>-4.4801900999999997</v>
      </c>
      <c r="AX602" s="3"/>
      <c r="AY602" s="3"/>
      <c r="AZ602" s="3"/>
      <c r="BA602" s="3"/>
      <c r="BB602" s="3"/>
      <c r="BC602" s="19"/>
    </row>
    <row r="603" spans="47:55" x14ac:dyDescent="0.2">
      <c r="AU603" s="3"/>
      <c r="AV603" s="3">
        <v>16.58361111</v>
      </c>
      <c r="AW603" s="19">
        <v>-4.4801900999999997</v>
      </c>
      <c r="AX603" s="3"/>
      <c r="AY603" s="3"/>
      <c r="AZ603" s="3"/>
      <c r="BA603" s="3"/>
      <c r="BB603" s="3"/>
      <c r="BC603" s="19"/>
    </row>
    <row r="604" spans="47:55" x14ac:dyDescent="0.2">
      <c r="AU604" s="3"/>
      <c r="AV604" s="3">
        <v>16.611388890000001</v>
      </c>
      <c r="AW604" s="19">
        <v>-4.1794981</v>
      </c>
      <c r="AX604" s="3"/>
      <c r="AY604" s="3"/>
      <c r="AZ604" s="3"/>
      <c r="BA604" s="3"/>
      <c r="BB604" s="3"/>
      <c r="BC604" s="19"/>
    </row>
    <row r="605" spans="47:55" x14ac:dyDescent="0.2">
      <c r="AU605" s="3"/>
      <c r="AV605" s="3">
        <v>16.639166670000002</v>
      </c>
      <c r="AW605" s="19">
        <v>-4.4801900999999997</v>
      </c>
      <c r="AX605" s="3"/>
      <c r="AY605" s="3"/>
      <c r="AZ605" s="3"/>
      <c r="BA605" s="3"/>
      <c r="BB605" s="3"/>
      <c r="BC605" s="19"/>
    </row>
    <row r="606" spans="47:55" x14ac:dyDescent="0.2">
      <c r="AU606" s="3"/>
      <c r="AV606" s="3">
        <v>16.666944440000002</v>
      </c>
      <c r="AW606" s="19">
        <v>-4.3298432</v>
      </c>
      <c r="AX606" s="3"/>
      <c r="AY606" s="3"/>
      <c r="AZ606" s="3"/>
      <c r="BA606" s="3"/>
      <c r="BB606" s="3"/>
      <c r="BC606" s="19"/>
    </row>
    <row r="607" spans="47:55" x14ac:dyDescent="0.2">
      <c r="AU607" s="3"/>
      <c r="AV607" s="3">
        <v>16.694722219999999</v>
      </c>
      <c r="AW607" s="19">
        <v>-4.4801900999999997</v>
      </c>
      <c r="AX607" s="3"/>
      <c r="AY607" s="3"/>
      <c r="AZ607" s="3"/>
      <c r="BA607" s="3"/>
      <c r="BB607" s="3"/>
      <c r="BC607" s="19"/>
    </row>
    <row r="608" spans="47:55" x14ac:dyDescent="0.2">
      <c r="AU608" s="3"/>
      <c r="AV608" s="3">
        <v>16.7225</v>
      </c>
      <c r="AW608" s="19">
        <v>-4.4801900999999997</v>
      </c>
      <c r="AX608" s="3"/>
      <c r="AY608" s="3"/>
      <c r="AZ608" s="3"/>
      <c r="BA608" s="3"/>
      <c r="BB608" s="3"/>
      <c r="BC608" s="19"/>
    </row>
    <row r="609" spans="47:55" x14ac:dyDescent="0.2">
      <c r="AU609" s="3"/>
      <c r="AV609" s="3">
        <v>16.750277780000001</v>
      </c>
      <c r="AW609" s="19">
        <v>-4.6305373000000003</v>
      </c>
      <c r="AX609" s="3"/>
      <c r="AY609" s="3"/>
      <c r="AZ609" s="3"/>
      <c r="BA609" s="3"/>
      <c r="BB609" s="3"/>
      <c r="BC609" s="19"/>
    </row>
    <row r="610" spans="47:55" x14ac:dyDescent="0.2">
      <c r="AU610" s="3"/>
      <c r="AV610" s="3">
        <v>16.778055559999999</v>
      </c>
      <c r="AW610" s="19">
        <v>-4.4801900999999997</v>
      </c>
      <c r="AX610" s="3"/>
      <c r="AY610" s="3"/>
      <c r="AZ610" s="3"/>
      <c r="BA610" s="3"/>
      <c r="BB610" s="3"/>
      <c r="BC610" s="19"/>
    </row>
    <row r="611" spans="47:55" x14ac:dyDescent="0.2">
      <c r="AU611" s="3"/>
      <c r="AV611" s="3">
        <v>16.805833329999999</v>
      </c>
      <c r="AW611" s="19">
        <v>-4.3298432</v>
      </c>
      <c r="AX611" s="3"/>
      <c r="AY611" s="3"/>
      <c r="AZ611" s="3"/>
      <c r="BA611" s="3"/>
      <c r="BB611" s="3"/>
      <c r="BC611" s="19"/>
    </row>
    <row r="612" spans="47:55" x14ac:dyDescent="0.2">
      <c r="AU612" s="3"/>
      <c r="AV612" s="3">
        <v>16.83361111</v>
      </c>
      <c r="AW612" s="19">
        <v>-4.3298432</v>
      </c>
      <c r="AX612" s="3"/>
      <c r="AY612" s="3"/>
      <c r="AZ612" s="3"/>
      <c r="BA612" s="3"/>
      <c r="BB612" s="3"/>
      <c r="BC612" s="19"/>
    </row>
    <row r="613" spans="47:55" x14ac:dyDescent="0.2">
      <c r="AU613" s="3"/>
      <c r="AV613" s="3">
        <v>16.861388890000001</v>
      </c>
      <c r="AW613" s="19">
        <v>-4.4801900999999997</v>
      </c>
      <c r="AX613" s="3"/>
      <c r="AY613" s="3"/>
      <c r="AZ613" s="3"/>
      <c r="BA613" s="3"/>
      <c r="BB613" s="3"/>
      <c r="BC613" s="19"/>
    </row>
    <row r="614" spans="47:55" x14ac:dyDescent="0.2">
      <c r="AU614" s="3"/>
      <c r="AV614" s="3">
        <v>16.889166670000002</v>
      </c>
      <c r="AW614" s="19">
        <v>-4.4801900999999997</v>
      </c>
      <c r="AX614" s="3"/>
      <c r="AY614" s="3"/>
      <c r="AZ614" s="3"/>
      <c r="BA614" s="3"/>
      <c r="BB614" s="3"/>
      <c r="BC614" s="19"/>
    </row>
    <row r="615" spans="47:55" x14ac:dyDescent="0.2">
      <c r="AU615" s="3"/>
      <c r="AV615" s="3">
        <v>16.916944440000002</v>
      </c>
      <c r="AW615" s="19">
        <v>-4.4801900999999997</v>
      </c>
      <c r="AX615" s="3"/>
      <c r="AY615" s="3"/>
      <c r="AZ615" s="3"/>
      <c r="BA615" s="3"/>
      <c r="BB615" s="3"/>
      <c r="BC615" s="19"/>
    </row>
    <row r="616" spans="47:55" x14ac:dyDescent="0.2">
      <c r="AU616" s="3"/>
      <c r="AV616" s="3">
        <v>16.944722219999999</v>
      </c>
      <c r="AW616" s="19">
        <v>-4.3298432</v>
      </c>
      <c r="AX616" s="3"/>
      <c r="AY616" s="3"/>
      <c r="AZ616" s="3"/>
      <c r="BA616" s="3"/>
      <c r="BB616" s="3"/>
      <c r="BC616" s="19"/>
    </row>
    <row r="617" spans="47:55" x14ac:dyDescent="0.2">
      <c r="AU617" s="3"/>
      <c r="AV617" s="3">
        <v>16.9725</v>
      </c>
      <c r="AW617" s="19">
        <v>-4.3298432</v>
      </c>
      <c r="AX617" s="3"/>
      <c r="AY617" s="3"/>
      <c r="AZ617" s="3"/>
      <c r="BA617" s="3"/>
      <c r="BB617" s="3"/>
      <c r="BC617" s="19"/>
    </row>
    <row r="618" spans="47:55" x14ac:dyDescent="0.2">
      <c r="AU618" s="3"/>
      <c r="AV618" s="3">
        <v>17.000277780000001</v>
      </c>
      <c r="AW618" s="19">
        <v>-4.4801900999999997</v>
      </c>
      <c r="AX618" s="3">
        <v>35.510892220000002</v>
      </c>
      <c r="AY618" s="3">
        <v>0</v>
      </c>
      <c r="AZ618" s="3">
        <v>59.05772589</v>
      </c>
      <c r="BA618" s="3">
        <v>0</v>
      </c>
      <c r="BB618" s="3">
        <v>0</v>
      </c>
      <c r="BC618" s="19">
        <v>0</v>
      </c>
    </row>
    <row r="619" spans="47:55" x14ac:dyDescent="0.2">
      <c r="AU619" s="3"/>
      <c r="AV619" s="3">
        <v>17.028055559999999</v>
      </c>
      <c r="AW619" s="19">
        <v>-4.6305373000000003</v>
      </c>
      <c r="AX619" s="3"/>
      <c r="AY619" s="3"/>
      <c r="AZ619" s="3"/>
      <c r="BA619" s="3"/>
      <c r="BB619" s="3"/>
      <c r="BC619" s="19"/>
    </row>
    <row r="620" spans="47:55" x14ac:dyDescent="0.2">
      <c r="AU620" s="3"/>
      <c r="AV620" s="3">
        <v>17.055833329999999</v>
      </c>
      <c r="AW620" s="19">
        <v>-4.4801900999999997</v>
      </c>
      <c r="AX620" s="3"/>
      <c r="AY620" s="3"/>
      <c r="AZ620" s="3"/>
      <c r="BA620" s="3"/>
      <c r="BB620" s="3"/>
      <c r="BC620" s="19"/>
    </row>
    <row r="621" spans="47:55" x14ac:dyDescent="0.2">
      <c r="AU621" s="3"/>
      <c r="AV621" s="3">
        <v>17.08361111</v>
      </c>
      <c r="AW621" s="19">
        <v>-4.4801900999999997</v>
      </c>
      <c r="AX621" s="3"/>
      <c r="AY621" s="3"/>
      <c r="AZ621" s="3"/>
      <c r="BA621" s="3"/>
      <c r="BB621" s="3"/>
      <c r="BC621" s="19"/>
    </row>
    <row r="622" spans="47:55" x14ac:dyDescent="0.2">
      <c r="AU622" s="3"/>
      <c r="AV622" s="3">
        <v>17.111388890000001</v>
      </c>
      <c r="AW622" s="19">
        <v>-4.4801900999999997</v>
      </c>
      <c r="AX622" s="3"/>
      <c r="AY622" s="3"/>
      <c r="AZ622" s="3"/>
      <c r="BA622" s="3"/>
      <c r="BB622" s="3"/>
      <c r="BC622" s="19"/>
    </row>
    <row r="623" spans="47:55" x14ac:dyDescent="0.2">
      <c r="AU623" s="3"/>
      <c r="AV623" s="3">
        <v>17.139166670000002</v>
      </c>
      <c r="AW623" s="19">
        <v>-4.3298432</v>
      </c>
      <c r="AX623" s="3"/>
      <c r="AY623" s="3"/>
      <c r="AZ623" s="3"/>
      <c r="BA623" s="3"/>
      <c r="BB623" s="3"/>
      <c r="BC623" s="19"/>
    </row>
    <row r="624" spans="47:55" x14ac:dyDescent="0.2">
      <c r="AU624" s="3"/>
      <c r="AV624" s="3">
        <v>17.166944440000002</v>
      </c>
      <c r="AW624" s="19">
        <v>-4.3298432</v>
      </c>
      <c r="AX624" s="3"/>
      <c r="AY624" s="3"/>
      <c r="AZ624" s="3"/>
      <c r="BA624" s="3"/>
      <c r="BB624" s="3"/>
      <c r="BC624" s="19"/>
    </row>
    <row r="625" spans="47:55" x14ac:dyDescent="0.2">
      <c r="AU625" s="3"/>
      <c r="AV625" s="3">
        <v>17.194722219999999</v>
      </c>
      <c r="AW625" s="19">
        <v>-4.6305373000000003</v>
      </c>
      <c r="AX625" s="3"/>
      <c r="AY625" s="3"/>
      <c r="AZ625" s="3"/>
      <c r="BA625" s="3"/>
      <c r="BB625" s="3"/>
      <c r="BC625" s="19"/>
    </row>
    <row r="626" spans="47:55" x14ac:dyDescent="0.2">
      <c r="AU626" s="3"/>
      <c r="AV626" s="3">
        <v>17.2225</v>
      </c>
      <c r="AW626" s="19">
        <v>-4.3298432</v>
      </c>
      <c r="AX626" s="3"/>
      <c r="AY626" s="3"/>
      <c r="AZ626" s="3"/>
      <c r="BA626" s="3"/>
      <c r="BB626" s="3"/>
      <c r="BC626" s="19"/>
    </row>
    <row r="627" spans="47:55" x14ac:dyDescent="0.2">
      <c r="AU627" s="3"/>
      <c r="AV627" s="3">
        <v>17.250277780000001</v>
      </c>
      <c r="AW627" s="19">
        <v>-4.6305373000000003</v>
      </c>
      <c r="AX627" s="3"/>
      <c r="AY627" s="3"/>
      <c r="AZ627" s="3"/>
      <c r="BA627" s="3"/>
      <c r="BB627" s="3"/>
      <c r="BC627" s="19"/>
    </row>
    <row r="628" spans="47:55" x14ac:dyDescent="0.2">
      <c r="AU628" s="3"/>
      <c r="AV628" s="3">
        <v>17.278055559999999</v>
      </c>
      <c r="AW628" s="19">
        <v>-4.6305373000000003</v>
      </c>
      <c r="AX628" s="3"/>
      <c r="AY628" s="3"/>
      <c r="AZ628" s="3"/>
      <c r="BA628" s="3"/>
      <c r="BB628" s="3"/>
      <c r="BC628" s="19"/>
    </row>
    <row r="629" spans="47:55" x14ac:dyDescent="0.2">
      <c r="AU629" s="3"/>
      <c r="AV629" s="3">
        <v>17.305833329999999</v>
      </c>
      <c r="AW629" s="19">
        <v>-4.3298432</v>
      </c>
      <c r="AX629" s="3"/>
      <c r="AY629" s="3"/>
      <c r="AZ629" s="3"/>
      <c r="BA629" s="3"/>
      <c r="BB629" s="3"/>
      <c r="BC629" s="19"/>
    </row>
    <row r="630" spans="47:55" x14ac:dyDescent="0.2">
      <c r="AU630" s="3"/>
      <c r="AV630" s="3">
        <v>17.33361111</v>
      </c>
      <c r="AW630" s="19">
        <v>-4.3298432</v>
      </c>
      <c r="AX630" s="3"/>
      <c r="AY630" s="3"/>
      <c r="AZ630" s="3"/>
      <c r="BA630" s="3"/>
      <c r="BB630" s="3"/>
      <c r="BC630" s="19"/>
    </row>
    <row r="631" spans="47:55" x14ac:dyDescent="0.2">
      <c r="AU631" s="3"/>
      <c r="AV631" s="3">
        <v>17.361388890000001</v>
      </c>
      <c r="AW631" s="19">
        <v>-4.4801900999999997</v>
      </c>
      <c r="AX631" s="3"/>
      <c r="AY631" s="3"/>
      <c r="AZ631" s="3"/>
      <c r="BA631" s="3"/>
      <c r="BB631" s="3"/>
      <c r="BC631" s="19"/>
    </row>
    <row r="632" spans="47:55" x14ac:dyDescent="0.2">
      <c r="AU632" s="3"/>
      <c r="AV632" s="3">
        <v>17.389166670000002</v>
      </c>
      <c r="AW632" s="19">
        <v>-4.3298432</v>
      </c>
      <c r="AX632" s="3"/>
      <c r="AY632" s="3"/>
      <c r="AZ632" s="3"/>
      <c r="BA632" s="3"/>
      <c r="BB632" s="3"/>
      <c r="BC632" s="19"/>
    </row>
    <row r="633" spans="47:55" x14ac:dyDescent="0.2">
      <c r="AU633" s="3"/>
      <c r="AV633" s="3">
        <v>17.416944440000002</v>
      </c>
      <c r="AW633" s="19">
        <v>-4.1794981</v>
      </c>
      <c r="AX633" s="3"/>
      <c r="AY633" s="3"/>
      <c r="AZ633" s="3"/>
      <c r="BA633" s="3"/>
      <c r="BB633" s="3"/>
      <c r="BC633" s="19"/>
    </row>
    <row r="634" spans="47:55" x14ac:dyDescent="0.2">
      <c r="AU634" s="3"/>
      <c r="AV634" s="3">
        <v>17.444722219999999</v>
      </c>
      <c r="AW634" s="19">
        <v>-4.6305373000000003</v>
      </c>
      <c r="AX634" s="3"/>
      <c r="AY634" s="3"/>
      <c r="AZ634" s="3"/>
      <c r="BA634" s="3"/>
      <c r="BB634" s="3"/>
      <c r="BC634" s="19"/>
    </row>
    <row r="635" spans="47:55" x14ac:dyDescent="0.2">
      <c r="AU635" s="3"/>
      <c r="AV635" s="3">
        <v>17.4725</v>
      </c>
      <c r="AW635" s="19">
        <v>-4.4801900999999997</v>
      </c>
      <c r="AX635" s="3"/>
      <c r="AY635" s="3"/>
      <c r="AZ635" s="3"/>
      <c r="BA635" s="3"/>
      <c r="BB635" s="3"/>
      <c r="BC635" s="19"/>
    </row>
    <row r="636" spans="47:55" x14ac:dyDescent="0.2">
      <c r="AU636" s="3"/>
      <c r="AV636" s="3">
        <v>17.500277780000001</v>
      </c>
      <c r="AW636" s="19">
        <v>-4.3298432</v>
      </c>
      <c r="AX636" s="3">
        <v>39.477874020000002</v>
      </c>
      <c r="AY636" s="3">
        <v>0</v>
      </c>
      <c r="AZ636" s="3">
        <v>61.413499090000002</v>
      </c>
      <c r="BA636" s="3">
        <v>0</v>
      </c>
      <c r="BB636" s="3">
        <v>0</v>
      </c>
      <c r="BC636" s="19">
        <v>0</v>
      </c>
    </row>
    <row r="637" spans="47:55" x14ac:dyDescent="0.2">
      <c r="AU637" s="3"/>
      <c r="AV637" s="3">
        <v>17.528055559999999</v>
      </c>
      <c r="AW637" s="19">
        <v>-4.3298432</v>
      </c>
      <c r="AX637" s="3"/>
      <c r="AY637" s="3"/>
      <c r="AZ637" s="3"/>
      <c r="BA637" s="3"/>
      <c r="BB637" s="3"/>
      <c r="BC637" s="19"/>
    </row>
    <row r="638" spans="47:55" x14ac:dyDescent="0.2">
      <c r="AU638" s="3"/>
      <c r="AV638" s="3">
        <v>17.555833329999999</v>
      </c>
      <c r="AW638" s="19">
        <v>-4.3298432</v>
      </c>
      <c r="AX638" s="3"/>
      <c r="AY638" s="3"/>
      <c r="AZ638" s="3"/>
      <c r="BA638" s="3"/>
      <c r="BB638" s="3"/>
      <c r="BC638" s="19"/>
    </row>
    <row r="639" spans="47:55" x14ac:dyDescent="0.2">
      <c r="AU639" s="3"/>
      <c r="AV639" s="3">
        <v>17.58361111</v>
      </c>
      <c r="AW639" s="19">
        <v>-4.3298432</v>
      </c>
      <c r="AX639" s="3"/>
      <c r="AY639" s="3"/>
      <c r="AZ639" s="3"/>
      <c r="BA639" s="3"/>
      <c r="BB639" s="3"/>
      <c r="BC639" s="19"/>
    </row>
    <row r="640" spans="47:55" x14ac:dyDescent="0.2">
      <c r="AU640" s="3"/>
      <c r="AV640" s="3">
        <v>17.611388890000001</v>
      </c>
      <c r="AW640" s="19">
        <v>-4.3298432</v>
      </c>
      <c r="AX640" s="3"/>
      <c r="AY640" s="3"/>
      <c r="AZ640" s="3"/>
      <c r="BA640" s="3"/>
      <c r="BB640" s="3"/>
      <c r="BC640" s="19"/>
    </row>
    <row r="641" spans="47:55" x14ac:dyDescent="0.2">
      <c r="AU641" s="3"/>
      <c r="AV641" s="3">
        <v>17.639166670000002</v>
      </c>
      <c r="AW641" s="19">
        <v>-4.4801900999999997</v>
      </c>
      <c r="AX641" s="3"/>
      <c r="AY641" s="3"/>
      <c r="AZ641" s="3"/>
      <c r="BA641" s="3"/>
      <c r="BB641" s="3"/>
      <c r="BC641" s="19"/>
    </row>
    <row r="642" spans="47:55" x14ac:dyDescent="0.2">
      <c r="AU642" s="3"/>
      <c r="AV642" s="3">
        <v>17.666944440000002</v>
      </c>
      <c r="AW642" s="19">
        <v>-4.4801900999999997</v>
      </c>
      <c r="AX642" s="3"/>
      <c r="AY642" s="3"/>
      <c r="AZ642" s="3"/>
      <c r="BA642" s="3"/>
      <c r="BB642" s="3"/>
      <c r="BC642" s="19"/>
    </row>
    <row r="643" spans="47:55" x14ac:dyDescent="0.2">
      <c r="AU643" s="3"/>
      <c r="AV643" s="3">
        <v>17.694722219999999</v>
      </c>
      <c r="AW643" s="19">
        <v>-4.6305373000000003</v>
      </c>
      <c r="AX643" s="3"/>
      <c r="AY643" s="3"/>
      <c r="AZ643" s="3"/>
      <c r="BA643" s="3"/>
      <c r="BB643" s="3"/>
      <c r="BC643" s="19"/>
    </row>
    <row r="644" spans="47:55" x14ac:dyDescent="0.2">
      <c r="AU644" s="3"/>
      <c r="AV644" s="3">
        <v>17.7225</v>
      </c>
      <c r="AW644" s="19">
        <v>-4.3298432</v>
      </c>
      <c r="AX644" s="3"/>
      <c r="AY644" s="3"/>
      <c r="AZ644" s="3"/>
      <c r="BA644" s="3"/>
      <c r="BB644" s="3"/>
      <c r="BC644" s="19"/>
    </row>
    <row r="645" spans="47:55" x14ac:dyDescent="0.2">
      <c r="AU645" s="3"/>
      <c r="AV645" s="3">
        <v>17.750277780000001</v>
      </c>
      <c r="AW645" s="19">
        <v>-4.3298432</v>
      </c>
      <c r="AX645" s="3"/>
      <c r="AY645" s="3"/>
      <c r="AZ645" s="3"/>
      <c r="BA645" s="3"/>
      <c r="BB645" s="3"/>
      <c r="BC645" s="19"/>
    </row>
    <row r="646" spans="47:55" x14ac:dyDescent="0.2">
      <c r="AU646" s="3"/>
      <c r="AV646" s="3">
        <v>17.778055559999999</v>
      </c>
      <c r="AW646" s="19">
        <v>-4.3298432</v>
      </c>
      <c r="AX646" s="3"/>
      <c r="AY646" s="3"/>
      <c r="AZ646" s="3"/>
      <c r="BA646" s="3"/>
      <c r="BB646" s="3"/>
      <c r="BC646" s="19"/>
    </row>
    <row r="647" spans="47:55" x14ac:dyDescent="0.2">
      <c r="AU647" s="3"/>
      <c r="AV647" s="3">
        <v>17.805833329999999</v>
      </c>
      <c r="AW647" s="19">
        <v>-4.4801900999999997</v>
      </c>
      <c r="AX647" s="3"/>
      <c r="AY647" s="3"/>
      <c r="AZ647" s="3"/>
      <c r="BA647" s="3"/>
      <c r="BB647" s="3"/>
      <c r="BC647" s="19"/>
    </row>
    <row r="648" spans="47:55" x14ac:dyDescent="0.2">
      <c r="AU648" s="3"/>
      <c r="AV648" s="3">
        <v>17.83361111</v>
      </c>
      <c r="AW648" s="19">
        <v>-4.6305373000000003</v>
      </c>
      <c r="AX648" s="3"/>
      <c r="AY648" s="3"/>
      <c r="AZ648" s="3"/>
      <c r="BA648" s="3"/>
      <c r="BB648" s="3"/>
      <c r="BC648" s="19"/>
    </row>
    <row r="649" spans="47:55" x14ac:dyDescent="0.2">
      <c r="AU649" s="3"/>
      <c r="AV649" s="3">
        <v>17.861388890000001</v>
      </c>
      <c r="AW649" s="19">
        <v>-4.3298432</v>
      </c>
      <c r="AX649" s="3"/>
      <c r="AY649" s="3"/>
      <c r="AZ649" s="3"/>
      <c r="BA649" s="3"/>
      <c r="BB649" s="3"/>
      <c r="BC649" s="19"/>
    </row>
    <row r="650" spans="47:55" x14ac:dyDescent="0.2">
      <c r="AU650" s="3"/>
      <c r="AV650" s="3">
        <v>17.889166670000002</v>
      </c>
      <c r="AW650" s="19">
        <v>-4.4801900999999997</v>
      </c>
      <c r="AX650" s="3"/>
      <c r="AY650" s="3"/>
      <c r="AZ650" s="3"/>
      <c r="BA650" s="3"/>
      <c r="BB650" s="3"/>
      <c r="BC650" s="19"/>
    </row>
    <row r="651" spans="47:55" x14ac:dyDescent="0.2">
      <c r="AU651" s="3"/>
      <c r="AV651" s="3">
        <v>17.916944440000002</v>
      </c>
      <c r="AW651" s="19">
        <v>-4.6305373000000003</v>
      </c>
      <c r="AX651" s="3"/>
      <c r="AY651" s="3"/>
      <c r="AZ651" s="3"/>
      <c r="BA651" s="3"/>
      <c r="BB651" s="3"/>
      <c r="BC651" s="19"/>
    </row>
    <row r="652" spans="47:55" x14ac:dyDescent="0.2">
      <c r="AU652" s="3"/>
      <c r="AV652" s="3">
        <v>17.944722219999999</v>
      </c>
      <c r="AW652" s="19">
        <v>-4.3298432</v>
      </c>
      <c r="AX652" s="3"/>
      <c r="AY652" s="3"/>
      <c r="AZ652" s="3"/>
      <c r="BA652" s="3"/>
      <c r="BB652" s="3"/>
      <c r="BC652" s="19"/>
    </row>
    <row r="653" spans="47:55" x14ac:dyDescent="0.2">
      <c r="AU653" s="3"/>
      <c r="AV653" s="3">
        <v>17.9725</v>
      </c>
      <c r="AW653" s="19">
        <v>-4.3298432</v>
      </c>
      <c r="AX653" s="3"/>
      <c r="AY653" s="3"/>
      <c r="AZ653" s="3"/>
      <c r="BA653" s="3"/>
      <c r="BB653" s="3"/>
      <c r="BC653" s="19"/>
    </row>
    <row r="654" spans="47:55" x14ac:dyDescent="0.2">
      <c r="AU654" s="3"/>
      <c r="AV654" s="3">
        <v>18.000277780000001</v>
      </c>
      <c r="AW654" s="19">
        <v>-4.4801900999999997</v>
      </c>
      <c r="AX654" s="3">
        <v>32.909133300000001</v>
      </c>
      <c r="AY654" s="3">
        <v>0</v>
      </c>
      <c r="AZ654" s="3">
        <v>62.564118970000003</v>
      </c>
      <c r="BA654" s="3">
        <v>0</v>
      </c>
      <c r="BB654" s="3">
        <v>0</v>
      </c>
      <c r="BC654" s="19">
        <v>0</v>
      </c>
    </row>
    <row r="655" spans="47:55" x14ac:dyDescent="0.2">
      <c r="AU655" s="3"/>
      <c r="AV655" s="3">
        <v>18.028055559999999</v>
      </c>
      <c r="AW655" s="19">
        <v>-4.6305373000000003</v>
      </c>
      <c r="AX655" s="3"/>
      <c r="AY655" s="3"/>
      <c r="AZ655" s="3"/>
      <c r="BA655" s="3"/>
      <c r="BB655" s="3"/>
      <c r="BC655" s="19"/>
    </row>
    <row r="656" spans="47:55" x14ac:dyDescent="0.2">
      <c r="AU656" s="3"/>
      <c r="AV656" s="3">
        <v>18.055833329999999</v>
      </c>
      <c r="AW656" s="19">
        <v>-4.4801900999999997</v>
      </c>
      <c r="AX656" s="3"/>
      <c r="AY656" s="3"/>
      <c r="AZ656" s="3"/>
      <c r="BA656" s="3"/>
      <c r="BB656" s="3"/>
      <c r="BC656" s="19"/>
    </row>
    <row r="657" spans="47:55" x14ac:dyDescent="0.2">
      <c r="AU657" s="3"/>
      <c r="AV657" s="3">
        <v>18.08361111</v>
      </c>
      <c r="AW657" s="19">
        <v>-4.4801900999999997</v>
      </c>
      <c r="AX657" s="3"/>
      <c r="AY657" s="3"/>
      <c r="AZ657" s="3"/>
      <c r="BA657" s="3"/>
      <c r="BB657" s="3"/>
      <c r="BC657" s="19"/>
    </row>
    <row r="658" spans="47:55" x14ac:dyDescent="0.2">
      <c r="AU658" s="3"/>
      <c r="AV658" s="3">
        <v>18.111388890000001</v>
      </c>
      <c r="AW658" s="19">
        <v>-4.4801900999999997</v>
      </c>
      <c r="AX658" s="3"/>
      <c r="AY658" s="3"/>
      <c r="AZ658" s="3"/>
      <c r="BA658" s="3"/>
      <c r="BB658" s="3"/>
      <c r="BC658" s="19"/>
    </row>
    <row r="659" spans="47:55" x14ac:dyDescent="0.2">
      <c r="AU659" s="3"/>
      <c r="AV659" s="3">
        <v>18.139166670000002</v>
      </c>
      <c r="AW659" s="19">
        <v>-4.3298432</v>
      </c>
      <c r="AX659" s="3"/>
      <c r="AY659" s="3"/>
      <c r="AZ659" s="3"/>
      <c r="BA659" s="3"/>
      <c r="BB659" s="3"/>
      <c r="BC659" s="19"/>
    </row>
    <row r="660" spans="47:55" x14ac:dyDescent="0.2">
      <c r="AU660" s="3"/>
      <c r="AV660" s="3">
        <v>18.166944440000002</v>
      </c>
      <c r="AW660" s="19">
        <v>-4.3298432</v>
      </c>
      <c r="AX660" s="3"/>
      <c r="AY660" s="3"/>
      <c r="AZ660" s="3"/>
      <c r="BA660" s="3"/>
      <c r="BB660" s="3"/>
      <c r="BC660" s="19"/>
    </row>
    <row r="661" spans="47:55" x14ac:dyDescent="0.2">
      <c r="AU661" s="3"/>
      <c r="AV661" s="3">
        <v>18.194722219999999</v>
      </c>
      <c r="AW661" s="19">
        <v>-4.3298432</v>
      </c>
      <c r="AX661" s="3"/>
      <c r="AY661" s="3"/>
      <c r="AZ661" s="3"/>
      <c r="BA661" s="3"/>
      <c r="BB661" s="3"/>
      <c r="BC661" s="19"/>
    </row>
    <row r="662" spans="47:55" x14ac:dyDescent="0.2">
      <c r="AU662" s="3"/>
      <c r="AV662" s="3">
        <v>18.2225</v>
      </c>
      <c r="AW662" s="19">
        <v>-4.4801900999999997</v>
      </c>
      <c r="AX662" s="3"/>
      <c r="AY662" s="3"/>
      <c r="AZ662" s="3"/>
      <c r="BA662" s="3"/>
      <c r="BB662" s="3"/>
      <c r="BC662" s="19"/>
    </row>
    <row r="663" spans="47:55" x14ac:dyDescent="0.2">
      <c r="AU663" s="3"/>
      <c r="AV663" s="3">
        <v>18.250277780000001</v>
      </c>
      <c r="AW663" s="19">
        <v>-4.3298432</v>
      </c>
      <c r="AX663" s="3"/>
      <c r="AY663" s="3"/>
      <c r="AZ663" s="3"/>
      <c r="BA663" s="3"/>
      <c r="BB663" s="3"/>
      <c r="BC663" s="19"/>
    </row>
    <row r="664" spans="47:55" x14ac:dyDescent="0.2">
      <c r="AU664" s="3"/>
      <c r="AV664" s="3">
        <v>18.278055559999999</v>
      </c>
      <c r="AW664" s="19">
        <v>-3.8788059000000001</v>
      </c>
      <c r="AX664" s="3"/>
      <c r="AY664" s="3"/>
      <c r="AZ664" s="3"/>
      <c r="BA664" s="3"/>
      <c r="BB664" s="3"/>
      <c r="BC664" s="19"/>
    </row>
    <row r="665" spans="47:55" x14ac:dyDescent="0.2">
      <c r="AU665" s="3"/>
      <c r="AV665" s="3">
        <v>18.305833329999999</v>
      </c>
      <c r="AW665" s="19">
        <v>-4.1794981</v>
      </c>
      <c r="AX665" s="3"/>
      <c r="AY665" s="3"/>
      <c r="AZ665" s="3"/>
      <c r="BA665" s="3"/>
      <c r="BB665" s="3"/>
      <c r="BC665" s="19"/>
    </row>
    <row r="666" spans="47:55" x14ac:dyDescent="0.2">
      <c r="AU666" s="3"/>
      <c r="AV666" s="3">
        <v>18.33361111</v>
      </c>
      <c r="AW666" s="19">
        <v>-4.4801900999999997</v>
      </c>
      <c r="AX666" s="3"/>
      <c r="AY666" s="3"/>
      <c r="AZ666" s="3"/>
      <c r="BA666" s="3"/>
      <c r="BB666" s="3"/>
      <c r="BC666" s="19"/>
    </row>
    <row r="667" spans="47:55" x14ac:dyDescent="0.2">
      <c r="AU667" s="3"/>
      <c r="AV667" s="3">
        <v>18.361388890000001</v>
      </c>
      <c r="AW667" s="19">
        <v>-4.0291509000000003</v>
      </c>
      <c r="AX667" s="3"/>
      <c r="AY667" s="3"/>
      <c r="AZ667" s="3"/>
      <c r="BA667" s="3"/>
      <c r="BB667" s="3"/>
      <c r="BC667" s="19"/>
    </row>
    <row r="668" spans="47:55" x14ac:dyDescent="0.2">
      <c r="AU668" s="3"/>
      <c r="AV668" s="3">
        <v>18.389166670000002</v>
      </c>
      <c r="AW668" s="19">
        <v>-4.1794981</v>
      </c>
      <c r="AX668" s="3"/>
      <c r="AY668" s="3"/>
      <c r="AZ668" s="3"/>
      <c r="BA668" s="3"/>
      <c r="BB668" s="3"/>
      <c r="BC668" s="19"/>
    </row>
    <row r="669" spans="47:55" x14ac:dyDescent="0.2">
      <c r="AU669" s="3"/>
      <c r="AV669" s="3">
        <v>18.416944440000002</v>
      </c>
      <c r="AW669" s="19">
        <v>-4.4801900999999997</v>
      </c>
      <c r="AX669" s="3"/>
      <c r="AY669" s="3"/>
      <c r="AZ669" s="3"/>
      <c r="BA669" s="3"/>
      <c r="BB669" s="3"/>
      <c r="BC669" s="19"/>
    </row>
    <row r="670" spans="47:55" x14ac:dyDescent="0.2">
      <c r="AU670" s="3"/>
      <c r="AV670" s="3">
        <v>18.444722219999999</v>
      </c>
      <c r="AW670" s="19">
        <v>-4.1794981</v>
      </c>
      <c r="AX670" s="3"/>
      <c r="AY670" s="3"/>
      <c r="AZ670" s="3"/>
      <c r="BA670" s="3"/>
      <c r="BB670" s="3"/>
      <c r="BC670" s="19"/>
    </row>
    <row r="671" spans="47:55" x14ac:dyDescent="0.2">
      <c r="AU671" s="3"/>
      <c r="AV671" s="3">
        <v>18.4725</v>
      </c>
      <c r="AW671" s="19">
        <v>-4.4801900999999997</v>
      </c>
      <c r="AX671" s="3"/>
      <c r="AY671" s="3"/>
      <c r="AZ671" s="3"/>
      <c r="BA671" s="3"/>
      <c r="BB671" s="3"/>
      <c r="BC671" s="19"/>
    </row>
    <row r="672" spans="47:55" x14ac:dyDescent="0.2">
      <c r="AU672" s="3"/>
      <c r="AV672" s="3">
        <v>18.500277780000001</v>
      </c>
      <c r="AW672" s="19">
        <v>-4.1794981</v>
      </c>
      <c r="AX672" s="3">
        <v>37.21078292</v>
      </c>
      <c r="AY672" s="3">
        <v>0</v>
      </c>
      <c r="AZ672" s="3">
        <v>63.228128320000003</v>
      </c>
      <c r="BA672" s="3">
        <v>0</v>
      </c>
      <c r="BB672" s="3">
        <v>0</v>
      </c>
      <c r="BC672" s="19">
        <v>0</v>
      </c>
    </row>
    <row r="673" spans="47:55" x14ac:dyDescent="0.2">
      <c r="AU673" s="3"/>
      <c r="AV673" s="3">
        <v>18.528055559999999</v>
      </c>
      <c r="AW673" s="19">
        <v>-4.4801900999999997</v>
      </c>
      <c r="AX673" s="3"/>
      <c r="AY673" s="3"/>
      <c r="AZ673" s="3"/>
      <c r="BA673" s="3"/>
      <c r="BB673" s="3"/>
      <c r="BC673" s="19"/>
    </row>
    <row r="674" spans="47:55" x14ac:dyDescent="0.2">
      <c r="AU674" s="3"/>
      <c r="AV674" s="3">
        <v>18.555833329999999</v>
      </c>
      <c r="AW674" s="19">
        <v>-4.4801900999999997</v>
      </c>
      <c r="AX674" s="3"/>
      <c r="AY674" s="3"/>
      <c r="AZ674" s="3"/>
      <c r="BA674" s="3"/>
      <c r="BB674" s="3"/>
      <c r="BC674" s="19"/>
    </row>
    <row r="675" spans="47:55" x14ac:dyDescent="0.2">
      <c r="AU675" s="3"/>
      <c r="AV675" s="3">
        <v>18.58361111</v>
      </c>
      <c r="AW675" s="19">
        <v>-4.6305373000000003</v>
      </c>
      <c r="AX675" s="3"/>
      <c r="AY675" s="3"/>
      <c r="AZ675" s="3"/>
      <c r="BA675" s="3"/>
      <c r="BB675" s="3"/>
      <c r="BC675" s="19"/>
    </row>
    <row r="676" spans="47:55" x14ac:dyDescent="0.2">
      <c r="AU676" s="3"/>
      <c r="AV676" s="3">
        <v>18.611388890000001</v>
      </c>
      <c r="AW676" s="19">
        <v>-4.1794981</v>
      </c>
      <c r="AX676" s="3"/>
      <c r="AY676" s="3"/>
      <c r="AZ676" s="3"/>
      <c r="BA676" s="3"/>
      <c r="BB676" s="3"/>
      <c r="BC676" s="19"/>
    </row>
    <row r="677" spans="47:55" x14ac:dyDescent="0.2">
      <c r="AU677" s="3"/>
      <c r="AV677" s="3">
        <v>18.639166670000002</v>
      </c>
      <c r="AW677" s="19">
        <v>-4.3298432</v>
      </c>
      <c r="AX677" s="3"/>
      <c r="AY677" s="3"/>
      <c r="AZ677" s="3"/>
      <c r="BA677" s="3"/>
      <c r="BB677" s="3"/>
      <c r="BC677" s="19"/>
    </row>
    <row r="678" spans="47:55" x14ac:dyDescent="0.2">
      <c r="AU678" s="3"/>
      <c r="AV678" s="3">
        <v>18.666944440000002</v>
      </c>
      <c r="AW678" s="19">
        <v>-4.4801900999999997</v>
      </c>
      <c r="AX678" s="3"/>
      <c r="AY678" s="3"/>
      <c r="AZ678" s="3"/>
      <c r="BA678" s="3"/>
      <c r="BB678" s="3"/>
      <c r="BC678" s="19"/>
    </row>
    <row r="679" spans="47:55" x14ac:dyDescent="0.2">
      <c r="AU679" s="3"/>
      <c r="AV679" s="3">
        <v>18.694722219999999</v>
      </c>
      <c r="AW679" s="19">
        <v>-4.4801900999999997</v>
      </c>
      <c r="AX679" s="3"/>
      <c r="AY679" s="3"/>
      <c r="AZ679" s="3"/>
      <c r="BA679" s="3"/>
      <c r="BB679" s="3"/>
      <c r="BC679" s="19"/>
    </row>
    <row r="680" spans="47:55" x14ac:dyDescent="0.2">
      <c r="AU680" s="3"/>
      <c r="AV680" s="3">
        <v>18.7225</v>
      </c>
      <c r="AW680" s="19">
        <v>-4.6305373000000003</v>
      </c>
      <c r="AX680" s="3"/>
      <c r="AY680" s="3"/>
      <c r="AZ680" s="3"/>
      <c r="BA680" s="3"/>
      <c r="BB680" s="3"/>
      <c r="BC680" s="19"/>
    </row>
    <row r="681" spans="47:55" x14ac:dyDescent="0.2">
      <c r="AU681" s="3"/>
      <c r="AV681" s="3">
        <v>18.750277780000001</v>
      </c>
      <c r="AW681" s="19">
        <v>-4.6305373000000003</v>
      </c>
      <c r="AX681" s="3"/>
      <c r="AY681" s="3"/>
      <c r="AZ681" s="3"/>
      <c r="BA681" s="3"/>
      <c r="BB681" s="3"/>
      <c r="BC681" s="19"/>
    </row>
    <row r="682" spans="47:55" x14ac:dyDescent="0.2">
      <c r="AU682" s="3"/>
      <c r="AV682" s="3">
        <v>18.778055559999999</v>
      </c>
      <c r="AW682" s="19">
        <v>-4.3298432</v>
      </c>
      <c r="AX682" s="3"/>
      <c r="AY682" s="3"/>
      <c r="AZ682" s="3"/>
      <c r="BA682" s="3"/>
      <c r="BB682" s="3"/>
      <c r="BC682" s="19"/>
    </row>
    <row r="683" spans="47:55" x14ac:dyDescent="0.2">
      <c r="AU683" s="3"/>
      <c r="AV683" s="3">
        <v>18.805833329999999</v>
      </c>
      <c r="AW683" s="19">
        <v>-4.3298432</v>
      </c>
      <c r="AX683" s="3"/>
      <c r="AY683" s="3"/>
      <c r="AZ683" s="3"/>
      <c r="BA683" s="3"/>
      <c r="BB683" s="3"/>
      <c r="BC683" s="19"/>
    </row>
    <row r="684" spans="47:55" x14ac:dyDescent="0.2">
      <c r="AU684" s="3"/>
      <c r="AV684" s="3">
        <v>18.83361111</v>
      </c>
      <c r="AW684" s="19">
        <v>-4.4801900999999997</v>
      </c>
      <c r="AX684" s="3"/>
      <c r="AY684" s="3"/>
      <c r="AZ684" s="3"/>
      <c r="BA684" s="3"/>
      <c r="BB684" s="3"/>
      <c r="BC684" s="19"/>
    </row>
    <row r="685" spans="47:55" x14ac:dyDescent="0.2">
      <c r="AU685" s="3"/>
      <c r="AV685" s="3">
        <v>18.861388890000001</v>
      </c>
      <c r="AW685" s="19">
        <v>-4.4801900999999997</v>
      </c>
      <c r="AX685" s="3"/>
      <c r="AY685" s="3"/>
      <c r="AZ685" s="3"/>
      <c r="BA685" s="3"/>
      <c r="BB685" s="3"/>
      <c r="BC685" s="19"/>
    </row>
    <row r="686" spans="47:55" x14ac:dyDescent="0.2">
      <c r="AU686" s="3"/>
      <c r="AV686" s="3">
        <v>18.889166670000002</v>
      </c>
      <c r="AW686" s="19">
        <v>-4.3298432</v>
      </c>
      <c r="AX686" s="3"/>
      <c r="AY686" s="3"/>
      <c r="AZ686" s="3"/>
      <c r="BA686" s="3"/>
      <c r="BB686" s="3"/>
      <c r="BC686" s="19"/>
    </row>
    <row r="687" spans="47:55" x14ac:dyDescent="0.2">
      <c r="AU687" s="3"/>
      <c r="AV687" s="3">
        <v>18.916944440000002</v>
      </c>
      <c r="AW687" s="19">
        <v>-4.3298432</v>
      </c>
      <c r="AX687" s="3"/>
      <c r="AY687" s="3"/>
      <c r="AZ687" s="3"/>
      <c r="BA687" s="3"/>
      <c r="BB687" s="3"/>
      <c r="BC687" s="19"/>
    </row>
    <row r="688" spans="47:55" x14ac:dyDescent="0.2">
      <c r="AU688" s="3"/>
      <c r="AV688" s="3">
        <v>18.944722219999999</v>
      </c>
      <c r="AW688" s="19">
        <v>-4.4801900999999997</v>
      </c>
      <c r="AX688" s="3"/>
      <c r="AY688" s="3"/>
      <c r="AZ688" s="3"/>
      <c r="BA688" s="3"/>
      <c r="BB688" s="3"/>
      <c r="BC688" s="19"/>
    </row>
    <row r="689" spans="47:55" x14ac:dyDescent="0.2">
      <c r="AU689" s="3"/>
      <c r="AV689" s="3">
        <v>18.9725</v>
      </c>
      <c r="AW689" s="19">
        <v>-4.3298432</v>
      </c>
      <c r="AX689" s="3"/>
      <c r="AY689" s="3"/>
      <c r="AZ689" s="3"/>
      <c r="BA689" s="3"/>
      <c r="BB689" s="3"/>
      <c r="BC689" s="19"/>
    </row>
    <row r="690" spans="47:55" x14ac:dyDescent="0.2">
      <c r="AU690" s="3"/>
      <c r="AV690" s="3">
        <v>19.000277780000001</v>
      </c>
      <c r="AW690" s="19">
        <v>-4.3298432</v>
      </c>
      <c r="AX690" s="3">
        <v>36.668071869999999</v>
      </c>
      <c r="AY690" s="3">
        <v>0</v>
      </c>
      <c r="AZ690" s="3">
        <v>62.725008809999999</v>
      </c>
      <c r="BA690" s="3">
        <v>0</v>
      </c>
      <c r="BB690" s="3">
        <v>0</v>
      </c>
      <c r="BC690" s="19">
        <v>0</v>
      </c>
    </row>
    <row r="691" spans="47:55" x14ac:dyDescent="0.2">
      <c r="AU691" s="3"/>
      <c r="AV691" s="3">
        <v>19.028055559999999</v>
      </c>
      <c r="AW691" s="19">
        <v>-4.3298432</v>
      </c>
      <c r="AX691" s="3"/>
      <c r="AY691" s="3"/>
      <c r="AZ691" s="3"/>
      <c r="BA691" s="3"/>
      <c r="BB691" s="3"/>
      <c r="BC691" s="19"/>
    </row>
    <row r="692" spans="47:55" x14ac:dyDescent="0.2">
      <c r="AU692" s="3"/>
      <c r="AV692" s="3">
        <v>19.055833329999999</v>
      </c>
      <c r="AW692" s="19">
        <v>-4.4801900999999997</v>
      </c>
      <c r="AX692" s="3"/>
      <c r="AY692" s="3"/>
      <c r="AZ692" s="3"/>
      <c r="BA692" s="3"/>
      <c r="BB692" s="3"/>
      <c r="BC692" s="19"/>
    </row>
    <row r="693" spans="47:55" x14ac:dyDescent="0.2">
      <c r="AU693" s="3"/>
      <c r="AV693" s="3">
        <v>19.08361111</v>
      </c>
      <c r="AW693" s="19">
        <v>-4.3298432</v>
      </c>
      <c r="AX693" s="3"/>
      <c r="AY693" s="3"/>
      <c r="AZ693" s="3"/>
      <c r="BA693" s="3"/>
      <c r="BB693" s="3"/>
      <c r="BC693" s="19"/>
    </row>
    <row r="694" spans="47:55" x14ac:dyDescent="0.2">
      <c r="AU694" s="3"/>
      <c r="AV694" s="3">
        <v>19.111388890000001</v>
      </c>
      <c r="AW694" s="19">
        <v>-4.3298432</v>
      </c>
      <c r="AX694" s="3"/>
      <c r="AY694" s="3"/>
      <c r="AZ694" s="3"/>
      <c r="BA694" s="3"/>
      <c r="BB694" s="3"/>
      <c r="BC694" s="19"/>
    </row>
    <row r="695" spans="47:55" x14ac:dyDescent="0.2">
      <c r="AU695" s="3"/>
      <c r="AV695" s="3">
        <v>19.139166670000002</v>
      </c>
      <c r="AW695" s="19">
        <v>-4.4801900999999997</v>
      </c>
      <c r="AX695" s="3"/>
      <c r="AY695" s="3"/>
      <c r="AZ695" s="3"/>
      <c r="BA695" s="3"/>
      <c r="BB695" s="3"/>
      <c r="BC695" s="19"/>
    </row>
    <row r="696" spans="47:55" x14ac:dyDescent="0.2">
      <c r="AU696" s="3"/>
      <c r="AV696" s="3">
        <v>19.166944440000002</v>
      </c>
      <c r="AW696" s="19">
        <v>-4.3298432</v>
      </c>
      <c r="AX696" s="3"/>
      <c r="AY696" s="3"/>
      <c r="AZ696" s="3"/>
      <c r="BA696" s="3"/>
      <c r="BB696" s="3"/>
      <c r="BC696" s="19"/>
    </row>
    <row r="697" spans="47:55" x14ac:dyDescent="0.2">
      <c r="AU697" s="3"/>
      <c r="AV697" s="3">
        <v>19.194722219999999</v>
      </c>
      <c r="AW697" s="19">
        <v>-4.1794981</v>
      </c>
      <c r="AX697" s="3"/>
      <c r="AY697" s="3"/>
      <c r="AZ697" s="3"/>
      <c r="BA697" s="3"/>
      <c r="BB697" s="3"/>
      <c r="BC697" s="19"/>
    </row>
    <row r="698" spans="47:55" x14ac:dyDescent="0.2">
      <c r="AU698" s="3"/>
      <c r="AV698" s="3">
        <v>19.2225</v>
      </c>
      <c r="AW698" s="19">
        <v>-4.1794981</v>
      </c>
      <c r="AX698" s="3"/>
      <c r="AY698" s="3"/>
      <c r="AZ698" s="3"/>
      <c r="BA698" s="3"/>
      <c r="BB698" s="3"/>
      <c r="BC698" s="19"/>
    </row>
    <row r="699" spans="47:55" x14ac:dyDescent="0.2">
      <c r="AU699" s="3"/>
      <c r="AV699" s="3">
        <v>19.250277780000001</v>
      </c>
      <c r="AW699" s="19">
        <v>-4.3298432</v>
      </c>
      <c r="AX699" s="3"/>
      <c r="AY699" s="3"/>
      <c r="AZ699" s="3"/>
      <c r="BA699" s="3"/>
      <c r="BB699" s="3"/>
      <c r="BC699" s="19"/>
    </row>
    <row r="700" spans="47:55" x14ac:dyDescent="0.2">
      <c r="AU700" s="3"/>
      <c r="AV700" s="3">
        <v>19.278055559999999</v>
      </c>
      <c r="AW700" s="19">
        <v>-4.3298432</v>
      </c>
      <c r="AX700" s="3"/>
      <c r="AY700" s="3"/>
      <c r="AZ700" s="3"/>
      <c r="BA700" s="3"/>
      <c r="BB700" s="3"/>
      <c r="BC700" s="19"/>
    </row>
    <row r="701" spans="47:55" x14ac:dyDescent="0.2">
      <c r="AU701" s="3"/>
      <c r="AV701" s="3">
        <v>19.305833329999999</v>
      </c>
      <c r="AW701" s="19">
        <v>-4.3298432</v>
      </c>
      <c r="AX701" s="3"/>
      <c r="AY701" s="3"/>
      <c r="AZ701" s="3"/>
      <c r="BA701" s="3"/>
      <c r="BB701" s="3"/>
      <c r="BC701" s="19"/>
    </row>
    <row r="702" spans="47:55" x14ac:dyDescent="0.2">
      <c r="AU702" s="3"/>
      <c r="AV702" s="3">
        <v>19.33361111</v>
      </c>
      <c r="AW702" s="19">
        <v>-4.7808823</v>
      </c>
      <c r="AX702" s="3"/>
      <c r="AY702" s="3"/>
      <c r="AZ702" s="3"/>
      <c r="BA702" s="3"/>
      <c r="BB702" s="3"/>
      <c r="BC702" s="19"/>
    </row>
    <row r="703" spans="47:55" x14ac:dyDescent="0.2">
      <c r="AU703" s="3"/>
      <c r="AV703" s="3">
        <v>19.361388890000001</v>
      </c>
      <c r="AW703" s="19">
        <v>-4.4801900999999997</v>
      </c>
      <c r="AX703" s="3"/>
      <c r="AY703" s="3"/>
      <c r="AZ703" s="3"/>
      <c r="BA703" s="3"/>
      <c r="BB703" s="3"/>
      <c r="BC703" s="19"/>
    </row>
    <row r="704" spans="47:55" x14ac:dyDescent="0.2">
      <c r="AU704" s="3"/>
      <c r="AV704" s="3">
        <v>19.389166670000002</v>
      </c>
      <c r="AW704" s="19">
        <v>-4.0291509000000003</v>
      </c>
      <c r="AX704" s="3"/>
      <c r="AY704" s="3"/>
      <c r="AZ704" s="3"/>
      <c r="BA704" s="3"/>
      <c r="BB704" s="3"/>
      <c r="BC704" s="19"/>
    </row>
    <row r="705" spans="47:55" x14ac:dyDescent="0.2">
      <c r="AU705" s="3"/>
      <c r="AV705" s="3">
        <v>19.416944440000002</v>
      </c>
      <c r="AW705" s="19">
        <v>-4.3298432</v>
      </c>
      <c r="AX705" s="3"/>
      <c r="AY705" s="3"/>
      <c r="AZ705" s="3"/>
      <c r="BA705" s="3"/>
      <c r="BB705" s="3"/>
      <c r="BC705" s="19"/>
    </row>
    <row r="706" spans="47:55" x14ac:dyDescent="0.2">
      <c r="AU706" s="3"/>
      <c r="AV706" s="3">
        <v>19.444722219999999</v>
      </c>
      <c r="AW706" s="19">
        <v>-4.3298432</v>
      </c>
      <c r="AX706" s="3"/>
      <c r="AY706" s="3"/>
      <c r="AZ706" s="3"/>
      <c r="BA706" s="3"/>
      <c r="BB706" s="3"/>
      <c r="BC706" s="19"/>
    </row>
    <row r="707" spans="47:55" x14ac:dyDescent="0.2">
      <c r="AU707" s="3"/>
      <c r="AV707" s="3">
        <v>19.4725</v>
      </c>
      <c r="AW707" s="19">
        <v>-4.3298432</v>
      </c>
      <c r="AX707" s="3"/>
      <c r="AY707" s="3"/>
      <c r="AZ707" s="3"/>
      <c r="BA707" s="3"/>
      <c r="BB707" s="3"/>
      <c r="BC707" s="19"/>
    </row>
    <row r="708" spans="47:55" x14ac:dyDescent="0.2">
      <c r="AU708" s="3"/>
      <c r="AV708" s="3">
        <v>19.500277780000001</v>
      </c>
      <c r="AW708" s="19">
        <v>-4.4801900999999997</v>
      </c>
      <c r="AX708" s="3"/>
      <c r="AY708" s="3"/>
      <c r="AZ708" s="3"/>
      <c r="BA708" s="3"/>
      <c r="BB708" s="3"/>
      <c r="BC708" s="19"/>
    </row>
    <row r="709" spans="47:55" x14ac:dyDescent="0.2">
      <c r="AU709" s="3"/>
      <c r="AV709" s="3">
        <v>19.528055559999999</v>
      </c>
      <c r="AW709" s="19">
        <v>-4.1794981</v>
      </c>
      <c r="AX709" s="3"/>
      <c r="AY709" s="3"/>
      <c r="AZ709" s="3"/>
      <c r="BA709" s="3"/>
      <c r="BB709" s="3"/>
      <c r="BC709" s="19"/>
    </row>
    <row r="710" spans="47:55" x14ac:dyDescent="0.2">
      <c r="AU710" s="3"/>
      <c r="AV710" s="3">
        <v>19.555833329999999</v>
      </c>
      <c r="AW710" s="19">
        <v>-4.3298432</v>
      </c>
      <c r="AX710" s="3"/>
      <c r="AY710" s="3"/>
      <c r="AZ710" s="3"/>
      <c r="BA710" s="3"/>
      <c r="BB710" s="3"/>
      <c r="BC710" s="19"/>
    </row>
    <row r="711" spans="47:55" x14ac:dyDescent="0.2">
      <c r="AU711" s="3"/>
      <c r="AV711" s="3">
        <v>19.58361111</v>
      </c>
      <c r="AW711" s="19">
        <v>-4.3298432</v>
      </c>
      <c r="AX711" s="3"/>
      <c r="AY711" s="3"/>
      <c r="AZ711" s="3"/>
      <c r="BA711" s="3"/>
      <c r="BB711" s="3"/>
      <c r="BC711" s="19"/>
    </row>
    <row r="712" spans="47:55" x14ac:dyDescent="0.2">
      <c r="AU712" s="3"/>
      <c r="AV712" s="3">
        <v>19.611388890000001</v>
      </c>
      <c r="AW712" s="19">
        <v>-4.4801900999999997</v>
      </c>
      <c r="AX712" s="3"/>
      <c r="AY712" s="3"/>
      <c r="AZ712" s="3"/>
      <c r="BA712" s="3"/>
      <c r="BB712" s="3"/>
      <c r="BC712" s="19"/>
    </row>
    <row r="713" spans="47:55" x14ac:dyDescent="0.2">
      <c r="AU713" s="3"/>
      <c r="AV713" s="3">
        <v>19.639166670000002</v>
      </c>
      <c r="AW713" s="19">
        <v>-4.4801900999999997</v>
      </c>
      <c r="AX713" s="3"/>
      <c r="AY713" s="3"/>
      <c r="AZ713" s="3"/>
      <c r="BA713" s="3"/>
      <c r="BB713" s="3"/>
      <c r="BC713" s="19"/>
    </row>
    <row r="714" spans="47:55" x14ac:dyDescent="0.2">
      <c r="AU714" s="3"/>
      <c r="AV714" s="3">
        <v>19.666944440000002</v>
      </c>
      <c r="AW714" s="19">
        <v>-4.3298432</v>
      </c>
      <c r="AX714" s="3"/>
      <c r="AY714" s="3"/>
      <c r="AZ714" s="3"/>
      <c r="BA714" s="3"/>
      <c r="BB714" s="3"/>
      <c r="BC714" s="19"/>
    </row>
    <row r="715" spans="47:55" x14ac:dyDescent="0.2">
      <c r="AU715" s="3"/>
      <c r="AV715" s="3">
        <v>19.694722219999999</v>
      </c>
      <c r="AW715" s="19">
        <v>-4.3298432</v>
      </c>
      <c r="AX715" s="3"/>
      <c r="AY715" s="3"/>
      <c r="AZ715" s="3"/>
      <c r="BA715" s="3"/>
      <c r="BB715" s="3"/>
      <c r="BC715" s="19"/>
    </row>
    <row r="716" spans="47:55" x14ac:dyDescent="0.2">
      <c r="AU716" s="3"/>
      <c r="AV716" s="3">
        <v>19.7225</v>
      </c>
      <c r="AW716" s="19">
        <v>-4.3298432</v>
      </c>
      <c r="AX716" s="3"/>
      <c r="AY716" s="3"/>
      <c r="AZ716" s="3"/>
      <c r="BA716" s="3"/>
      <c r="BB716" s="3"/>
      <c r="BC716" s="19"/>
    </row>
    <row r="717" spans="47:55" x14ac:dyDescent="0.2">
      <c r="AU717" s="3"/>
      <c r="AV717" s="3">
        <v>19.750277780000001</v>
      </c>
      <c r="AW717" s="19">
        <v>-4.1794981</v>
      </c>
      <c r="AX717" s="3"/>
      <c r="AY717" s="3"/>
      <c r="AZ717" s="3"/>
      <c r="BA717" s="3"/>
      <c r="BB717" s="3"/>
      <c r="BC717" s="19"/>
    </row>
    <row r="718" spans="47:55" x14ac:dyDescent="0.2">
      <c r="AU718" s="3"/>
      <c r="AV718" s="3">
        <v>19.778055559999999</v>
      </c>
      <c r="AW718" s="19">
        <v>-4.3298432</v>
      </c>
      <c r="AX718" s="3"/>
      <c r="AY718" s="3"/>
      <c r="AZ718" s="3"/>
      <c r="BA718" s="3"/>
      <c r="BB718" s="3"/>
      <c r="BC718" s="19"/>
    </row>
    <row r="719" spans="47:55" x14ac:dyDescent="0.2">
      <c r="AU719" s="3"/>
      <c r="AV719" s="3">
        <v>19.805833329999999</v>
      </c>
      <c r="AW719" s="19">
        <v>-4.3298432</v>
      </c>
      <c r="AX719" s="3"/>
      <c r="AY719" s="3"/>
      <c r="AZ719" s="3"/>
      <c r="BA719" s="3"/>
      <c r="BB719" s="3"/>
      <c r="BC719" s="19"/>
    </row>
    <row r="720" spans="47:55" x14ac:dyDescent="0.2">
      <c r="AU720" s="3"/>
      <c r="AV720" s="3">
        <v>19.83361111</v>
      </c>
      <c r="AW720" s="19">
        <v>-4.1794981</v>
      </c>
      <c r="AX720" s="3"/>
      <c r="AY720" s="3"/>
      <c r="AZ720" s="3"/>
      <c r="BA720" s="3"/>
      <c r="BB720" s="3"/>
      <c r="BC720" s="19"/>
    </row>
    <row r="721" spans="47:55" x14ac:dyDescent="0.2">
      <c r="AU721" s="3"/>
      <c r="AV721" s="3">
        <v>19.861388890000001</v>
      </c>
      <c r="AW721" s="19">
        <v>-4.1794981</v>
      </c>
      <c r="AX721" s="3"/>
      <c r="AY721" s="3"/>
      <c r="AZ721" s="3"/>
      <c r="BA721" s="3"/>
      <c r="BB721" s="3"/>
      <c r="BC721" s="19"/>
    </row>
    <row r="722" spans="47:55" x14ac:dyDescent="0.2">
      <c r="AU722" s="3"/>
      <c r="AV722" s="3">
        <v>19.889166670000002</v>
      </c>
      <c r="AW722" s="19">
        <v>-4.3298432</v>
      </c>
      <c r="AX722" s="3"/>
      <c r="AY722" s="3"/>
      <c r="AZ722" s="3"/>
      <c r="BA722" s="3"/>
      <c r="BB722" s="3"/>
      <c r="BC722" s="19"/>
    </row>
    <row r="723" spans="47:55" x14ac:dyDescent="0.2">
      <c r="AU723" s="3"/>
      <c r="AV723" s="3">
        <v>19.916944440000002</v>
      </c>
      <c r="AW723" s="19">
        <v>-4.3298432</v>
      </c>
      <c r="AX723" s="3"/>
      <c r="AY723" s="3"/>
      <c r="AZ723" s="3"/>
      <c r="BA723" s="3"/>
      <c r="BB723" s="3"/>
      <c r="BC723" s="19"/>
    </row>
    <row r="724" spans="47:55" x14ac:dyDescent="0.2">
      <c r="AU724" s="3"/>
      <c r="AV724" s="3">
        <v>19.944722219999999</v>
      </c>
      <c r="AW724" s="19">
        <v>-4.1794981</v>
      </c>
      <c r="AX724" s="3"/>
      <c r="AY724" s="3"/>
      <c r="AZ724" s="3"/>
      <c r="BA724" s="3"/>
      <c r="BB724" s="3"/>
      <c r="BC724" s="19"/>
    </row>
    <row r="725" spans="47:55" x14ac:dyDescent="0.2">
      <c r="AU725" s="3"/>
      <c r="AV725" s="3">
        <v>19.9725</v>
      </c>
      <c r="AW725" s="19">
        <v>-4.0291509000000003</v>
      </c>
      <c r="AX725" s="3"/>
      <c r="AY725" s="3"/>
      <c r="AZ725" s="3"/>
      <c r="BA725" s="3"/>
      <c r="BB725" s="3"/>
      <c r="BC725" s="19"/>
    </row>
    <row r="726" spans="47:55" x14ac:dyDescent="0.2">
      <c r="AU726" s="3"/>
      <c r="AV726" s="3">
        <v>20.000277780000001</v>
      </c>
      <c r="AW726" s="19">
        <v>-4.3298432</v>
      </c>
      <c r="AX726" s="3"/>
      <c r="AY726" s="3"/>
      <c r="AZ726" s="3"/>
      <c r="BA726" s="3"/>
      <c r="BB726" s="3"/>
      <c r="BC726" s="19"/>
    </row>
    <row r="727" spans="47:55" x14ac:dyDescent="0.2">
      <c r="AU727" s="3"/>
      <c r="AV727" s="3">
        <v>20.028055559999999</v>
      </c>
      <c r="AW727" s="19">
        <v>-4.3298432</v>
      </c>
      <c r="AX727" s="3"/>
      <c r="AY727" s="3"/>
      <c r="AZ727" s="3"/>
      <c r="BA727" s="3"/>
      <c r="BB727" s="3"/>
      <c r="BC727" s="19"/>
    </row>
    <row r="728" spans="47:55" x14ac:dyDescent="0.2">
      <c r="AU728" s="3"/>
      <c r="AV728" s="3">
        <v>20.055833329999999</v>
      </c>
      <c r="AW728" s="19">
        <v>-4.3298432</v>
      </c>
      <c r="AX728" s="3"/>
      <c r="AY728" s="3"/>
      <c r="AZ728" s="3"/>
      <c r="BA728" s="3"/>
      <c r="BB728" s="3"/>
      <c r="BC728" s="19"/>
    </row>
    <row r="729" spans="47:55" x14ac:dyDescent="0.2">
      <c r="AU729" s="3"/>
      <c r="AV729" s="3">
        <v>20.08361111</v>
      </c>
      <c r="AW729" s="19">
        <v>-4.3298432</v>
      </c>
      <c r="AX729" s="3"/>
      <c r="AY729" s="3"/>
      <c r="AZ729" s="3"/>
      <c r="BA729" s="3"/>
      <c r="BB729" s="3"/>
      <c r="BC729" s="19"/>
    </row>
    <row r="730" spans="47:55" x14ac:dyDescent="0.2">
      <c r="AU730" s="3"/>
      <c r="AV730" s="3">
        <v>20.111388890000001</v>
      </c>
      <c r="AW730" s="19">
        <v>-4.4801900999999997</v>
      </c>
      <c r="AX730" s="3"/>
      <c r="AY730" s="3"/>
      <c r="AZ730" s="3"/>
      <c r="BA730" s="3"/>
      <c r="BB730" s="3"/>
      <c r="BC730" s="19"/>
    </row>
    <row r="731" spans="47:55" x14ac:dyDescent="0.2">
      <c r="AU731" s="3"/>
      <c r="AV731" s="3">
        <v>20.139166670000002</v>
      </c>
      <c r="AW731" s="19">
        <v>-4.4801900999999997</v>
      </c>
      <c r="AX731" s="3"/>
      <c r="AY731" s="3"/>
      <c r="AZ731" s="3"/>
      <c r="BA731" s="3"/>
      <c r="BB731" s="3"/>
      <c r="BC731" s="19"/>
    </row>
    <row r="732" spans="47:55" x14ac:dyDescent="0.2">
      <c r="AU732" s="3"/>
      <c r="AV732" s="3">
        <v>20.166944440000002</v>
      </c>
      <c r="AW732" s="19">
        <v>-4.4801900999999997</v>
      </c>
      <c r="AX732" s="3"/>
      <c r="AY732" s="3"/>
      <c r="AZ732" s="3"/>
      <c r="BA732" s="3"/>
      <c r="BB732" s="3"/>
      <c r="BC732" s="19"/>
    </row>
    <row r="733" spans="47:55" x14ac:dyDescent="0.2">
      <c r="AU733" s="3"/>
      <c r="AV733" s="3">
        <v>20.194722219999999</v>
      </c>
      <c r="AW733" s="19">
        <v>-4.1794981</v>
      </c>
      <c r="AX733" s="3"/>
      <c r="AY733" s="3"/>
      <c r="AZ733" s="3"/>
      <c r="BA733" s="3"/>
      <c r="BB733" s="3"/>
      <c r="BC733" s="19"/>
    </row>
    <row r="734" spans="47:55" x14ac:dyDescent="0.2">
      <c r="AU734" s="3"/>
      <c r="AV734" s="3">
        <v>20.2225</v>
      </c>
      <c r="AW734" s="19">
        <v>-4.4801900999999997</v>
      </c>
      <c r="AX734" s="3"/>
      <c r="AY734" s="3"/>
      <c r="AZ734" s="3"/>
      <c r="BA734" s="3"/>
      <c r="BB734" s="3"/>
      <c r="BC734" s="19"/>
    </row>
    <row r="735" spans="47:55" x14ac:dyDescent="0.2">
      <c r="AU735" s="3"/>
      <c r="AV735" s="3">
        <v>20.250277780000001</v>
      </c>
      <c r="AW735" s="19">
        <v>-4.3298432</v>
      </c>
      <c r="AX735" s="3"/>
      <c r="AY735" s="3"/>
      <c r="AZ735" s="3"/>
      <c r="BA735" s="3"/>
      <c r="BB735" s="3"/>
      <c r="BC735" s="19"/>
    </row>
    <row r="736" spans="47:55" x14ac:dyDescent="0.2">
      <c r="AU736" s="3"/>
      <c r="AV736" s="3">
        <v>20.278055559999999</v>
      </c>
      <c r="AW736" s="19">
        <v>-4.4801900999999997</v>
      </c>
      <c r="AX736" s="3"/>
      <c r="AY736" s="3"/>
      <c r="AZ736" s="3"/>
      <c r="BA736" s="3"/>
      <c r="BB736" s="3"/>
      <c r="BC736" s="19"/>
    </row>
    <row r="737" spans="47:55" x14ac:dyDescent="0.2">
      <c r="AU737" s="3"/>
      <c r="AV737" s="3">
        <v>20.305833329999999</v>
      </c>
      <c r="AW737" s="19">
        <v>-4.4801900999999997</v>
      </c>
      <c r="AX737" s="3"/>
      <c r="AY737" s="3"/>
      <c r="AZ737" s="3"/>
      <c r="BA737" s="3"/>
      <c r="BB737" s="3"/>
      <c r="BC737" s="19"/>
    </row>
    <row r="738" spans="47:55" x14ac:dyDescent="0.2">
      <c r="AU738" s="3"/>
      <c r="AV738" s="3">
        <v>20.33361111</v>
      </c>
      <c r="AW738" s="19">
        <v>-4.3298432</v>
      </c>
      <c r="AX738" s="3"/>
      <c r="AY738" s="3"/>
      <c r="AZ738" s="3"/>
      <c r="BA738" s="3"/>
      <c r="BB738" s="3"/>
      <c r="BC738" s="19"/>
    </row>
    <row r="739" spans="47:55" x14ac:dyDescent="0.2">
      <c r="AU739" s="3"/>
      <c r="AV739" s="3">
        <v>20.361388890000001</v>
      </c>
      <c r="AW739" s="19">
        <v>-4.3298432</v>
      </c>
      <c r="AX739" s="3"/>
      <c r="AY739" s="3"/>
      <c r="AZ739" s="3"/>
      <c r="BA739" s="3"/>
      <c r="BB739" s="3"/>
      <c r="BC739" s="19"/>
    </row>
    <row r="740" spans="47:55" x14ac:dyDescent="0.2">
      <c r="AU740" s="3"/>
      <c r="AV740" s="3">
        <v>20.389166670000002</v>
      </c>
      <c r="AW740" s="19">
        <v>-4.4801900999999997</v>
      </c>
      <c r="AX740" s="3"/>
      <c r="AY740" s="3"/>
      <c r="AZ740" s="3"/>
      <c r="BA740" s="3"/>
      <c r="BB740" s="3"/>
      <c r="BC740" s="19"/>
    </row>
    <row r="741" spans="47:55" x14ac:dyDescent="0.2">
      <c r="AU741" s="3"/>
      <c r="AV741" s="3">
        <v>20.416944440000002</v>
      </c>
      <c r="AW741" s="19">
        <v>-4.1794981</v>
      </c>
      <c r="AX741" s="3"/>
      <c r="AY741" s="3"/>
      <c r="AZ741" s="3"/>
      <c r="BA741" s="3"/>
      <c r="BB741" s="3"/>
      <c r="BC741" s="19"/>
    </row>
    <row r="742" spans="47:55" x14ac:dyDescent="0.2">
      <c r="AU742" s="3"/>
      <c r="AV742" s="3">
        <v>20.444722219999999</v>
      </c>
      <c r="AW742" s="19">
        <v>-4.1794981</v>
      </c>
      <c r="AX742" s="3"/>
      <c r="AY742" s="3"/>
      <c r="AZ742" s="3"/>
      <c r="BA742" s="3"/>
      <c r="BB742" s="3"/>
      <c r="BC742" s="19"/>
    </row>
    <row r="743" spans="47:55" x14ac:dyDescent="0.2">
      <c r="AU743" s="3"/>
      <c r="AV743" s="3">
        <v>20.4725</v>
      </c>
      <c r="AW743" s="19">
        <v>-4.1794981</v>
      </c>
      <c r="AX743" s="3"/>
      <c r="AY743" s="3"/>
      <c r="AZ743" s="3"/>
      <c r="BA743" s="3"/>
      <c r="BB743" s="3"/>
      <c r="BC743" s="19"/>
    </row>
    <row r="744" spans="47:55" x14ac:dyDescent="0.2">
      <c r="AU744" s="3"/>
      <c r="AV744" s="3">
        <v>20.500277780000001</v>
      </c>
      <c r="AW744" s="19">
        <v>-4.1794981</v>
      </c>
      <c r="AX744" s="3"/>
      <c r="AY744" s="3"/>
      <c r="AZ744" s="3"/>
      <c r="BA744" s="3"/>
      <c r="BB744" s="3"/>
      <c r="BC744" s="19"/>
    </row>
    <row r="745" spans="47:55" x14ac:dyDescent="0.2">
      <c r="AU745" s="3"/>
      <c r="AV745" s="3">
        <v>20.528055559999999</v>
      </c>
      <c r="AW745" s="19">
        <v>-4.4801900999999997</v>
      </c>
      <c r="AX745" s="3"/>
      <c r="AY745" s="3"/>
      <c r="AZ745" s="3"/>
      <c r="BA745" s="3"/>
      <c r="BB745" s="3"/>
      <c r="BC745" s="19"/>
    </row>
    <row r="746" spans="47:55" x14ac:dyDescent="0.2">
      <c r="AU746" s="3"/>
      <c r="AV746" s="3">
        <v>20.555833329999999</v>
      </c>
      <c r="AW746" s="19">
        <v>-4.3298432</v>
      </c>
      <c r="AX746" s="3"/>
      <c r="AY746" s="3"/>
      <c r="AZ746" s="3"/>
      <c r="BA746" s="3"/>
      <c r="BB746" s="3"/>
      <c r="BC746" s="19"/>
    </row>
    <row r="747" spans="47:55" x14ac:dyDescent="0.2">
      <c r="AU747" s="3"/>
      <c r="AV747" s="3">
        <v>20.58361111</v>
      </c>
      <c r="AW747" s="19">
        <v>-4.1794981</v>
      </c>
      <c r="AX747" s="3"/>
      <c r="AY747" s="3"/>
      <c r="AZ747" s="3"/>
      <c r="BA747" s="3"/>
      <c r="BB747" s="3"/>
      <c r="BC747" s="19"/>
    </row>
    <row r="748" spans="47:55" x14ac:dyDescent="0.2">
      <c r="AU748" s="3"/>
      <c r="AV748" s="3">
        <v>20.611388890000001</v>
      </c>
      <c r="AW748" s="19">
        <v>-4.4801900999999997</v>
      </c>
      <c r="AX748" s="3"/>
      <c r="AY748" s="3"/>
      <c r="AZ748" s="3"/>
      <c r="BA748" s="3"/>
      <c r="BB748" s="3"/>
      <c r="BC748" s="19"/>
    </row>
    <row r="749" spans="47:55" x14ac:dyDescent="0.2">
      <c r="AU749" s="3"/>
      <c r="AV749" s="3">
        <v>20.639166670000002</v>
      </c>
      <c r="AW749" s="19">
        <v>-4.1794981</v>
      </c>
      <c r="AX749" s="3"/>
      <c r="AY749" s="3"/>
      <c r="AZ749" s="3"/>
      <c r="BA749" s="3"/>
      <c r="BB749" s="3"/>
      <c r="BC749" s="19"/>
    </row>
    <row r="750" spans="47:55" x14ac:dyDescent="0.2">
      <c r="AU750" s="3"/>
      <c r="AV750" s="3">
        <v>20.666944440000002</v>
      </c>
      <c r="AW750" s="19">
        <v>-4.1794981</v>
      </c>
      <c r="AX750" s="3"/>
      <c r="AY750" s="3"/>
      <c r="AZ750" s="3"/>
      <c r="BA750" s="3"/>
      <c r="BB750" s="3"/>
      <c r="BC750" s="19"/>
    </row>
    <row r="751" spans="47:55" x14ac:dyDescent="0.2">
      <c r="AU751" s="3"/>
      <c r="AV751" s="3">
        <v>20.694722219999999</v>
      </c>
      <c r="AW751" s="19">
        <v>-4.1794981</v>
      </c>
      <c r="AX751" s="3"/>
      <c r="AY751" s="3"/>
      <c r="AZ751" s="3"/>
      <c r="BA751" s="3"/>
      <c r="BB751" s="3"/>
      <c r="BC751" s="19"/>
    </row>
    <row r="752" spans="47:55" x14ac:dyDescent="0.2">
      <c r="AU752" s="3"/>
      <c r="AV752" s="3">
        <v>20.7225</v>
      </c>
      <c r="AW752" s="19">
        <v>-4.4801900999999997</v>
      </c>
      <c r="AX752" s="3"/>
      <c r="AY752" s="3"/>
      <c r="AZ752" s="3"/>
      <c r="BA752" s="3"/>
      <c r="BB752" s="3"/>
      <c r="BC752" s="19"/>
    </row>
    <row r="753" spans="47:55" x14ac:dyDescent="0.2">
      <c r="AU753" s="3"/>
      <c r="AV753" s="3">
        <v>20.750277780000001</v>
      </c>
      <c r="AW753" s="19">
        <v>-4.4801900999999997</v>
      </c>
      <c r="AX753" s="3"/>
      <c r="AY753" s="3"/>
      <c r="AZ753" s="3"/>
      <c r="BA753" s="3"/>
      <c r="BB753" s="3"/>
      <c r="BC753" s="19"/>
    </row>
    <row r="754" spans="47:55" x14ac:dyDescent="0.2">
      <c r="AU754" s="3"/>
      <c r="AV754" s="3">
        <v>20.778055559999999</v>
      </c>
      <c r="AW754" s="19">
        <v>-4.3298432</v>
      </c>
      <c r="AX754" s="3"/>
      <c r="AY754" s="3"/>
      <c r="AZ754" s="3"/>
      <c r="BA754" s="3"/>
      <c r="BB754" s="3"/>
      <c r="BC754" s="19"/>
    </row>
    <row r="755" spans="47:55" x14ac:dyDescent="0.2">
      <c r="AU755" s="3"/>
      <c r="AV755" s="3">
        <v>20.805833329999999</v>
      </c>
      <c r="AW755" s="19">
        <v>-4.1794981</v>
      </c>
      <c r="AX755" s="3"/>
      <c r="AY755" s="3"/>
      <c r="AZ755" s="3"/>
      <c r="BA755" s="3"/>
      <c r="BB755" s="3"/>
      <c r="BC755" s="19"/>
    </row>
    <row r="756" spans="47:55" x14ac:dyDescent="0.2">
      <c r="AU756" s="3"/>
      <c r="AV756" s="3">
        <v>20.83361111</v>
      </c>
      <c r="AW756" s="19">
        <v>-4.3298432</v>
      </c>
      <c r="AX756" s="3"/>
      <c r="AY756" s="3"/>
      <c r="AZ756" s="3"/>
      <c r="BA756" s="3"/>
      <c r="BB756" s="3"/>
      <c r="BC756" s="19"/>
    </row>
    <row r="757" spans="47:55" x14ac:dyDescent="0.2">
      <c r="AU757" s="3"/>
      <c r="AV757" s="3">
        <v>20.861388890000001</v>
      </c>
      <c r="AW757" s="19">
        <v>-4.1794981</v>
      </c>
      <c r="AX757" s="3"/>
      <c r="AY757" s="3"/>
      <c r="AZ757" s="3"/>
      <c r="BA757" s="3"/>
      <c r="BB757" s="3"/>
      <c r="BC757" s="19"/>
    </row>
    <row r="758" spans="47:55" x14ac:dyDescent="0.2">
      <c r="AU758" s="3"/>
      <c r="AV758" s="3">
        <v>20.889166670000002</v>
      </c>
      <c r="AW758" s="19">
        <v>-4.3298432</v>
      </c>
      <c r="AX758" s="3"/>
      <c r="AY758" s="3"/>
      <c r="AZ758" s="3"/>
      <c r="BA758" s="3"/>
      <c r="BB758" s="3"/>
      <c r="BC758" s="19"/>
    </row>
    <row r="759" spans="47:55" x14ac:dyDescent="0.2">
      <c r="AU759" s="3"/>
      <c r="AV759" s="3">
        <v>20.916944440000002</v>
      </c>
      <c r="AW759" s="19">
        <v>-4.0291509000000003</v>
      </c>
      <c r="AX759" s="3"/>
      <c r="AY759" s="3"/>
      <c r="AZ759" s="3"/>
      <c r="BA759" s="3"/>
      <c r="BB759" s="3"/>
      <c r="BC759" s="19"/>
    </row>
    <row r="760" spans="47:55" x14ac:dyDescent="0.2">
      <c r="AU760" s="3"/>
      <c r="AV760" s="3">
        <v>20.944722219999999</v>
      </c>
      <c r="AW760" s="19">
        <v>-4.3298432</v>
      </c>
      <c r="AX760" s="3"/>
      <c r="AY760" s="3"/>
      <c r="AZ760" s="3"/>
      <c r="BA760" s="3"/>
      <c r="BB760" s="3"/>
      <c r="BC760" s="19"/>
    </row>
    <row r="761" spans="47:55" x14ac:dyDescent="0.2">
      <c r="AU761" s="3"/>
      <c r="AV761" s="3">
        <v>20.9725</v>
      </c>
      <c r="AW761" s="19">
        <v>-4.4801900999999997</v>
      </c>
      <c r="AX761" s="3"/>
      <c r="AY761" s="3"/>
      <c r="AZ761" s="3"/>
      <c r="BA761" s="3"/>
      <c r="BB761" s="3"/>
      <c r="BC761" s="19"/>
    </row>
    <row r="762" spans="47:55" x14ac:dyDescent="0.2">
      <c r="AU762" s="3"/>
      <c r="AV762" s="3">
        <v>21.000277780000001</v>
      </c>
      <c r="AW762" s="19">
        <v>-4.1794981</v>
      </c>
      <c r="AX762" s="3"/>
      <c r="AY762" s="3"/>
      <c r="AZ762" s="3"/>
      <c r="BA762" s="3"/>
      <c r="BB762" s="3"/>
      <c r="BC762" s="19"/>
    </row>
    <row r="763" spans="47:55" x14ac:dyDescent="0.2">
      <c r="AU763" s="3"/>
      <c r="AV763" s="3">
        <v>21.028055559999999</v>
      </c>
      <c r="AW763" s="19">
        <v>-4.1794981</v>
      </c>
      <c r="AX763" s="3"/>
      <c r="AY763" s="3"/>
      <c r="AZ763" s="3"/>
      <c r="BA763" s="3"/>
      <c r="BB763" s="3"/>
      <c r="BC763" s="19"/>
    </row>
    <row r="764" spans="47:55" x14ac:dyDescent="0.2">
      <c r="AU764" s="3"/>
      <c r="AV764" s="3">
        <v>21.055833329999999</v>
      </c>
      <c r="AW764" s="19">
        <v>-4.4801900999999997</v>
      </c>
      <c r="AX764" s="3"/>
      <c r="AY764" s="3"/>
      <c r="AZ764" s="3"/>
      <c r="BA764" s="3"/>
      <c r="BB764" s="3"/>
      <c r="BC764" s="19"/>
    </row>
    <row r="765" spans="47:55" x14ac:dyDescent="0.2">
      <c r="AU765" s="3"/>
      <c r="AV765" s="3">
        <v>21.08361111</v>
      </c>
      <c r="AW765" s="19">
        <v>-4.4801900999999997</v>
      </c>
      <c r="AX765" s="3"/>
      <c r="AY765" s="3"/>
      <c r="AZ765" s="3"/>
      <c r="BA765" s="3"/>
      <c r="BB765" s="3"/>
      <c r="BC765" s="19"/>
    </row>
    <row r="766" spans="47:55" x14ac:dyDescent="0.2">
      <c r="AU766" s="3"/>
      <c r="AV766" s="3">
        <v>21.111388890000001</v>
      </c>
      <c r="AW766" s="19">
        <v>-4.3298432</v>
      </c>
      <c r="AX766" s="3"/>
      <c r="AY766" s="3"/>
      <c r="AZ766" s="3"/>
      <c r="BA766" s="3"/>
      <c r="BB766" s="3"/>
      <c r="BC766" s="19"/>
    </row>
    <row r="767" spans="47:55" x14ac:dyDescent="0.2">
      <c r="AU767" s="3"/>
      <c r="AV767" s="3">
        <v>21.139166670000002</v>
      </c>
      <c r="AW767" s="19">
        <v>-4.1794981</v>
      </c>
      <c r="AX767" s="3"/>
      <c r="AY767" s="3"/>
      <c r="AZ767" s="3"/>
      <c r="BA767" s="3"/>
      <c r="BB767" s="3"/>
      <c r="BC767" s="19"/>
    </row>
    <row r="768" spans="47:55" x14ac:dyDescent="0.2">
      <c r="AU768" s="3"/>
      <c r="AV768" s="3">
        <v>21.166944440000002</v>
      </c>
      <c r="AW768" s="19">
        <v>-4.3298432</v>
      </c>
      <c r="AX768" s="3"/>
      <c r="AY768" s="3"/>
      <c r="AZ768" s="3"/>
      <c r="BA768" s="3"/>
      <c r="BB768" s="3"/>
      <c r="BC768" s="19"/>
    </row>
    <row r="769" spans="47:55" x14ac:dyDescent="0.2">
      <c r="AU769" s="3"/>
      <c r="AV769" s="3">
        <v>21.194722219999999</v>
      </c>
      <c r="AW769" s="19">
        <v>-4.3298432</v>
      </c>
      <c r="AX769" s="3"/>
      <c r="AY769" s="3"/>
      <c r="AZ769" s="3"/>
      <c r="BA769" s="3"/>
      <c r="BB769" s="3"/>
      <c r="BC769" s="19"/>
    </row>
    <row r="770" spans="47:55" x14ac:dyDescent="0.2">
      <c r="AU770" s="3"/>
      <c r="AV770" s="3">
        <v>21.2225</v>
      </c>
      <c r="AW770" s="19">
        <v>-4.3298432</v>
      </c>
      <c r="AX770" s="3"/>
      <c r="AY770" s="3"/>
      <c r="AZ770" s="3"/>
      <c r="BA770" s="3"/>
      <c r="BB770" s="3"/>
      <c r="BC770" s="19"/>
    </row>
    <row r="771" spans="47:55" x14ac:dyDescent="0.2">
      <c r="AU771" s="3"/>
      <c r="AV771" s="3">
        <v>21.250277780000001</v>
      </c>
      <c r="AW771" s="19">
        <v>-4.1794981</v>
      </c>
      <c r="AX771" s="3"/>
      <c r="AY771" s="3"/>
      <c r="AZ771" s="3"/>
      <c r="BA771" s="3"/>
      <c r="BB771" s="3"/>
      <c r="BC771" s="19"/>
    </row>
    <row r="772" spans="47:55" x14ac:dyDescent="0.2">
      <c r="AU772" s="3"/>
      <c r="AV772" s="3">
        <v>21.278055559999999</v>
      </c>
      <c r="AW772" s="19">
        <v>-4.3298432</v>
      </c>
      <c r="AX772" s="3"/>
      <c r="AY772" s="3"/>
      <c r="AZ772" s="3"/>
      <c r="BA772" s="3"/>
      <c r="BB772" s="3"/>
      <c r="BC772" s="19"/>
    </row>
    <row r="773" spans="47:55" x14ac:dyDescent="0.2">
      <c r="AU773" s="3"/>
      <c r="AV773" s="3">
        <v>21.305833329999999</v>
      </c>
      <c r="AW773" s="19">
        <v>-4.3298432</v>
      </c>
      <c r="AX773" s="3"/>
      <c r="AY773" s="3"/>
      <c r="AZ773" s="3"/>
      <c r="BA773" s="3"/>
      <c r="BB773" s="3"/>
      <c r="BC773" s="19"/>
    </row>
    <row r="774" spans="47:55" x14ac:dyDescent="0.2">
      <c r="AU774" s="3"/>
      <c r="AV774" s="3">
        <v>21.33361111</v>
      </c>
      <c r="AW774" s="19">
        <v>-4.3298432</v>
      </c>
      <c r="AX774" s="3"/>
      <c r="AY774" s="3"/>
      <c r="AZ774" s="3"/>
      <c r="BA774" s="3"/>
      <c r="BB774" s="3"/>
      <c r="BC774" s="19"/>
    </row>
    <row r="775" spans="47:55" x14ac:dyDescent="0.2">
      <c r="AU775" s="3"/>
      <c r="AV775" s="3">
        <v>21.361388890000001</v>
      </c>
      <c r="AW775" s="19">
        <v>-4.3298432</v>
      </c>
      <c r="AX775" s="3"/>
      <c r="AY775" s="3"/>
      <c r="AZ775" s="3"/>
      <c r="BA775" s="3"/>
      <c r="BB775" s="3"/>
      <c r="BC775" s="19"/>
    </row>
    <row r="776" spans="47:55" x14ac:dyDescent="0.2">
      <c r="AU776" s="3"/>
      <c r="AV776" s="3">
        <v>21.389166670000002</v>
      </c>
      <c r="AW776" s="19">
        <v>-4.1794981</v>
      </c>
      <c r="AX776" s="3"/>
      <c r="AY776" s="3"/>
      <c r="AZ776" s="3"/>
      <c r="BA776" s="3"/>
      <c r="BB776" s="3"/>
      <c r="BC776" s="19"/>
    </row>
    <row r="777" spans="47:55" x14ac:dyDescent="0.2">
      <c r="AU777" s="3"/>
      <c r="AV777" s="3">
        <v>21.416944440000002</v>
      </c>
      <c r="AW777" s="19">
        <v>-4.3298432</v>
      </c>
      <c r="AX777" s="3"/>
      <c r="AY777" s="3"/>
      <c r="AZ777" s="3"/>
      <c r="BA777" s="3"/>
      <c r="BB777" s="3"/>
      <c r="BC777" s="19"/>
    </row>
    <row r="778" spans="47:55" x14ac:dyDescent="0.2">
      <c r="AU778" s="3"/>
      <c r="AV778" s="3">
        <v>21.444722219999999</v>
      </c>
      <c r="AW778" s="19">
        <v>-4.1794981</v>
      </c>
      <c r="AX778" s="3"/>
      <c r="AY778" s="3"/>
      <c r="AZ778" s="3"/>
      <c r="BA778" s="3"/>
      <c r="BB778" s="3"/>
      <c r="BC778" s="19"/>
    </row>
    <row r="779" spans="47:55" x14ac:dyDescent="0.2">
      <c r="AU779" s="3"/>
      <c r="AV779" s="3">
        <v>21.4725</v>
      </c>
      <c r="AW779" s="19">
        <v>-4.3298432</v>
      </c>
      <c r="AX779" s="3"/>
      <c r="AY779" s="3"/>
      <c r="AZ779" s="3"/>
      <c r="BA779" s="3"/>
      <c r="BB779" s="3"/>
      <c r="BC779" s="19"/>
    </row>
    <row r="780" spans="47:55" x14ac:dyDescent="0.2">
      <c r="AU780" s="3"/>
      <c r="AV780" s="3">
        <v>21.500277780000001</v>
      </c>
      <c r="AW780" s="19">
        <v>-4.1794981</v>
      </c>
      <c r="AX780" s="3"/>
      <c r="AY780" s="3"/>
      <c r="AZ780" s="3"/>
      <c r="BA780" s="3"/>
      <c r="BB780" s="3"/>
      <c r="BC780" s="19"/>
    </row>
    <row r="781" spans="47:55" x14ac:dyDescent="0.2">
      <c r="AU781" s="3"/>
      <c r="AV781" s="3">
        <v>21.528055559999999</v>
      </c>
      <c r="AW781" s="19">
        <v>-4.6305373000000003</v>
      </c>
      <c r="AX781" s="3"/>
      <c r="AY781" s="3"/>
      <c r="AZ781" s="3"/>
      <c r="BA781" s="3"/>
      <c r="BB781" s="3"/>
      <c r="BC781" s="19"/>
    </row>
    <row r="782" spans="47:55" x14ac:dyDescent="0.2">
      <c r="AU782" s="3"/>
      <c r="AV782" s="3">
        <v>21.555833329999999</v>
      </c>
      <c r="AW782" s="19">
        <v>-4.1794981</v>
      </c>
      <c r="AX782" s="3"/>
      <c r="AY782" s="3"/>
      <c r="AZ782" s="3"/>
      <c r="BA782" s="3"/>
      <c r="BB782" s="3"/>
      <c r="BC782" s="19"/>
    </row>
    <row r="783" spans="47:55" x14ac:dyDescent="0.2">
      <c r="AU783" s="3"/>
      <c r="AV783" s="3">
        <v>21.58361111</v>
      </c>
      <c r="AW783" s="19">
        <v>-4.1794981</v>
      </c>
      <c r="AX783" s="3"/>
      <c r="AY783" s="3"/>
      <c r="AZ783" s="3"/>
      <c r="BA783" s="3"/>
      <c r="BB783" s="3"/>
      <c r="BC783" s="19"/>
    </row>
    <row r="784" spans="47:55" x14ac:dyDescent="0.2">
      <c r="AU784" s="3"/>
      <c r="AV784" s="3">
        <v>21.611388890000001</v>
      </c>
      <c r="AW784" s="19">
        <v>-4.4801900999999997</v>
      </c>
      <c r="AX784" s="3"/>
      <c r="AY784" s="3"/>
      <c r="AZ784" s="3"/>
      <c r="BA784" s="3"/>
      <c r="BB784" s="3"/>
      <c r="BC784" s="19"/>
    </row>
    <row r="785" spans="47:55" x14ac:dyDescent="0.2">
      <c r="AU785" s="3"/>
      <c r="AV785" s="3">
        <v>21.639166670000002</v>
      </c>
      <c r="AW785" s="19">
        <v>-4.3298432</v>
      </c>
      <c r="AX785" s="3"/>
      <c r="AY785" s="3"/>
      <c r="AZ785" s="3"/>
      <c r="BA785" s="3"/>
      <c r="BB785" s="3"/>
      <c r="BC785" s="19"/>
    </row>
    <row r="786" spans="47:55" x14ac:dyDescent="0.2">
      <c r="AU786" s="3"/>
      <c r="AV786" s="3">
        <v>21.666944440000002</v>
      </c>
      <c r="AW786" s="19">
        <v>-4.4801900999999997</v>
      </c>
      <c r="AX786" s="3"/>
      <c r="AY786" s="3"/>
      <c r="AZ786" s="3"/>
      <c r="BA786" s="3"/>
      <c r="BB786" s="3"/>
      <c r="BC786" s="19"/>
    </row>
    <row r="787" spans="47:55" x14ac:dyDescent="0.2">
      <c r="AU787" s="3"/>
      <c r="AV787" s="3">
        <v>21.694722219999999</v>
      </c>
      <c r="AW787" s="19">
        <v>-4.1794981</v>
      </c>
      <c r="AX787" s="3"/>
      <c r="AY787" s="3"/>
      <c r="AZ787" s="3"/>
      <c r="BA787" s="3"/>
      <c r="BB787" s="3"/>
      <c r="BC787" s="19"/>
    </row>
    <row r="788" spans="47:55" x14ac:dyDescent="0.2">
      <c r="AU788" s="3"/>
      <c r="AV788" s="3">
        <v>21.7225</v>
      </c>
      <c r="AW788" s="19">
        <v>-4.4801900999999997</v>
      </c>
      <c r="AX788" s="3"/>
      <c r="AY788" s="3"/>
      <c r="AZ788" s="3"/>
      <c r="BA788" s="3"/>
      <c r="BB788" s="3"/>
      <c r="BC788" s="19"/>
    </row>
    <row r="789" spans="47:55" x14ac:dyDescent="0.2">
      <c r="AU789" s="3"/>
      <c r="AV789" s="3">
        <v>21.750277780000001</v>
      </c>
      <c r="AW789" s="19">
        <v>-4.1794981</v>
      </c>
      <c r="AX789" s="3"/>
      <c r="AY789" s="3"/>
      <c r="AZ789" s="3"/>
      <c r="BA789" s="3"/>
      <c r="BB789" s="3"/>
      <c r="BC789" s="19"/>
    </row>
    <row r="790" spans="47:55" x14ac:dyDescent="0.2">
      <c r="AU790" s="3"/>
      <c r="AV790" s="3">
        <v>21.778055559999999</v>
      </c>
      <c r="AW790" s="19">
        <v>-4.4801900999999997</v>
      </c>
      <c r="AX790" s="3"/>
      <c r="AY790" s="3"/>
      <c r="AZ790" s="3"/>
      <c r="BA790" s="3"/>
      <c r="BB790" s="3"/>
      <c r="BC790" s="19"/>
    </row>
    <row r="791" spans="47:55" x14ac:dyDescent="0.2">
      <c r="AU791" s="3"/>
      <c r="AV791" s="3">
        <v>21.805833329999999</v>
      </c>
      <c r="AW791" s="19">
        <v>-4.3298432</v>
      </c>
      <c r="AX791" s="3"/>
      <c r="AY791" s="3"/>
      <c r="AZ791" s="3"/>
      <c r="BA791" s="3"/>
      <c r="BB791" s="3"/>
      <c r="BC791" s="19"/>
    </row>
    <row r="792" spans="47:55" x14ac:dyDescent="0.2">
      <c r="AU792" s="3"/>
      <c r="AV792" s="3">
        <v>21.83361111</v>
      </c>
      <c r="AW792" s="19">
        <v>-4.4801900999999997</v>
      </c>
      <c r="AX792" s="3"/>
      <c r="AY792" s="3"/>
      <c r="AZ792" s="3"/>
      <c r="BA792" s="3"/>
      <c r="BB792" s="3"/>
      <c r="BC792" s="19"/>
    </row>
    <row r="793" spans="47:55" x14ac:dyDescent="0.2">
      <c r="AU793" s="3"/>
      <c r="AV793" s="3">
        <v>21.861388890000001</v>
      </c>
      <c r="AW793" s="19">
        <v>-4.1794981</v>
      </c>
      <c r="AX793" s="3"/>
      <c r="AY793" s="3"/>
      <c r="AZ793" s="3"/>
      <c r="BA793" s="3"/>
      <c r="BB793" s="3"/>
      <c r="BC793" s="19"/>
    </row>
    <row r="794" spans="47:55" x14ac:dyDescent="0.2">
      <c r="AU794" s="3"/>
      <c r="AV794" s="3">
        <v>21.889166670000002</v>
      </c>
      <c r="AW794" s="19">
        <v>-4.3298432</v>
      </c>
      <c r="AX794" s="3"/>
      <c r="AY794" s="3"/>
      <c r="AZ794" s="3"/>
      <c r="BA794" s="3"/>
      <c r="BB794" s="3"/>
      <c r="BC794" s="19"/>
    </row>
    <row r="795" spans="47:55" x14ac:dyDescent="0.2">
      <c r="AU795" s="3"/>
      <c r="AV795" s="3">
        <v>21.916944440000002</v>
      </c>
      <c r="AW795" s="19">
        <v>-4.4801900999999997</v>
      </c>
      <c r="AX795" s="3"/>
      <c r="AY795" s="3"/>
      <c r="AZ795" s="3"/>
      <c r="BA795" s="3"/>
      <c r="BB795" s="3"/>
      <c r="BC795" s="19"/>
    </row>
    <row r="796" spans="47:55" x14ac:dyDescent="0.2">
      <c r="AU796" s="3"/>
      <c r="AV796" s="3">
        <v>21.944722219999999</v>
      </c>
      <c r="AW796" s="19">
        <v>-4.3298432</v>
      </c>
      <c r="AX796" s="3"/>
      <c r="AY796" s="3"/>
      <c r="AZ796" s="3"/>
      <c r="BA796" s="3"/>
      <c r="BB796" s="3"/>
      <c r="BC796" s="19"/>
    </row>
    <row r="797" spans="47:55" x14ac:dyDescent="0.2">
      <c r="AU797" s="3"/>
      <c r="AV797" s="3">
        <v>21.9725</v>
      </c>
      <c r="AW797" s="19">
        <v>-4.3298432</v>
      </c>
      <c r="AX797" s="3"/>
      <c r="AY797" s="3"/>
      <c r="AZ797" s="3"/>
      <c r="BA797" s="3"/>
      <c r="BB797" s="3"/>
      <c r="BC797" s="19"/>
    </row>
    <row r="798" spans="47:55" x14ac:dyDescent="0.2">
      <c r="AU798" s="3"/>
      <c r="AV798" s="3">
        <v>22.000277780000001</v>
      </c>
      <c r="AW798" s="19">
        <v>-4.1794981</v>
      </c>
      <c r="AX798" s="3"/>
      <c r="AY798" s="3"/>
      <c r="AZ798" s="3"/>
      <c r="BA798" s="3"/>
      <c r="BB798" s="3"/>
      <c r="BC798" s="19"/>
    </row>
    <row r="799" spans="47:55" x14ac:dyDescent="0.2">
      <c r="AU799" s="3"/>
      <c r="AV799" s="3">
        <v>22.028055559999999</v>
      </c>
      <c r="AW799" s="19">
        <v>-4.3298432</v>
      </c>
      <c r="AX799" s="3"/>
      <c r="AY799" s="3"/>
      <c r="AZ799" s="3"/>
      <c r="BA799" s="3"/>
      <c r="BB799" s="3"/>
      <c r="BC799" s="19"/>
    </row>
    <row r="800" spans="47:55" x14ac:dyDescent="0.2">
      <c r="AU800" s="3"/>
      <c r="AV800" s="3">
        <v>22.055833329999999</v>
      </c>
      <c r="AW800" s="19">
        <v>-4.0291509000000003</v>
      </c>
      <c r="AX800" s="3"/>
      <c r="AY800" s="3"/>
      <c r="AZ800" s="3"/>
      <c r="BA800" s="3"/>
      <c r="BB800" s="3"/>
      <c r="BC800" s="19"/>
    </row>
    <row r="801" spans="47:55" x14ac:dyDescent="0.2">
      <c r="AU801" s="3"/>
      <c r="AV801" s="3">
        <v>22.08361111</v>
      </c>
      <c r="AW801" s="19">
        <v>-4.3298432</v>
      </c>
      <c r="AX801" s="3"/>
      <c r="AY801" s="3"/>
      <c r="AZ801" s="3"/>
      <c r="BA801" s="3"/>
      <c r="BB801" s="3"/>
      <c r="BC801" s="19"/>
    </row>
    <row r="802" spans="47:55" x14ac:dyDescent="0.2">
      <c r="AU802" s="3"/>
      <c r="AV802" s="3">
        <v>22.111388890000001</v>
      </c>
      <c r="AW802" s="19">
        <v>-4.1794981</v>
      </c>
      <c r="AX802" s="3"/>
      <c r="AY802" s="3"/>
      <c r="AZ802" s="3"/>
      <c r="BA802" s="3"/>
      <c r="BB802" s="3"/>
      <c r="BC802" s="19"/>
    </row>
    <row r="803" spans="47:55" x14ac:dyDescent="0.2">
      <c r="AU803" s="3"/>
      <c r="AV803" s="3">
        <v>22.139166670000002</v>
      </c>
      <c r="AW803" s="19">
        <v>-4.3298432</v>
      </c>
      <c r="AX803" s="3"/>
      <c r="AY803" s="3"/>
      <c r="AZ803" s="3"/>
      <c r="BA803" s="3"/>
      <c r="BB803" s="3"/>
      <c r="BC803" s="19"/>
    </row>
    <row r="804" spans="47:55" x14ac:dyDescent="0.2">
      <c r="AU804" s="3"/>
      <c r="AV804" s="3">
        <v>22.166944440000002</v>
      </c>
      <c r="AW804" s="19">
        <v>-4.1794981</v>
      </c>
      <c r="AX804" s="3"/>
      <c r="AY804" s="3"/>
      <c r="AZ804" s="3"/>
      <c r="BA804" s="3"/>
      <c r="BB804" s="3"/>
      <c r="BC804" s="19"/>
    </row>
    <row r="805" spans="47:55" x14ac:dyDescent="0.2">
      <c r="AU805" s="3"/>
      <c r="AV805" s="3">
        <v>22.194722219999999</v>
      </c>
      <c r="AW805" s="19">
        <v>-4.3298432</v>
      </c>
      <c r="AX805" s="3"/>
      <c r="AY805" s="3"/>
      <c r="AZ805" s="3"/>
      <c r="BA805" s="3"/>
      <c r="BB805" s="3"/>
      <c r="BC805" s="19"/>
    </row>
    <row r="806" spans="47:55" x14ac:dyDescent="0.2">
      <c r="AU806" s="3"/>
      <c r="AV806" s="3">
        <v>22.2225</v>
      </c>
      <c r="AW806" s="19">
        <v>-4.3298432</v>
      </c>
      <c r="AX806" s="3"/>
      <c r="AY806" s="3"/>
      <c r="AZ806" s="3"/>
      <c r="BA806" s="3"/>
      <c r="BB806" s="3"/>
      <c r="BC806" s="19"/>
    </row>
    <row r="807" spans="47:55" x14ac:dyDescent="0.2">
      <c r="AU807" s="3"/>
      <c r="AV807" s="3">
        <v>22.250277780000001</v>
      </c>
      <c r="AW807" s="19">
        <v>-4.1794981</v>
      </c>
      <c r="AX807" s="3"/>
      <c r="AY807" s="3"/>
      <c r="AZ807" s="3"/>
      <c r="BA807" s="3"/>
      <c r="BB807" s="3"/>
      <c r="BC807" s="19"/>
    </row>
    <row r="808" spans="47:55" x14ac:dyDescent="0.2">
      <c r="AU808" s="3"/>
      <c r="AV808" s="3">
        <v>22.278055559999999</v>
      </c>
      <c r="AW808" s="19">
        <v>-4.4801900999999997</v>
      </c>
      <c r="AX808" s="3"/>
      <c r="AY808" s="3"/>
      <c r="AZ808" s="3"/>
      <c r="BA808" s="3"/>
      <c r="BB808" s="3"/>
      <c r="BC808" s="19"/>
    </row>
    <row r="809" spans="47:55" x14ac:dyDescent="0.2">
      <c r="AU809" s="3"/>
      <c r="AV809" s="3">
        <v>22.305833329999999</v>
      </c>
      <c r="AW809" s="19">
        <v>-4.0291509000000003</v>
      </c>
      <c r="AX809" s="3"/>
      <c r="AY809" s="3"/>
      <c r="AZ809" s="3"/>
      <c r="BA809" s="3"/>
      <c r="BB809" s="3"/>
      <c r="BC809" s="19"/>
    </row>
    <row r="810" spans="47:55" x14ac:dyDescent="0.2">
      <c r="AU810" s="3"/>
      <c r="AV810" s="3">
        <v>22.33361111</v>
      </c>
      <c r="AW810" s="19">
        <v>-4.3298432</v>
      </c>
      <c r="AX810" s="3"/>
      <c r="AY810" s="3"/>
      <c r="AZ810" s="3"/>
      <c r="BA810" s="3"/>
      <c r="BB810" s="3"/>
      <c r="BC810" s="19"/>
    </row>
    <row r="811" spans="47:55" x14ac:dyDescent="0.2">
      <c r="AU811" s="3"/>
      <c r="AV811" s="3">
        <v>22.361388890000001</v>
      </c>
      <c r="AW811" s="19">
        <v>-4.3298432</v>
      </c>
      <c r="AX811" s="3"/>
      <c r="AY811" s="3"/>
      <c r="AZ811" s="3"/>
      <c r="BA811" s="3"/>
      <c r="BB811" s="3"/>
      <c r="BC811" s="19"/>
    </row>
    <row r="812" spans="47:55" x14ac:dyDescent="0.2">
      <c r="AU812" s="3"/>
      <c r="AV812" s="3">
        <v>22.389166670000002</v>
      </c>
      <c r="AW812" s="19">
        <v>-4.3298432</v>
      </c>
      <c r="AX812" s="3"/>
      <c r="AY812" s="3"/>
      <c r="AZ812" s="3"/>
      <c r="BA812" s="3"/>
      <c r="BB812" s="3"/>
      <c r="BC812" s="19"/>
    </row>
    <row r="813" spans="47:55" x14ac:dyDescent="0.2">
      <c r="AU813" s="3"/>
      <c r="AV813" s="3">
        <v>22.416944440000002</v>
      </c>
      <c r="AW813" s="19">
        <v>-4.4801900999999997</v>
      </c>
      <c r="AX813" s="3"/>
      <c r="AY813" s="3"/>
      <c r="AZ813" s="3"/>
      <c r="BA813" s="3"/>
      <c r="BB813" s="3"/>
      <c r="BC813" s="19"/>
    </row>
    <row r="814" spans="47:55" x14ac:dyDescent="0.2">
      <c r="AU814" s="3"/>
      <c r="AV814" s="3">
        <v>22.444722219999999</v>
      </c>
      <c r="AW814" s="19">
        <v>-4.3298432</v>
      </c>
      <c r="AX814" s="3"/>
      <c r="AY814" s="3"/>
      <c r="AZ814" s="3"/>
      <c r="BA814" s="3"/>
      <c r="BB814" s="3"/>
      <c r="BC814" s="19"/>
    </row>
    <row r="815" spans="47:55" x14ac:dyDescent="0.2">
      <c r="AU815" s="3"/>
      <c r="AV815" s="3">
        <v>22.4725</v>
      </c>
      <c r="AW815" s="19">
        <v>-4.3298432</v>
      </c>
      <c r="AX815" s="3"/>
      <c r="AY815" s="3"/>
      <c r="AZ815" s="3"/>
      <c r="BA815" s="3"/>
      <c r="BB815" s="3"/>
      <c r="BC815" s="19"/>
    </row>
    <row r="816" spans="47:55" x14ac:dyDescent="0.2">
      <c r="AU816" s="3"/>
      <c r="AV816" s="3">
        <v>22.500277780000001</v>
      </c>
      <c r="AW816" s="19">
        <v>-4.4801900999999997</v>
      </c>
      <c r="AX816" s="3"/>
      <c r="AY816" s="3"/>
      <c r="AZ816" s="3"/>
      <c r="BA816" s="3"/>
      <c r="BB816" s="3"/>
      <c r="BC816" s="19"/>
    </row>
    <row r="817" spans="47:55" x14ac:dyDescent="0.2">
      <c r="AU817" s="3"/>
      <c r="AV817" s="3">
        <v>22.528055559999999</v>
      </c>
      <c r="AW817" s="19">
        <v>-4.4801900999999997</v>
      </c>
      <c r="AX817" s="3"/>
      <c r="AY817" s="3"/>
      <c r="AZ817" s="3"/>
      <c r="BA817" s="3"/>
      <c r="BB817" s="3"/>
      <c r="BC817" s="19"/>
    </row>
    <row r="818" spans="47:55" x14ac:dyDescent="0.2">
      <c r="AU818" s="3"/>
      <c r="AV818" s="3">
        <v>22.555833329999999</v>
      </c>
      <c r="AW818" s="19">
        <v>-4.1794981</v>
      </c>
      <c r="AX818" s="3"/>
      <c r="AY818" s="3"/>
      <c r="AZ818" s="3"/>
      <c r="BA818" s="3"/>
      <c r="BB818" s="3"/>
      <c r="BC818" s="19"/>
    </row>
    <row r="819" spans="47:55" x14ac:dyDescent="0.2">
      <c r="AU819" s="3"/>
      <c r="AV819" s="3">
        <v>22.58361111</v>
      </c>
      <c r="AW819" s="19">
        <v>-4.0291509000000003</v>
      </c>
      <c r="AX819" s="3"/>
      <c r="AY819" s="3"/>
      <c r="AZ819" s="3"/>
      <c r="BA819" s="3"/>
      <c r="BB819" s="3"/>
      <c r="BC819" s="19"/>
    </row>
    <row r="820" spans="47:55" x14ac:dyDescent="0.2">
      <c r="AU820" s="3"/>
      <c r="AV820" s="3">
        <v>22.611388890000001</v>
      </c>
      <c r="AW820" s="19">
        <v>-4.4801900999999997</v>
      </c>
      <c r="AX820" s="3"/>
      <c r="AY820" s="3"/>
      <c r="AZ820" s="3"/>
      <c r="BA820" s="3"/>
      <c r="BB820" s="3"/>
      <c r="BC820" s="19"/>
    </row>
    <row r="821" spans="47:55" x14ac:dyDescent="0.2">
      <c r="AU821" s="3"/>
      <c r="AV821" s="3">
        <v>22.639166670000002</v>
      </c>
      <c r="AW821" s="19">
        <v>-4.4801900999999997</v>
      </c>
      <c r="AX821" s="3"/>
      <c r="AY821" s="3"/>
      <c r="AZ821" s="3"/>
      <c r="BA821" s="3"/>
      <c r="BB821" s="3"/>
      <c r="BC821" s="19"/>
    </row>
    <row r="822" spans="47:55" x14ac:dyDescent="0.2">
      <c r="AU822" s="3"/>
      <c r="AV822" s="3">
        <v>22.666944440000002</v>
      </c>
      <c r="AW822" s="19">
        <v>-4.1794981</v>
      </c>
      <c r="AX822" s="3"/>
      <c r="AY822" s="3"/>
      <c r="AZ822" s="3"/>
      <c r="BA822" s="3"/>
      <c r="BB822" s="3"/>
      <c r="BC822" s="19"/>
    </row>
    <row r="823" spans="47:55" x14ac:dyDescent="0.2">
      <c r="AU823" s="3"/>
      <c r="AV823" s="3">
        <v>22.694722219999999</v>
      </c>
      <c r="AW823" s="19">
        <v>-4.3298432</v>
      </c>
      <c r="AX823" s="3"/>
      <c r="AY823" s="3"/>
      <c r="AZ823" s="3"/>
      <c r="BA823" s="3"/>
      <c r="BB823" s="3"/>
      <c r="BC823" s="19"/>
    </row>
    <row r="824" spans="47:55" x14ac:dyDescent="0.2">
      <c r="AU824" s="3"/>
      <c r="AV824" s="3">
        <v>22.7225</v>
      </c>
      <c r="AW824" s="19">
        <v>-4.3298432</v>
      </c>
      <c r="AX824" s="3"/>
      <c r="AY824" s="3"/>
      <c r="AZ824" s="3"/>
      <c r="BA824" s="3"/>
      <c r="BB824" s="3"/>
      <c r="BC824" s="19"/>
    </row>
    <row r="825" spans="47:55" x14ac:dyDescent="0.2">
      <c r="AU825" s="3"/>
      <c r="AV825" s="3">
        <v>22.750277780000001</v>
      </c>
      <c r="AW825" s="19">
        <v>-4.1794981</v>
      </c>
      <c r="AX825" s="3"/>
      <c r="AY825" s="3"/>
      <c r="AZ825" s="3"/>
      <c r="BA825" s="3"/>
      <c r="BB825" s="3"/>
      <c r="BC825" s="19"/>
    </row>
    <row r="826" spans="47:55" x14ac:dyDescent="0.2">
      <c r="AU826" s="3"/>
      <c r="AV826" s="3">
        <v>22.778055559999999</v>
      </c>
      <c r="AW826" s="19">
        <v>-4.6305373000000003</v>
      </c>
      <c r="AX826" s="3"/>
      <c r="AY826" s="3"/>
      <c r="AZ826" s="3"/>
      <c r="BA826" s="3"/>
      <c r="BB826" s="3"/>
      <c r="BC826" s="19"/>
    </row>
    <row r="827" spans="47:55" x14ac:dyDescent="0.2">
      <c r="AU827" s="3"/>
      <c r="AV827" s="3">
        <v>22.805833329999999</v>
      </c>
      <c r="AW827" s="19">
        <v>-4.1794981</v>
      </c>
      <c r="AX827" s="3"/>
      <c r="AY827" s="3"/>
      <c r="AZ827" s="3"/>
      <c r="BA827" s="3"/>
      <c r="BB827" s="3"/>
      <c r="BC827" s="19"/>
    </row>
    <row r="828" spans="47:55" x14ac:dyDescent="0.2">
      <c r="AU828" s="3"/>
      <c r="AV828" s="3">
        <v>22.83361111</v>
      </c>
      <c r="AW828" s="19">
        <v>-4.4801900999999997</v>
      </c>
      <c r="AX828" s="3"/>
      <c r="AY828" s="3"/>
      <c r="AZ828" s="3"/>
      <c r="BA828" s="3"/>
      <c r="BB828" s="3"/>
      <c r="BC828" s="19"/>
    </row>
    <row r="829" spans="47:55" x14ac:dyDescent="0.2">
      <c r="AU829" s="3"/>
      <c r="AV829" s="3">
        <v>22.861388890000001</v>
      </c>
      <c r="AW829" s="19">
        <v>-4.1794981</v>
      </c>
      <c r="AX829" s="3"/>
      <c r="AY829" s="3"/>
      <c r="AZ829" s="3"/>
      <c r="BA829" s="3"/>
      <c r="BB829" s="3"/>
      <c r="BC829" s="19"/>
    </row>
    <row r="830" spans="47:55" x14ac:dyDescent="0.2">
      <c r="AU830" s="3"/>
      <c r="AV830" s="3">
        <v>22.889166670000002</v>
      </c>
      <c r="AW830" s="19">
        <v>-4.1794981</v>
      </c>
      <c r="AX830" s="3"/>
      <c r="AY830" s="3"/>
      <c r="AZ830" s="3"/>
      <c r="BA830" s="3"/>
      <c r="BB830" s="3"/>
      <c r="BC830" s="19"/>
    </row>
    <row r="831" spans="47:55" x14ac:dyDescent="0.2">
      <c r="AU831" s="3"/>
      <c r="AV831" s="3">
        <v>22.916944440000002</v>
      </c>
      <c r="AW831" s="19">
        <v>-4.1794981</v>
      </c>
      <c r="AX831" s="3"/>
      <c r="AY831" s="3"/>
      <c r="AZ831" s="3"/>
      <c r="BA831" s="3"/>
      <c r="BB831" s="3"/>
      <c r="BC831" s="19"/>
    </row>
    <row r="832" spans="47:55" x14ac:dyDescent="0.2">
      <c r="AU832" s="3"/>
      <c r="AV832" s="3">
        <v>22.944722219999999</v>
      </c>
      <c r="AW832" s="19">
        <v>-4.4801900999999997</v>
      </c>
      <c r="AX832" s="3"/>
      <c r="AY832" s="3"/>
      <c r="AZ832" s="3"/>
      <c r="BA832" s="3"/>
      <c r="BB832" s="3"/>
      <c r="BC832" s="19"/>
    </row>
    <row r="833" spans="47:55" x14ac:dyDescent="0.2">
      <c r="AU833" s="3"/>
      <c r="AV833" s="3">
        <v>22.9725</v>
      </c>
      <c r="AW833" s="19">
        <v>-4.4801900999999997</v>
      </c>
      <c r="AX833" s="3"/>
      <c r="AY833" s="3"/>
      <c r="AZ833" s="3"/>
      <c r="BA833" s="3"/>
      <c r="BB833" s="3"/>
      <c r="BC833" s="19"/>
    </row>
    <row r="834" spans="47:55" x14ac:dyDescent="0.2">
      <c r="AU834" s="3"/>
      <c r="AV834" s="3">
        <v>23.000277780000001</v>
      </c>
      <c r="AW834" s="19">
        <v>-4.1794981</v>
      </c>
      <c r="AX834" s="3"/>
      <c r="AY834" s="3"/>
      <c r="AZ834" s="3"/>
      <c r="BA834" s="3"/>
      <c r="BB834" s="3"/>
      <c r="BC834" s="19"/>
    </row>
    <row r="835" spans="47:55" x14ac:dyDescent="0.2">
      <c r="AU835" s="3"/>
      <c r="AV835" s="3">
        <v>23.028055559999999</v>
      </c>
      <c r="AW835" s="19">
        <v>-4.0291509000000003</v>
      </c>
      <c r="AX835" s="3"/>
      <c r="AY835" s="3"/>
      <c r="AZ835" s="3"/>
      <c r="BA835" s="3"/>
      <c r="BB835" s="3"/>
      <c r="BC835" s="19"/>
    </row>
    <row r="836" spans="47:55" x14ac:dyDescent="0.2">
      <c r="AU836" s="3"/>
      <c r="AV836" s="3">
        <v>23.055833329999999</v>
      </c>
      <c r="AW836" s="19">
        <v>-4.4801900999999997</v>
      </c>
      <c r="AX836" s="3"/>
      <c r="AY836" s="3"/>
      <c r="AZ836" s="3"/>
      <c r="BA836" s="3"/>
      <c r="BB836" s="3"/>
      <c r="BC836" s="19"/>
    </row>
    <row r="837" spans="47:55" x14ac:dyDescent="0.2">
      <c r="AU837" s="3"/>
      <c r="AV837" s="3">
        <v>23.08361111</v>
      </c>
      <c r="AW837" s="19">
        <v>-4.1794981</v>
      </c>
      <c r="AX837" s="3"/>
      <c r="AY837" s="3"/>
      <c r="AZ837" s="3"/>
      <c r="BA837" s="3"/>
      <c r="BB837" s="3"/>
      <c r="BC837" s="19"/>
    </row>
    <row r="838" spans="47:55" x14ac:dyDescent="0.2">
      <c r="AU838" s="3"/>
      <c r="AV838" s="3">
        <v>23.111388890000001</v>
      </c>
      <c r="AW838" s="19">
        <v>-4.1794981</v>
      </c>
      <c r="AX838" s="3"/>
      <c r="AY838" s="3"/>
      <c r="AZ838" s="3"/>
      <c r="BA838" s="3"/>
      <c r="BB838" s="3"/>
      <c r="BC838" s="19"/>
    </row>
    <row r="839" spans="47:55" x14ac:dyDescent="0.2">
      <c r="AU839" s="3"/>
      <c r="AV839" s="3">
        <v>23.139166670000002</v>
      </c>
      <c r="AW839" s="19">
        <v>-4.1794981</v>
      </c>
      <c r="AX839" s="3"/>
      <c r="AY839" s="3"/>
      <c r="AZ839" s="3"/>
      <c r="BA839" s="3"/>
      <c r="BB839" s="3"/>
      <c r="BC839" s="19"/>
    </row>
    <row r="840" spans="47:55" x14ac:dyDescent="0.2">
      <c r="AU840" s="3"/>
      <c r="AV840" s="3">
        <v>23.166944440000002</v>
      </c>
      <c r="AW840" s="19">
        <v>-4.3298432</v>
      </c>
      <c r="AX840" s="3"/>
      <c r="AY840" s="3"/>
      <c r="AZ840" s="3"/>
      <c r="BA840" s="3"/>
      <c r="BB840" s="3"/>
      <c r="BC840" s="19"/>
    </row>
    <row r="841" spans="47:55" x14ac:dyDescent="0.2">
      <c r="AU841" s="3"/>
      <c r="AV841" s="3">
        <v>23.194722219999999</v>
      </c>
      <c r="AW841" s="19">
        <v>-4.3298432</v>
      </c>
      <c r="AX841" s="3"/>
      <c r="AY841" s="3"/>
      <c r="AZ841" s="3"/>
      <c r="BA841" s="3"/>
      <c r="BB841" s="3"/>
      <c r="BC841" s="19"/>
    </row>
    <row r="842" spans="47:55" x14ac:dyDescent="0.2">
      <c r="AU842" s="3"/>
      <c r="AV842" s="3">
        <v>23.2225</v>
      </c>
      <c r="AW842" s="19">
        <v>-4.3298432</v>
      </c>
      <c r="AX842" s="3"/>
      <c r="AY842" s="3"/>
      <c r="AZ842" s="3"/>
      <c r="BA842" s="3"/>
      <c r="BB842" s="3"/>
      <c r="BC842" s="19"/>
    </row>
    <row r="843" spans="47:55" x14ac:dyDescent="0.2">
      <c r="AU843" s="3"/>
      <c r="AV843" s="3">
        <v>23.250277780000001</v>
      </c>
      <c r="AW843" s="19">
        <v>-4.1794981</v>
      </c>
      <c r="AX843" s="3"/>
      <c r="AY843" s="3"/>
      <c r="AZ843" s="3"/>
      <c r="BA843" s="3"/>
      <c r="BB843" s="3"/>
      <c r="BC843" s="19"/>
    </row>
    <row r="844" spans="47:55" x14ac:dyDescent="0.2">
      <c r="AU844" s="3"/>
      <c r="AV844" s="3">
        <v>23.278055559999999</v>
      </c>
      <c r="AW844" s="19">
        <v>-4.3298432</v>
      </c>
      <c r="AX844" s="3"/>
      <c r="AY844" s="3"/>
      <c r="AZ844" s="3"/>
      <c r="BA844" s="3"/>
      <c r="BB844" s="3"/>
      <c r="BC844" s="19"/>
    </row>
    <row r="845" spans="47:55" x14ac:dyDescent="0.2">
      <c r="AU845" s="3"/>
      <c r="AV845" s="3">
        <v>23.305833329999999</v>
      </c>
      <c r="AW845" s="19">
        <v>-4.3298432</v>
      </c>
      <c r="AX845" s="3"/>
      <c r="AY845" s="3"/>
      <c r="AZ845" s="3"/>
      <c r="BA845" s="3"/>
      <c r="BB845" s="3"/>
      <c r="BC845" s="19"/>
    </row>
    <row r="846" spans="47:55" x14ac:dyDescent="0.2">
      <c r="AU846" s="3"/>
      <c r="AV846" s="3">
        <v>23.33361111</v>
      </c>
      <c r="AW846" s="19">
        <v>-4.1794981</v>
      </c>
      <c r="AX846" s="3"/>
      <c r="AY846" s="3"/>
      <c r="AZ846" s="3"/>
      <c r="BA846" s="3"/>
      <c r="BB846" s="3"/>
      <c r="BC846" s="19"/>
    </row>
    <row r="847" spans="47:55" x14ac:dyDescent="0.2">
      <c r="AU847" s="3"/>
      <c r="AV847" s="3">
        <v>23.361388890000001</v>
      </c>
      <c r="AW847" s="19">
        <v>-4.3298432</v>
      </c>
      <c r="AX847" s="3"/>
      <c r="AY847" s="3"/>
      <c r="AZ847" s="3"/>
      <c r="BA847" s="3"/>
      <c r="BB847" s="3"/>
      <c r="BC847" s="19"/>
    </row>
    <row r="848" spans="47:55" x14ac:dyDescent="0.2">
      <c r="AU848" s="3"/>
      <c r="AV848" s="3">
        <v>23.389166670000002</v>
      </c>
      <c r="AW848" s="19">
        <v>-4.6305373000000003</v>
      </c>
      <c r="AX848" s="3"/>
      <c r="AY848" s="3"/>
      <c r="AZ848" s="3"/>
      <c r="BA848" s="3"/>
      <c r="BB848" s="3"/>
      <c r="BC848" s="19"/>
    </row>
    <row r="849" spans="47:55" x14ac:dyDescent="0.2">
      <c r="AU849" s="3"/>
      <c r="AV849" s="3">
        <v>23.416944440000002</v>
      </c>
      <c r="AW849" s="19">
        <v>-4.1794981</v>
      </c>
      <c r="AX849" s="3"/>
      <c r="AY849" s="3"/>
      <c r="AZ849" s="3"/>
      <c r="BA849" s="3"/>
      <c r="BB849" s="3"/>
      <c r="BC849" s="19"/>
    </row>
    <row r="850" spans="47:55" x14ac:dyDescent="0.2">
      <c r="AU850" s="3"/>
      <c r="AV850" s="3">
        <v>23.444722219999999</v>
      </c>
      <c r="AW850" s="19">
        <v>-4.1794981</v>
      </c>
      <c r="AX850" s="3"/>
      <c r="AY850" s="3"/>
      <c r="AZ850" s="3"/>
      <c r="BA850" s="3"/>
      <c r="BB850" s="3"/>
      <c r="BC850" s="19"/>
    </row>
    <row r="851" spans="47:55" x14ac:dyDescent="0.2">
      <c r="AU851" s="3"/>
      <c r="AV851" s="3">
        <v>23.4725</v>
      </c>
      <c r="AW851" s="19">
        <v>-4.0291509000000003</v>
      </c>
      <c r="AX851" s="3"/>
      <c r="AY851" s="3"/>
      <c r="AZ851" s="3"/>
      <c r="BA851" s="3"/>
      <c r="BB851" s="3"/>
      <c r="BC851" s="19"/>
    </row>
    <row r="852" spans="47:55" x14ac:dyDescent="0.2">
      <c r="AU852" s="3"/>
      <c r="AV852" s="3">
        <v>23.500277780000001</v>
      </c>
      <c r="AW852" s="19">
        <v>-4.1794981</v>
      </c>
      <c r="AX852" s="3"/>
      <c r="AY852" s="3"/>
      <c r="AZ852" s="3"/>
      <c r="BA852" s="3"/>
      <c r="BB852" s="3"/>
      <c r="BC852" s="19"/>
    </row>
    <row r="853" spans="47:55" x14ac:dyDescent="0.2">
      <c r="AU853" s="3"/>
      <c r="AV853" s="3">
        <v>23.528055559999999</v>
      </c>
      <c r="AW853" s="19">
        <v>-4.3298432</v>
      </c>
      <c r="AX853" s="3"/>
      <c r="AY853" s="3"/>
      <c r="AZ853" s="3"/>
      <c r="BA853" s="3"/>
      <c r="BB853" s="3"/>
      <c r="BC853" s="19"/>
    </row>
    <row r="854" spans="47:55" x14ac:dyDescent="0.2">
      <c r="AU854" s="3"/>
      <c r="AV854" s="3">
        <v>23.555833329999999</v>
      </c>
      <c r="AW854" s="19">
        <v>-4.1794981</v>
      </c>
      <c r="AX854" s="3"/>
      <c r="AY854" s="3"/>
      <c r="AZ854" s="3"/>
      <c r="BA854" s="3"/>
      <c r="BB854" s="3"/>
      <c r="BC854" s="19"/>
    </row>
    <row r="855" spans="47:55" x14ac:dyDescent="0.2">
      <c r="AU855" s="3"/>
      <c r="AV855" s="3">
        <v>23.58361111</v>
      </c>
      <c r="AW855" s="19">
        <v>-4.3298432</v>
      </c>
      <c r="AX855" s="3"/>
      <c r="AY855" s="3"/>
      <c r="AZ855" s="3"/>
      <c r="BA855" s="3"/>
      <c r="BB855" s="3"/>
      <c r="BC855" s="19"/>
    </row>
    <row r="856" spans="47:55" x14ac:dyDescent="0.2">
      <c r="AU856" s="3"/>
      <c r="AV856" s="3">
        <v>23.611388890000001</v>
      </c>
      <c r="AW856" s="19">
        <v>-4.1794981</v>
      </c>
      <c r="AX856" s="3"/>
      <c r="AY856" s="3"/>
      <c r="AZ856" s="3"/>
      <c r="BA856" s="3"/>
      <c r="BB856" s="3"/>
      <c r="BC856" s="19"/>
    </row>
    <row r="857" spans="47:55" x14ac:dyDescent="0.2">
      <c r="AU857" s="3"/>
      <c r="AV857" s="3">
        <v>23.639166670000002</v>
      </c>
      <c r="AW857" s="19">
        <v>-4.0291509000000003</v>
      </c>
      <c r="AX857" s="3"/>
      <c r="AY857" s="3"/>
      <c r="AZ857" s="3"/>
      <c r="BA857" s="3"/>
      <c r="BB857" s="3"/>
      <c r="BC857" s="19"/>
    </row>
    <row r="858" spans="47:55" x14ac:dyDescent="0.2">
      <c r="AU858" s="3"/>
      <c r="AV858" s="3">
        <v>23.666944440000002</v>
      </c>
      <c r="AW858" s="19">
        <v>-4.4801900999999997</v>
      </c>
      <c r="AX858" s="3"/>
      <c r="AY858" s="3"/>
      <c r="AZ858" s="3"/>
      <c r="BA858" s="3"/>
      <c r="BB858" s="3"/>
      <c r="BC858" s="19"/>
    </row>
    <row r="859" spans="47:55" x14ac:dyDescent="0.2">
      <c r="AU859" s="3"/>
      <c r="AV859" s="3">
        <v>23.694722219999999</v>
      </c>
      <c r="AW859" s="19">
        <v>-4.1794981</v>
      </c>
      <c r="AX859" s="3"/>
      <c r="AY859" s="3"/>
      <c r="AZ859" s="3"/>
      <c r="BA859" s="3"/>
      <c r="BB859" s="3"/>
      <c r="BC859" s="19"/>
    </row>
    <row r="860" spans="47:55" x14ac:dyDescent="0.2">
      <c r="AU860" s="3"/>
      <c r="AV860" s="3">
        <v>23.7225</v>
      </c>
      <c r="AW860" s="19">
        <v>-4.1794981</v>
      </c>
      <c r="AX860" s="3"/>
      <c r="AY860" s="3"/>
      <c r="AZ860" s="3"/>
      <c r="BA860" s="3"/>
      <c r="BB860" s="3"/>
      <c r="BC860" s="19"/>
    </row>
    <row r="861" spans="47:55" x14ac:dyDescent="0.2">
      <c r="AU861" s="3"/>
      <c r="AV861" s="3">
        <v>23.750277780000001</v>
      </c>
      <c r="AW861" s="19">
        <v>-4.1794981</v>
      </c>
      <c r="AX861" s="3"/>
      <c r="AY861" s="3"/>
      <c r="AZ861" s="3"/>
      <c r="BA861" s="3"/>
      <c r="BB861" s="3"/>
      <c r="BC861" s="19"/>
    </row>
    <row r="862" spans="47:55" x14ac:dyDescent="0.2">
      <c r="AU862" s="3"/>
      <c r="AV862" s="3">
        <v>23.778055559999999</v>
      </c>
      <c r="AW862" s="19">
        <v>-4.3298432</v>
      </c>
      <c r="AX862" s="3"/>
      <c r="AY862" s="3"/>
      <c r="AZ862" s="3"/>
      <c r="BA862" s="3"/>
      <c r="BB862" s="3"/>
      <c r="BC862" s="19"/>
    </row>
    <row r="863" spans="47:55" x14ac:dyDescent="0.2">
      <c r="AU863" s="3"/>
      <c r="AV863" s="3">
        <v>23.805833329999999</v>
      </c>
      <c r="AW863" s="19">
        <v>-4.3298432</v>
      </c>
      <c r="AX863" s="3"/>
      <c r="AY863" s="3"/>
      <c r="AZ863" s="3"/>
      <c r="BA863" s="3"/>
      <c r="BB863" s="3"/>
      <c r="BC863" s="19"/>
    </row>
    <row r="864" spans="47:55" x14ac:dyDescent="0.2">
      <c r="AU864" s="3"/>
      <c r="AV864" s="3">
        <v>23.83361111</v>
      </c>
      <c r="AW864" s="19">
        <v>-4.0291509000000003</v>
      </c>
      <c r="AX864" s="3"/>
      <c r="AY864" s="3"/>
      <c r="AZ864" s="3"/>
      <c r="BA864" s="3"/>
      <c r="BB864" s="3"/>
      <c r="BC864" s="19"/>
    </row>
    <row r="865" spans="47:55" x14ac:dyDescent="0.2">
      <c r="AU865" s="3"/>
      <c r="AV865" s="3">
        <v>23.861388890000001</v>
      </c>
      <c r="AW865" s="19">
        <v>-3.8788059000000001</v>
      </c>
      <c r="AX865" s="3"/>
      <c r="AY865" s="3"/>
      <c r="AZ865" s="3"/>
      <c r="BA865" s="3"/>
      <c r="BB865" s="3"/>
      <c r="BC865" s="19"/>
    </row>
    <row r="866" spans="47:55" x14ac:dyDescent="0.2">
      <c r="AU866" s="3"/>
      <c r="AV866" s="3">
        <v>23.889166670000002</v>
      </c>
      <c r="AW866" s="19">
        <v>-4.0291509000000003</v>
      </c>
      <c r="AX866" s="3"/>
      <c r="AY866" s="3"/>
      <c r="AZ866" s="3"/>
      <c r="BA866" s="3"/>
      <c r="BB866" s="3"/>
      <c r="BC866" s="19"/>
    </row>
    <row r="867" spans="47:55" x14ac:dyDescent="0.2">
      <c r="AU867" s="3"/>
      <c r="AV867" s="3">
        <v>23.916944440000002</v>
      </c>
      <c r="AW867" s="19">
        <v>-4.1794981</v>
      </c>
      <c r="AX867" s="3"/>
      <c r="AY867" s="3"/>
      <c r="AZ867" s="3"/>
      <c r="BA867" s="3"/>
      <c r="BB867" s="3"/>
      <c r="BC867" s="19"/>
    </row>
    <row r="868" spans="47:55" x14ac:dyDescent="0.2">
      <c r="AU868" s="3"/>
      <c r="AV868" s="3">
        <v>23.944722219999999</v>
      </c>
      <c r="AW868" s="19">
        <v>-4.0291509000000003</v>
      </c>
      <c r="AX868" s="3"/>
      <c r="AY868" s="3"/>
      <c r="AZ868" s="3"/>
      <c r="BA868" s="3"/>
      <c r="BB868" s="3"/>
      <c r="BC868" s="19"/>
    </row>
    <row r="869" spans="47:55" x14ac:dyDescent="0.2">
      <c r="AU869" s="3"/>
      <c r="AV869" s="3">
        <v>23.9725</v>
      </c>
      <c r="AW869" s="19">
        <v>-4.3298432</v>
      </c>
      <c r="AX869" s="3"/>
      <c r="AY869" s="3"/>
      <c r="AZ869" s="3"/>
      <c r="BA869" s="3"/>
      <c r="BB869" s="3"/>
      <c r="BC869" s="19"/>
    </row>
    <row r="870" spans="47:55" x14ac:dyDescent="0.2">
      <c r="AU870" s="3"/>
      <c r="AV870" s="3">
        <v>24.000277780000001</v>
      </c>
      <c r="AW870" s="19">
        <v>-4.3298432</v>
      </c>
      <c r="AX870" s="3"/>
      <c r="AY870" s="3"/>
      <c r="AZ870" s="3"/>
      <c r="BA870" s="3"/>
      <c r="BB870" s="3"/>
      <c r="BC870" s="19"/>
    </row>
    <row r="871" spans="47:55" x14ac:dyDescent="0.2">
      <c r="AU871" s="3"/>
      <c r="AV871" s="3">
        <v>24.028055559999999</v>
      </c>
      <c r="AW871" s="19">
        <v>-4.0291509000000003</v>
      </c>
      <c r="AX871" s="3"/>
      <c r="AY871" s="3"/>
      <c r="AZ871" s="3"/>
      <c r="BA871" s="3"/>
      <c r="BB871" s="3"/>
      <c r="BC871" s="19"/>
    </row>
    <row r="872" spans="47:55" x14ac:dyDescent="0.2">
      <c r="AU872" s="3"/>
      <c r="AV872" s="3">
        <v>24.055833329999999</v>
      </c>
      <c r="AW872" s="19">
        <v>-4.1794981</v>
      </c>
      <c r="AX872" s="3"/>
      <c r="AY872" s="3"/>
      <c r="AZ872" s="3"/>
      <c r="BA872" s="3"/>
      <c r="BB872" s="3"/>
      <c r="BC872" s="19"/>
    </row>
    <row r="873" spans="47:55" x14ac:dyDescent="0.2">
      <c r="AU873" s="3"/>
      <c r="AV873" s="3">
        <v>24.08361111</v>
      </c>
      <c r="AW873" s="19">
        <v>-4.1794981</v>
      </c>
      <c r="AX873" s="3"/>
      <c r="AY873" s="3"/>
      <c r="AZ873" s="3"/>
      <c r="BA873" s="3"/>
      <c r="BB873" s="3"/>
      <c r="BC873" s="19"/>
    </row>
    <row r="874" spans="47:55" x14ac:dyDescent="0.2">
      <c r="AU874" s="3"/>
      <c r="AV874" s="3">
        <v>24.111388890000001</v>
      </c>
      <c r="AW874" s="19">
        <v>-4.3298432</v>
      </c>
      <c r="AX874" s="3"/>
      <c r="AY874" s="3"/>
      <c r="AZ874" s="3"/>
      <c r="BA874" s="3"/>
      <c r="BB874" s="3"/>
      <c r="BC874" s="19"/>
    </row>
    <row r="875" spans="47:55" x14ac:dyDescent="0.2">
      <c r="AU875" s="3"/>
      <c r="AV875" s="3">
        <v>24.139166670000002</v>
      </c>
      <c r="AW875" s="19">
        <v>-4.1794981</v>
      </c>
      <c r="AX875" s="3"/>
      <c r="AY875" s="3"/>
      <c r="AZ875" s="3"/>
      <c r="BA875" s="3"/>
      <c r="BB875" s="3"/>
      <c r="BC875" s="19"/>
    </row>
    <row r="876" spans="47:55" x14ac:dyDescent="0.2">
      <c r="AU876" s="3"/>
      <c r="AV876" s="3">
        <v>24.166944440000002</v>
      </c>
      <c r="AW876" s="19">
        <v>-4.3298432</v>
      </c>
      <c r="AX876" s="3"/>
      <c r="AY876" s="3"/>
      <c r="AZ876" s="3"/>
      <c r="BA876" s="3"/>
      <c r="BB876" s="3"/>
      <c r="BC876" s="19"/>
    </row>
    <row r="877" spans="47:55" x14ac:dyDescent="0.2">
      <c r="AU877" s="3"/>
      <c r="AV877" s="3">
        <v>24.194722219999999</v>
      </c>
      <c r="AW877" s="19">
        <v>-4.0291509000000003</v>
      </c>
      <c r="AX877" s="3"/>
      <c r="AY877" s="3"/>
      <c r="AZ877" s="3"/>
      <c r="BA877" s="3"/>
      <c r="BB877" s="3"/>
      <c r="BC877" s="19"/>
    </row>
    <row r="878" spans="47:55" x14ac:dyDescent="0.2">
      <c r="AU878" s="3"/>
      <c r="AV878" s="3">
        <v>24.2225</v>
      </c>
      <c r="AW878" s="19">
        <v>-4.3298432</v>
      </c>
      <c r="AX878" s="3"/>
      <c r="AY878" s="3"/>
      <c r="AZ878" s="3"/>
      <c r="BA878" s="3"/>
      <c r="BB878" s="3"/>
      <c r="BC878" s="19"/>
    </row>
    <row r="879" spans="47:55" x14ac:dyDescent="0.2">
      <c r="AU879" s="3"/>
      <c r="AV879" s="3">
        <v>24.250277780000001</v>
      </c>
      <c r="AW879" s="19">
        <v>-4.3298432</v>
      </c>
      <c r="AX879" s="3"/>
      <c r="AY879" s="3"/>
      <c r="AZ879" s="3"/>
      <c r="BA879" s="3"/>
      <c r="BB879" s="3"/>
      <c r="BC879" s="19"/>
    </row>
    <row r="880" spans="47:55" x14ac:dyDescent="0.2">
      <c r="AU880" s="3"/>
      <c r="AV880" s="3">
        <v>24.278055559999999</v>
      </c>
      <c r="AW880" s="19">
        <v>-4.1794981</v>
      </c>
      <c r="AX880" s="3"/>
      <c r="AY880" s="3"/>
      <c r="AZ880" s="3"/>
      <c r="BA880" s="3"/>
      <c r="BB880" s="3"/>
      <c r="BC880" s="19"/>
    </row>
    <row r="881" spans="47:55" x14ac:dyDescent="0.2">
      <c r="AU881" s="3"/>
      <c r="AV881" s="3">
        <v>24.305833329999999</v>
      </c>
      <c r="AW881" s="19">
        <v>-4.3298432</v>
      </c>
      <c r="AX881" s="3"/>
      <c r="AY881" s="3"/>
      <c r="AZ881" s="3"/>
      <c r="BA881" s="3"/>
      <c r="BB881" s="3"/>
      <c r="BC881" s="19"/>
    </row>
    <row r="882" spans="47:55" x14ac:dyDescent="0.2">
      <c r="AU882" s="3"/>
      <c r="AV882" s="3">
        <v>24.33361111</v>
      </c>
      <c r="AW882" s="19">
        <v>-4.1794981</v>
      </c>
      <c r="AX882" s="3"/>
      <c r="AY882" s="3"/>
      <c r="AZ882" s="3"/>
      <c r="BA882" s="3"/>
      <c r="BB882" s="3"/>
      <c r="BC882" s="19"/>
    </row>
    <row r="883" spans="47:55" x14ac:dyDescent="0.2">
      <c r="AU883" s="3"/>
      <c r="AV883" s="3">
        <v>24.361388890000001</v>
      </c>
      <c r="AW883" s="19">
        <v>-4.1794981</v>
      </c>
      <c r="AX883" s="3"/>
      <c r="AY883" s="3"/>
      <c r="AZ883" s="3"/>
      <c r="BA883" s="3"/>
      <c r="BB883" s="3"/>
      <c r="BC883" s="19"/>
    </row>
    <row r="884" spans="47:55" x14ac:dyDescent="0.2">
      <c r="AU884" s="3"/>
      <c r="AV884" s="3">
        <v>24.389166670000002</v>
      </c>
      <c r="AW884" s="19">
        <v>-4.1794981</v>
      </c>
      <c r="AX884" s="3"/>
      <c r="AY884" s="3"/>
      <c r="AZ884" s="3"/>
      <c r="BA884" s="3"/>
      <c r="BB884" s="3"/>
      <c r="BC884" s="19"/>
    </row>
    <row r="885" spans="47:55" x14ac:dyDescent="0.2">
      <c r="AU885" s="3"/>
      <c r="AV885" s="3">
        <v>24.416944440000002</v>
      </c>
      <c r="AW885" s="19">
        <v>-4.1794981</v>
      </c>
      <c r="AX885" s="3"/>
      <c r="AY885" s="3"/>
      <c r="AZ885" s="3"/>
      <c r="BA885" s="3"/>
      <c r="BB885" s="3"/>
      <c r="BC885" s="19"/>
    </row>
    <row r="886" spans="47:55" x14ac:dyDescent="0.2">
      <c r="AU886" s="3"/>
      <c r="AV886" s="3">
        <v>24.444722219999999</v>
      </c>
      <c r="AW886" s="19">
        <v>-4.1794981</v>
      </c>
      <c r="AX886" s="3"/>
      <c r="AY886" s="3"/>
      <c r="AZ886" s="3"/>
      <c r="BA886" s="3"/>
      <c r="BB886" s="3"/>
      <c r="BC886" s="19"/>
    </row>
    <row r="887" spans="47:55" x14ac:dyDescent="0.2">
      <c r="AU887" s="3"/>
      <c r="AV887" s="3">
        <v>24.4725</v>
      </c>
      <c r="AW887" s="19">
        <v>-4.1794981</v>
      </c>
      <c r="AX887" s="3"/>
      <c r="AY887" s="3"/>
      <c r="AZ887" s="3"/>
      <c r="BA887" s="3"/>
      <c r="BB887" s="3"/>
      <c r="BC887" s="19"/>
    </row>
    <row r="888" spans="47:55" x14ac:dyDescent="0.2">
      <c r="AU888" s="3"/>
      <c r="AV888" s="3">
        <v>24.500277780000001</v>
      </c>
      <c r="AW888" s="19">
        <v>-4.1794981</v>
      </c>
      <c r="AX888" s="3"/>
      <c r="AY888" s="3"/>
      <c r="AZ888" s="3"/>
      <c r="BA888" s="3"/>
      <c r="BB888" s="3"/>
      <c r="BC888" s="19"/>
    </row>
    <row r="889" spans="47:55" x14ac:dyDescent="0.2">
      <c r="AU889" s="3"/>
      <c r="AV889" s="3">
        <v>24.528055559999999</v>
      </c>
      <c r="AW889" s="19">
        <v>-4.0291509000000003</v>
      </c>
      <c r="AX889" s="3"/>
      <c r="AY889" s="3"/>
      <c r="AZ889" s="3"/>
      <c r="BA889" s="3"/>
      <c r="BB889" s="3"/>
      <c r="BC889" s="19"/>
    </row>
    <row r="890" spans="47:55" x14ac:dyDescent="0.2">
      <c r="AU890" s="3"/>
      <c r="AV890" s="3">
        <v>24.555833329999999</v>
      </c>
      <c r="AW890" s="19">
        <v>-4.3298432</v>
      </c>
      <c r="AX890" s="3"/>
      <c r="AY890" s="3"/>
      <c r="AZ890" s="3"/>
      <c r="BA890" s="3"/>
      <c r="BB890" s="3"/>
      <c r="BC890" s="19"/>
    </row>
    <row r="891" spans="47:55" x14ac:dyDescent="0.2">
      <c r="AU891" s="3"/>
      <c r="AV891" s="3">
        <v>24.58361111</v>
      </c>
      <c r="AW891" s="19">
        <v>-4.3298432</v>
      </c>
      <c r="AX891" s="3"/>
      <c r="AY891" s="3"/>
      <c r="AZ891" s="3"/>
      <c r="BA891" s="3"/>
      <c r="BB891" s="3"/>
      <c r="BC891" s="19"/>
    </row>
    <row r="892" spans="47:55" x14ac:dyDescent="0.2">
      <c r="AU892" s="3"/>
      <c r="AV892" s="3">
        <v>24.611388890000001</v>
      </c>
      <c r="AW892" s="19">
        <v>-4.1794981</v>
      </c>
      <c r="AX892" s="3"/>
      <c r="AY892" s="3"/>
      <c r="AZ892" s="3"/>
      <c r="BA892" s="3"/>
      <c r="BB892" s="3"/>
      <c r="BC892" s="19"/>
    </row>
    <row r="893" spans="47:55" x14ac:dyDescent="0.2">
      <c r="AU893" s="3"/>
      <c r="AV893" s="3">
        <v>24.639166670000002</v>
      </c>
      <c r="AW893" s="19">
        <v>-4.0291509000000003</v>
      </c>
      <c r="AX893" s="3"/>
      <c r="AY893" s="3"/>
      <c r="AZ893" s="3"/>
      <c r="BA893" s="3"/>
      <c r="BB893" s="3"/>
      <c r="BC893" s="19"/>
    </row>
    <row r="894" spans="47:55" x14ac:dyDescent="0.2">
      <c r="AU894" s="3"/>
      <c r="AV894" s="3">
        <v>24.666944440000002</v>
      </c>
      <c r="AW894" s="19">
        <v>-4.1794981</v>
      </c>
      <c r="AX894" s="3"/>
      <c r="AY894" s="3"/>
      <c r="AZ894" s="3"/>
      <c r="BA894" s="3"/>
      <c r="BB894" s="3"/>
      <c r="BC894" s="19"/>
    </row>
    <row r="895" spans="47:55" x14ac:dyDescent="0.2">
      <c r="AU895" s="3"/>
      <c r="AV895" s="3">
        <v>24.694722219999999</v>
      </c>
      <c r="AW895" s="19">
        <v>-4.3298432</v>
      </c>
      <c r="AX895" s="3"/>
      <c r="AY895" s="3"/>
      <c r="AZ895" s="3"/>
      <c r="BA895" s="3"/>
      <c r="BB895" s="3"/>
      <c r="BC895" s="19"/>
    </row>
    <row r="896" spans="47:55" x14ac:dyDescent="0.2">
      <c r="AU896" s="3"/>
      <c r="AV896" s="3">
        <v>24.7225</v>
      </c>
      <c r="AW896" s="19">
        <v>-4.1794981</v>
      </c>
      <c r="AX896" s="3"/>
      <c r="AY896" s="3"/>
      <c r="AZ896" s="3"/>
      <c r="BA896" s="3"/>
      <c r="BB896" s="3"/>
      <c r="BC896" s="19"/>
    </row>
    <row r="897" spans="47:55" x14ac:dyDescent="0.2">
      <c r="AU897" s="3"/>
      <c r="AV897" s="3">
        <v>24.750277780000001</v>
      </c>
      <c r="AW897" s="19">
        <v>-4.1794981</v>
      </c>
      <c r="AX897" s="3"/>
      <c r="AY897" s="3"/>
      <c r="AZ897" s="3"/>
      <c r="BA897" s="3"/>
      <c r="BB897" s="3"/>
      <c r="BC897" s="19"/>
    </row>
    <row r="898" spans="47:55" x14ac:dyDescent="0.2">
      <c r="AU898" s="3"/>
      <c r="AV898" s="3">
        <v>24.778055559999999</v>
      </c>
      <c r="AW898" s="19">
        <v>-4.3298432</v>
      </c>
      <c r="AX898" s="3"/>
      <c r="AY898" s="3"/>
      <c r="AZ898" s="3"/>
      <c r="BA898" s="3"/>
      <c r="BB898" s="3"/>
      <c r="BC898" s="19"/>
    </row>
    <row r="899" spans="47:55" x14ac:dyDescent="0.2">
      <c r="AU899" s="3"/>
      <c r="AV899" s="3">
        <v>24.805833329999999</v>
      </c>
      <c r="AW899" s="19">
        <v>-4.1794981</v>
      </c>
      <c r="AX899" s="3"/>
      <c r="AY899" s="3"/>
      <c r="AZ899" s="3"/>
      <c r="BA899" s="3"/>
      <c r="BB899" s="3"/>
      <c r="BC899" s="19"/>
    </row>
    <row r="900" spans="47:55" x14ac:dyDescent="0.2">
      <c r="AU900" s="3"/>
      <c r="AV900" s="3">
        <v>24.83361111</v>
      </c>
      <c r="AW900" s="19">
        <v>-4.1794981</v>
      </c>
      <c r="AX900" s="3"/>
      <c r="AY900" s="3"/>
      <c r="AZ900" s="3"/>
      <c r="BA900" s="3"/>
      <c r="BB900" s="3"/>
      <c r="BC900" s="19"/>
    </row>
    <row r="901" spans="47:55" x14ac:dyDescent="0.2">
      <c r="AU901" s="3"/>
      <c r="AV901" s="3">
        <v>24.861388890000001</v>
      </c>
      <c r="AW901" s="19">
        <v>-4.1794981</v>
      </c>
      <c r="AX901" s="3"/>
      <c r="AY901" s="3"/>
      <c r="AZ901" s="3"/>
      <c r="BA901" s="3"/>
      <c r="BB901" s="3"/>
      <c r="BC901" s="19"/>
    </row>
    <row r="902" spans="47:55" x14ac:dyDescent="0.2">
      <c r="AU902" s="3"/>
      <c r="AV902" s="3">
        <v>24.889166670000002</v>
      </c>
      <c r="AW902" s="19">
        <v>-4.1794981</v>
      </c>
      <c r="AX902" s="3"/>
      <c r="AY902" s="3"/>
      <c r="AZ902" s="3"/>
      <c r="BA902" s="3"/>
      <c r="BB902" s="3"/>
      <c r="BC902" s="19"/>
    </row>
    <row r="903" spans="47:55" x14ac:dyDescent="0.2">
      <c r="AU903" s="3"/>
      <c r="AV903" s="3">
        <v>24.916944440000002</v>
      </c>
      <c r="AW903" s="19">
        <v>-4.1794981</v>
      </c>
      <c r="AX903" s="3"/>
      <c r="AY903" s="3"/>
      <c r="AZ903" s="3"/>
      <c r="BA903" s="3"/>
      <c r="BB903" s="3"/>
      <c r="BC903" s="19"/>
    </row>
    <row r="904" spans="47:55" x14ac:dyDescent="0.2">
      <c r="AU904" s="3"/>
      <c r="AV904" s="3">
        <v>24.944722219999999</v>
      </c>
      <c r="AW904" s="19">
        <v>-4.4801900999999997</v>
      </c>
      <c r="AX904" s="3"/>
      <c r="AY904" s="3"/>
      <c r="AZ904" s="3"/>
      <c r="BA904" s="3"/>
      <c r="BB904" s="3"/>
      <c r="BC904" s="19"/>
    </row>
    <row r="905" spans="47:55" x14ac:dyDescent="0.2">
      <c r="AU905" s="3"/>
      <c r="AV905" s="3">
        <v>24.9725</v>
      </c>
      <c r="AW905" s="19">
        <v>-4.3298432</v>
      </c>
      <c r="AX905" s="3"/>
      <c r="AY905" s="3"/>
      <c r="AZ905" s="3"/>
      <c r="BA905" s="3"/>
      <c r="BB905" s="3"/>
      <c r="BC905" s="19"/>
    </row>
    <row r="906" spans="47:55" x14ac:dyDescent="0.2">
      <c r="AU906" s="3"/>
      <c r="AV906" s="3">
        <v>25.000277780000001</v>
      </c>
      <c r="AW906" s="19">
        <v>-4.1794981</v>
      </c>
      <c r="AX906" s="3"/>
      <c r="AY906" s="3"/>
      <c r="AZ906" s="3"/>
      <c r="BA906" s="3"/>
      <c r="BB906" s="3"/>
      <c r="BC906" s="19"/>
    </row>
    <row r="907" spans="47:55" x14ac:dyDescent="0.2">
      <c r="AU907" s="3"/>
      <c r="AV907" s="3">
        <v>25.028055559999999</v>
      </c>
      <c r="AW907" s="19">
        <v>-4.1794981</v>
      </c>
      <c r="AX907" s="3"/>
      <c r="AY907" s="3"/>
      <c r="AZ907" s="3"/>
      <c r="BA907" s="3"/>
      <c r="BB907" s="3"/>
      <c r="BC907" s="19"/>
    </row>
    <row r="908" spans="47:55" x14ac:dyDescent="0.2">
      <c r="AU908" s="3"/>
      <c r="AV908" s="3">
        <v>25.055833329999999</v>
      </c>
      <c r="AW908" s="19">
        <v>-4.3298432</v>
      </c>
      <c r="AX908" s="3"/>
      <c r="AY908" s="3"/>
      <c r="AZ908" s="3"/>
      <c r="BA908" s="3"/>
      <c r="BB908" s="3"/>
      <c r="BC908" s="19"/>
    </row>
    <row r="909" spans="47:55" x14ac:dyDescent="0.2">
      <c r="AU909" s="3"/>
      <c r="AV909" s="3">
        <v>25.08361111</v>
      </c>
      <c r="AW909" s="19">
        <v>-4.0291509000000003</v>
      </c>
      <c r="AX909" s="3"/>
      <c r="AY909" s="3"/>
      <c r="AZ909" s="3"/>
      <c r="BA909" s="3"/>
      <c r="BB909" s="3"/>
      <c r="BC909" s="19"/>
    </row>
    <row r="910" spans="47:55" x14ac:dyDescent="0.2">
      <c r="AU910" s="3"/>
      <c r="AV910" s="3">
        <v>25.111388890000001</v>
      </c>
      <c r="AW910" s="19">
        <v>-4.3298432</v>
      </c>
      <c r="AX910" s="3"/>
      <c r="AY910" s="3"/>
      <c r="AZ910" s="3"/>
      <c r="BA910" s="3"/>
      <c r="BB910" s="3"/>
      <c r="BC910" s="19"/>
    </row>
    <row r="911" spans="47:55" x14ac:dyDescent="0.2">
      <c r="AU911" s="3"/>
      <c r="AV911" s="3">
        <v>25.139166670000002</v>
      </c>
      <c r="AW911" s="19">
        <v>-4.3298432</v>
      </c>
      <c r="AX911" s="3"/>
      <c r="AY911" s="3"/>
      <c r="AZ911" s="3"/>
      <c r="BA911" s="3"/>
      <c r="BB911" s="3"/>
      <c r="BC911" s="19"/>
    </row>
    <row r="912" spans="47:55" x14ac:dyDescent="0.2">
      <c r="AU912" s="3"/>
      <c r="AV912" s="3">
        <v>25.166944440000002</v>
      </c>
      <c r="AW912" s="19">
        <v>-4.3298432</v>
      </c>
      <c r="AX912" s="3"/>
      <c r="AY912" s="3"/>
      <c r="AZ912" s="3"/>
      <c r="BA912" s="3"/>
      <c r="BB912" s="3"/>
      <c r="BC912" s="19"/>
    </row>
    <row r="913" spans="47:55" x14ac:dyDescent="0.2">
      <c r="AU913" s="3"/>
      <c r="AV913" s="3">
        <v>25.194722219999999</v>
      </c>
      <c r="AW913" s="19">
        <v>-4.3298432</v>
      </c>
      <c r="AX913" s="3"/>
      <c r="AY913" s="3"/>
      <c r="AZ913" s="3"/>
      <c r="BA913" s="3"/>
      <c r="BB913" s="3"/>
      <c r="BC913" s="19"/>
    </row>
    <row r="914" spans="47:55" x14ac:dyDescent="0.2">
      <c r="AU914" s="3"/>
      <c r="AV914" s="3">
        <v>25.2225</v>
      </c>
      <c r="AW914" s="19">
        <v>-4.1794981</v>
      </c>
      <c r="AX914" s="3"/>
      <c r="AY914" s="3"/>
      <c r="AZ914" s="3"/>
      <c r="BA914" s="3"/>
      <c r="BB914" s="3"/>
      <c r="BC914" s="19"/>
    </row>
    <row r="915" spans="47:55" x14ac:dyDescent="0.2">
      <c r="AU915" s="3"/>
      <c r="AV915" s="3">
        <v>25.250277780000001</v>
      </c>
      <c r="AW915" s="19">
        <v>-4.0291509000000003</v>
      </c>
      <c r="AX915" s="3"/>
      <c r="AY915" s="3"/>
      <c r="AZ915" s="3"/>
      <c r="BA915" s="3"/>
      <c r="BB915" s="3"/>
      <c r="BC915" s="19"/>
    </row>
    <row r="916" spans="47:55" x14ac:dyDescent="0.2">
      <c r="AU916" s="3"/>
      <c r="AV916" s="3">
        <v>25.278055559999999</v>
      </c>
      <c r="AW916" s="19">
        <v>-4.1794981</v>
      </c>
      <c r="AX916" s="3"/>
      <c r="AY916" s="3"/>
      <c r="AZ916" s="3"/>
      <c r="BA916" s="3"/>
      <c r="BB916" s="3"/>
      <c r="BC916" s="19"/>
    </row>
    <row r="917" spans="47:55" x14ac:dyDescent="0.2">
      <c r="AU917" s="3"/>
      <c r="AV917" s="3">
        <v>25.305833329999999</v>
      </c>
      <c r="AW917" s="19">
        <v>-4.1794981</v>
      </c>
      <c r="AX917" s="3"/>
      <c r="AY917" s="3"/>
      <c r="AZ917" s="3"/>
      <c r="BA917" s="3"/>
      <c r="BB917" s="3"/>
      <c r="BC917" s="19"/>
    </row>
    <row r="918" spans="47:55" x14ac:dyDescent="0.2">
      <c r="AU918" s="3"/>
      <c r="AV918" s="3">
        <v>25.33361111</v>
      </c>
      <c r="AW918" s="19">
        <v>-4.1794981</v>
      </c>
      <c r="AX918" s="3"/>
      <c r="AY918" s="3"/>
      <c r="AZ918" s="3"/>
      <c r="BA918" s="3"/>
      <c r="BB918" s="3"/>
      <c r="BC918" s="19"/>
    </row>
    <row r="919" spans="47:55" x14ac:dyDescent="0.2">
      <c r="AU919" s="3"/>
      <c r="AV919" s="3">
        <v>25.361388890000001</v>
      </c>
      <c r="AW919" s="19">
        <v>-4.1794981</v>
      </c>
      <c r="AX919" s="3"/>
      <c r="AY919" s="3"/>
      <c r="AZ919" s="3"/>
      <c r="BA919" s="3"/>
      <c r="BB919" s="3"/>
      <c r="BC919" s="19"/>
    </row>
    <row r="920" spans="47:55" x14ac:dyDescent="0.2">
      <c r="AU920" s="3"/>
      <c r="AV920" s="3">
        <v>25.389166670000002</v>
      </c>
      <c r="AW920" s="19">
        <v>-4.1794981</v>
      </c>
      <c r="AX920" s="3"/>
      <c r="AY920" s="3"/>
      <c r="AZ920" s="3"/>
      <c r="BA920" s="3"/>
      <c r="BB920" s="3"/>
      <c r="BC920" s="19"/>
    </row>
    <row r="921" spans="47:55" x14ac:dyDescent="0.2">
      <c r="AU921" s="3"/>
      <c r="AV921" s="3">
        <v>25.416944440000002</v>
      </c>
      <c r="AW921" s="19">
        <v>-4.0291509000000003</v>
      </c>
      <c r="AX921" s="3"/>
      <c r="AY921" s="3"/>
      <c r="AZ921" s="3"/>
      <c r="BA921" s="3"/>
      <c r="BB921" s="3"/>
      <c r="BC921" s="19"/>
    </row>
    <row r="922" spans="47:55" x14ac:dyDescent="0.2">
      <c r="AU922" s="3"/>
      <c r="AV922" s="3">
        <v>25.444722219999999</v>
      </c>
      <c r="AW922" s="19">
        <v>-4.1794981</v>
      </c>
      <c r="AX922" s="3"/>
      <c r="AY922" s="3"/>
      <c r="AZ922" s="3"/>
      <c r="BA922" s="3"/>
      <c r="BB922" s="3"/>
      <c r="BC922" s="19"/>
    </row>
    <row r="923" spans="47:55" x14ac:dyDescent="0.2">
      <c r="AU923" s="3"/>
      <c r="AV923" s="3">
        <v>25.4725</v>
      </c>
      <c r="AW923" s="19">
        <v>-3.8788059000000001</v>
      </c>
      <c r="AX923" s="3"/>
      <c r="AY923" s="3"/>
      <c r="AZ923" s="3"/>
      <c r="BA923" s="3"/>
      <c r="BB923" s="3"/>
      <c r="BC923" s="19"/>
    </row>
    <row r="924" spans="47:55" x14ac:dyDescent="0.2">
      <c r="AU924" s="3"/>
      <c r="AV924" s="3">
        <v>25.500277780000001</v>
      </c>
      <c r="AW924" s="19">
        <v>-4.1794981</v>
      </c>
      <c r="AX924" s="3"/>
      <c r="AY924" s="3"/>
      <c r="AZ924" s="3"/>
      <c r="BA924" s="3"/>
      <c r="BB924" s="3"/>
      <c r="BC924" s="19"/>
    </row>
    <row r="925" spans="47:55" x14ac:dyDescent="0.2">
      <c r="AU925" s="3"/>
      <c r="AV925" s="3">
        <v>25.528055559999999</v>
      </c>
      <c r="AW925" s="19">
        <v>-4.1794981</v>
      </c>
      <c r="AX925" s="3"/>
      <c r="AY925" s="3"/>
      <c r="AZ925" s="3"/>
      <c r="BA925" s="3"/>
      <c r="BB925" s="3"/>
      <c r="BC925" s="19"/>
    </row>
    <row r="926" spans="47:55" x14ac:dyDescent="0.2">
      <c r="AU926" s="3"/>
      <c r="AV926" s="3">
        <v>25.555833329999999</v>
      </c>
      <c r="AW926" s="19">
        <v>-3.8788059000000001</v>
      </c>
      <c r="AX926" s="3"/>
      <c r="AY926" s="3"/>
      <c r="AZ926" s="3"/>
      <c r="BA926" s="3"/>
      <c r="BB926" s="3"/>
      <c r="BC926" s="19"/>
    </row>
    <row r="927" spans="47:55" x14ac:dyDescent="0.2">
      <c r="AU927" s="3"/>
      <c r="AV927" s="3">
        <v>25.58361111</v>
      </c>
      <c r="AW927" s="19">
        <v>-4.3298432</v>
      </c>
      <c r="AX927" s="3"/>
      <c r="AY927" s="3"/>
      <c r="AZ927" s="3"/>
      <c r="BA927" s="3"/>
      <c r="BB927" s="3"/>
      <c r="BC927" s="19"/>
    </row>
    <row r="928" spans="47:55" x14ac:dyDescent="0.2">
      <c r="AU928" s="3"/>
      <c r="AV928" s="3">
        <v>25.611388890000001</v>
      </c>
      <c r="AW928" s="19">
        <v>-4.3298432</v>
      </c>
      <c r="AX928" s="3"/>
      <c r="AY928" s="3"/>
      <c r="AZ928" s="3"/>
      <c r="BA928" s="3"/>
      <c r="BB928" s="3"/>
      <c r="BC928" s="19"/>
    </row>
    <row r="929" spans="47:55" x14ac:dyDescent="0.2">
      <c r="AU929" s="3"/>
      <c r="AV929" s="3">
        <v>25.639166670000002</v>
      </c>
      <c r="AW929" s="19">
        <v>-4.1794981</v>
      </c>
      <c r="AX929" s="3"/>
      <c r="AY929" s="3"/>
      <c r="AZ929" s="3"/>
      <c r="BA929" s="3"/>
      <c r="BB929" s="3"/>
      <c r="BC929" s="19"/>
    </row>
    <row r="930" spans="47:55" x14ac:dyDescent="0.2">
      <c r="AU930" s="3"/>
      <c r="AV930" s="3">
        <v>25.666944440000002</v>
      </c>
      <c r="AW930" s="19">
        <v>-4.0291509000000003</v>
      </c>
      <c r="AX930" s="3"/>
      <c r="AY930" s="3"/>
      <c r="AZ930" s="3"/>
      <c r="BA930" s="3"/>
      <c r="BB930" s="3"/>
      <c r="BC930" s="19"/>
    </row>
    <row r="931" spans="47:55" x14ac:dyDescent="0.2">
      <c r="AU931" s="3"/>
      <c r="AV931" s="3">
        <v>25.694722219999999</v>
      </c>
      <c r="AW931" s="19">
        <v>-4.1794981</v>
      </c>
      <c r="AX931" s="3"/>
      <c r="AY931" s="3"/>
      <c r="AZ931" s="3"/>
      <c r="BA931" s="3"/>
      <c r="BB931" s="3"/>
      <c r="BC931" s="19"/>
    </row>
    <row r="932" spans="47:55" x14ac:dyDescent="0.2">
      <c r="AU932" s="3"/>
      <c r="AV932" s="3">
        <v>25.7225</v>
      </c>
      <c r="AW932" s="19">
        <v>-4.3298432</v>
      </c>
      <c r="AX932" s="3"/>
      <c r="AY932" s="3"/>
      <c r="AZ932" s="3"/>
      <c r="BA932" s="3"/>
      <c r="BB932" s="3"/>
      <c r="BC932" s="19"/>
    </row>
    <row r="933" spans="47:55" x14ac:dyDescent="0.2">
      <c r="AU933" s="3"/>
      <c r="AV933" s="3">
        <v>25.750277780000001</v>
      </c>
      <c r="AW933" s="19">
        <v>-4.3298432</v>
      </c>
      <c r="AX933" s="3"/>
      <c r="AY933" s="3"/>
      <c r="AZ933" s="3"/>
      <c r="BA933" s="3"/>
      <c r="BB933" s="3"/>
      <c r="BC933" s="19"/>
    </row>
    <row r="934" spans="47:55" x14ac:dyDescent="0.2">
      <c r="AU934" s="3"/>
      <c r="AV934" s="3">
        <v>25.778055559999999</v>
      </c>
      <c r="AW934" s="19">
        <v>-4.3298432</v>
      </c>
      <c r="AX934" s="3"/>
      <c r="AY934" s="3"/>
      <c r="AZ934" s="3"/>
      <c r="BA934" s="3"/>
      <c r="BB934" s="3"/>
      <c r="BC934" s="19"/>
    </row>
    <row r="935" spans="47:55" x14ac:dyDescent="0.2">
      <c r="AU935" s="3"/>
      <c r="AV935" s="3">
        <v>25.805833329999999</v>
      </c>
      <c r="AW935" s="19">
        <v>-4.3298432</v>
      </c>
      <c r="AX935" s="3"/>
      <c r="AY935" s="3"/>
      <c r="AZ935" s="3"/>
      <c r="BA935" s="3"/>
      <c r="BB935" s="3"/>
      <c r="BC935" s="19"/>
    </row>
    <row r="936" spans="47:55" x14ac:dyDescent="0.2">
      <c r="AU936" s="3"/>
      <c r="AV936" s="3">
        <v>25.83361111</v>
      </c>
      <c r="AW936" s="19">
        <v>-4.3298432</v>
      </c>
      <c r="AX936" s="3"/>
      <c r="AY936" s="3"/>
      <c r="AZ936" s="3"/>
      <c r="BA936" s="3"/>
      <c r="BB936" s="3"/>
      <c r="BC936" s="19"/>
    </row>
    <row r="937" spans="47:55" x14ac:dyDescent="0.2">
      <c r="AU937" s="3"/>
      <c r="AV937" s="3">
        <v>25.861388890000001</v>
      </c>
      <c r="AW937" s="19">
        <v>-4.1794981</v>
      </c>
      <c r="AX937" s="3"/>
      <c r="AY937" s="3"/>
      <c r="AZ937" s="3"/>
      <c r="BA937" s="3"/>
      <c r="BB937" s="3"/>
      <c r="BC937" s="19"/>
    </row>
    <row r="938" spans="47:55" x14ac:dyDescent="0.2">
      <c r="AU938" s="3"/>
      <c r="AV938" s="3">
        <v>25.889166670000002</v>
      </c>
      <c r="AW938" s="19">
        <v>-4.0291509000000003</v>
      </c>
      <c r="AX938" s="3"/>
      <c r="AY938" s="3"/>
      <c r="AZ938" s="3"/>
      <c r="BA938" s="3"/>
      <c r="BB938" s="3"/>
      <c r="BC938" s="19"/>
    </row>
    <row r="939" spans="47:55" x14ac:dyDescent="0.2">
      <c r="AU939" s="3"/>
      <c r="AV939" s="3">
        <v>25.916944440000002</v>
      </c>
      <c r="AW939" s="19">
        <v>-4.4801900999999997</v>
      </c>
      <c r="AX939" s="3"/>
      <c r="AY939" s="3"/>
      <c r="AZ939" s="3"/>
      <c r="BA939" s="3"/>
      <c r="BB939" s="3"/>
      <c r="BC939" s="19"/>
    </row>
    <row r="940" spans="47:55" x14ac:dyDescent="0.2">
      <c r="AU940" s="3"/>
      <c r="AV940" s="3">
        <v>25.944722219999999</v>
      </c>
      <c r="AW940" s="19">
        <v>-4.1794981</v>
      </c>
      <c r="AX940" s="3"/>
      <c r="AY940" s="3"/>
      <c r="AZ940" s="3"/>
      <c r="BA940" s="3"/>
      <c r="BB940" s="3"/>
      <c r="BC940" s="19"/>
    </row>
    <row r="941" spans="47:55" x14ac:dyDescent="0.2">
      <c r="AU941" s="3"/>
      <c r="AV941" s="3">
        <v>25.9725</v>
      </c>
      <c r="AW941" s="19">
        <v>-4.1794981</v>
      </c>
      <c r="AX941" s="3"/>
      <c r="AY941" s="3"/>
      <c r="AZ941" s="3"/>
      <c r="BA941" s="3"/>
      <c r="BB941" s="3"/>
      <c r="BC941" s="19"/>
    </row>
    <row r="942" spans="47:55" x14ac:dyDescent="0.2">
      <c r="AU942" s="3"/>
      <c r="AV942" s="3">
        <v>26.000277780000001</v>
      </c>
      <c r="AW942" s="19">
        <v>-4.1794981</v>
      </c>
      <c r="AX942" s="3">
        <v>35.565750649999998</v>
      </c>
      <c r="AY942" s="3">
        <v>0</v>
      </c>
      <c r="AZ942" s="3">
        <v>61.215478060000002</v>
      </c>
      <c r="BA942" s="3">
        <v>0</v>
      </c>
      <c r="BB942" s="3">
        <v>0</v>
      </c>
      <c r="BC942" s="19">
        <v>0</v>
      </c>
    </row>
    <row r="943" spans="47:55" x14ac:dyDescent="0.2">
      <c r="AU943" s="3"/>
      <c r="AV943" s="3">
        <v>26.028055559999999</v>
      </c>
      <c r="AW943" s="19">
        <v>-4.1794981</v>
      </c>
      <c r="AX943" s="3"/>
      <c r="AY943" s="3"/>
      <c r="AZ943" s="3"/>
      <c r="BA943" s="3"/>
      <c r="BB943" s="3"/>
      <c r="BC943" s="19"/>
    </row>
    <row r="944" spans="47:55" x14ac:dyDescent="0.2">
      <c r="AU944" s="3"/>
      <c r="AV944" s="3">
        <v>26.055833329999999</v>
      </c>
      <c r="AW944" s="19">
        <v>-4.0291509000000003</v>
      </c>
      <c r="AX944" s="3"/>
      <c r="AY944" s="3"/>
      <c r="AZ944" s="3"/>
      <c r="BA944" s="3"/>
      <c r="BB944" s="3"/>
      <c r="BC944" s="19"/>
    </row>
    <row r="945" spans="47:55" x14ac:dyDescent="0.2">
      <c r="AU945" s="3"/>
      <c r="AV945" s="3">
        <v>26.08361111</v>
      </c>
      <c r="AW945" s="19">
        <v>-3.8788059000000001</v>
      </c>
      <c r="AX945" s="3"/>
      <c r="AY945" s="3"/>
      <c r="AZ945" s="3"/>
      <c r="BA945" s="3"/>
      <c r="BB945" s="3"/>
      <c r="BC945" s="19"/>
    </row>
    <row r="946" spans="47:55" x14ac:dyDescent="0.2">
      <c r="AU946" s="3"/>
      <c r="AV946" s="3">
        <v>26.111388890000001</v>
      </c>
      <c r="AW946" s="19">
        <v>-4.1794981</v>
      </c>
      <c r="AX946" s="3"/>
      <c r="AY946" s="3"/>
      <c r="AZ946" s="3"/>
      <c r="BA946" s="3"/>
      <c r="BB946" s="3"/>
      <c r="BC946" s="19"/>
    </row>
    <row r="947" spans="47:55" x14ac:dyDescent="0.2">
      <c r="AU947" s="3"/>
      <c r="AV947" s="3">
        <v>26.139166670000002</v>
      </c>
      <c r="AW947" s="19">
        <v>-3.8788059000000001</v>
      </c>
      <c r="AX947" s="3"/>
      <c r="AY947" s="3"/>
      <c r="AZ947" s="3"/>
      <c r="BA947" s="3"/>
      <c r="BB947" s="3"/>
      <c r="BC947" s="19"/>
    </row>
    <row r="948" spans="47:55" x14ac:dyDescent="0.2">
      <c r="AU948" s="3"/>
      <c r="AV948" s="3">
        <v>26.166944440000002</v>
      </c>
      <c r="AW948" s="19">
        <v>-4.1794981</v>
      </c>
      <c r="AX948" s="3"/>
      <c r="AY948" s="3"/>
      <c r="AZ948" s="3"/>
      <c r="BA948" s="3"/>
      <c r="BB948" s="3"/>
      <c r="BC948" s="19"/>
    </row>
    <row r="949" spans="47:55" x14ac:dyDescent="0.2">
      <c r="AU949" s="3"/>
      <c r="AV949" s="3">
        <v>26.194722219999999</v>
      </c>
      <c r="AW949" s="19">
        <v>-4.3298432</v>
      </c>
      <c r="AX949" s="3"/>
      <c r="AY949" s="3"/>
      <c r="AZ949" s="3"/>
      <c r="BA949" s="3"/>
      <c r="BB949" s="3"/>
      <c r="BC949" s="19"/>
    </row>
    <row r="950" spans="47:55" x14ac:dyDescent="0.2">
      <c r="AU950" s="3"/>
      <c r="AV950" s="3">
        <v>26.2225</v>
      </c>
      <c r="AW950" s="19">
        <v>-4.3298432</v>
      </c>
      <c r="AX950" s="3"/>
      <c r="AY950" s="3"/>
      <c r="AZ950" s="3"/>
      <c r="BA950" s="3"/>
      <c r="BB950" s="3"/>
      <c r="BC950" s="19"/>
    </row>
    <row r="951" spans="47:55" x14ac:dyDescent="0.2">
      <c r="AU951" s="3"/>
      <c r="AV951" s="3">
        <v>26.250277780000001</v>
      </c>
      <c r="AW951" s="19">
        <v>-4.3298432</v>
      </c>
      <c r="AX951" s="3"/>
      <c r="AY951" s="3"/>
      <c r="AZ951" s="3"/>
      <c r="BA951" s="3"/>
      <c r="BB951" s="3"/>
      <c r="BC951" s="19"/>
    </row>
    <row r="952" spans="47:55" x14ac:dyDescent="0.2">
      <c r="AU952" s="3"/>
      <c r="AV952" s="3">
        <v>26.278055559999999</v>
      </c>
      <c r="AW952" s="19">
        <v>-4.3298432</v>
      </c>
      <c r="AX952" s="3"/>
      <c r="AY952" s="3"/>
      <c r="AZ952" s="3"/>
      <c r="BA952" s="3"/>
      <c r="BB952" s="3"/>
      <c r="BC952" s="19"/>
    </row>
    <row r="953" spans="47:55" x14ac:dyDescent="0.2">
      <c r="AU953" s="3"/>
      <c r="AV953" s="3">
        <v>26.305833329999999</v>
      </c>
      <c r="AW953" s="19">
        <v>-4.4801900999999997</v>
      </c>
      <c r="AX953" s="3"/>
      <c r="AY953" s="3"/>
      <c r="AZ953" s="3"/>
      <c r="BA953" s="3"/>
      <c r="BB953" s="3"/>
      <c r="BC953" s="19"/>
    </row>
    <row r="954" spans="47:55" x14ac:dyDescent="0.2">
      <c r="AU954" s="3"/>
      <c r="AV954" s="3">
        <v>26.33361111</v>
      </c>
      <c r="AW954" s="19">
        <v>-4.3298432</v>
      </c>
      <c r="AX954" s="3"/>
      <c r="AY954" s="3"/>
      <c r="AZ954" s="3"/>
      <c r="BA954" s="3"/>
      <c r="BB954" s="3"/>
      <c r="BC954" s="19"/>
    </row>
    <row r="955" spans="47:55" x14ac:dyDescent="0.2">
      <c r="AU955" s="3"/>
      <c r="AV955" s="3">
        <v>26.361388890000001</v>
      </c>
      <c r="AW955" s="19">
        <v>-3.8788059000000001</v>
      </c>
      <c r="AX955" s="3"/>
      <c r="AY955" s="3"/>
      <c r="AZ955" s="3"/>
      <c r="BA955" s="3"/>
      <c r="BB955" s="3"/>
      <c r="BC955" s="19"/>
    </row>
    <row r="956" spans="47:55" x14ac:dyDescent="0.2">
      <c r="AU956" s="3"/>
      <c r="AV956" s="3">
        <v>26.389166670000002</v>
      </c>
      <c r="AW956" s="19">
        <v>-4.1794981</v>
      </c>
      <c r="AX956" s="3"/>
      <c r="AY956" s="3"/>
      <c r="AZ956" s="3"/>
      <c r="BA956" s="3"/>
      <c r="BB956" s="3"/>
      <c r="BC956" s="19"/>
    </row>
    <row r="957" spans="47:55" x14ac:dyDescent="0.2">
      <c r="AU957" s="3"/>
      <c r="AV957" s="3">
        <v>26.416944440000002</v>
      </c>
      <c r="AW957" s="19">
        <v>-4.3298432</v>
      </c>
      <c r="AX957" s="3"/>
      <c r="AY957" s="3"/>
      <c r="AZ957" s="3"/>
      <c r="BA957" s="3"/>
      <c r="BB957" s="3"/>
      <c r="BC957" s="19"/>
    </row>
    <row r="958" spans="47:55" x14ac:dyDescent="0.2">
      <c r="AU958" s="3"/>
      <c r="AV958" s="3">
        <v>26.444722219999999</v>
      </c>
      <c r="AW958" s="19">
        <v>-4.0291509000000003</v>
      </c>
      <c r="AX958" s="3"/>
      <c r="AY958" s="3"/>
      <c r="AZ958" s="3"/>
      <c r="BA958" s="3"/>
      <c r="BB958" s="3"/>
      <c r="BC958" s="19"/>
    </row>
    <row r="959" spans="47:55" x14ac:dyDescent="0.2">
      <c r="AU959" s="3"/>
      <c r="AV959" s="3">
        <v>26.4725</v>
      </c>
      <c r="AW959" s="19">
        <v>-4.0291509000000003</v>
      </c>
      <c r="AX959" s="3"/>
      <c r="AY959" s="3"/>
      <c r="AZ959" s="3"/>
      <c r="BA959" s="3"/>
      <c r="BB959" s="3"/>
      <c r="BC959" s="19"/>
    </row>
    <row r="960" spans="47:55" x14ac:dyDescent="0.2">
      <c r="AU960" s="3"/>
      <c r="AV960" s="3">
        <v>26.500277780000001</v>
      </c>
      <c r="AW960" s="19">
        <v>-4.0291509000000003</v>
      </c>
      <c r="AX960" s="3"/>
      <c r="AY960" s="3"/>
      <c r="AZ960" s="3"/>
      <c r="BA960" s="3"/>
      <c r="BB960" s="3"/>
      <c r="BC960" s="19"/>
    </row>
    <row r="961" spans="47:55" x14ac:dyDescent="0.2">
      <c r="AU961" s="3"/>
      <c r="AV961" s="3">
        <v>26.528055559999999</v>
      </c>
      <c r="AW961" s="19">
        <v>-4.1794981</v>
      </c>
      <c r="AX961" s="3"/>
      <c r="AY961" s="3"/>
      <c r="AZ961" s="3"/>
      <c r="BA961" s="3"/>
      <c r="BB961" s="3"/>
      <c r="BC961" s="19"/>
    </row>
    <row r="962" spans="47:55" x14ac:dyDescent="0.2">
      <c r="AU962" s="3"/>
      <c r="AV962" s="3">
        <v>26.555833329999999</v>
      </c>
      <c r="AW962" s="19">
        <v>-4.1794981</v>
      </c>
      <c r="AX962" s="3"/>
      <c r="AY962" s="3"/>
      <c r="AZ962" s="3"/>
      <c r="BA962" s="3"/>
      <c r="BB962" s="3"/>
      <c r="BC962" s="19"/>
    </row>
    <row r="963" spans="47:55" x14ac:dyDescent="0.2">
      <c r="AU963" s="3"/>
      <c r="AV963" s="3">
        <v>26.58361111</v>
      </c>
      <c r="AW963" s="19">
        <v>-4.3298432</v>
      </c>
      <c r="AX963" s="3"/>
      <c r="AY963" s="3"/>
      <c r="AZ963" s="3"/>
      <c r="BA963" s="3"/>
      <c r="BB963" s="3"/>
      <c r="BC963" s="19"/>
    </row>
    <row r="964" spans="47:55" x14ac:dyDescent="0.2">
      <c r="AU964" s="3"/>
      <c r="AV964" s="3">
        <v>26.611388890000001</v>
      </c>
      <c r="AW964" s="19">
        <v>-4.1794981</v>
      </c>
      <c r="AX964" s="3"/>
      <c r="AY964" s="3"/>
      <c r="AZ964" s="3"/>
      <c r="BA964" s="3"/>
      <c r="BB964" s="3"/>
      <c r="BC964" s="19"/>
    </row>
    <row r="965" spans="47:55" x14ac:dyDescent="0.2">
      <c r="AU965" s="3"/>
      <c r="AV965" s="3">
        <v>26.639166670000002</v>
      </c>
      <c r="AW965" s="19">
        <v>-4.3298432</v>
      </c>
      <c r="AX965" s="3"/>
      <c r="AY965" s="3"/>
      <c r="AZ965" s="3"/>
      <c r="BA965" s="3"/>
      <c r="BB965" s="3"/>
      <c r="BC965" s="19"/>
    </row>
    <row r="966" spans="47:55" x14ac:dyDescent="0.2">
      <c r="AU966" s="3"/>
      <c r="AV966" s="3">
        <v>26.666944440000002</v>
      </c>
      <c r="AW966" s="19">
        <v>-4.1794981</v>
      </c>
      <c r="AX966" s="3"/>
      <c r="AY966" s="3"/>
      <c r="AZ966" s="3"/>
      <c r="BA966" s="3"/>
      <c r="BB966" s="3"/>
      <c r="BC966" s="19"/>
    </row>
    <row r="967" spans="47:55" x14ac:dyDescent="0.2">
      <c r="AU967" s="3"/>
      <c r="AV967" s="3">
        <v>26.694722219999999</v>
      </c>
      <c r="AW967" s="19">
        <v>-4.1794981</v>
      </c>
      <c r="AX967" s="3"/>
      <c r="AY967" s="3"/>
      <c r="AZ967" s="3"/>
      <c r="BA967" s="3"/>
      <c r="BB967" s="3"/>
      <c r="BC967" s="19"/>
    </row>
    <row r="968" spans="47:55" x14ac:dyDescent="0.2">
      <c r="AU968" s="3"/>
      <c r="AV968" s="3">
        <v>26.7225</v>
      </c>
      <c r="AW968" s="19">
        <v>-4.1794981</v>
      </c>
      <c r="AX968" s="3"/>
      <c r="AY968" s="3"/>
      <c r="AZ968" s="3"/>
      <c r="BA968" s="3"/>
      <c r="BB968" s="3"/>
      <c r="BC968" s="19"/>
    </row>
    <row r="969" spans="47:55" x14ac:dyDescent="0.2">
      <c r="AU969" s="3"/>
      <c r="AV969" s="3">
        <v>26.750277780000001</v>
      </c>
      <c r="AW969" s="19">
        <v>-4.3298432</v>
      </c>
      <c r="AX969" s="3"/>
      <c r="AY969" s="3"/>
      <c r="AZ969" s="3"/>
      <c r="BA969" s="3"/>
      <c r="BB969" s="3"/>
      <c r="BC969" s="19"/>
    </row>
    <row r="970" spans="47:55" x14ac:dyDescent="0.2">
      <c r="AU970" s="3"/>
      <c r="AV970" s="3">
        <v>26.778055559999999</v>
      </c>
      <c r="AW970" s="19">
        <v>-4.1794981</v>
      </c>
      <c r="AX970" s="3"/>
      <c r="AY970" s="3"/>
      <c r="AZ970" s="3"/>
      <c r="BA970" s="3"/>
      <c r="BB970" s="3"/>
      <c r="BC970" s="19"/>
    </row>
    <row r="971" spans="47:55" x14ac:dyDescent="0.2">
      <c r="AU971" s="3"/>
      <c r="AV971" s="3">
        <v>26.805833329999999</v>
      </c>
      <c r="AW971" s="19">
        <v>-4.0291509000000003</v>
      </c>
      <c r="AX971" s="3"/>
      <c r="AY971" s="3"/>
      <c r="AZ971" s="3"/>
      <c r="BA971" s="3"/>
      <c r="BB971" s="3"/>
      <c r="BC971" s="19"/>
    </row>
    <row r="972" spans="47:55" x14ac:dyDescent="0.2">
      <c r="AU972" s="3"/>
      <c r="AV972" s="3">
        <v>26.83361111</v>
      </c>
      <c r="AW972" s="19">
        <v>-4.1794981</v>
      </c>
      <c r="AX972" s="3"/>
      <c r="AY972" s="3"/>
      <c r="AZ972" s="3"/>
      <c r="BA972" s="3"/>
      <c r="BB972" s="3"/>
      <c r="BC972" s="19"/>
    </row>
    <row r="973" spans="47:55" x14ac:dyDescent="0.2">
      <c r="AU973" s="3"/>
      <c r="AV973" s="3">
        <v>26.861388890000001</v>
      </c>
      <c r="AW973" s="19">
        <v>-4.3298432</v>
      </c>
      <c r="AX973" s="3"/>
      <c r="AY973" s="3"/>
      <c r="AZ973" s="3"/>
      <c r="BA973" s="3"/>
      <c r="BB973" s="3"/>
      <c r="BC973" s="19"/>
    </row>
    <row r="974" spans="47:55" x14ac:dyDescent="0.2">
      <c r="AU974" s="3"/>
      <c r="AV974" s="3">
        <v>26.889166670000002</v>
      </c>
      <c r="AW974" s="19">
        <v>-3.8788059000000001</v>
      </c>
      <c r="AX974" s="3"/>
      <c r="AY974" s="3"/>
      <c r="AZ974" s="3"/>
      <c r="BA974" s="3"/>
      <c r="BB974" s="3"/>
      <c r="BC974" s="19"/>
    </row>
    <row r="975" spans="47:55" x14ac:dyDescent="0.2">
      <c r="AU975" s="3"/>
      <c r="AV975" s="3">
        <v>26.916944440000002</v>
      </c>
      <c r="AW975" s="19">
        <v>-4.3298432</v>
      </c>
      <c r="AX975" s="3"/>
      <c r="AY975" s="3"/>
      <c r="AZ975" s="3"/>
      <c r="BA975" s="3"/>
      <c r="BB975" s="3"/>
      <c r="BC975" s="19"/>
    </row>
    <row r="976" spans="47:55" x14ac:dyDescent="0.2">
      <c r="AU976" s="3"/>
      <c r="AV976" s="3">
        <v>26.944722219999999</v>
      </c>
      <c r="AW976" s="19">
        <v>-3.8788059000000001</v>
      </c>
      <c r="AX976" s="3"/>
      <c r="AY976" s="3"/>
      <c r="AZ976" s="3"/>
      <c r="BA976" s="3"/>
      <c r="BB976" s="3"/>
      <c r="BC976" s="19"/>
    </row>
    <row r="977" spans="47:55" x14ac:dyDescent="0.2">
      <c r="AU977" s="3"/>
      <c r="AV977" s="3">
        <v>26.9725</v>
      </c>
      <c r="AW977" s="19">
        <v>-4.1794981</v>
      </c>
      <c r="AX977" s="3"/>
      <c r="AY977" s="3"/>
      <c r="AZ977" s="3"/>
      <c r="BA977" s="3"/>
      <c r="BB977" s="3"/>
      <c r="BC977" s="19"/>
    </row>
    <row r="978" spans="47:55" x14ac:dyDescent="0.2">
      <c r="AU978" s="3"/>
      <c r="AV978" s="3">
        <v>27.000277780000001</v>
      </c>
      <c r="AW978" s="19">
        <v>-4.3298432</v>
      </c>
      <c r="AX978" s="3">
        <v>37.079051649999997</v>
      </c>
      <c r="AY978" s="3">
        <v>0</v>
      </c>
      <c r="AZ978" s="3">
        <v>65.333460299999999</v>
      </c>
      <c r="BA978" s="3">
        <v>0</v>
      </c>
      <c r="BB978" s="3">
        <v>0.46261598300000001</v>
      </c>
      <c r="BC978" s="19">
        <v>0</v>
      </c>
    </row>
    <row r="979" spans="47:55" x14ac:dyDescent="0.2">
      <c r="AU979" s="3"/>
      <c r="AV979" s="3">
        <v>27.028055559999999</v>
      </c>
      <c r="AW979" s="19">
        <v>-4.3298432</v>
      </c>
      <c r="AX979" s="3"/>
      <c r="AY979" s="3"/>
      <c r="AZ979" s="3"/>
      <c r="BA979" s="3"/>
      <c r="BB979" s="3"/>
      <c r="BC979" s="19"/>
    </row>
    <row r="980" spans="47:55" x14ac:dyDescent="0.2">
      <c r="AU980" s="3"/>
      <c r="AV980" s="3">
        <v>27.055833329999999</v>
      </c>
      <c r="AW980" s="19">
        <v>-4.1794981</v>
      </c>
      <c r="AX980" s="3"/>
      <c r="AY980" s="3"/>
      <c r="AZ980" s="3"/>
      <c r="BA980" s="3"/>
      <c r="BB980" s="3"/>
      <c r="BC980" s="19"/>
    </row>
    <row r="981" spans="47:55" x14ac:dyDescent="0.2">
      <c r="AU981" s="3"/>
      <c r="AV981" s="3">
        <v>27.08361111</v>
      </c>
      <c r="AW981" s="19">
        <v>-4.3298432</v>
      </c>
      <c r="AX981" s="3"/>
      <c r="AY981" s="3"/>
      <c r="AZ981" s="3"/>
      <c r="BA981" s="3"/>
      <c r="BB981" s="3"/>
      <c r="BC981" s="19"/>
    </row>
    <row r="982" spans="47:55" x14ac:dyDescent="0.2">
      <c r="AU982" s="3"/>
      <c r="AV982" s="3">
        <v>27.111388890000001</v>
      </c>
      <c r="AW982" s="19">
        <v>-4.1794981</v>
      </c>
      <c r="AX982" s="3"/>
      <c r="AY982" s="3"/>
      <c r="AZ982" s="3"/>
      <c r="BA982" s="3"/>
      <c r="BB982" s="3"/>
      <c r="BC982" s="19"/>
    </row>
    <row r="983" spans="47:55" x14ac:dyDescent="0.2">
      <c r="AU983" s="3"/>
      <c r="AV983" s="3">
        <v>27.139166670000002</v>
      </c>
      <c r="AW983" s="19">
        <v>-4.4801900999999997</v>
      </c>
      <c r="AX983" s="3"/>
      <c r="AY983" s="3"/>
      <c r="AZ983" s="3"/>
      <c r="BA983" s="3"/>
      <c r="BB983" s="3"/>
      <c r="BC983" s="19"/>
    </row>
    <row r="984" spans="47:55" x14ac:dyDescent="0.2">
      <c r="AU984" s="3"/>
      <c r="AV984" s="3">
        <v>27.166944440000002</v>
      </c>
      <c r="AW984" s="19">
        <v>-4.3298432</v>
      </c>
      <c r="AX984" s="3"/>
      <c r="AY984" s="3"/>
      <c r="AZ984" s="3"/>
      <c r="BA984" s="3"/>
      <c r="BB984" s="3"/>
      <c r="BC984" s="19"/>
    </row>
    <row r="985" spans="47:55" x14ac:dyDescent="0.2">
      <c r="AU985" s="3"/>
      <c r="AV985" s="3">
        <v>27.194722219999999</v>
      </c>
      <c r="AW985" s="19">
        <v>-4.1794981</v>
      </c>
      <c r="AX985" s="3"/>
      <c r="AY985" s="3"/>
      <c r="AZ985" s="3"/>
      <c r="BA985" s="3"/>
      <c r="BB985" s="3"/>
      <c r="BC985" s="19"/>
    </row>
    <row r="986" spans="47:55" x14ac:dyDescent="0.2">
      <c r="AU986" s="3"/>
      <c r="AV986" s="3">
        <v>27.2225</v>
      </c>
      <c r="AW986" s="19">
        <v>-4.1794981</v>
      </c>
      <c r="AX986" s="3"/>
      <c r="AY986" s="3"/>
      <c r="AZ986" s="3"/>
      <c r="BA986" s="3"/>
      <c r="BB986" s="3"/>
      <c r="BC986" s="19"/>
    </row>
    <row r="987" spans="47:55" x14ac:dyDescent="0.2">
      <c r="AU987" s="3"/>
      <c r="AV987" s="3">
        <v>27.250277780000001</v>
      </c>
      <c r="AW987" s="19">
        <v>-4.0291509000000003</v>
      </c>
      <c r="AX987" s="3"/>
      <c r="AY987" s="3"/>
      <c r="AZ987" s="3"/>
      <c r="BA987" s="3"/>
      <c r="BB987" s="3"/>
      <c r="BC987" s="19"/>
    </row>
    <row r="988" spans="47:55" x14ac:dyDescent="0.2">
      <c r="AU988" s="3"/>
      <c r="AV988" s="3">
        <v>27.278055559999999</v>
      </c>
      <c r="AW988" s="19">
        <v>-4.1794981</v>
      </c>
      <c r="AX988" s="3"/>
      <c r="AY988" s="3"/>
      <c r="AZ988" s="3"/>
      <c r="BA988" s="3"/>
      <c r="BB988" s="3"/>
      <c r="BC988" s="19"/>
    </row>
    <row r="989" spans="47:55" x14ac:dyDescent="0.2">
      <c r="AU989" s="3"/>
      <c r="AV989" s="3">
        <v>27.305833329999999</v>
      </c>
      <c r="AW989" s="19">
        <v>-4.0291509000000003</v>
      </c>
      <c r="AX989" s="3"/>
      <c r="AY989" s="3"/>
      <c r="AZ989" s="3"/>
      <c r="BA989" s="3"/>
      <c r="BB989" s="3"/>
      <c r="BC989" s="19"/>
    </row>
    <row r="990" spans="47:55" x14ac:dyDescent="0.2">
      <c r="AU990" s="3"/>
      <c r="AV990" s="3">
        <v>27.33361111</v>
      </c>
      <c r="AW990" s="19">
        <v>-4.3298432</v>
      </c>
      <c r="AX990" s="3"/>
      <c r="AY990" s="3"/>
      <c r="AZ990" s="3"/>
      <c r="BA990" s="3"/>
      <c r="BB990" s="3"/>
      <c r="BC990" s="19"/>
    </row>
    <row r="991" spans="47:55" x14ac:dyDescent="0.2">
      <c r="AU991" s="3"/>
      <c r="AV991" s="3">
        <v>27.361388890000001</v>
      </c>
      <c r="AW991" s="19">
        <v>-4.1794981</v>
      </c>
      <c r="AX991" s="3"/>
      <c r="AY991" s="3"/>
      <c r="AZ991" s="3"/>
      <c r="BA991" s="3"/>
      <c r="BB991" s="3"/>
      <c r="BC991" s="19"/>
    </row>
    <row r="992" spans="47:55" x14ac:dyDescent="0.2">
      <c r="AU992" s="3"/>
      <c r="AV992" s="3">
        <v>27.389166670000002</v>
      </c>
      <c r="AW992" s="19">
        <v>-4.0291509000000003</v>
      </c>
      <c r="AX992" s="3"/>
      <c r="AY992" s="3"/>
      <c r="AZ992" s="3"/>
      <c r="BA992" s="3"/>
      <c r="BB992" s="3"/>
      <c r="BC992" s="19"/>
    </row>
    <row r="993" spans="47:55" x14ac:dyDescent="0.2">
      <c r="AU993" s="3"/>
      <c r="AV993" s="3">
        <v>27.416944440000002</v>
      </c>
      <c r="AW993" s="19">
        <v>-4.1794981</v>
      </c>
      <c r="AX993" s="3"/>
      <c r="AY993" s="3"/>
      <c r="AZ993" s="3"/>
      <c r="BA993" s="3"/>
      <c r="BB993" s="3"/>
      <c r="BC993" s="19"/>
    </row>
    <row r="994" spans="47:55" x14ac:dyDescent="0.2">
      <c r="AU994" s="3"/>
      <c r="AV994" s="3">
        <v>27.444722219999999</v>
      </c>
      <c r="AW994" s="19">
        <v>-4.1794981</v>
      </c>
      <c r="AX994" s="3"/>
      <c r="AY994" s="3"/>
      <c r="AZ994" s="3"/>
      <c r="BA994" s="3"/>
      <c r="BB994" s="3"/>
      <c r="BC994" s="19"/>
    </row>
    <row r="995" spans="47:55" x14ac:dyDescent="0.2">
      <c r="AU995" s="3"/>
      <c r="AV995" s="3">
        <v>27.4725</v>
      </c>
      <c r="AW995" s="19">
        <v>-4.1794981</v>
      </c>
      <c r="AX995" s="3"/>
      <c r="AY995" s="3"/>
      <c r="AZ995" s="3"/>
      <c r="BA995" s="3"/>
      <c r="BB995" s="3"/>
      <c r="BC995" s="19"/>
    </row>
    <row r="996" spans="47:55" x14ac:dyDescent="0.2">
      <c r="AU996" s="3"/>
      <c r="AV996" s="3">
        <v>27.500277780000001</v>
      </c>
      <c r="AW996" s="19">
        <v>-4.3298432</v>
      </c>
      <c r="AX996" s="3"/>
      <c r="AY996" s="3"/>
      <c r="AZ996" s="3"/>
      <c r="BA996" s="3"/>
      <c r="BB996" s="3"/>
      <c r="BC996" s="19"/>
    </row>
    <row r="997" spans="47:55" x14ac:dyDescent="0.2">
      <c r="AU997" s="3"/>
      <c r="AV997" s="3">
        <v>27.528055559999999</v>
      </c>
      <c r="AW997" s="19">
        <v>-4.3298432</v>
      </c>
      <c r="AX997" s="3"/>
      <c r="AY997" s="3"/>
      <c r="AZ997" s="3"/>
      <c r="BA997" s="3"/>
      <c r="BB997" s="3"/>
      <c r="BC997" s="19"/>
    </row>
    <row r="998" spans="47:55" x14ac:dyDescent="0.2">
      <c r="AU998" s="3"/>
      <c r="AV998" s="3">
        <v>27.555833329999999</v>
      </c>
      <c r="AW998" s="19">
        <v>-4.0291509000000003</v>
      </c>
      <c r="AX998" s="3"/>
      <c r="AY998" s="3"/>
      <c r="AZ998" s="3"/>
      <c r="BA998" s="3"/>
      <c r="BB998" s="3"/>
      <c r="BC998" s="19"/>
    </row>
    <row r="999" spans="47:55" x14ac:dyDescent="0.2">
      <c r="AU999" s="3"/>
      <c r="AV999" s="3">
        <v>27.58361111</v>
      </c>
      <c r="AW999" s="19">
        <v>-4.4801900999999997</v>
      </c>
      <c r="AX999" s="3"/>
      <c r="AY999" s="3"/>
      <c r="AZ999" s="3"/>
      <c r="BA999" s="3"/>
      <c r="BB999" s="3"/>
      <c r="BC999" s="19"/>
    </row>
    <row r="1000" spans="47:55" x14ac:dyDescent="0.2">
      <c r="AU1000" s="3"/>
      <c r="AV1000" s="3">
        <v>27.611388890000001</v>
      </c>
      <c r="AW1000" s="19">
        <v>-4.1794981</v>
      </c>
      <c r="AX1000" s="3"/>
      <c r="AY1000" s="3"/>
      <c r="AZ1000" s="3"/>
      <c r="BA1000" s="3"/>
      <c r="BB1000" s="3"/>
      <c r="BC1000" s="19"/>
    </row>
    <row r="1001" spans="47:55" x14ac:dyDescent="0.2">
      <c r="AU1001" s="3"/>
      <c r="AV1001" s="3">
        <v>27.639166670000002</v>
      </c>
      <c r="AW1001" s="19">
        <v>-4.1794981</v>
      </c>
      <c r="AX1001" s="3"/>
      <c r="AY1001" s="3"/>
      <c r="AZ1001" s="3"/>
      <c r="BA1001" s="3"/>
      <c r="BB1001" s="3"/>
      <c r="BC1001" s="19"/>
    </row>
    <row r="1002" spans="47:55" x14ac:dyDescent="0.2">
      <c r="AU1002" s="3"/>
      <c r="AV1002" s="3">
        <v>27.666944440000002</v>
      </c>
      <c r="AW1002" s="19">
        <v>-4.0291509000000003</v>
      </c>
      <c r="AX1002" s="3"/>
      <c r="AY1002" s="3"/>
      <c r="AZ1002" s="3"/>
      <c r="BA1002" s="3"/>
      <c r="BB1002" s="3"/>
      <c r="BC1002" s="19"/>
    </row>
    <row r="1003" spans="47:55" x14ac:dyDescent="0.2">
      <c r="AU1003" s="3"/>
      <c r="AV1003" s="3">
        <v>27.694722219999999</v>
      </c>
      <c r="AW1003" s="19">
        <v>-4.0291509000000003</v>
      </c>
      <c r="AX1003" s="3"/>
      <c r="AY1003" s="3"/>
      <c r="AZ1003" s="3"/>
      <c r="BA1003" s="3"/>
      <c r="BB1003" s="3"/>
      <c r="BC1003" s="19"/>
    </row>
    <row r="1004" spans="47:55" x14ac:dyDescent="0.2">
      <c r="AU1004" s="3"/>
      <c r="AV1004" s="3">
        <v>27.7225</v>
      </c>
      <c r="AW1004" s="19">
        <v>-4.0291509000000003</v>
      </c>
      <c r="AX1004" s="3"/>
      <c r="AY1004" s="3"/>
      <c r="AZ1004" s="3"/>
      <c r="BA1004" s="3"/>
      <c r="BB1004" s="3"/>
      <c r="BC1004" s="19"/>
    </row>
    <row r="1005" spans="47:55" x14ac:dyDescent="0.2">
      <c r="AU1005" s="3"/>
      <c r="AV1005" s="3">
        <v>27.750277780000001</v>
      </c>
      <c r="AW1005" s="19">
        <v>-4.1794981</v>
      </c>
      <c r="AX1005" s="3"/>
      <c r="AY1005" s="3"/>
      <c r="AZ1005" s="3"/>
      <c r="BA1005" s="3"/>
      <c r="BB1005" s="3"/>
      <c r="BC1005" s="19"/>
    </row>
    <row r="1006" spans="47:55" x14ac:dyDescent="0.2">
      <c r="AU1006" s="3"/>
      <c r="AV1006" s="3">
        <v>27.778055559999999</v>
      </c>
      <c r="AW1006" s="19">
        <v>-4.1794981</v>
      </c>
      <c r="AX1006" s="3"/>
      <c r="AY1006" s="3"/>
      <c r="AZ1006" s="3"/>
      <c r="BA1006" s="3"/>
      <c r="BB1006" s="3"/>
      <c r="BC1006" s="19"/>
    </row>
    <row r="1007" spans="47:55" x14ac:dyDescent="0.2">
      <c r="AU1007" s="3"/>
      <c r="AV1007" s="3">
        <v>27.805833329999999</v>
      </c>
      <c r="AW1007" s="19">
        <v>-4.1794981</v>
      </c>
      <c r="AX1007" s="3"/>
      <c r="AY1007" s="3"/>
      <c r="AZ1007" s="3"/>
      <c r="BA1007" s="3"/>
      <c r="BB1007" s="3"/>
      <c r="BC1007" s="19"/>
    </row>
    <row r="1008" spans="47:55" x14ac:dyDescent="0.2">
      <c r="AU1008" s="3"/>
      <c r="AV1008" s="3">
        <v>27.83361111</v>
      </c>
      <c r="AW1008" s="19">
        <v>-4.3298432</v>
      </c>
      <c r="AX1008" s="3"/>
      <c r="AY1008" s="3"/>
      <c r="AZ1008" s="3"/>
      <c r="BA1008" s="3"/>
      <c r="BB1008" s="3"/>
      <c r="BC1008" s="19"/>
    </row>
    <row r="1009" spans="47:55" x14ac:dyDescent="0.2">
      <c r="AU1009" s="3"/>
      <c r="AV1009" s="3">
        <v>27.861388890000001</v>
      </c>
      <c r="AW1009" s="19">
        <v>-4.1794981</v>
      </c>
      <c r="AX1009" s="3"/>
      <c r="AY1009" s="3"/>
      <c r="AZ1009" s="3"/>
      <c r="BA1009" s="3"/>
      <c r="BB1009" s="3"/>
      <c r="BC1009" s="19"/>
    </row>
    <row r="1010" spans="47:55" x14ac:dyDescent="0.2">
      <c r="AU1010" s="3"/>
      <c r="AV1010" s="3">
        <v>27.889166670000002</v>
      </c>
      <c r="AW1010" s="19">
        <v>-4.0291509000000003</v>
      </c>
      <c r="AX1010" s="3"/>
      <c r="AY1010" s="3"/>
      <c r="AZ1010" s="3"/>
      <c r="BA1010" s="3"/>
      <c r="BB1010" s="3"/>
      <c r="BC1010" s="19"/>
    </row>
    <row r="1011" spans="47:55" x14ac:dyDescent="0.2">
      <c r="AU1011" s="3"/>
      <c r="AV1011" s="3">
        <v>27.916944440000002</v>
      </c>
      <c r="AW1011" s="19">
        <v>-4.0291509000000003</v>
      </c>
      <c r="AX1011" s="3"/>
      <c r="AY1011" s="3"/>
      <c r="AZ1011" s="3"/>
      <c r="BA1011" s="3"/>
      <c r="BB1011" s="3"/>
      <c r="BC1011" s="19"/>
    </row>
    <row r="1012" spans="47:55" x14ac:dyDescent="0.2">
      <c r="AU1012" s="3"/>
      <c r="AV1012" s="3">
        <v>27.944722219999999</v>
      </c>
      <c r="AW1012" s="19">
        <v>-3.728459</v>
      </c>
      <c r="AX1012" s="3"/>
      <c r="AY1012" s="3"/>
      <c r="AZ1012" s="3"/>
      <c r="BA1012" s="3"/>
      <c r="BB1012" s="3"/>
      <c r="BC1012" s="19"/>
    </row>
    <row r="1013" spans="47:55" x14ac:dyDescent="0.2">
      <c r="AU1013" s="3"/>
      <c r="AV1013" s="3">
        <v>27.9725</v>
      </c>
      <c r="AW1013" s="19">
        <v>-4.0291509000000003</v>
      </c>
      <c r="AX1013" s="3"/>
      <c r="AY1013" s="3"/>
      <c r="AZ1013" s="3"/>
      <c r="BA1013" s="3"/>
      <c r="BB1013" s="3"/>
      <c r="BC1013" s="19"/>
    </row>
    <row r="1014" spans="47:55" x14ac:dyDescent="0.2">
      <c r="AU1014" s="3"/>
      <c r="AV1014" s="3">
        <v>28.000277780000001</v>
      </c>
      <c r="AW1014" s="19">
        <v>-3.8788059000000001</v>
      </c>
      <c r="AX1014" s="3">
        <v>37.047052579999999</v>
      </c>
      <c r="AY1014" s="3">
        <v>0</v>
      </c>
      <c r="AZ1014" s="3">
        <v>65.550213389999996</v>
      </c>
      <c r="BA1014" s="3">
        <v>0</v>
      </c>
      <c r="BB1014" s="3">
        <v>0</v>
      </c>
      <c r="BC1014" s="19">
        <v>0</v>
      </c>
    </row>
    <row r="1015" spans="47:55" x14ac:dyDescent="0.2">
      <c r="AU1015" s="3"/>
      <c r="AV1015" s="3">
        <v>28.028055559999999</v>
      </c>
      <c r="AW1015" s="19">
        <v>-4.3298432</v>
      </c>
      <c r="AX1015" s="3"/>
      <c r="AY1015" s="3"/>
      <c r="AZ1015" s="3"/>
      <c r="BA1015" s="3"/>
      <c r="BB1015" s="3"/>
      <c r="BC1015" s="19"/>
    </row>
    <row r="1016" spans="47:55" x14ac:dyDescent="0.2">
      <c r="AU1016" s="3"/>
      <c r="AV1016" s="3">
        <v>28.055833329999999</v>
      </c>
      <c r="AW1016" s="19">
        <v>-4.1794981</v>
      </c>
      <c r="AX1016" s="3"/>
      <c r="AY1016" s="3"/>
      <c r="AZ1016" s="3"/>
      <c r="BA1016" s="3"/>
      <c r="BB1016" s="3"/>
      <c r="BC1016" s="19"/>
    </row>
    <row r="1017" spans="47:55" x14ac:dyDescent="0.2">
      <c r="AU1017" s="3"/>
      <c r="AV1017" s="3">
        <v>28.08361111</v>
      </c>
      <c r="AW1017" s="19">
        <v>-4.0291509000000003</v>
      </c>
      <c r="AX1017" s="3"/>
      <c r="AY1017" s="3"/>
      <c r="AZ1017" s="3"/>
      <c r="BA1017" s="3"/>
      <c r="BB1017" s="3"/>
      <c r="BC1017" s="19"/>
    </row>
    <row r="1018" spans="47:55" x14ac:dyDescent="0.2">
      <c r="AU1018" s="3"/>
      <c r="AV1018" s="3">
        <v>28.111388890000001</v>
      </c>
      <c r="AW1018" s="19">
        <v>-4.4801900999999997</v>
      </c>
      <c r="AX1018" s="3"/>
      <c r="AY1018" s="3"/>
      <c r="AZ1018" s="3"/>
      <c r="BA1018" s="3"/>
      <c r="BB1018" s="3"/>
      <c r="BC1018" s="19"/>
    </row>
    <row r="1019" spans="47:55" x14ac:dyDescent="0.2">
      <c r="AU1019" s="3"/>
      <c r="AV1019" s="3">
        <v>28.139166670000002</v>
      </c>
      <c r="AW1019" s="19">
        <v>-4.1794981</v>
      </c>
      <c r="AX1019" s="3"/>
      <c r="AY1019" s="3"/>
      <c r="AZ1019" s="3"/>
      <c r="BA1019" s="3"/>
      <c r="BB1019" s="3"/>
      <c r="BC1019" s="19"/>
    </row>
    <row r="1020" spans="47:55" x14ac:dyDescent="0.2">
      <c r="AU1020" s="3"/>
      <c r="AV1020" s="3">
        <v>28.166944440000002</v>
      </c>
      <c r="AW1020" s="19">
        <v>-4.0291509000000003</v>
      </c>
      <c r="AX1020" s="3"/>
      <c r="AY1020" s="3"/>
      <c r="AZ1020" s="3"/>
      <c r="BA1020" s="3"/>
      <c r="BB1020" s="3"/>
      <c r="BC1020" s="19"/>
    </row>
    <row r="1021" spans="47:55" x14ac:dyDescent="0.2">
      <c r="AU1021" s="3"/>
      <c r="AV1021" s="3">
        <v>28.194722219999999</v>
      </c>
      <c r="AW1021" s="19">
        <v>-4.1794981</v>
      </c>
      <c r="AX1021" s="3"/>
      <c r="AY1021" s="3"/>
      <c r="AZ1021" s="3"/>
      <c r="BA1021" s="3"/>
      <c r="BB1021" s="3"/>
      <c r="BC1021" s="19"/>
    </row>
    <row r="1022" spans="47:55" x14ac:dyDescent="0.2">
      <c r="AU1022" s="3"/>
      <c r="AV1022" s="3">
        <v>28.2225</v>
      </c>
      <c r="AW1022" s="19">
        <v>-4.1794981</v>
      </c>
      <c r="AX1022" s="3"/>
      <c r="AY1022" s="3"/>
      <c r="AZ1022" s="3"/>
      <c r="BA1022" s="3"/>
      <c r="BB1022" s="3"/>
      <c r="BC1022" s="19"/>
    </row>
    <row r="1023" spans="47:55" x14ac:dyDescent="0.2">
      <c r="AU1023" s="3"/>
      <c r="AV1023" s="3">
        <v>28.250277780000001</v>
      </c>
      <c r="AW1023" s="19">
        <v>-4.1794981</v>
      </c>
      <c r="AX1023" s="3"/>
      <c r="AY1023" s="3"/>
      <c r="AZ1023" s="3"/>
      <c r="BA1023" s="3"/>
      <c r="BB1023" s="3"/>
      <c r="BC1023" s="19"/>
    </row>
    <row r="1024" spans="47:55" x14ac:dyDescent="0.2">
      <c r="AU1024" s="3"/>
      <c r="AV1024" s="3">
        <v>28.278055559999999</v>
      </c>
      <c r="AW1024" s="19">
        <v>-4.3298432</v>
      </c>
      <c r="AX1024" s="3"/>
      <c r="AY1024" s="3"/>
      <c r="AZ1024" s="3"/>
      <c r="BA1024" s="3"/>
      <c r="BB1024" s="3"/>
      <c r="BC1024" s="19"/>
    </row>
    <row r="1025" spans="47:55" x14ac:dyDescent="0.2">
      <c r="AU1025" s="3"/>
      <c r="AV1025" s="3">
        <v>28.305833329999999</v>
      </c>
      <c r="AW1025" s="19">
        <v>-4.0291509000000003</v>
      </c>
      <c r="AX1025" s="3"/>
      <c r="AY1025" s="3"/>
      <c r="AZ1025" s="3"/>
      <c r="BA1025" s="3"/>
      <c r="BB1025" s="3"/>
      <c r="BC1025" s="19"/>
    </row>
    <row r="1026" spans="47:55" x14ac:dyDescent="0.2">
      <c r="AU1026" s="3"/>
      <c r="AV1026" s="3">
        <v>28.33361111</v>
      </c>
      <c r="AW1026" s="19">
        <v>-4.1794981</v>
      </c>
      <c r="AX1026" s="3"/>
      <c r="AY1026" s="3"/>
      <c r="AZ1026" s="3"/>
      <c r="BA1026" s="3"/>
      <c r="BB1026" s="3"/>
      <c r="BC1026" s="19"/>
    </row>
    <row r="1027" spans="47:55" x14ac:dyDescent="0.2">
      <c r="AU1027" s="3"/>
      <c r="AV1027" s="3">
        <v>28.361388890000001</v>
      </c>
      <c r="AW1027" s="19">
        <v>-4.0291509000000003</v>
      </c>
      <c r="AX1027" s="3"/>
      <c r="AY1027" s="3"/>
      <c r="AZ1027" s="3"/>
      <c r="BA1027" s="3"/>
      <c r="BB1027" s="3"/>
      <c r="BC1027" s="19"/>
    </row>
    <row r="1028" spans="47:55" x14ac:dyDescent="0.2">
      <c r="AU1028" s="3"/>
      <c r="AV1028" s="3">
        <v>28.389166670000002</v>
      </c>
      <c r="AW1028" s="19">
        <v>-3.8788059000000001</v>
      </c>
      <c r="AX1028" s="3"/>
      <c r="AY1028" s="3"/>
      <c r="AZ1028" s="3"/>
      <c r="BA1028" s="3"/>
      <c r="BB1028" s="3"/>
      <c r="BC1028" s="19"/>
    </row>
    <row r="1029" spans="47:55" x14ac:dyDescent="0.2">
      <c r="AU1029" s="3"/>
      <c r="AV1029" s="3">
        <v>28.416944440000002</v>
      </c>
      <c r="AW1029" s="19">
        <v>-4.0291509000000003</v>
      </c>
      <c r="AX1029" s="3"/>
      <c r="AY1029" s="3"/>
      <c r="AZ1029" s="3"/>
      <c r="BA1029" s="3"/>
      <c r="BB1029" s="3"/>
      <c r="BC1029" s="19"/>
    </row>
    <row r="1030" spans="47:55" x14ac:dyDescent="0.2">
      <c r="AU1030" s="3"/>
      <c r="AV1030" s="3">
        <v>28.444722219999999</v>
      </c>
      <c r="AW1030" s="19">
        <v>-4.0291509000000003</v>
      </c>
      <c r="AX1030" s="3"/>
      <c r="AY1030" s="3"/>
      <c r="AZ1030" s="3"/>
      <c r="BA1030" s="3"/>
      <c r="BB1030" s="3"/>
      <c r="BC1030" s="19"/>
    </row>
    <row r="1031" spans="47:55" x14ac:dyDescent="0.2">
      <c r="AU1031" s="3"/>
      <c r="AV1031" s="3">
        <v>28.4725</v>
      </c>
      <c r="AW1031" s="19">
        <v>-4.0291509000000003</v>
      </c>
      <c r="AX1031" s="3"/>
      <c r="AY1031" s="3"/>
      <c r="AZ1031" s="3"/>
      <c r="BA1031" s="3"/>
      <c r="BB1031" s="3"/>
      <c r="BC1031" s="19"/>
    </row>
    <row r="1032" spans="47:55" x14ac:dyDescent="0.2">
      <c r="AU1032" s="3"/>
      <c r="AV1032" s="3">
        <v>28.500277780000001</v>
      </c>
      <c r="AW1032" s="19">
        <v>-4.3298432</v>
      </c>
      <c r="AX1032" s="3"/>
      <c r="AY1032" s="3"/>
      <c r="AZ1032" s="3"/>
      <c r="BA1032" s="3"/>
      <c r="BB1032" s="3"/>
      <c r="BC1032" s="19"/>
    </row>
    <row r="1033" spans="47:55" x14ac:dyDescent="0.2">
      <c r="AU1033" s="3"/>
      <c r="AV1033" s="3">
        <v>28.528055559999999</v>
      </c>
      <c r="AW1033" s="19">
        <v>-4.1794981</v>
      </c>
      <c r="AX1033" s="3"/>
      <c r="AY1033" s="3"/>
      <c r="AZ1033" s="3"/>
      <c r="BA1033" s="3"/>
      <c r="BB1033" s="3"/>
      <c r="BC1033" s="19"/>
    </row>
    <row r="1034" spans="47:55" x14ac:dyDescent="0.2">
      <c r="AU1034" s="3"/>
      <c r="AV1034" s="3">
        <v>28.555833329999999</v>
      </c>
      <c r="AW1034" s="19">
        <v>-4.3298432</v>
      </c>
      <c r="AX1034" s="3"/>
      <c r="AY1034" s="3"/>
      <c r="AZ1034" s="3"/>
      <c r="BA1034" s="3"/>
      <c r="BB1034" s="3"/>
      <c r="BC1034" s="19"/>
    </row>
    <row r="1035" spans="47:55" x14ac:dyDescent="0.2">
      <c r="AU1035" s="3"/>
      <c r="AV1035" s="3">
        <v>28.58361111</v>
      </c>
      <c r="AW1035" s="19">
        <v>-4.1794981</v>
      </c>
      <c r="AX1035" s="3"/>
      <c r="AY1035" s="3"/>
      <c r="AZ1035" s="3"/>
      <c r="BA1035" s="3"/>
      <c r="BB1035" s="3"/>
      <c r="BC1035" s="19"/>
    </row>
    <row r="1036" spans="47:55" x14ac:dyDescent="0.2">
      <c r="AU1036" s="3"/>
      <c r="AV1036" s="3">
        <v>28.611388890000001</v>
      </c>
      <c r="AW1036" s="19">
        <v>-4.0291509000000003</v>
      </c>
      <c r="AX1036" s="3"/>
      <c r="AY1036" s="3"/>
      <c r="AZ1036" s="3"/>
      <c r="BA1036" s="3"/>
      <c r="BB1036" s="3"/>
      <c r="BC1036" s="19"/>
    </row>
    <row r="1037" spans="47:55" x14ac:dyDescent="0.2">
      <c r="AU1037" s="3"/>
      <c r="AV1037" s="3">
        <v>28.639166670000002</v>
      </c>
      <c r="AW1037" s="19">
        <v>-4.1794981</v>
      </c>
      <c r="AX1037" s="3"/>
      <c r="AY1037" s="3"/>
      <c r="AZ1037" s="3"/>
      <c r="BA1037" s="3"/>
      <c r="BB1037" s="3"/>
      <c r="BC1037" s="19"/>
    </row>
    <row r="1038" spans="47:55" x14ac:dyDescent="0.2">
      <c r="AU1038" s="3"/>
      <c r="AV1038" s="3">
        <v>28.666944440000002</v>
      </c>
      <c r="AW1038" s="19">
        <v>-4.1794981</v>
      </c>
      <c r="AX1038" s="3"/>
      <c r="AY1038" s="3"/>
      <c r="AZ1038" s="3"/>
      <c r="BA1038" s="3"/>
      <c r="BB1038" s="3"/>
      <c r="BC1038" s="19"/>
    </row>
    <row r="1039" spans="47:55" x14ac:dyDescent="0.2">
      <c r="AU1039" s="3"/>
      <c r="AV1039" s="3">
        <v>28.694722219999999</v>
      </c>
      <c r="AW1039" s="19">
        <v>-4.3298432</v>
      </c>
      <c r="AX1039" s="3"/>
      <c r="AY1039" s="3"/>
      <c r="AZ1039" s="3"/>
      <c r="BA1039" s="3"/>
      <c r="BB1039" s="3"/>
      <c r="BC1039" s="19"/>
    </row>
    <row r="1040" spans="47:55" x14ac:dyDescent="0.2">
      <c r="AU1040" s="3"/>
      <c r="AV1040" s="3">
        <v>28.7225</v>
      </c>
      <c r="AW1040" s="19">
        <v>-3.8788059000000001</v>
      </c>
      <c r="AX1040" s="3"/>
      <c r="AY1040" s="3"/>
      <c r="AZ1040" s="3"/>
      <c r="BA1040" s="3"/>
      <c r="BB1040" s="3"/>
      <c r="BC1040" s="19"/>
    </row>
    <row r="1041" spans="47:55" x14ac:dyDescent="0.2">
      <c r="AU1041" s="3"/>
      <c r="AV1041" s="3">
        <v>28.750277780000001</v>
      </c>
      <c r="AW1041" s="19">
        <v>-4.0291509000000003</v>
      </c>
      <c r="AX1041" s="3"/>
      <c r="AY1041" s="3"/>
      <c r="AZ1041" s="3"/>
      <c r="BA1041" s="3"/>
      <c r="BB1041" s="3"/>
      <c r="BC1041" s="19"/>
    </row>
    <row r="1042" spans="47:55" x14ac:dyDescent="0.2">
      <c r="AU1042" s="3"/>
      <c r="AV1042" s="3">
        <v>28.778055559999999</v>
      </c>
      <c r="AW1042" s="19">
        <v>-4.1794981</v>
      </c>
      <c r="AX1042" s="3"/>
      <c r="AY1042" s="3"/>
      <c r="AZ1042" s="3"/>
      <c r="BA1042" s="3"/>
      <c r="BB1042" s="3"/>
      <c r="BC1042" s="19"/>
    </row>
    <row r="1043" spans="47:55" x14ac:dyDescent="0.2">
      <c r="AU1043" s="3"/>
      <c r="AV1043" s="3">
        <v>28.805833329999999</v>
      </c>
      <c r="AW1043" s="19">
        <v>-4.1794981</v>
      </c>
      <c r="AX1043" s="3"/>
      <c r="AY1043" s="3"/>
      <c r="AZ1043" s="3"/>
      <c r="BA1043" s="3"/>
      <c r="BB1043" s="3"/>
      <c r="BC1043" s="19"/>
    </row>
    <row r="1044" spans="47:55" x14ac:dyDescent="0.2">
      <c r="AU1044" s="3"/>
      <c r="AV1044" s="3">
        <v>28.83361111</v>
      </c>
      <c r="AW1044" s="19">
        <v>-4.3298432</v>
      </c>
      <c r="AX1044" s="3"/>
      <c r="AY1044" s="3"/>
      <c r="AZ1044" s="3"/>
      <c r="BA1044" s="3"/>
      <c r="BB1044" s="3"/>
      <c r="BC1044" s="19"/>
    </row>
    <row r="1045" spans="47:55" x14ac:dyDescent="0.2">
      <c r="AU1045" s="3"/>
      <c r="AV1045" s="3">
        <v>28.861388890000001</v>
      </c>
      <c r="AW1045" s="19">
        <v>-4.3298432</v>
      </c>
      <c r="AX1045" s="3"/>
      <c r="AY1045" s="3"/>
      <c r="AZ1045" s="3"/>
      <c r="BA1045" s="3"/>
      <c r="BB1045" s="3"/>
      <c r="BC1045" s="19"/>
    </row>
    <row r="1046" spans="47:55" x14ac:dyDescent="0.2">
      <c r="AU1046" s="3"/>
      <c r="AV1046" s="3">
        <v>28.889166670000002</v>
      </c>
      <c r="AW1046" s="19">
        <v>-4.0291509000000003</v>
      </c>
      <c r="AX1046" s="3"/>
      <c r="AY1046" s="3"/>
      <c r="AZ1046" s="3"/>
      <c r="BA1046" s="3"/>
      <c r="BB1046" s="3"/>
      <c r="BC1046" s="19"/>
    </row>
    <row r="1047" spans="47:55" x14ac:dyDescent="0.2">
      <c r="AU1047" s="3"/>
      <c r="AV1047" s="3">
        <v>28.916944440000002</v>
      </c>
      <c r="AW1047" s="19">
        <v>-4.0291509000000003</v>
      </c>
      <c r="AX1047" s="3"/>
      <c r="AY1047" s="3"/>
      <c r="AZ1047" s="3"/>
      <c r="BA1047" s="3"/>
      <c r="BB1047" s="3"/>
      <c r="BC1047" s="19"/>
    </row>
    <row r="1048" spans="47:55" x14ac:dyDescent="0.2">
      <c r="AU1048" s="3"/>
      <c r="AV1048" s="3">
        <v>28.944722219999999</v>
      </c>
      <c r="AW1048" s="19">
        <v>-4.1794981</v>
      </c>
      <c r="AX1048" s="3"/>
      <c r="AY1048" s="3"/>
      <c r="AZ1048" s="3"/>
      <c r="BA1048" s="3"/>
      <c r="BB1048" s="3"/>
      <c r="BC1048" s="19"/>
    </row>
    <row r="1049" spans="47:55" x14ac:dyDescent="0.2">
      <c r="AU1049" s="3"/>
      <c r="AV1049" s="3">
        <v>28.9725</v>
      </c>
      <c r="AW1049" s="19">
        <v>-4.0291509000000003</v>
      </c>
      <c r="AX1049" s="3"/>
      <c r="AY1049" s="3"/>
      <c r="AZ1049" s="3"/>
      <c r="BA1049" s="3"/>
      <c r="BB1049" s="3"/>
      <c r="BC1049" s="19"/>
    </row>
    <row r="1050" spans="47:55" x14ac:dyDescent="0.2">
      <c r="AU1050" s="3"/>
      <c r="AV1050" s="3">
        <v>29.000277780000001</v>
      </c>
      <c r="AW1050" s="19">
        <v>-3.8788059000000001</v>
      </c>
      <c r="AX1050" s="3">
        <v>34.50265272</v>
      </c>
      <c r="AY1050" s="3">
        <v>0</v>
      </c>
      <c r="AZ1050" s="3">
        <v>63.848701439999999</v>
      </c>
      <c r="BA1050" s="3">
        <v>0</v>
      </c>
      <c r="BB1050" s="3">
        <v>0</v>
      </c>
      <c r="BC1050" s="19">
        <v>0.47306177900000002</v>
      </c>
    </row>
    <row r="1051" spans="47:55" x14ac:dyDescent="0.2">
      <c r="AU1051" s="3"/>
      <c r="AV1051" s="3">
        <v>29.028055559999999</v>
      </c>
      <c r="AW1051" s="19">
        <v>-4.1794981</v>
      </c>
      <c r="AX1051" s="3"/>
      <c r="AY1051" s="3"/>
      <c r="AZ1051" s="3"/>
      <c r="BA1051" s="3"/>
      <c r="BB1051" s="3"/>
      <c r="BC1051" s="19"/>
    </row>
    <row r="1052" spans="47:55" x14ac:dyDescent="0.2">
      <c r="AU1052" s="3"/>
      <c r="AV1052" s="3">
        <v>29.055833329999999</v>
      </c>
      <c r="AW1052" s="19">
        <v>-4.1794981</v>
      </c>
      <c r="AX1052" s="3"/>
      <c r="AY1052" s="3"/>
      <c r="AZ1052" s="3"/>
      <c r="BA1052" s="3"/>
      <c r="BB1052" s="3"/>
      <c r="BC1052" s="19"/>
    </row>
    <row r="1053" spans="47:55" x14ac:dyDescent="0.2">
      <c r="AU1053" s="3"/>
      <c r="AV1053" s="3">
        <v>29.08361111</v>
      </c>
      <c r="AW1053" s="19">
        <v>-4.0291509000000003</v>
      </c>
      <c r="AX1053" s="3"/>
      <c r="AY1053" s="3"/>
      <c r="AZ1053" s="3"/>
      <c r="BA1053" s="3"/>
      <c r="BB1053" s="3"/>
      <c r="BC1053" s="19"/>
    </row>
    <row r="1054" spans="47:55" x14ac:dyDescent="0.2">
      <c r="AU1054" s="3"/>
      <c r="AV1054" s="3">
        <v>29.111388890000001</v>
      </c>
      <c r="AW1054" s="19">
        <v>-4.0291509000000003</v>
      </c>
      <c r="AX1054" s="3"/>
      <c r="AY1054" s="3"/>
      <c r="AZ1054" s="3"/>
      <c r="BA1054" s="3"/>
      <c r="BB1054" s="3"/>
      <c r="BC1054" s="19"/>
    </row>
    <row r="1055" spans="47:55" x14ac:dyDescent="0.2">
      <c r="AU1055" s="3"/>
      <c r="AV1055" s="3">
        <v>29.139166670000002</v>
      </c>
      <c r="AW1055" s="19">
        <v>-4.0291509000000003</v>
      </c>
      <c r="AX1055" s="3"/>
      <c r="AY1055" s="3"/>
      <c r="AZ1055" s="3"/>
      <c r="BA1055" s="3"/>
      <c r="BB1055" s="3"/>
      <c r="BC1055" s="19"/>
    </row>
    <row r="1056" spans="47:55" x14ac:dyDescent="0.2">
      <c r="AU1056" s="3"/>
      <c r="AV1056" s="3">
        <v>29.166944440000002</v>
      </c>
      <c r="AW1056" s="19">
        <v>-4.0291509000000003</v>
      </c>
      <c r="AX1056" s="3"/>
      <c r="AY1056" s="3"/>
      <c r="AZ1056" s="3"/>
      <c r="BA1056" s="3"/>
      <c r="BB1056" s="3"/>
      <c r="BC1056" s="19"/>
    </row>
    <row r="1057" spans="47:55" x14ac:dyDescent="0.2">
      <c r="AU1057" s="3"/>
      <c r="AV1057" s="3">
        <v>29.194722219999999</v>
      </c>
      <c r="AW1057" s="19">
        <v>-3.8788059000000001</v>
      </c>
      <c r="AX1057" s="3"/>
      <c r="AY1057" s="3"/>
      <c r="AZ1057" s="3"/>
      <c r="BA1057" s="3"/>
      <c r="BB1057" s="3"/>
      <c r="BC1057" s="19"/>
    </row>
    <row r="1058" spans="47:55" x14ac:dyDescent="0.2">
      <c r="AU1058" s="3"/>
      <c r="AV1058" s="3">
        <v>29.2225</v>
      </c>
      <c r="AW1058" s="19">
        <v>-4.0291509000000003</v>
      </c>
      <c r="AX1058" s="3"/>
      <c r="AY1058" s="3"/>
      <c r="AZ1058" s="3"/>
      <c r="BA1058" s="3"/>
      <c r="BB1058" s="3"/>
      <c r="BC1058" s="19"/>
    </row>
    <row r="1059" spans="47:55" x14ac:dyDescent="0.2">
      <c r="AU1059" s="3"/>
      <c r="AV1059" s="3">
        <v>29.250277780000001</v>
      </c>
      <c r="AW1059" s="19">
        <v>-4.3298432</v>
      </c>
      <c r="AX1059" s="3"/>
      <c r="AY1059" s="3"/>
      <c r="AZ1059" s="3"/>
      <c r="BA1059" s="3"/>
      <c r="BB1059" s="3"/>
      <c r="BC1059" s="19"/>
    </row>
    <row r="1060" spans="47:55" x14ac:dyDescent="0.2">
      <c r="AU1060" s="3"/>
      <c r="AV1060" s="3">
        <v>29.278055559999999</v>
      </c>
      <c r="AW1060" s="19">
        <v>-4.1794981</v>
      </c>
      <c r="AX1060" s="3"/>
      <c r="AY1060" s="3"/>
      <c r="AZ1060" s="3"/>
      <c r="BA1060" s="3"/>
      <c r="BB1060" s="3"/>
      <c r="BC1060" s="19"/>
    </row>
    <row r="1061" spans="47:55" x14ac:dyDescent="0.2">
      <c r="AU1061" s="3"/>
      <c r="AV1061" s="3">
        <v>29.305833329999999</v>
      </c>
      <c r="AW1061" s="19">
        <v>-4.1794981</v>
      </c>
      <c r="AX1061" s="3"/>
      <c r="AY1061" s="3"/>
      <c r="AZ1061" s="3"/>
      <c r="BA1061" s="3"/>
      <c r="BB1061" s="3"/>
      <c r="BC1061" s="19"/>
    </row>
    <row r="1062" spans="47:55" x14ac:dyDescent="0.2">
      <c r="AU1062" s="3"/>
      <c r="AV1062" s="3">
        <v>29.33361111</v>
      </c>
      <c r="AW1062" s="19">
        <v>-3.8788059000000001</v>
      </c>
      <c r="AX1062" s="3"/>
      <c r="AY1062" s="3"/>
      <c r="AZ1062" s="3"/>
      <c r="BA1062" s="3"/>
      <c r="BB1062" s="3"/>
      <c r="BC1062" s="19"/>
    </row>
    <row r="1063" spans="47:55" x14ac:dyDescent="0.2">
      <c r="AU1063" s="3"/>
      <c r="AV1063" s="3">
        <v>29.361388890000001</v>
      </c>
      <c r="AW1063" s="19">
        <v>-4.0291509000000003</v>
      </c>
      <c r="AX1063" s="3"/>
      <c r="AY1063" s="3"/>
      <c r="AZ1063" s="3"/>
      <c r="BA1063" s="3"/>
      <c r="BB1063" s="3"/>
      <c r="BC1063" s="19"/>
    </row>
    <row r="1064" spans="47:55" x14ac:dyDescent="0.2">
      <c r="AU1064" s="3"/>
      <c r="AV1064" s="3">
        <v>29.389166670000002</v>
      </c>
      <c r="AW1064" s="19">
        <v>-4.3298432</v>
      </c>
      <c r="AX1064" s="3"/>
      <c r="AY1064" s="3"/>
      <c r="AZ1064" s="3"/>
      <c r="BA1064" s="3"/>
      <c r="BB1064" s="3"/>
      <c r="BC1064" s="19"/>
    </row>
    <row r="1065" spans="47:55" x14ac:dyDescent="0.2">
      <c r="AU1065" s="3"/>
      <c r="AV1065" s="3">
        <v>29.416944440000002</v>
      </c>
      <c r="AW1065" s="19">
        <v>-4.3298432</v>
      </c>
      <c r="AX1065" s="3"/>
      <c r="AY1065" s="3"/>
      <c r="AZ1065" s="3"/>
      <c r="BA1065" s="3"/>
      <c r="BB1065" s="3"/>
      <c r="BC1065" s="19"/>
    </row>
    <row r="1066" spans="47:55" x14ac:dyDescent="0.2">
      <c r="AU1066" s="3"/>
      <c r="AV1066" s="3">
        <v>29.444722219999999</v>
      </c>
      <c r="AW1066" s="19">
        <v>-4.1794981</v>
      </c>
      <c r="AX1066" s="3"/>
      <c r="AY1066" s="3"/>
      <c r="AZ1066" s="3"/>
      <c r="BA1066" s="3"/>
      <c r="BB1066" s="3"/>
      <c r="BC1066" s="19"/>
    </row>
    <row r="1067" spans="47:55" x14ac:dyDescent="0.2">
      <c r="AU1067" s="3"/>
      <c r="AV1067" s="3">
        <v>29.4725</v>
      </c>
      <c r="AW1067" s="19">
        <v>-4.3298432</v>
      </c>
      <c r="AX1067" s="3"/>
      <c r="AY1067" s="3"/>
      <c r="AZ1067" s="3"/>
      <c r="BA1067" s="3"/>
      <c r="BB1067" s="3"/>
      <c r="BC1067" s="19"/>
    </row>
    <row r="1068" spans="47:55" x14ac:dyDescent="0.2">
      <c r="AU1068" s="3"/>
      <c r="AV1068" s="3">
        <v>29.500277780000001</v>
      </c>
      <c r="AW1068" s="19">
        <v>-4.3298432</v>
      </c>
      <c r="AX1068" s="3"/>
      <c r="AY1068" s="3"/>
      <c r="AZ1068" s="3"/>
      <c r="BA1068" s="3"/>
      <c r="BB1068" s="3"/>
      <c r="BC1068" s="19"/>
    </row>
    <row r="1069" spans="47:55" x14ac:dyDescent="0.2">
      <c r="AU1069" s="3"/>
      <c r="AV1069" s="3">
        <v>29.528055559999999</v>
      </c>
      <c r="AW1069" s="19">
        <v>-4.1794981</v>
      </c>
      <c r="AX1069" s="3"/>
      <c r="AY1069" s="3"/>
      <c r="AZ1069" s="3"/>
      <c r="BA1069" s="3"/>
      <c r="BB1069" s="3"/>
      <c r="BC1069" s="19"/>
    </row>
    <row r="1070" spans="47:55" x14ac:dyDescent="0.2">
      <c r="AU1070" s="3"/>
      <c r="AV1070" s="3">
        <v>29.555833329999999</v>
      </c>
      <c r="AW1070" s="19">
        <v>-4.1794981</v>
      </c>
      <c r="AX1070" s="3"/>
      <c r="AY1070" s="3"/>
      <c r="AZ1070" s="3"/>
      <c r="BA1070" s="3"/>
      <c r="BB1070" s="3"/>
      <c r="BC1070" s="19"/>
    </row>
    <row r="1071" spans="47:55" x14ac:dyDescent="0.2">
      <c r="AU1071" s="3"/>
      <c r="AV1071" s="3">
        <v>29.58361111</v>
      </c>
      <c r="AW1071" s="19">
        <v>-4.1794981</v>
      </c>
      <c r="AX1071" s="3"/>
      <c r="AY1071" s="3"/>
      <c r="AZ1071" s="3"/>
      <c r="BA1071" s="3"/>
      <c r="BB1071" s="3"/>
      <c r="BC1071" s="19"/>
    </row>
    <row r="1072" spans="47:55" x14ac:dyDescent="0.2">
      <c r="AU1072" s="3"/>
      <c r="AV1072" s="3">
        <v>29.611388890000001</v>
      </c>
      <c r="AW1072" s="19">
        <v>-4.1794981</v>
      </c>
      <c r="AX1072" s="3"/>
      <c r="AY1072" s="3"/>
      <c r="AZ1072" s="3"/>
      <c r="BA1072" s="3"/>
      <c r="BB1072" s="3"/>
      <c r="BC1072" s="19"/>
    </row>
    <row r="1073" spans="47:55" x14ac:dyDescent="0.2">
      <c r="AU1073" s="3"/>
      <c r="AV1073" s="3">
        <v>29.639166670000002</v>
      </c>
      <c r="AW1073" s="19">
        <v>-4.0291509000000003</v>
      </c>
      <c r="AX1073" s="3"/>
      <c r="AY1073" s="3"/>
      <c r="AZ1073" s="3"/>
      <c r="BA1073" s="3"/>
      <c r="BB1073" s="3"/>
      <c r="BC1073" s="19"/>
    </row>
    <row r="1074" spans="47:55" x14ac:dyDescent="0.2">
      <c r="AU1074" s="3"/>
      <c r="AV1074" s="3">
        <v>29.666944440000002</v>
      </c>
      <c r="AW1074" s="19">
        <v>-4.3298432</v>
      </c>
      <c r="AX1074" s="3"/>
      <c r="AY1074" s="3"/>
      <c r="AZ1074" s="3"/>
      <c r="BA1074" s="3"/>
      <c r="BB1074" s="3"/>
      <c r="BC1074" s="19"/>
    </row>
    <row r="1075" spans="47:55" x14ac:dyDescent="0.2">
      <c r="AU1075" s="3"/>
      <c r="AV1075" s="3">
        <v>29.694722219999999</v>
      </c>
      <c r="AW1075" s="19">
        <v>-4.3298432</v>
      </c>
      <c r="AX1075" s="3"/>
      <c r="AY1075" s="3"/>
      <c r="AZ1075" s="3"/>
      <c r="BA1075" s="3"/>
      <c r="BB1075" s="3"/>
      <c r="BC1075" s="19"/>
    </row>
    <row r="1076" spans="47:55" x14ac:dyDescent="0.2">
      <c r="AU1076" s="3"/>
      <c r="AV1076" s="3">
        <v>29.7225</v>
      </c>
      <c r="AW1076" s="19">
        <v>-4.0291509000000003</v>
      </c>
      <c r="AX1076" s="3"/>
      <c r="AY1076" s="3"/>
      <c r="AZ1076" s="3"/>
      <c r="BA1076" s="3"/>
      <c r="BB1076" s="3"/>
      <c r="BC1076" s="19"/>
    </row>
    <row r="1077" spans="47:55" x14ac:dyDescent="0.2">
      <c r="AU1077" s="3"/>
      <c r="AV1077" s="3">
        <v>29.750277780000001</v>
      </c>
      <c r="AW1077" s="19">
        <v>-4.1794981</v>
      </c>
      <c r="AX1077" s="3"/>
      <c r="AY1077" s="3"/>
      <c r="AZ1077" s="3"/>
      <c r="BA1077" s="3"/>
      <c r="BB1077" s="3"/>
      <c r="BC1077" s="19"/>
    </row>
    <row r="1078" spans="47:55" x14ac:dyDescent="0.2">
      <c r="AU1078" s="3"/>
      <c r="AV1078" s="3">
        <v>29.778055559999999</v>
      </c>
      <c r="AW1078" s="19">
        <v>-4.0291509000000003</v>
      </c>
      <c r="AX1078" s="3"/>
      <c r="AY1078" s="3"/>
      <c r="AZ1078" s="3"/>
      <c r="BA1078" s="3"/>
      <c r="BB1078" s="3"/>
      <c r="BC1078" s="19"/>
    </row>
    <row r="1079" spans="47:55" x14ac:dyDescent="0.2">
      <c r="AU1079" s="3"/>
      <c r="AV1079" s="3">
        <v>29.805833329999999</v>
      </c>
      <c r="AW1079" s="19">
        <v>-4.0291509000000003</v>
      </c>
      <c r="AX1079" s="3"/>
      <c r="AY1079" s="3"/>
      <c r="AZ1079" s="3"/>
      <c r="BA1079" s="3"/>
      <c r="BB1079" s="3"/>
      <c r="BC1079" s="19"/>
    </row>
    <row r="1080" spans="47:55" x14ac:dyDescent="0.2">
      <c r="AU1080" s="3"/>
      <c r="AV1080" s="3">
        <v>29.83361111</v>
      </c>
      <c r="AW1080" s="19">
        <v>-4.3298432</v>
      </c>
      <c r="AX1080" s="3"/>
      <c r="AY1080" s="3"/>
      <c r="AZ1080" s="3"/>
      <c r="BA1080" s="3"/>
      <c r="BB1080" s="3"/>
      <c r="BC1080" s="19"/>
    </row>
    <row r="1081" spans="47:55" x14ac:dyDescent="0.2">
      <c r="AU1081" s="3"/>
      <c r="AV1081" s="3">
        <v>29.861388890000001</v>
      </c>
      <c r="AW1081" s="19">
        <v>-4.1794981</v>
      </c>
      <c r="AX1081" s="3"/>
      <c r="AY1081" s="3"/>
      <c r="AZ1081" s="3"/>
      <c r="BA1081" s="3"/>
      <c r="BB1081" s="3"/>
      <c r="BC1081" s="19"/>
    </row>
    <row r="1082" spans="47:55" x14ac:dyDescent="0.2">
      <c r="AU1082" s="3"/>
      <c r="AV1082" s="3">
        <v>29.889166670000002</v>
      </c>
      <c r="AW1082" s="19">
        <v>-4.1794981</v>
      </c>
      <c r="AX1082" s="3"/>
      <c r="AY1082" s="3"/>
      <c r="AZ1082" s="3"/>
      <c r="BA1082" s="3"/>
      <c r="BB1082" s="3"/>
      <c r="BC1082" s="19"/>
    </row>
    <row r="1083" spans="47:55" x14ac:dyDescent="0.2">
      <c r="AU1083" s="3"/>
      <c r="AV1083" s="3">
        <v>29.916944440000002</v>
      </c>
      <c r="AW1083" s="19">
        <v>-4.0291509000000003</v>
      </c>
      <c r="AX1083" s="3"/>
      <c r="AY1083" s="3"/>
      <c r="AZ1083" s="3"/>
      <c r="BA1083" s="3"/>
      <c r="BB1083" s="3"/>
      <c r="BC1083" s="19"/>
    </row>
    <row r="1084" spans="47:55" x14ac:dyDescent="0.2">
      <c r="AU1084" s="3"/>
      <c r="AV1084" s="3">
        <v>29.944722219999999</v>
      </c>
      <c r="AW1084" s="19">
        <v>-4.1794981</v>
      </c>
      <c r="AX1084" s="3"/>
      <c r="AY1084" s="3"/>
      <c r="AZ1084" s="3"/>
      <c r="BA1084" s="3"/>
      <c r="BB1084" s="3"/>
      <c r="BC1084" s="19"/>
    </row>
    <row r="1085" spans="47:55" x14ac:dyDescent="0.2">
      <c r="AU1085" s="3"/>
      <c r="AV1085" s="3">
        <v>29.9725</v>
      </c>
      <c r="AW1085" s="19">
        <v>-4.1794981</v>
      </c>
      <c r="AX1085" s="3"/>
      <c r="AY1085" s="3"/>
      <c r="AZ1085" s="3"/>
      <c r="BA1085" s="3"/>
      <c r="BB1085" s="3"/>
      <c r="BC1085" s="19"/>
    </row>
    <row r="1086" spans="47:55" x14ac:dyDescent="0.2">
      <c r="AU1086" s="3"/>
      <c r="AV1086" s="3">
        <v>30.000277780000001</v>
      </c>
      <c r="AW1086" s="19">
        <v>-4.1794981</v>
      </c>
      <c r="AX1086" s="3">
        <v>32.401503650000002</v>
      </c>
      <c r="AY1086" s="3">
        <v>0</v>
      </c>
      <c r="AZ1086" s="3">
        <v>63.662591190000001</v>
      </c>
      <c r="BA1086" s="3">
        <v>0</v>
      </c>
      <c r="BB1086" s="3">
        <v>1.72665113</v>
      </c>
      <c r="BC1086" s="19">
        <v>0.509289188</v>
      </c>
    </row>
    <row r="1087" spans="47:55" x14ac:dyDescent="0.2">
      <c r="AU1087" s="3"/>
      <c r="AV1087" s="3">
        <v>30.028055559999999</v>
      </c>
      <c r="AW1087" s="19">
        <v>-4.1794981</v>
      </c>
      <c r="AX1087" s="3"/>
      <c r="AY1087" s="3"/>
      <c r="AZ1087" s="3"/>
      <c r="BA1087" s="3"/>
      <c r="BB1087" s="3"/>
      <c r="BC1087" s="19"/>
    </row>
    <row r="1088" spans="47:55" x14ac:dyDescent="0.2">
      <c r="AU1088" s="3"/>
      <c r="AV1088" s="3">
        <v>30.055833329999999</v>
      </c>
      <c r="AW1088" s="19">
        <v>-4.0291509000000003</v>
      </c>
      <c r="AX1088" s="3"/>
      <c r="AY1088" s="3"/>
      <c r="AZ1088" s="3"/>
      <c r="BA1088" s="3"/>
      <c r="BB1088" s="3"/>
      <c r="BC1088" s="19"/>
    </row>
    <row r="1089" spans="47:55" x14ac:dyDescent="0.2">
      <c r="AU1089" s="3"/>
      <c r="AV1089" s="3">
        <v>30.08361111</v>
      </c>
      <c r="AW1089" s="19">
        <v>-4.1794981</v>
      </c>
      <c r="AX1089" s="3"/>
      <c r="AY1089" s="3"/>
      <c r="AZ1089" s="3"/>
      <c r="BA1089" s="3"/>
      <c r="BB1089" s="3"/>
      <c r="BC1089" s="19"/>
    </row>
    <row r="1090" spans="47:55" x14ac:dyDescent="0.2">
      <c r="AU1090" s="3"/>
      <c r="AV1090" s="3">
        <v>30.111388890000001</v>
      </c>
      <c r="AW1090" s="19">
        <v>-4.0291509000000003</v>
      </c>
      <c r="AX1090" s="3"/>
      <c r="AY1090" s="3"/>
      <c r="AZ1090" s="3"/>
      <c r="BA1090" s="3"/>
      <c r="BB1090" s="3"/>
      <c r="BC1090" s="19"/>
    </row>
    <row r="1091" spans="47:55" x14ac:dyDescent="0.2">
      <c r="AU1091" s="3"/>
      <c r="AV1091" s="3">
        <v>30.139166670000002</v>
      </c>
      <c r="AW1091" s="19">
        <v>-4.1794981</v>
      </c>
      <c r="AX1091" s="3"/>
      <c r="AY1091" s="3"/>
      <c r="AZ1091" s="3"/>
      <c r="BA1091" s="3"/>
      <c r="BB1091" s="3"/>
      <c r="BC1091" s="19"/>
    </row>
    <row r="1092" spans="47:55" x14ac:dyDescent="0.2">
      <c r="AU1092" s="3"/>
      <c r="AV1092" s="3">
        <v>30.166944440000002</v>
      </c>
      <c r="AW1092" s="19">
        <v>-4.1794981</v>
      </c>
      <c r="AX1092" s="3"/>
      <c r="AY1092" s="3"/>
      <c r="AZ1092" s="3"/>
      <c r="BA1092" s="3"/>
      <c r="BB1092" s="3"/>
      <c r="BC1092" s="19"/>
    </row>
    <row r="1093" spans="47:55" x14ac:dyDescent="0.2">
      <c r="AU1093" s="3"/>
      <c r="AV1093" s="3">
        <v>30.194722219999999</v>
      </c>
      <c r="AW1093" s="19">
        <v>-4.3298432</v>
      </c>
      <c r="AX1093" s="3"/>
      <c r="AY1093" s="3"/>
      <c r="AZ1093" s="3"/>
      <c r="BA1093" s="3"/>
      <c r="BB1093" s="3"/>
      <c r="BC1093" s="19"/>
    </row>
    <row r="1094" spans="47:55" x14ac:dyDescent="0.2">
      <c r="AU1094" s="3"/>
      <c r="AV1094" s="3">
        <v>30.2225</v>
      </c>
      <c r="AW1094" s="19">
        <v>-3.8788059000000001</v>
      </c>
      <c r="AX1094" s="3"/>
      <c r="AY1094" s="3"/>
      <c r="AZ1094" s="3"/>
      <c r="BA1094" s="3"/>
      <c r="BB1094" s="3"/>
      <c r="BC1094" s="19"/>
    </row>
    <row r="1095" spans="47:55" x14ac:dyDescent="0.2">
      <c r="AU1095" s="3"/>
      <c r="AV1095" s="3">
        <v>30.250277780000001</v>
      </c>
      <c r="AW1095" s="19">
        <v>-3.8788059000000001</v>
      </c>
      <c r="AX1095" s="3"/>
      <c r="AY1095" s="3"/>
      <c r="AZ1095" s="3"/>
      <c r="BA1095" s="3"/>
      <c r="BB1095" s="3"/>
      <c r="BC1095" s="19"/>
    </row>
    <row r="1096" spans="47:55" x14ac:dyDescent="0.2">
      <c r="AU1096" s="3"/>
      <c r="AV1096" s="3">
        <v>30.278055559999999</v>
      </c>
      <c r="AW1096" s="19">
        <v>-4.1794981</v>
      </c>
      <c r="AX1096" s="3"/>
      <c r="AY1096" s="3"/>
      <c r="AZ1096" s="3"/>
      <c r="BA1096" s="3"/>
      <c r="BB1096" s="3"/>
      <c r="BC1096" s="19"/>
    </row>
    <row r="1097" spans="47:55" x14ac:dyDescent="0.2">
      <c r="AU1097" s="3"/>
      <c r="AV1097" s="3">
        <v>30.305833329999999</v>
      </c>
      <c r="AW1097" s="19">
        <v>-4.1794981</v>
      </c>
      <c r="AX1097" s="3"/>
      <c r="AY1097" s="3"/>
      <c r="AZ1097" s="3"/>
      <c r="BA1097" s="3"/>
      <c r="BB1097" s="3"/>
      <c r="BC1097" s="19"/>
    </row>
    <row r="1098" spans="47:55" x14ac:dyDescent="0.2">
      <c r="AU1098" s="3"/>
      <c r="AV1098" s="3">
        <v>30.33361111</v>
      </c>
      <c r="AW1098" s="19">
        <v>-3.728459</v>
      </c>
      <c r="AX1098" s="3"/>
      <c r="AY1098" s="3"/>
      <c r="AZ1098" s="3"/>
      <c r="BA1098" s="3"/>
      <c r="BB1098" s="3"/>
      <c r="BC1098" s="19"/>
    </row>
    <row r="1099" spans="47:55" x14ac:dyDescent="0.2">
      <c r="AU1099" s="3"/>
      <c r="AV1099" s="3">
        <v>30.361388890000001</v>
      </c>
      <c r="AW1099" s="19">
        <v>-4.3298432</v>
      </c>
      <c r="AX1099" s="3"/>
      <c r="AY1099" s="3"/>
      <c r="AZ1099" s="3"/>
      <c r="BA1099" s="3"/>
      <c r="BB1099" s="3"/>
      <c r="BC1099" s="19"/>
    </row>
    <row r="1100" spans="47:55" x14ac:dyDescent="0.2">
      <c r="AU1100" s="3"/>
      <c r="AV1100" s="3">
        <v>30.389166670000002</v>
      </c>
      <c r="AW1100" s="19">
        <v>-4.1794981</v>
      </c>
      <c r="AX1100" s="3"/>
      <c r="AY1100" s="3"/>
      <c r="AZ1100" s="3"/>
      <c r="BA1100" s="3"/>
      <c r="BB1100" s="3"/>
      <c r="BC1100" s="19"/>
    </row>
    <row r="1101" spans="47:55" x14ac:dyDescent="0.2">
      <c r="AU1101" s="3"/>
      <c r="AV1101" s="3">
        <v>30.416944440000002</v>
      </c>
      <c r="AW1101" s="19">
        <v>-4.1794981</v>
      </c>
      <c r="AX1101" s="3"/>
      <c r="AY1101" s="3"/>
      <c r="AZ1101" s="3"/>
      <c r="BA1101" s="3"/>
      <c r="BB1101" s="3"/>
      <c r="BC1101" s="19"/>
    </row>
    <row r="1102" spans="47:55" x14ac:dyDescent="0.2">
      <c r="AU1102" s="3"/>
      <c r="AV1102" s="3">
        <v>30.444722219999999</v>
      </c>
      <c r="AW1102" s="19">
        <v>-4.3298432</v>
      </c>
      <c r="AX1102" s="3"/>
      <c r="AY1102" s="3"/>
      <c r="AZ1102" s="3"/>
      <c r="BA1102" s="3"/>
      <c r="BB1102" s="3"/>
      <c r="BC1102" s="19"/>
    </row>
    <row r="1103" spans="47:55" x14ac:dyDescent="0.2">
      <c r="AU1103" s="3"/>
      <c r="AV1103" s="3">
        <v>30.4725</v>
      </c>
      <c r="AW1103" s="19">
        <v>-3.728459</v>
      </c>
      <c r="AX1103" s="3"/>
      <c r="AY1103" s="3"/>
      <c r="AZ1103" s="3"/>
      <c r="BA1103" s="3"/>
      <c r="BB1103" s="3"/>
      <c r="BC1103" s="19"/>
    </row>
    <row r="1104" spans="47:55" x14ac:dyDescent="0.2">
      <c r="AU1104" s="3"/>
      <c r="AV1104" s="3">
        <v>30.500277780000001</v>
      </c>
      <c r="AW1104" s="19">
        <v>-3.8788059000000001</v>
      </c>
      <c r="AX1104" s="3"/>
      <c r="AY1104" s="3"/>
      <c r="AZ1104" s="3"/>
      <c r="BA1104" s="3"/>
      <c r="BB1104" s="3"/>
      <c r="BC1104" s="19"/>
    </row>
    <row r="1105" spans="47:55" x14ac:dyDescent="0.2">
      <c r="AU1105" s="3"/>
      <c r="AV1105" s="3">
        <v>30.528055559999999</v>
      </c>
      <c r="AW1105" s="19">
        <v>-4.1794981</v>
      </c>
      <c r="AX1105" s="3"/>
      <c r="AY1105" s="3"/>
      <c r="AZ1105" s="3"/>
      <c r="BA1105" s="3"/>
      <c r="BB1105" s="3"/>
      <c r="BC1105" s="19"/>
    </row>
    <row r="1106" spans="47:55" x14ac:dyDescent="0.2">
      <c r="AU1106" s="3"/>
      <c r="AV1106" s="3">
        <v>30.555833329999999</v>
      </c>
      <c r="AW1106" s="19">
        <v>-4.1794981</v>
      </c>
      <c r="AX1106" s="3"/>
      <c r="AY1106" s="3"/>
      <c r="AZ1106" s="3"/>
      <c r="BA1106" s="3"/>
      <c r="BB1106" s="3"/>
      <c r="BC1106" s="19"/>
    </row>
    <row r="1107" spans="47:55" x14ac:dyDescent="0.2">
      <c r="AU1107" s="3"/>
      <c r="AV1107" s="3">
        <v>30.58361111</v>
      </c>
      <c r="AW1107" s="19">
        <v>-4.0291509000000003</v>
      </c>
      <c r="AX1107" s="3"/>
      <c r="AY1107" s="3"/>
      <c r="AZ1107" s="3"/>
      <c r="BA1107" s="3"/>
      <c r="BB1107" s="3"/>
      <c r="BC1107" s="19"/>
    </row>
    <row r="1108" spans="47:55" x14ac:dyDescent="0.2">
      <c r="AU1108" s="3"/>
      <c r="AV1108" s="3">
        <v>30.611388890000001</v>
      </c>
      <c r="AW1108" s="19">
        <v>-4.1794981</v>
      </c>
      <c r="AX1108" s="3"/>
      <c r="AY1108" s="3"/>
      <c r="AZ1108" s="3"/>
      <c r="BA1108" s="3"/>
      <c r="BB1108" s="3"/>
      <c r="BC1108" s="19"/>
    </row>
    <row r="1109" spans="47:55" x14ac:dyDescent="0.2">
      <c r="AU1109" s="3"/>
      <c r="AV1109" s="3">
        <v>30.639166670000002</v>
      </c>
      <c r="AW1109" s="19">
        <v>-4.4801900999999997</v>
      </c>
      <c r="AX1109" s="3"/>
      <c r="AY1109" s="3"/>
      <c r="AZ1109" s="3"/>
      <c r="BA1109" s="3"/>
      <c r="BB1109" s="3"/>
      <c r="BC1109" s="19"/>
    </row>
    <row r="1110" spans="47:55" x14ac:dyDescent="0.2">
      <c r="AU1110" s="3"/>
      <c r="AV1110" s="3">
        <v>30.666944440000002</v>
      </c>
      <c r="AW1110" s="19">
        <v>-4.1794981</v>
      </c>
      <c r="AX1110" s="3"/>
      <c r="AY1110" s="3"/>
      <c r="AZ1110" s="3"/>
      <c r="BA1110" s="3"/>
      <c r="BB1110" s="3"/>
      <c r="BC1110" s="19"/>
    </row>
    <row r="1111" spans="47:55" x14ac:dyDescent="0.2">
      <c r="AU1111" s="3"/>
      <c r="AV1111" s="3">
        <v>30.694722219999999</v>
      </c>
      <c r="AW1111" s="19">
        <v>-4.3298432</v>
      </c>
      <c r="AX1111" s="3"/>
      <c r="AY1111" s="3"/>
      <c r="AZ1111" s="3"/>
      <c r="BA1111" s="3"/>
      <c r="BB1111" s="3"/>
      <c r="BC1111" s="19"/>
    </row>
    <row r="1112" spans="47:55" x14ac:dyDescent="0.2">
      <c r="AU1112" s="3"/>
      <c r="AV1112" s="3">
        <v>30.7225</v>
      </c>
      <c r="AW1112" s="19">
        <v>-4.1794981</v>
      </c>
      <c r="AX1112" s="3"/>
      <c r="AY1112" s="3"/>
      <c r="AZ1112" s="3"/>
      <c r="BA1112" s="3"/>
      <c r="BB1112" s="3"/>
      <c r="BC1112" s="19"/>
    </row>
    <row r="1113" spans="47:55" x14ac:dyDescent="0.2">
      <c r="AU1113" s="3"/>
      <c r="AV1113" s="3">
        <v>30.750277780000001</v>
      </c>
      <c r="AW1113" s="19">
        <v>-4.0291509000000003</v>
      </c>
      <c r="AX1113" s="3"/>
      <c r="AY1113" s="3"/>
      <c r="AZ1113" s="3"/>
      <c r="BA1113" s="3"/>
      <c r="BB1113" s="3"/>
      <c r="BC1113" s="19"/>
    </row>
    <row r="1114" spans="47:55" x14ac:dyDescent="0.2">
      <c r="AU1114" s="3"/>
      <c r="AV1114" s="3">
        <v>30.778055559999999</v>
      </c>
      <c r="AW1114" s="19">
        <v>-3.8788059000000001</v>
      </c>
      <c r="AX1114" s="3"/>
      <c r="AY1114" s="3"/>
      <c r="AZ1114" s="3"/>
      <c r="BA1114" s="3"/>
      <c r="BB1114" s="3"/>
      <c r="BC1114" s="19"/>
    </row>
    <row r="1115" spans="47:55" x14ac:dyDescent="0.2">
      <c r="AU1115" s="3"/>
      <c r="AV1115" s="3">
        <v>30.805833329999999</v>
      </c>
      <c r="AW1115" s="19">
        <v>-4.1794981</v>
      </c>
      <c r="AX1115" s="3"/>
      <c r="AY1115" s="3"/>
      <c r="AZ1115" s="3"/>
      <c r="BA1115" s="3"/>
      <c r="BB1115" s="3"/>
      <c r="BC1115" s="19"/>
    </row>
    <row r="1116" spans="47:55" x14ac:dyDescent="0.2">
      <c r="AU1116" s="3"/>
      <c r="AV1116" s="3">
        <v>30.83361111</v>
      </c>
      <c r="AW1116" s="19">
        <v>-4.0291509000000003</v>
      </c>
      <c r="AX1116" s="3"/>
      <c r="AY1116" s="3"/>
      <c r="AZ1116" s="3"/>
      <c r="BA1116" s="3"/>
      <c r="BB1116" s="3"/>
      <c r="BC1116" s="19"/>
    </row>
    <row r="1117" spans="47:55" x14ac:dyDescent="0.2">
      <c r="AU1117" s="3"/>
      <c r="AV1117" s="3">
        <v>30.861388890000001</v>
      </c>
      <c r="AW1117" s="19">
        <v>-4.0291509000000003</v>
      </c>
      <c r="AX1117" s="3"/>
      <c r="AY1117" s="3"/>
      <c r="AZ1117" s="3"/>
      <c r="BA1117" s="3"/>
      <c r="BB1117" s="3"/>
      <c r="BC1117" s="19"/>
    </row>
    <row r="1118" spans="47:55" x14ac:dyDescent="0.2">
      <c r="AU1118" s="3"/>
      <c r="AV1118" s="3">
        <v>30.889166670000002</v>
      </c>
      <c r="AW1118" s="19">
        <v>-4.0291509000000003</v>
      </c>
      <c r="AX1118" s="3"/>
      <c r="AY1118" s="3"/>
      <c r="AZ1118" s="3"/>
      <c r="BA1118" s="3"/>
      <c r="BB1118" s="3"/>
      <c r="BC1118" s="19"/>
    </row>
    <row r="1119" spans="47:55" x14ac:dyDescent="0.2">
      <c r="AU1119" s="3"/>
      <c r="AV1119" s="3">
        <v>30.916944440000002</v>
      </c>
      <c r="AW1119" s="19">
        <v>-3.8788059000000001</v>
      </c>
      <c r="AX1119" s="3"/>
      <c r="AY1119" s="3"/>
      <c r="AZ1119" s="3"/>
      <c r="BA1119" s="3"/>
      <c r="BB1119" s="3"/>
      <c r="BC1119" s="19"/>
    </row>
    <row r="1120" spans="47:55" x14ac:dyDescent="0.2">
      <c r="AU1120" s="3"/>
      <c r="AV1120" s="3">
        <v>30.944722219999999</v>
      </c>
      <c r="AW1120" s="19">
        <v>-4.1794981</v>
      </c>
      <c r="AX1120" s="3"/>
      <c r="AY1120" s="3"/>
      <c r="AZ1120" s="3"/>
      <c r="BA1120" s="3"/>
      <c r="BB1120" s="3"/>
      <c r="BC1120" s="19"/>
    </row>
    <row r="1121" spans="47:55" x14ac:dyDescent="0.2">
      <c r="AU1121" s="3"/>
      <c r="AV1121" s="3">
        <v>30.9725</v>
      </c>
      <c r="AW1121" s="19">
        <v>-3.8788059000000001</v>
      </c>
      <c r="AX1121" s="3"/>
      <c r="AY1121" s="3"/>
      <c r="AZ1121" s="3"/>
      <c r="BA1121" s="3"/>
      <c r="BB1121" s="3"/>
      <c r="BC1121" s="19"/>
    </row>
    <row r="1122" spans="47:55" x14ac:dyDescent="0.2">
      <c r="AU1122" s="3"/>
      <c r="AV1122" s="3">
        <v>31.000277780000001</v>
      </c>
      <c r="AW1122" s="19">
        <v>-4.1794981</v>
      </c>
      <c r="AX1122" s="3">
        <v>30.124815309999999</v>
      </c>
      <c r="AY1122" s="3">
        <v>0</v>
      </c>
      <c r="AZ1122" s="3">
        <v>61.889703949999998</v>
      </c>
      <c r="BA1122" s="3">
        <v>0</v>
      </c>
      <c r="BB1122" s="3">
        <v>0</v>
      </c>
      <c r="BC1122" s="19">
        <v>0.47128642300000001</v>
      </c>
    </row>
    <row r="1123" spans="47:55" x14ac:dyDescent="0.2">
      <c r="AU1123" s="3"/>
      <c r="AV1123" s="3">
        <v>31.028055559999999</v>
      </c>
      <c r="AW1123" s="19">
        <v>-4.3298432</v>
      </c>
      <c r="AX1123" s="3"/>
      <c r="AY1123" s="3"/>
      <c r="AZ1123" s="3"/>
      <c r="BA1123" s="3"/>
      <c r="BB1123" s="3"/>
      <c r="BC1123" s="19"/>
    </row>
    <row r="1124" spans="47:55" x14ac:dyDescent="0.2">
      <c r="AU1124" s="3"/>
      <c r="AV1124" s="3">
        <v>31.055833329999999</v>
      </c>
      <c r="AW1124" s="19">
        <v>-4.0291509000000003</v>
      </c>
      <c r="AX1124" s="3"/>
      <c r="AY1124" s="3"/>
      <c r="AZ1124" s="3"/>
      <c r="BA1124" s="3"/>
      <c r="BB1124" s="3"/>
      <c r="BC1124" s="19"/>
    </row>
    <row r="1125" spans="47:55" x14ac:dyDescent="0.2">
      <c r="AU1125" s="3"/>
      <c r="AV1125" s="3">
        <v>31.08361111</v>
      </c>
      <c r="AW1125" s="19">
        <v>-4.1794981</v>
      </c>
      <c r="AX1125" s="3"/>
      <c r="AY1125" s="3"/>
      <c r="AZ1125" s="3"/>
      <c r="BA1125" s="3"/>
      <c r="BB1125" s="3"/>
      <c r="BC1125" s="19"/>
    </row>
    <row r="1126" spans="47:55" x14ac:dyDescent="0.2">
      <c r="AU1126" s="3"/>
      <c r="AV1126" s="3">
        <v>31.111388890000001</v>
      </c>
      <c r="AW1126" s="19">
        <v>-4.3298432</v>
      </c>
      <c r="AX1126" s="3"/>
      <c r="AY1126" s="3"/>
      <c r="AZ1126" s="3"/>
      <c r="BA1126" s="3"/>
      <c r="BB1126" s="3"/>
      <c r="BC1126" s="19"/>
    </row>
    <row r="1127" spans="47:55" x14ac:dyDescent="0.2">
      <c r="AU1127" s="3"/>
      <c r="AV1127" s="3">
        <v>31.139166670000002</v>
      </c>
      <c r="AW1127" s="19">
        <v>-4.3298432</v>
      </c>
      <c r="AX1127" s="3"/>
      <c r="AY1127" s="3"/>
      <c r="AZ1127" s="3"/>
      <c r="BA1127" s="3"/>
      <c r="BB1127" s="3"/>
      <c r="BC1127" s="19"/>
    </row>
    <row r="1128" spans="47:55" x14ac:dyDescent="0.2">
      <c r="AU1128" s="3"/>
      <c r="AV1128" s="3">
        <v>31.166944440000002</v>
      </c>
      <c r="AW1128" s="19">
        <v>-4.1794981</v>
      </c>
      <c r="AX1128" s="3"/>
      <c r="AY1128" s="3"/>
      <c r="AZ1128" s="3"/>
      <c r="BA1128" s="3"/>
      <c r="BB1128" s="3"/>
      <c r="BC1128" s="19"/>
    </row>
    <row r="1129" spans="47:55" x14ac:dyDescent="0.2">
      <c r="AU1129" s="3"/>
      <c r="AV1129" s="3">
        <v>31.194722219999999</v>
      </c>
      <c r="AW1129" s="19">
        <v>-3.728459</v>
      </c>
      <c r="AX1129" s="3"/>
      <c r="AY1129" s="3"/>
      <c r="AZ1129" s="3"/>
      <c r="BA1129" s="3"/>
      <c r="BB1129" s="3"/>
      <c r="BC1129" s="19"/>
    </row>
    <row r="1130" spans="47:55" x14ac:dyDescent="0.2">
      <c r="AU1130" s="3"/>
      <c r="AV1130" s="3">
        <v>31.2225</v>
      </c>
      <c r="AW1130" s="19">
        <v>-4.0291509000000003</v>
      </c>
      <c r="AX1130" s="3"/>
      <c r="AY1130" s="3"/>
      <c r="AZ1130" s="3"/>
      <c r="BA1130" s="3"/>
      <c r="BB1130" s="3"/>
      <c r="BC1130" s="19"/>
    </row>
    <row r="1131" spans="47:55" x14ac:dyDescent="0.2">
      <c r="AU1131" s="3"/>
      <c r="AV1131" s="3">
        <v>31.250277780000001</v>
      </c>
      <c r="AW1131" s="19">
        <v>-4.1794981</v>
      </c>
      <c r="AX1131" s="3"/>
      <c r="AY1131" s="3"/>
      <c r="AZ1131" s="3"/>
      <c r="BA1131" s="3"/>
      <c r="BB1131" s="3"/>
      <c r="BC1131" s="19"/>
    </row>
    <row r="1132" spans="47:55" x14ac:dyDescent="0.2">
      <c r="AU1132" s="3"/>
      <c r="AV1132" s="3">
        <v>31.278055559999999</v>
      </c>
      <c r="AW1132" s="19">
        <v>-4.0291509000000003</v>
      </c>
      <c r="AX1132" s="3"/>
      <c r="AY1132" s="3"/>
      <c r="AZ1132" s="3"/>
      <c r="BA1132" s="3"/>
      <c r="BB1132" s="3"/>
      <c r="BC1132" s="19"/>
    </row>
    <row r="1133" spans="47:55" x14ac:dyDescent="0.2">
      <c r="AU1133" s="3"/>
      <c r="AV1133" s="3">
        <v>31.305833329999999</v>
      </c>
      <c r="AW1133" s="19">
        <v>-3.8788059000000001</v>
      </c>
      <c r="AX1133" s="3"/>
      <c r="AY1133" s="3"/>
      <c r="AZ1133" s="3"/>
      <c r="BA1133" s="3"/>
      <c r="BB1133" s="3"/>
      <c r="BC1133" s="19"/>
    </row>
    <row r="1134" spans="47:55" x14ac:dyDescent="0.2">
      <c r="AU1134" s="3"/>
      <c r="AV1134" s="3">
        <v>31.33361111</v>
      </c>
      <c r="AW1134" s="19">
        <v>-4.0291509000000003</v>
      </c>
      <c r="AX1134" s="3"/>
      <c r="AY1134" s="3"/>
      <c r="AZ1134" s="3"/>
      <c r="BA1134" s="3"/>
      <c r="BB1134" s="3"/>
      <c r="BC1134" s="19"/>
    </row>
    <row r="1135" spans="47:55" x14ac:dyDescent="0.2">
      <c r="AU1135" s="3"/>
      <c r="AV1135" s="3">
        <v>31.361388890000001</v>
      </c>
      <c r="AW1135" s="19">
        <v>-4.1794981</v>
      </c>
      <c r="AX1135" s="3"/>
      <c r="AY1135" s="3"/>
      <c r="AZ1135" s="3"/>
      <c r="BA1135" s="3"/>
      <c r="BB1135" s="3"/>
      <c r="BC1135" s="19"/>
    </row>
    <row r="1136" spans="47:55" x14ac:dyDescent="0.2">
      <c r="AU1136" s="3"/>
      <c r="AV1136" s="3">
        <v>31.389166670000002</v>
      </c>
      <c r="AW1136" s="19">
        <v>-4.0291509000000003</v>
      </c>
      <c r="AX1136" s="3"/>
      <c r="AY1136" s="3"/>
      <c r="AZ1136" s="3"/>
      <c r="BA1136" s="3"/>
      <c r="BB1136" s="3"/>
      <c r="BC1136" s="19"/>
    </row>
    <row r="1137" spans="47:55" x14ac:dyDescent="0.2">
      <c r="AU1137" s="3"/>
      <c r="AV1137" s="3">
        <v>31.416944440000002</v>
      </c>
      <c r="AW1137" s="19">
        <v>-3.8788059000000001</v>
      </c>
      <c r="AX1137" s="3"/>
      <c r="AY1137" s="3"/>
      <c r="AZ1137" s="3"/>
      <c r="BA1137" s="3"/>
      <c r="BB1137" s="3"/>
      <c r="BC1137" s="19"/>
    </row>
    <row r="1138" spans="47:55" x14ac:dyDescent="0.2">
      <c r="AU1138" s="3"/>
      <c r="AV1138" s="3">
        <v>31.444722219999999</v>
      </c>
      <c r="AW1138" s="19">
        <v>-4.1794981</v>
      </c>
      <c r="AX1138" s="3"/>
      <c r="AY1138" s="3"/>
      <c r="AZ1138" s="3"/>
      <c r="BA1138" s="3"/>
      <c r="BB1138" s="3"/>
      <c r="BC1138" s="19"/>
    </row>
    <row r="1139" spans="47:55" x14ac:dyDescent="0.2">
      <c r="AU1139" s="3"/>
      <c r="AV1139" s="3">
        <v>31.4725</v>
      </c>
      <c r="AW1139" s="19">
        <v>-4.3298432</v>
      </c>
      <c r="AX1139" s="3"/>
      <c r="AY1139" s="3"/>
      <c r="AZ1139" s="3"/>
      <c r="BA1139" s="3"/>
      <c r="BB1139" s="3"/>
      <c r="BC1139" s="19"/>
    </row>
    <row r="1140" spans="47:55" x14ac:dyDescent="0.2">
      <c r="AU1140" s="3"/>
      <c r="AV1140" s="3">
        <v>31.500277780000001</v>
      </c>
      <c r="AW1140" s="19">
        <v>-4.3298432</v>
      </c>
      <c r="AX1140" s="3"/>
      <c r="AY1140" s="3"/>
      <c r="AZ1140" s="3"/>
      <c r="BA1140" s="3"/>
      <c r="BB1140" s="3"/>
      <c r="BC1140" s="19"/>
    </row>
    <row r="1141" spans="47:55" x14ac:dyDescent="0.2">
      <c r="AU1141" s="3"/>
      <c r="AV1141" s="3">
        <v>31.528055559999999</v>
      </c>
      <c r="AW1141" s="19">
        <v>-4.3298432</v>
      </c>
      <c r="AX1141" s="3"/>
      <c r="AY1141" s="3"/>
      <c r="AZ1141" s="3"/>
      <c r="BA1141" s="3"/>
      <c r="BB1141" s="3"/>
      <c r="BC1141" s="19"/>
    </row>
    <row r="1142" spans="47:55" x14ac:dyDescent="0.2">
      <c r="AU1142" s="3"/>
      <c r="AV1142" s="3">
        <v>31.555833329999999</v>
      </c>
      <c r="AW1142" s="19">
        <v>-3.8788059000000001</v>
      </c>
      <c r="AX1142" s="3"/>
      <c r="AY1142" s="3"/>
      <c r="AZ1142" s="3"/>
      <c r="BA1142" s="3"/>
      <c r="BB1142" s="3"/>
      <c r="BC1142" s="19"/>
    </row>
    <row r="1143" spans="47:55" x14ac:dyDescent="0.2">
      <c r="AU1143" s="3"/>
      <c r="AV1143" s="3">
        <v>31.58361111</v>
      </c>
      <c r="AW1143" s="19">
        <v>-4.1794981</v>
      </c>
      <c r="AX1143" s="3"/>
      <c r="AY1143" s="3"/>
      <c r="AZ1143" s="3"/>
      <c r="BA1143" s="3"/>
      <c r="BB1143" s="3"/>
      <c r="BC1143" s="19"/>
    </row>
    <row r="1144" spans="47:55" x14ac:dyDescent="0.2">
      <c r="AU1144" s="3"/>
      <c r="AV1144" s="3">
        <v>31.611388890000001</v>
      </c>
      <c r="AW1144" s="19">
        <v>-4.1794981</v>
      </c>
      <c r="AX1144" s="3"/>
      <c r="AY1144" s="3"/>
      <c r="AZ1144" s="3"/>
      <c r="BA1144" s="3"/>
      <c r="BB1144" s="3"/>
      <c r="BC1144" s="19"/>
    </row>
    <row r="1145" spans="47:55" x14ac:dyDescent="0.2">
      <c r="AU1145" s="3"/>
      <c r="AV1145" s="3">
        <v>31.639166670000002</v>
      </c>
      <c r="AW1145" s="19">
        <v>-4.1794981</v>
      </c>
      <c r="AX1145" s="3"/>
      <c r="AY1145" s="3"/>
      <c r="AZ1145" s="3"/>
      <c r="BA1145" s="3"/>
      <c r="BB1145" s="3"/>
      <c r="BC1145" s="19"/>
    </row>
    <row r="1146" spans="47:55" x14ac:dyDescent="0.2">
      <c r="AU1146" s="3"/>
      <c r="AV1146" s="3">
        <v>31.666944440000002</v>
      </c>
      <c r="AW1146" s="19">
        <v>-4.1794981</v>
      </c>
      <c r="AX1146" s="3"/>
      <c r="AY1146" s="3"/>
      <c r="AZ1146" s="3"/>
      <c r="BA1146" s="3"/>
      <c r="BB1146" s="3"/>
      <c r="BC1146" s="19"/>
    </row>
    <row r="1147" spans="47:55" x14ac:dyDescent="0.2">
      <c r="AU1147" s="3"/>
      <c r="AV1147" s="3">
        <v>31.694722219999999</v>
      </c>
      <c r="AW1147" s="19">
        <v>-4.1794981</v>
      </c>
      <c r="AX1147" s="3"/>
      <c r="AY1147" s="3"/>
      <c r="AZ1147" s="3"/>
      <c r="BA1147" s="3"/>
      <c r="BB1147" s="3"/>
      <c r="BC1147" s="19"/>
    </row>
    <row r="1148" spans="47:55" x14ac:dyDescent="0.2">
      <c r="AU1148" s="3"/>
      <c r="AV1148" s="3">
        <v>31.7225</v>
      </c>
      <c r="AW1148" s="19">
        <v>-4.0291509000000003</v>
      </c>
      <c r="AX1148" s="3"/>
      <c r="AY1148" s="3"/>
      <c r="AZ1148" s="3"/>
      <c r="BA1148" s="3"/>
      <c r="BB1148" s="3"/>
      <c r="BC1148" s="19"/>
    </row>
    <row r="1149" spans="47:55" x14ac:dyDescent="0.2">
      <c r="AU1149" s="3"/>
      <c r="AV1149" s="3">
        <v>31.750277780000001</v>
      </c>
      <c r="AW1149" s="19">
        <v>-4.3298432</v>
      </c>
      <c r="AX1149" s="3"/>
      <c r="AY1149" s="3"/>
      <c r="AZ1149" s="3"/>
      <c r="BA1149" s="3"/>
      <c r="BB1149" s="3"/>
      <c r="BC1149" s="19"/>
    </row>
    <row r="1150" spans="47:55" x14ac:dyDescent="0.2">
      <c r="AU1150" s="3"/>
      <c r="AV1150" s="3">
        <v>31.778055559999999</v>
      </c>
      <c r="AW1150" s="19">
        <v>-4.0291509000000003</v>
      </c>
      <c r="AX1150" s="3"/>
      <c r="AY1150" s="3"/>
      <c r="AZ1150" s="3"/>
      <c r="BA1150" s="3"/>
      <c r="BB1150" s="3"/>
      <c r="BC1150" s="19"/>
    </row>
    <row r="1151" spans="47:55" x14ac:dyDescent="0.2">
      <c r="AU1151" s="3"/>
      <c r="AV1151" s="3">
        <v>31.805833329999999</v>
      </c>
      <c r="AW1151" s="19">
        <v>-4.1794981</v>
      </c>
      <c r="AX1151" s="3"/>
      <c r="AY1151" s="3"/>
      <c r="AZ1151" s="3"/>
      <c r="BA1151" s="3"/>
      <c r="BB1151" s="3"/>
      <c r="BC1151" s="19"/>
    </row>
    <row r="1152" spans="47:55" x14ac:dyDescent="0.2">
      <c r="AU1152" s="3"/>
      <c r="AV1152" s="3">
        <v>31.83361111</v>
      </c>
      <c r="AW1152" s="19">
        <v>-4.1794981</v>
      </c>
      <c r="AX1152" s="3"/>
      <c r="AY1152" s="3"/>
      <c r="AZ1152" s="3"/>
      <c r="BA1152" s="3"/>
      <c r="BB1152" s="3"/>
      <c r="BC1152" s="19"/>
    </row>
    <row r="1153" spans="47:55" x14ac:dyDescent="0.2">
      <c r="AU1153" s="3"/>
      <c r="AV1153" s="3">
        <v>31.861388890000001</v>
      </c>
      <c r="AW1153" s="19">
        <v>-4.1794981</v>
      </c>
      <c r="AX1153" s="3"/>
      <c r="AY1153" s="3"/>
      <c r="AZ1153" s="3"/>
      <c r="BA1153" s="3"/>
      <c r="BB1153" s="3"/>
      <c r="BC1153" s="19"/>
    </row>
    <row r="1154" spans="47:55" x14ac:dyDescent="0.2">
      <c r="AU1154" s="3"/>
      <c r="AV1154" s="3">
        <v>31.889166670000002</v>
      </c>
      <c r="AW1154" s="19">
        <v>-4.0291509000000003</v>
      </c>
      <c r="AX1154" s="3"/>
      <c r="AY1154" s="3"/>
      <c r="AZ1154" s="3"/>
      <c r="BA1154" s="3"/>
      <c r="BB1154" s="3"/>
      <c r="BC1154" s="19"/>
    </row>
    <row r="1155" spans="47:55" x14ac:dyDescent="0.2">
      <c r="AU1155" s="3"/>
      <c r="AV1155" s="3">
        <v>31.916944440000002</v>
      </c>
      <c r="AW1155" s="19">
        <v>-4.1794981</v>
      </c>
      <c r="AX1155" s="3"/>
      <c r="AY1155" s="3"/>
      <c r="AZ1155" s="3"/>
      <c r="BA1155" s="3"/>
      <c r="BB1155" s="3"/>
      <c r="BC1155" s="19"/>
    </row>
    <row r="1156" spans="47:55" x14ac:dyDescent="0.2">
      <c r="AU1156" s="3"/>
      <c r="AV1156" s="3">
        <v>31.944722219999999</v>
      </c>
      <c r="AW1156" s="19">
        <v>-4.3298432</v>
      </c>
      <c r="AX1156" s="3"/>
      <c r="AY1156" s="3"/>
      <c r="AZ1156" s="3"/>
      <c r="BA1156" s="3"/>
      <c r="BB1156" s="3"/>
      <c r="BC1156" s="19"/>
    </row>
    <row r="1157" spans="47:55" x14ac:dyDescent="0.2">
      <c r="AU1157" s="3"/>
      <c r="AV1157" s="3">
        <v>31.9725</v>
      </c>
      <c r="AW1157" s="19">
        <v>-4.0291509000000003</v>
      </c>
      <c r="AX1157" s="3"/>
      <c r="AY1157" s="3"/>
      <c r="AZ1157" s="3"/>
      <c r="BA1157" s="3"/>
      <c r="BB1157" s="3"/>
      <c r="BC1157" s="19"/>
    </row>
    <row r="1158" spans="47:55" x14ac:dyDescent="0.2">
      <c r="AU1158" s="3"/>
      <c r="AV1158" s="3">
        <v>32.000277779999998</v>
      </c>
      <c r="AW1158" s="19">
        <v>-4.1794981</v>
      </c>
      <c r="AX1158" s="3">
        <v>34.519342639999998</v>
      </c>
      <c r="AY1158" s="3">
        <v>0</v>
      </c>
      <c r="AZ1158" s="3">
        <v>64.607992589999995</v>
      </c>
      <c r="BA1158" s="3">
        <v>0</v>
      </c>
      <c r="BB1158" s="3">
        <v>2.7232479559999998</v>
      </c>
      <c r="BC1158" s="19">
        <v>0.53847551699999996</v>
      </c>
    </row>
    <row r="1159" spans="47:55" x14ac:dyDescent="0.2">
      <c r="AU1159" s="3"/>
      <c r="AV1159" s="3">
        <v>32.028055559999999</v>
      </c>
      <c r="AW1159" s="19">
        <v>-4.0291509000000003</v>
      </c>
      <c r="AX1159" s="3"/>
      <c r="AY1159" s="3"/>
      <c r="AZ1159" s="3"/>
      <c r="BA1159" s="3"/>
      <c r="BB1159" s="3"/>
      <c r="BC1159" s="19"/>
    </row>
    <row r="1160" spans="47:55" x14ac:dyDescent="0.2">
      <c r="AU1160" s="3"/>
      <c r="AV1160" s="3">
        <v>32.055833329999999</v>
      </c>
      <c r="AW1160" s="19">
        <v>-4.4801900999999997</v>
      </c>
      <c r="AX1160" s="3"/>
      <c r="AY1160" s="3"/>
      <c r="AZ1160" s="3"/>
      <c r="BA1160" s="3"/>
      <c r="BB1160" s="3"/>
      <c r="BC1160" s="19"/>
    </row>
    <row r="1161" spans="47:55" x14ac:dyDescent="0.2">
      <c r="AU1161" s="3"/>
      <c r="AV1161" s="3">
        <v>32.08361111</v>
      </c>
      <c r="AW1161" s="19">
        <v>-3.8788059000000001</v>
      </c>
      <c r="AX1161" s="3"/>
      <c r="AY1161" s="3"/>
      <c r="AZ1161" s="3"/>
      <c r="BA1161" s="3"/>
      <c r="BB1161" s="3"/>
      <c r="BC1161" s="19"/>
    </row>
    <row r="1162" spans="47:55" x14ac:dyDescent="0.2">
      <c r="AU1162" s="3"/>
      <c r="AV1162" s="3">
        <v>32.111388890000001</v>
      </c>
      <c r="AW1162" s="19">
        <v>-4.0291509000000003</v>
      </c>
      <c r="AX1162" s="3"/>
      <c r="AY1162" s="3"/>
      <c r="AZ1162" s="3"/>
      <c r="BA1162" s="3"/>
      <c r="BB1162" s="3"/>
      <c r="BC1162" s="19"/>
    </row>
    <row r="1163" spans="47:55" x14ac:dyDescent="0.2">
      <c r="AU1163" s="3"/>
      <c r="AV1163" s="3">
        <v>32.139166670000002</v>
      </c>
      <c r="AW1163" s="19">
        <v>-4.0291509000000003</v>
      </c>
      <c r="AX1163" s="3"/>
      <c r="AY1163" s="3"/>
      <c r="AZ1163" s="3"/>
      <c r="BA1163" s="3"/>
      <c r="BB1163" s="3"/>
      <c r="BC1163" s="19"/>
    </row>
    <row r="1164" spans="47:55" x14ac:dyDescent="0.2">
      <c r="AU1164" s="3"/>
      <c r="AV1164" s="3">
        <v>32.166944440000002</v>
      </c>
      <c r="AW1164" s="19">
        <v>-4.1794981</v>
      </c>
      <c r="AX1164" s="3"/>
      <c r="AY1164" s="3"/>
      <c r="AZ1164" s="3"/>
      <c r="BA1164" s="3"/>
      <c r="BB1164" s="3"/>
      <c r="BC1164" s="19"/>
    </row>
    <row r="1165" spans="47:55" x14ac:dyDescent="0.2">
      <c r="AU1165" s="3"/>
      <c r="AV1165" s="3">
        <v>32.194722220000003</v>
      </c>
      <c r="AW1165" s="19">
        <v>-3.8788059000000001</v>
      </c>
      <c r="AX1165" s="3"/>
      <c r="AY1165" s="3"/>
      <c r="AZ1165" s="3"/>
      <c r="BA1165" s="3"/>
      <c r="BB1165" s="3"/>
      <c r="BC1165" s="19"/>
    </row>
    <row r="1166" spans="47:55" x14ac:dyDescent="0.2">
      <c r="AU1166" s="3"/>
      <c r="AV1166" s="3">
        <v>32.222499999999997</v>
      </c>
      <c r="AW1166" s="19">
        <v>-4.0291509000000003</v>
      </c>
      <c r="AX1166" s="3"/>
      <c r="AY1166" s="3"/>
      <c r="AZ1166" s="3"/>
      <c r="BA1166" s="3"/>
      <c r="BB1166" s="3"/>
      <c r="BC1166" s="19"/>
    </row>
    <row r="1167" spans="47:55" x14ac:dyDescent="0.2">
      <c r="AU1167" s="3"/>
      <c r="AV1167" s="3">
        <v>32.250277779999998</v>
      </c>
      <c r="AW1167" s="19">
        <v>-4.0291509000000003</v>
      </c>
      <c r="AX1167" s="3"/>
      <c r="AY1167" s="3"/>
      <c r="AZ1167" s="3"/>
      <c r="BA1167" s="3"/>
      <c r="BB1167" s="3"/>
      <c r="BC1167" s="19"/>
    </row>
    <row r="1168" spans="47:55" x14ac:dyDescent="0.2">
      <c r="AU1168" s="3"/>
      <c r="AV1168" s="3">
        <v>32.278055559999999</v>
      </c>
      <c r="AW1168" s="19">
        <v>-4.0291509000000003</v>
      </c>
      <c r="AX1168" s="3"/>
      <c r="AY1168" s="3"/>
      <c r="AZ1168" s="3"/>
      <c r="BA1168" s="3"/>
      <c r="BB1168" s="3"/>
      <c r="BC1168" s="19"/>
    </row>
    <row r="1169" spans="47:55" x14ac:dyDescent="0.2">
      <c r="AU1169" s="3"/>
      <c r="AV1169" s="3">
        <v>32.305833329999999</v>
      </c>
      <c r="AW1169" s="19">
        <v>-4.0291509000000003</v>
      </c>
      <c r="AX1169" s="3"/>
      <c r="AY1169" s="3"/>
      <c r="AZ1169" s="3"/>
      <c r="BA1169" s="3"/>
      <c r="BB1169" s="3"/>
      <c r="BC1169" s="19"/>
    </row>
    <row r="1170" spans="47:55" x14ac:dyDescent="0.2">
      <c r="AU1170" s="3"/>
      <c r="AV1170" s="3">
        <v>32.33361111</v>
      </c>
      <c r="AW1170" s="19">
        <v>-4.0291509000000003</v>
      </c>
      <c r="AX1170" s="3"/>
      <c r="AY1170" s="3"/>
      <c r="AZ1170" s="3"/>
      <c r="BA1170" s="3"/>
      <c r="BB1170" s="3"/>
      <c r="BC1170" s="19"/>
    </row>
    <row r="1171" spans="47:55" x14ac:dyDescent="0.2">
      <c r="AU1171" s="3"/>
      <c r="AV1171" s="3">
        <v>32.361388890000001</v>
      </c>
      <c r="AW1171" s="19">
        <v>-4.0291509000000003</v>
      </c>
      <c r="AX1171" s="3"/>
      <c r="AY1171" s="3"/>
      <c r="AZ1171" s="3"/>
      <c r="BA1171" s="3"/>
      <c r="BB1171" s="3"/>
      <c r="BC1171" s="19"/>
    </row>
    <row r="1172" spans="47:55" x14ac:dyDescent="0.2">
      <c r="AU1172" s="3"/>
      <c r="AV1172" s="3">
        <v>32.389166670000002</v>
      </c>
      <c r="AW1172" s="19">
        <v>-4.0291509000000003</v>
      </c>
      <c r="AX1172" s="3"/>
      <c r="AY1172" s="3"/>
      <c r="AZ1172" s="3"/>
      <c r="BA1172" s="3"/>
      <c r="BB1172" s="3"/>
      <c r="BC1172" s="19"/>
    </row>
    <row r="1173" spans="47:55" x14ac:dyDescent="0.2">
      <c r="AU1173" s="3"/>
      <c r="AV1173" s="3">
        <v>32.416944440000002</v>
      </c>
      <c r="AW1173" s="19">
        <v>-3.8788059000000001</v>
      </c>
      <c r="AX1173" s="3"/>
      <c r="AY1173" s="3"/>
      <c r="AZ1173" s="3"/>
      <c r="BA1173" s="3"/>
      <c r="BB1173" s="3"/>
      <c r="BC1173" s="19"/>
    </row>
    <row r="1174" spans="47:55" x14ac:dyDescent="0.2">
      <c r="AU1174" s="3"/>
      <c r="AV1174" s="3">
        <v>32.444722220000003</v>
      </c>
      <c r="AW1174" s="19">
        <v>-4.0291509000000003</v>
      </c>
      <c r="AX1174" s="3"/>
      <c r="AY1174" s="3"/>
      <c r="AZ1174" s="3"/>
      <c r="BA1174" s="3"/>
      <c r="BB1174" s="3"/>
      <c r="BC1174" s="19"/>
    </row>
    <row r="1175" spans="47:55" x14ac:dyDescent="0.2">
      <c r="AU1175" s="3"/>
      <c r="AV1175" s="3">
        <v>32.472499999999997</v>
      </c>
      <c r="AW1175" s="19">
        <v>-4.0291509000000003</v>
      </c>
      <c r="AX1175" s="3"/>
      <c r="AY1175" s="3"/>
      <c r="AZ1175" s="3"/>
      <c r="BA1175" s="3"/>
      <c r="BB1175" s="3"/>
      <c r="BC1175" s="19"/>
    </row>
    <row r="1176" spans="47:55" x14ac:dyDescent="0.2">
      <c r="AU1176" s="3"/>
      <c r="AV1176" s="3">
        <v>32.500277779999998</v>
      </c>
      <c r="AW1176" s="19">
        <v>-4.1794981</v>
      </c>
      <c r="AX1176" s="3"/>
      <c r="AY1176" s="3"/>
      <c r="AZ1176" s="3"/>
      <c r="BA1176" s="3"/>
      <c r="BB1176" s="3"/>
      <c r="BC1176" s="19"/>
    </row>
    <row r="1177" spans="47:55" x14ac:dyDescent="0.2">
      <c r="AU1177" s="3"/>
      <c r="AV1177" s="3">
        <v>32.528055559999999</v>
      </c>
      <c r="AW1177" s="19">
        <v>-4.0291509000000003</v>
      </c>
      <c r="AX1177" s="3"/>
      <c r="AY1177" s="3"/>
      <c r="AZ1177" s="3"/>
      <c r="BA1177" s="3"/>
      <c r="BB1177" s="3"/>
      <c r="BC1177" s="19"/>
    </row>
    <row r="1178" spans="47:55" x14ac:dyDescent="0.2">
      <c r="AU1178" s="3"/>
      <c r="AV1178" s="3">
        <v>32.555833329999999</v>
      </c>
      <c r="AW1178" s="19">
        <v>-4.1794981</v>
      </c>
      <c r="AX1178" s="3"/>
      <c r="AY1178" s="3"/>
      <c r="AZ1178" s="3"/>
      <c r="BA1178" s="3"/>
      <c r="BB1178" s="3"/>
      <c r="BC1178" s="19"/>
    </row>
    <row r="1179" spans="47:55" x14ac:dyDescent="0.2">
      <c r="AU1179" s="3"/>
      <c r="AV1179" s="3">
        <v>32.58361111</v>
      </c>
      <c r="AW1179" s="19">
        <v>-4.3298432</v>
      </c>
      <c r="AX1179" s="3"/>
      <c r="AY1179" s="3"/>
      <c r="AZ1179" s="3"/>
      <c r="BA1179" s="3"/>
      <c r="BB1179" s="3"/>
      <c r="BC1179" s="19"/>
    </row>
    <row r="1180" spans="47:55" x14ac:dyDescent="0.2">
      <c r="AU1180" s="3"/>
      <c r="AV1180" s="3">
        <v>32.611388890000001</v>
      </c>
      <c r="AW1180" s="19">
        <v>-4.0291509000000003</v>
      </c>
      <c r="AX1180" s="3"/>
      <c r="AY1180" s="3"/>
      <c r="AZ1180" s="3"/>
      <c r="BA1180" s="3"/>
      <c r="BB1180" s="3"/>
      <c r="BC1180" s="19"/>
    </row>
    <row r="1181" spans="47:55" x14ac:dyDescent="0.2">
      <c r="AU1181" s="3"/>
      <c r="AV1181" s="3">
        <v>32.639166670000002</v>
      </c>
      <c r="AW1181" s="19">
        <v>-3.8788059000000001</v>
      </c>
      <c r="AX1181" s="3"/>
      <c r="AY1181" s="3"/>
      <c r="AZ1181" s="3"/>
      <c r="BA1181" s="3"/>
      <c r="BB1181" s="3"/>
      <c r="BC1181" s="19"/>
    </row>
    <row r="1182" spans="47:55" x14ac:dyDescent="0.2">
      <c r="AU1182" s="3"/>
      <c r="AV1182" s="3">
        <v>32.666944440000002</v>
      </c>
      <c r="AW1182" s="19">
        <v>-4.0291509000000003</v>
      </c>
      <c r="AX1182" s="3"/>
      <c r="AY1182" s="3"/>
      <c r="AZ1182" s="3"/>
      <c r="BA1182" s="3"/>
      <c r="BB1182" s="3"/>
      <c r="BC1182" s="19"/>
    </row>
    <row r="1183" spans="47:55" x14ac:dyDescent="0.2">
      <c r="AU1183" s="3"/>
      <c r="AV1183" s="3">
        <v>32.694722220000003</v>
      </c>
      <c r="AW1183" s="19">
        <v>-3.8788059000000001</v>
      </c>
      <c r="AX1183" s="3"/>
      <c r="AY1183" s="3"/>
      <c r="AZ1183" s="3"/>
      <c r="BA1183" s="3"/>
      <c r="BB1183" s="3"/>
      <c r="BC1183" s="19"/>
    </row>
    <row r="1184" spans="47:55" x14ac:dyDescent="0.2">
      <c r="AU1184" s="3"/>
      <c r="AV1184" s="3">
        <v>32.722499999999997</v>
      </c>
      <c r="AW1184" s="19">
        <v>-4.1794981</v>
      </c>
      <c r="AX1184" s="3"/>
      <c r="AY1184" s="3"/>
      <c r="AZ1184" s="3"/>
      <c r="BA1184" s="3"/>
      <c r="BB1184" s="3"/>
      <c r="BC1184" s="19"/>
    </row>
    <row r="1185" spans="47:55" x14ac:dyDescent="0.2">
      <c r="AU1185" s="3"/>
      <c r="AV1185" s="3">
        <v>32.750277779999998</v>
      </c>
      <c r="AW1185" s="19">
        <v>-4.0291509000000003</v>
      </c>
      <c r="AX1185" s="3"/>
      <c r="AY1185" s="3"/>
      <c r="AZ1185" s="3"/>
      <c r="BA1185" s="3"/>
      <c r="BB1185" s="3"/>
      <c r="BC1185" s="19"/>
    </row>
    <row r="1186" spans="47:55" x14ac:dyDescent="0.2">
      <c r="AU1186" s="3"/>
      <c r="AV1186" s="3">
        <v>32.778055559999999</v>
      </c>
      <c r="AW1186" s="19">
        <v>-4.0291509000000003</v>
      </c>
      <c r="AX1186" s="3"/>
      <c r="AY1186" s="3"/>
      <c r="AZ1186" s="3"/>
      <c r="BA1186" s="3"/>
      <c r="BB1186" s="3"/>
      <c r="BC1186" s="19"/>
    </row>
    <row r="1187" spans="47:55" x14ac:dyDescent="0.2">
      <c r="AU1187" s="3"/>
      <c r="AV1187" s="3">
        <v>32.805833329999999</v>
      </c>
      <c r="AW1187" s="19">
        <v>-3.728459</v>
      </c>
      <c r="AX1187" s="3"/>
      <c r="AY1187" s="3"/>
      <c r="AZ1187" s="3"/>
      <c r="BA1187" s="3"/>
      <c r="BB1187" s="3"/>
      <c r="BC1187" s="19"/>
    </row>
    <row r="1188" spans="47:55" x14ac:dyDescent="0.2">
      <c r="AU1188" s="3"/>
      <c r="AV1188" s="3">
        <v>32.83361111</v>
      </c>
      <c r="AW1188" s="19">
        <v>-4.0291509000000003</v>
      </c>
      <c r="AX1188" s="3"/>
      <c r="AY1188" s="3"/>
      <c r="AZ1188" s="3"/>
      <c r="BA1188" s="3"/>
      <c r="BB1188" s="3"/>
      <c r="BC1188" s="19"/>
    </row>
    <row r="1189" spans="47:55" x14ac:dyDescent="0.2">
      <c r="AU1189" s="3"/>
      <c r="AV1189" s="3">
        <v>32.861388890000001</v>
      </c>
      <c r="AW1189" s="19">
        <v>-4.1794981</v>
      </c>
      <c r="AX1189" s="3"/>
      <c r="AY1189" s="3"/>
      <c r="AZ1189" s="3"/>
      <c r="BA1189" s="3"/>
      <c r="BB1189" s="3"/>
      <c r="BC1189" s="19"/>
    </row>
    <row r="1190" spans="47:55" x14ac:dyDescent="0.2">
      <c r="AU1190" s="3"/>
      <c r="AV1190" s="3">
        <v>32.889166670000002</v>
      </c>
      <c r="AW1190" s="19">
        <v>-3.8788059000000001</v>
      </c>
      <c r="AX1190" s="3"/>
      <c r="AY1190" s="3"/>
      <c r="AZ1190" s="3"/>
      <c r="BA1190" s="3"/>
      <c r="BB1190" s="3"/>
      <c r="BC1190" s="19"/>
    </row>
    <row r="1191" spans="47:55" x14ac:dyDescent="0.2">
      <c r="AU1191" s="3"/>
      <c r="AV1191" s="3">
        <v>32.916944440000002</v>
      </c>
      <c r="AW1191" s="19">
        <v>-4.0291509000000003</v>
      </c>
      <c r="AX1191" s="3"/>
      <c r="AY1191" s="3"/>
      <c r="AZ1191" s="3"/>
      <c r="BA1191" s="3"/>
      <c r="BB1191" s="3"/>
      <c r="BC1191" s="19"/>
    </row>
    <row r="1192" spans="47:55" x14ac:dyDescent="0.2">
      <c r="AU1192" s="3"/>
      <c r="AV1192" s="3">
        <v>32.944722220000003</v>
      </c>
      <c r="AW1192" s="19">
        <v>-4.0291509000000003</v>
      </c>
      <c r="AX1192" s="3"/>
      <c r="AY1192" s="3"/>
      <c r="AZ1192" s="3"/>
      <c r="BA1192" s="3"/>
      <c r="BB1192" s="3"/>
      <c r="BC1192" s="19"/>
    </row>
    <row r="1193" spans="47:55" x14ac:dyDescent="0.2">
      <c r="AU1193" s="3"/>
      <c r="AV1193" s="3">
        <v>32.972499999999997</v>
      </c>
      <c r="AW1193" s="19">
        <v>-4.1794981</v>
      </c>
      <c r="AX1193" s="3"/>
      <c r="AY1193" s="3"/>
      <c r="AZ1193" s="3"/>
      <c r="BA1193" s="3"/>
      <c r="BB1193" s="3"/>
      <c r="BC1193" s="19"/>
    </row>
    <row r="1194" spans="47:55" x14ac:dyDescent="0.2">
      <c r="AU1194" s="3"/>
      <c r="AV1194" s="3">
        <v>33.000277779999998</v>
      </c>
      <c r="AW1194" s="19">
        <v>-4.0291509000000003</v>
      </c>
      <c r="AX1194" s="3">
        <v>39.728584189999999</v>
      </c>
      <c r="AY1194" s="3">
        <v>0</v>
      </c>
      <c r="AZ1194" s="3">
        <v>55.788877509999999</v>
      </c>
      <c r="BA1194" s="3">
        <v>0</v>
      </c>
      <c r="BB1194" s="3">
        <v>0</v>
      </c>
      <c r="BC1194" s="19">
        <v>0.65391069099999999</v>
      </c>
    </row>
    <row r="1195" spans="47:55" x14ac:dyDescent="0.2">
      <c r="AU1195" s="3"/>
      <c r="AV1195" s="3">
        <v>33.028055559999999</v>
      </c>
      <c r="AW1195" s="19">
        <v>-4.0291509000000003</v>
      </c>
      <c r="AX1195" s="3"/>
      <c r="AY1195" s="3"/>
      <c r="AZ1195" s="3"/>
      <c r="BA1195" s="3"/>
      <c r="BB1195" s="3"/>
      <c r="BC1195" s="19"/>
    </row>
    <row r="1196" spans="47:55" x14ac:dyDescent="0.2">
      <c r="AU1196" s="3"/>
      <c r="AV1196" s="3">
        <v>33.055833329999999</v>
      </c>
      <c r="AW1196" s="19">
        <v>-3.8788059000000001</v>
      </c>
      <c r="AX1196" s="3"/>
      <c r="AY1196" s="3"/>
      <c r="AZ1196" s="3"/>
      <c r="BA1196" s="3"/>
      <c r="BB1196" s="3"/>
      <c r="BC1196" s="19"/>
    </row>
    <row r="1197" spans="47:55" x14ac:dyDescent="0.2">
      <c r="AU1197" s="3"/>
      <c r="AV1197" s="3">
        <v>33.08361111</v>
      </c>
      <c r="AW1197" s="19">
        <v>-4.0291509000000003</v>
      </c>
      <c r="AX1197" s="3"/>
      <c r="AY1197" s="3"/>
      <c r="AZ1197" s="3"/>
      <c r="BA1197" s="3"/>
      <c r="BB1197" s="3"/>
      <c r="BC1197" s="19"/>
    </row>
    <row r="1198" spans="47:55" x14ac:dyDescent="0.2">
      <c r="AU1198" s="3"/>
      <c r="AV1198" s="3">
        <v>33.111388890000001</v>
      </c>
      <c r="AW1198" s="19">
        <v>-4.0291509000000003</v>
      </c>
      <c r="AX1198" s="3"/>
      <c r="AY1198" s="3"/>
      <c r="AZ1198" s="3"/>
      <c r="BA1198" s="3"/>
      <c r="BB1198" s="3"/>
      <c r="BC1198" s="19"/>
    </row>
    <row r="1199" spans="47:55" x14ac:dyDescent="0.2">
      <c r="AU1199" s="3"/>
      <c r="AV1199" s="3">
        <v>33.139166670000002</v>
      </c>
      <c r="AW1199" s="19">
        <v>-4.0291509000000003</v>
      </c>
      <c r="AX1199" s="3"/>
      <c r="AY1199" s="3"/>
      <c r="AZ1199" s="3"/>
      <c r="BA1199" s="3"/>
      <c r="BB1199" s="3"/>
      <c r="BC1199" s="19"/>
    </row>
    <row r="1200" spans="47:55" x14ac:dyDescent="0.2">
      <c r="AU1200" s="3"/>
      <c r="AV1200" s="3">
        <v>33.166944440000002</v>
      </c>
      <c r="AW1200" s="19">
        <v>-3.8788059000000001</v>
      </c>
      <c r="AX1200" s="3"/>
      <c r="AY1200" s="3"/>
      <c r="AZ1200" s="3"/>
      <c r="BA1200" s="3"/>
      <c r="BB1200" s="3"/>
      <c r="BC1200" s="19"/>
    </row>
    <row r="1201" spans="47:55" x14ac:dyDescent="0.2">
      <c r="AU1201" s="3"/>
      <c r="AV1201" s="3">
        <v>33.194722220000003</v>
      </c>
      <c r="AW1201" s="19">
        <v>-4.0291509000000003</v>
      </c>
      <c r="AX1201" s="3"/>
      <c r="AY1201" s="3"/>
      <c r="AZ1201" s="3"/>
      <c r="BA1201" s="3"/>
      <c r="BB1201" s="3"/>
      <c r="BC1201" s="19"/>
    </row>
    <row r="1202" spans="47:55" x14ac:dyDescent="0.2">
      <c r="AU1202" s="3"/>
      <c r="AV1202" s="3">
        <v>33.222499999999997</v>
      </c>
      <c r="AW1202" s="19">
        <v>-3.8788059000000001</v>
      </c>
      <c r="AX1202" s="3"/>
      <c r="AY1202" s="3"/>
      <c r="AZ1202" s="3"/>
      <c r="BA1202" s="3"/>
      <c r="BB1202" s="3"/>
      <c r="BC1202" s="19"/>
    </row>
    <row r="1203" spans="47:55" x14ac:dyDescent="0.2">
      <c r="AU1203" s="3"/>
      <c r="AV1203" s="3">
        <v>33.250277779999998</v>
      </c>
      <c r="AW1203" s="19">
        <v>-4.0291509000000003</v>
      </c>
      <c r="AX1203" s="3"/>
      <c r="AY1203" s="3"/>
      <c r="AZ1203" s="3"/>
      <c r="BA1203" s="3"/>
      <c r="BB1203" s="3"/>
      <c r="BC1203" s="19"/>
    </row>
    <row r="1204" spans="47:55" x14ac:dyDescent="0.2">
      <c r="AU1204" s="3"/>
      <c r="AV1204" s="3">
        <v>33.278055559999999</v>
      </c>
      <c r="AW1204" s="19">
        <v>-4.0291509000000003</v>
      </c>
      <c r="AX1204" s="3"/>
      <c r="AY1204" s="3"/>
      <c r="AZ1204" s="3"/>
      <c r="BA1204" s="3"/>
      <c r="BB1204" s="3"/>
      <c r="BC1204" s="19"/>
    </row>
    <row r="1205" spans="47:55" x14ac:dyDescent="0.2">
      <c r="AU1205" s="3"/>
      <c r="AV1205" s="3">
        <v>33.305833329999999</v>
      </c>
      <c r="AW1205" s="19">
        <v>-4.0291509000000003</v>
      </c>
      <c r="AX1205" s="3"/>
      <c r="AY1205" s="3"/>
      <c r="AZ1205" s="3"/>
      <c r="BA1205" s="3"/>
      <c r="BB1205" s="3"/>
      <c r="BC1205" s="19"/>
    </row>
    <row r="1206" spans="47:55" x14ac:dyDescent="0.2">
      <c r="AU1206" s="3"/>
      <c r="AV1206" s="3">
        <v>33.33361111</v>
      </c>
      <c r="AW1206" s="19">
        <v>-4.0291509000000003</v>
      </c>
      <c r="AX1206" s="3"/>
      <c r="AY1206" s="3"/>
      <c r="AZ1206" s="3"/>
      <c r="BA1206" s="3"/>
      <c r="BB1206" s="3"/>
      <c r="BC1206" s="19"/>
    </row>
    <row r="1207" spans="47:55" x14ac:dyDescent="0.2">
      <c r="AU1207" s="3"/>
      <c r="AV1207" s="3">
        <v>33.361388890000001</v>
      </c>
      <c r="AW1207" s="19">
        <v>-4.1794981</v>
      </c>
      <c r="AX1207" s="3"/>
      <c r="AY1207" s="3"/>
      <c r="AZ1207" s="3"/>
      <c r="BA1207" s="3"/>
      <c r="BB1207" s="3"/>
      <c r="BC1207" s="19"/>
    </row>
    <row r="1208" spans="47:55" x14ac:dyDescent="0.2">
      <c r="AU1208" s="3"/>
      <c r="AV1208" s="3">
        <v>33.389166670000002</v>
      </c>
      <c r="AW1208" s="19">
        <v>-4.0291509000000003</v>
      </c>
      <c r="AX1208" s="3"/>
      <c r="AY1208" s="3"/>
      <c r="AZ1208" s="3"/>
      <c r="BA1208" s="3"/>
      <c r="BB1208" s="3"/>
      <c r="BC1208" s="19"/>
    </row>
    <row r="1209" spans="47:55" x14ac:dyDescent="0.2">
      <c r="AU1209" s="3"/>
      <c r="AV1209" s="3">
        <v>33.416944440000002</v>
      </c>
      <c r="AW1209" s="19">
        <v>-4.0291509000000003</v>
      </c>
      <c r="AX1209" s="3"/>
      <c r="AY1209" s="3"/>
      <c r="AZ1209" s="3"/>
      <c r="BA1209" s="3"/>
      <c r="BB1209" s="3"/>
      <c r="BC1209" s="19"/>
    </row>
    <row r="1210" spans="47:55" x14ac:dyDescent="0.2">
      <c r="AU1210" s="3"/>
      <c r="AV1210" s="3">
        <v>33.444722220000003</v>
      </c>
      <c r="AW1210" s="19">
        <v>-4.0291509000000003</v>
      </c>
      <c r="AX1210" s="3"/>
      <c r="AY1210" s="3"/>
      <c r="AZ1210" s="3"/>
      <c r="BA1210" s="3"/>
      <c r="BB1210" s="3"/>
      <c r="BC1210" s="19"/>
    </row>
    <row r="1211" spans="47:55" x14ac:dyDescent="0.2">
      <c r="AU1211" s="3"/>
      <c r="AV1211" s="3">
        <v>33.472499999999997</v>
      </c>
      <c r="AW1211" s="19">
        <v>-4.0291509000000003</v>
      </c>
      <c r="AX1211" s="3"/>
      <c r="AY1211" s="3"/>
      <c r="AZ1211" s="3"/>
      <c r="BA1211" s="3"/>
      <c r="BB1211" s="3"/>
      <c r="BC1211" s="19"/>
    </row>
    <row r="1212" spans="47:55" x14ac:dyDescent="0.2">
      <c r="AU1212" s="3"/>
      <c r="AV1212" s="3">
        <v>33.500277779999998</v>
      </c>
      <c r="AW1212" s="19">
        <v>-4.1794981</v>
      </c>
      <c r="AX1212" s="3"/>
      <c r="AY1212" s="3"/>
      <c r="AZ1212" s="3"/>
      <c r="BA1212" s="3"/>
      <c r="BB1212" s="3"/>
      <c r="BC1212" s="19"/>
    </row>
    <row r="1213" spans="47:55" x14ac:dyDescent="0.2">
      <c r="AU1213" s="3"/>
      <c r="AV1213" s="3">
        <v>33.528055559999999</v>
      </c>
      <c r="AW1213" s="19">
        <v>-3.728459</v>
      </c>
      <c r="AX1213" s="3"/>
      <c r="AY1213" s="3"/>
      <c r="AZ1213" s="3"/>
      <c r="BA1213" s="3"/>
      <c r="BB1213" s="3"/>
      <c r="BC1213" s="19"/>
    </row>
    <row r="1214" spans="47:55" x14ac:dyDescent="0.2">
      <c r="AU1214" s="3"/>
      <c r="AV1214" s="3">
        <v>33.555833329999999</v>
      </c>
      <c r="AW1214" s="19">
        <v>-4.0291509000000003</v>
      </c>
      <c r="AX1214" s="3"/>
      <c r="AY1214" s="3"/>
      <c r="AZ1214" s="3"/>
      <c r="BA1214" s="3"/>
      <c r="BB1214" s="3"/>
      <c r="BC1214" s="19"/>
    </row>
    <row r="1215" spans="47:55" x14ac:dyDescent="0.2">
      <c r="AU1215" s="3"/>
      <c r="AV1215" s="3">
        <v>33.58361111</v>
      </c>
      <c r="AW1215" s="19">
        <v>-3.8788059000000001</v>
      </c>
      <c r="AX1215" s="3"/>
      <c r="AY1215" s="3"/>
      <c r="AZ1215" s="3"/>
      <c r="BA1215" s="3"/>
      <c r="BB1215" s="3"/>
      <c r="BC1215" s="19"/>
    </row>
    <row r="1216" spans="47:55" x14ac:dyDescent="0.2">
      <c r="AU1216" s="3"/>
      <c r="AV1216" s="3">
        <v>33.611388890000001</v>
      </c>
      <c r="AW1216" s="19">
        <v>-4.0291509000000003</v>
      </c>
      <c r="AX1216" s="3"/>
      <c r="AY1216" s="3"/>
      <c r="AZ1216" s="3"/>
      <c r="BA1216" s="3"/>
      <c r="BB1216" s="3"/>
      <c r="BC1216" s="19"/>
    </row>
    <row r="1217" spans="47:55" x14ac:dyDescent="0.2">
      <c r="AU1217" s="3"/>
      <c r="AV1217" s="3">
        <v>33.639166670000002</v>
      </c>
      <c r="AW1217" s="19">
        <v>-4.0291509000000003</v>
      </c>
      <c r="AX1217" s="3"/>
      <c r="AY1217" s="3"/>
      <c r="AZ1217" s="3"/>
      <c r="BA1217" s="3"/>
      <c r="BB1217" s="3"/>
      <c r="BC1217" s="19"/>
    </row>
    <row r="1218" spans="47:55" x14ac:dyDescent="0.2">
      <c r="AU1218" s="3"/>
      <c r="AV1218" s="3">
        <v>33.666944440000002</v>
      </c>
      <c r="AW1218" s="19">
        <v>-3.8788059000000001</v>
      </c>
      <c r="AX1218" s="3"/>
      <c r="AY1218" s="3"/>
      <c r="AZ1218" s="3"/>
      <c r="BA1218" s="3"/>
      <c r="BB1218" s="3"/>
      <c r="BC1218" s="19"/>
    </row>
    <row r="1219" spans="47:55" x14ac:dyDescent="0.2">
      <c r="AU1219" s="3"/>
      <c r="AV1219" s="3">
        <v>33.694722220000003</v>
      </c>
      <c r="AW1219" s="19">
        <v>-4.0291509000000003</v>
      </c>
      <c r="AX1219" s="3"/>
      <c r="AY1219" s="3"/>
      <c r="AZ1219" s="3"/>
      <c r="BA1219" s="3"/>
      <c r="BB1219" s="3"/>
      <c r="BC1219" s="19"/>
    </row>
    <row r="1220" spans="47:55" x14ac:dyDescent="0.2">
      <c r="AU1220" s="3"/>
      <c r="AV1220" s="3">
        <v>33.722499999999997</v>
      </c>
      <c r="AW1220" s="19">
        <v>-4.0291509000000003</v>
      </c>
      <c r="AX1220" s="3"/>
      <c r="AY1220" s="3"/>
      <c r="AZ1220" s="3"/>
      <c r="BA1220" s="3"/>
      <c r="BB1220" s="3"/>
      <c r="BC1220" s="19"/>
    </row>
    <row r="1221" spans="47:55" x14ac:dyDescent="0.2">
      <c r="AU1221" s="3"/>
      <c r="AV1221" s="3">
        <v>33.750277779999998</v>
      </c>
      <c r="AW1221" s="19">
        <v>-4.0291509000000003</v>
      </c>
      <c r="AX1221" s="3"/>
      <c r="AY1221" s="3"/>
      <c r="AZ1221" s="3"/>
      <c r="BA1221" s="3"/>
      <c r="BB1221" s="3"/>
      <c r="BC1221" s="19"/>
    </row>
    <row r="1222" spans="47:55" x14ac:dyDescent="0.2">
      <c r="AU1222" s="3"/>
      <c r="AV1222" s="3">
        <v>33.778055559999999</v>
      </c>
      <c r="AW1222" s="19">
        <v>-4.0291509000000003</v>
      </c>
      <c r="AX1222" s="3"/>
      <c r="AY1222" s="3"/>
      <c r="AZ1222" s="3"/>
      <c r="BA1222" s="3"/>
      <c r="BB1222" s="3"/>
      <c r="BC1222" s="19"/>
    </row>
    <row r="1223" spans="47:55" x14ac:dyDescent="0.2">
      <c r="AU1223" s="3"/>
      <c r="AV1223" s="3">
        <v>33.805833329999999</v>
      </c>
      <c r="AW1223" s="19">
        <v>-4.3298432</v>
      </c>
      <c r="AX1223" s="3"/>
      <c r="AY1223" s="3"/>
      <c r="AZ1223" s="3"/>
      <c r="BA1223" s="3"/>
      <c r="BB1223" s="3"/>
      <c r="BC1223" s="19"/>
    </row>
    <row r="1224" spans="47:55" x14ac:dyDescent="0.2">
      <c r="AU1224" s="3"/>
      <c r="AV1224" s="3">
        <v>33.83361111</v>
      </c>
      <c r="AW1224" s="19">
        <v>-4.3298432</v>
      </c>
      <c r="AX1224" s="3"/>
      <c r="AY1224" s="3"/>
      <c r="AZ1224" s="3"/>
      <c r="BA1224" s="3"/>
      <c r="BB1224" s="3"/>
      <c r="BC1224" s="19"/>
    </row>
    <row r="1225" spans="47:55" x14ac:dyDescent="0.2">
      <c r="AU1225" s="3"/>
      <c r="AV1225" s="3">
        <v>33.861388890000001</v>
      </c>
      <c r="AW1225" s="19">
        <v>-3.8788059000000001</v>
      </c>
      <c r="AX1225" s="3"/>
      <c r="AY1225" s="3"/>
      <c r="AZ1225" s="3"/>
      <c r="BA1225" s="3"/>
      <c r="BB1225" s="3"/>
      <c r="BC1225" s="19"/>
    </row>
    <row r="1226" spans="47:55" x14ac:dyDescent="0.2">
      <c r="AU1226" s="3"/>
      <c r="AV1226" s="3">
        <v>33.889166670000002</v>
      </c>
      <c r="AW1226" s="19">
        <v>-3.8788059000000001</v>
      </c>
      <c r="AX1226" s="3"/>
      <c r="AY1226" s="3"/>
      <c r="AZ1226" s="3"/>
      <c r="BA1226" s="3"/>
      <c r="BB1226" s="3"/>
      <c r="BC1226" s="19"/>
    </row>
    <row r="1227" spans="47:55" x14ac:dyDescent="0.2">
      <c r="AU1227" s="3"/>
      <c r="AV1227" s="3">
        <v>33.916944440000002</v>
      </c>
      <c r="AW1227" s="19">
        <v>-4.0291509000000003</v>
      </c>
      <c r="AX1227" s="3"/>
      <c r="AY1227" s="3"/>
      <c r="AZ1227" s="3"/>
      <c r="BA1227" s="3"/>
      <c r="BB1227" s="3"/>
      <c r="BC1227" s="19"/>
    </row>
    <row r="1228" spans="47:55" x14ac:dyDescent="0.2">
      <c r="AU1228" s="3"/>
      <c r="AV1228" s="3">
        <v>33.944722220000003</v>
      </c>
      <c r="AW1228" s="19">
        <v>-4.1794981</v>
      </c>
      <c r="AX1228" s="3"/>
      <c r="AY1228" s="3"/>
      <c r="AZ1228" s="3"/>
      <c r="BA1228" s="3"/>
      <c r="BB1228" s="3"/>
      <c r="BC1228" s="19"/>
    </row>
    <row r="1229" spans="47:55" x14ac:dyDescent="0.2">
      <c r="AU1229" s="3"/>
      <c r="AV1229" s="3">
        <v>33.972499999999997</v>
      </c>
      <c r="AW1229" s="19">
        <v>-3.728459</v>
      </c>
      <c r="AX1229" s="3"/>
      <c r="AY1229" s="3"/>
      <c r="AZ1229" s="3"/>
      <c r="BA1229" s="3"/>
      <c r="BB1229" s="3"/>
      <c r="BC1229" s="19"/>
    </row>
    <row r="1230" spans="47:55" x14ac:dyDescent="0.2">
      <c r="AU1230" s="3"/>
      <c r="AV1230" s="3">
        <v>34.000277779999998</v>
      </c>
      <c r="AW1230" s="19">
        <v>-3.8788059000000001</v>
      </c>
      <c r="AX1230" s="3">
        <v>36.26764223</v>
      </c>
      <c r="AY1230" s="3">
        <v>0</v>
      </c>
      <c r="AZ1230" s="3">
        <v>62.872932740000003</v>
      </c>
      <c r="BA1230" s="3">
        <v>0</v>
      </c>
      <c r="BB1230" s="3">
        <v>0</v>
      </c>
      <c r="BC1230" s="19">
        <v>0.58316792200000001</v>
      </c>
    </row>
    <row r="1231" spans="47:55" x14ac:dyDescent="0.2">
      <c r="AU1231" s="3"/>
      <c r="AV1231" s="3">
        <v>34.028055559999999</v>
      </c>
      <c r="AW1231" s="19">
        <v>-3.8788059000000001</v>
      </c>
      <c r="AX1231" s="3"/>
      <c r="AY1231" s="3"/>
      <c r="AZ1231" s="3"/>
      <c r="BA1231" s="3"/>
      <c r="BB1231" s="3"/>
      <c r="BC1231" s="19"/>
    </row>
    <row r="1232" spans="47:55" x14ac:dyDescent="0.2">
      <c r="AU1232" s="3"/>
      <c r="AV1232" s="3">
        <v>34.055833329999999</v>
      </c>
      <c r="AW1232" s="19">
        <v>-4.1794981</v>
      </c>
      <c r="AX1232" s="3"/>
      <c r="AY1232" s="3"/>
      <c r="AZ1232" s="3"/>
      <c r="BA1232" s="3"/>
      <c r="BB1232" s="3"/>
      <c r="BC1232" s="19"/>
    </row>
    <row r="1233" spans="47:55" x14ac:dyDescent="0.2">
      <c r="AU1233" s="3"/>
      <c r="AV1233" s="3">
        <v>34.08361111</v>
      </c>
      <c r="AW1233" s="19">
        <v>-4.0291509000000003</v>
      </c>
      <c r="AX1233" s="3"/>
      <c r="AY1233" s="3"/>
      <c r="AZ1233" s="3"/>
      <c r="BA1233" s="3"/>
      <c r="BB1233" s="3"/>
      <c r="BC1233" s="19"/>
    </row>
    <row r="1234" spans="47:55" x14ac:dyDescent="0.2">
      <c r="AU1234" s="3"/>
      <c r="AV1234" s="3">
        <v>34.111388890000001</v>
      </c>
      <c r="AW1234" s="19">
        <v>-4.0291509000000003</v>
      </c>
      <c r="AX1234" s="3"/>
      <c r="AY1234" s="3"/>
      <c r="AZ1234" s="3"/>
      <c r="BA1234" s="3"/>
      <c r="BB1234" s="3"/>
      <c r="BC1234" s="19"/>
    </row>
    <row r="1235" spans="47:55" x14ac:dyDescent="0.2">
      <c r="AU1235" s="3"/>
      <c r="AV1235" s="3">
        <v>34.139166670000002</v>
      </c>
      <c r="AW1235" s="19">
        <v>-4.0291509000000003</v>
      </c>
      <c r="AX1235" s="3"/>
      <c r="AY1235" s="3"/>
      <c r="AZ1235" s="3"/>
      <c r="BA1235" s="3"/>
      <c r="BB1235" s="3"/>
      <c r="BC1235" s="19"/>
    </row>
    <row r="1236" spans="47:55" x14ac:dyDescent="0.2">
      <c r="AU1236" s="3"/>
      <c r="AV1236" s="3">
        <v>34.166944440000002</v>
      </c>
      <c r="AW1236" s="19">
        <v>-4.1794981</v>
      </c>
      <c r="AX1236" s="3"/>
      <c r="AY1236" s="3"/>
      <c r="AZ1236" s="3"/>
      <c r="BA1236" s="3"/>
      <c r="BB1236" s="3"/>
      <c r="BC1236" s="19"/>
    </row>
    <row r="1237" spans="47:55" x14ac:dyDescent="0.2">
      <c r="AU1237" s="3"/>
      <c r="AV1237" s="3">
        <v>34.194722220000003</v>
      </c>
      <c r="AW1237" s="19">
        <v>-4.0291509000000003</v>
      </c>
      <c r="AX1237" s="3"/>
      <c r="AY1237" s="3"/>
      <c r="AZ1237" s="3"/>
      <c r="BA1237" s="3"/>
      <c r="BB1237" s="3"/>
      <c r="BC1237" s="19"/>
    </row>
    <row r="1238" spans="47:55" x14ac:dyDescent="0.2">
      <c r="AU1238" s="3"/>
      <c r="AV1238" s="3">
        <v>34.222499999999997</v>
      </c>
      <c r="AW1238" s="19">
        <v>-3.8788059000000001</v>
      </c>
      <c r="AX1238" s="3"/>
      <c r="AY1238" s="3"/>
      <c r="AZ1238" s="3"/>
      <c r="BA1238" s="3"/>
      <c r="BB1238" s="3"/>
      <c r="BC1238" s="19"/>
    </row>
    <row r="1239" spans="47:55" x14ac:dyDescent="0.2">
      <c r="AU1239" s="3"/>
      <c r="AV1239" s="3">
        <v>34.250277779999998</v>
      </c>
      <c r="AW1239" s="19">
        <v>-4.3298432</v>
      </c>
      <c r="AX1239" s="3"/>
      <c r="AY1239" s="3"/>
      <c r="AZ1239" s="3"/>
      <c r="BA1239" s="3"/>
      <c r="BB1239" s="3"/>
      <c r="BC1239" s="19"/>
    </row>
    <row r="1240" spans="47:55" x14ac:dyDescent="0.2">
      <c r="AU1240" s="3"/>
      <c r="AV1240" s="3">
        <v>34.278055559999999</v>
      </c>
      <c r="AW1240" s="19">
        <v>-3.8788059000000001</v>
      </c>
      <c r="AX1240" s="3"/>
      <c r="AY1240" s="3"/>
      <c r="AZ1240" s="3"/>
      <c r="BA1240" s="3"/>
      <c r="BB1240" s="3"/>
      <c r="BC1240" s="19"/>
    </row>
    <row r="1241" spans="47:55" x14ac:dyDescent="0.2">
      <c r="AU1241" s="3"/>
      <c r="AV1241" s="3">
        <v>34.305833329999999</v>
      </c>
      <c r="AW1241" s="19">
        <v>-3.8788059000000001</v>
      </c>
      <c r="AX1241" s="3"/>
      <c r="AY1241" s="3"/>
      <c r="AZ1241" s="3"/>
      <c r="BA1241" s="3"/>
      <c r="BB1241" s="3"/>
      <c r="BC1241" s="19"/>
    </row>
    <row r="1242" spans="47:55" x14ac:dyDescent="0.2">
      <c r="AU1242" s="3"/>
      <c r="AV1242" s="3">
        <v>34.33361111</v>
      </c>
      <c r="AW1242" s="19">
        <v>-4.1794981</v>
      </c>
      <c r="AX1242" s="3"/>
      <c r="AY1242" s="3"/>
      <c r="AZ1242" s="3"/>
      <c r="BA1242" s="3"/>
      <c r="BB1242" s="3"/>
      <c r="BC1242" s="19"/>
    </row>
    <row r="1243" spans="47:55" x14ac:dyDescent="0.2">
      <c r="AU1243" s="3"/>
      <c r="AV1243" s="3">
        <v>34.361388890000001</v>
      </c>
      <c r="AW1243" s="19">
        <v>-3.8788059000000001</v>
      </c>
      <c r="AX1243" s="3"/>
      <c r="AY1243" s="3"/>
      <c r="AZ1243" s="3"/>
      <c r="BA1243" s="3"/>
      <c r="BB1243" s="3"/>
      <c r="BC1243" s="19"/>
    </row>
    <row r="1244" spans="47:55" x14ac:dyDescent="0.2">
      <c r="AU1244" s="3"/>
      <c r="AV1244" s="3">
        <v>34.389166670000002</v>
      </c>
      <c r="AW1244" s="19">
        <v>-4.0291509000000003</v>
      </c>
      <c r="AX1244" s="3"/>
      <c r="AY1244" s="3"/>
      <c r="AZ1244" s="3"/>
      <c r="BA1244" s="3"/>
      <c r="BB1244" s="3"/>
      <c r="BC1244" s="19"/>
    </row>
    <row r="1245" spans="47:55" x14ac:dyDescent="0.2">
      <c r="AU1245" s="3"/>
      <c r="AV1245" s="3">
        <v>34.416944440000002</v>
      </c>
      <c r="AW1245" s="19">
        <v>-4.1794981</v>
      </c>
      <c r="AX1245" s="3"/>
      <c r="AY1245" s="3"/>
      <c r="AZ1245" s="3"/>
      <c r="BA1245" s="3"/>
      <c r="BB1245" s="3"/>
      <c r="BC1245" s="19"/>
    </row>
    <row r="1246" spans="47:55" x14ac:dyDescent="0.2">
      <c r="AU1246" s="3"/>
      <c r="AV1246" s="3">
        <v>34.444722220000003</v>
      </c>
      <c r="AW1246" s="19">
        <v>-4.3298432</v>
      </c>
      <c r="AX1246" s="3"/>
      <c r="AY1246" s="3"/>
      <c r="AZ1246" s="3"/>
      <c r="BA1246" s="3"/>
      <c r="BB1246" s="3"/>
      <c r="BC1246" s="19"/>
    </row>
    <row r="1247" spans="47:55" x14ac:dyDescent="0.2">
      <c r="AU1247" s="3"/>
      <c r="AV1247" s="3">
        <v>34.472499999999997</v>
      </c>
      <c r="AW1247" s="19">
        <v>-4.0291509000000003</v>
      </c>
      <c r="AX1247" s="3"/>
      <c r="AY1247" s="3"/>
      <c r="AZ1247" s="3"/>
      <c r="BA1247" s="3"/>
      <c r="BB1247" s="3"/>
      <c r="BC1247" s="19"/>
    </row>
    <row r="1248" spans="47:55" x14ac:dyDescent="0.2">
      <c r="AU1248" s="3"/>
      <c r="AV1248" s="3">
        <v>34.500277779999998</v>
      </c>
      <c r="AW1248" s="19">
        <v>-4.0291509000000003</v>
      </c>
      <c r="AX1248" s="3"/>
      <c r="AY1248" s="3"/>
      <c r="AZ1248" s="3"/>
      <c r="BA1248" s="3"/>
      <c r="BB1248" s="3"/>
      <c r="BC1248" s="19"/>
    </row>
    <row r="1249" spans="47:55" x14ac:dyDescent="0.2">
      <c r="AU1249" s="3"/>
      <c r="AV1249" s="3">
        <v>34.528055559999999</v>
      </c>
      <c r="AW1249" s="19">
        <v>-4.1794981</v>
      </c>
      <c r="AX1249" s="3"/>
      <c r="AY1249" s="3"/>
      <c r="AZ1249" s="3"/>
      <c r="BA1249" s="3"/>
      <c r="BB1249" s="3"/>
      <c r="BC1249" s="19"/>
    </row>
    <row r="1250" spans="47:55" x14ac:dyDescent="0.2">
      <c r="AU1250" s="3"/>
      <c r="AV1250" s="3">
        <v>34.555833329999999</v>
      </c>
      <c r="AW1250" s="19">
        <v>-4.0291509000000003</v>
      </c>
      <c r="AX1250" s="3"/>
      <c r="AY1250" s="3"/>
      <c r="AZ1250" s="3"/>
      <c r="BA1250" s="3"/>
      <c r="BB1250" s="3"/>
      <c r="BC1250" s="19"/>
    </row>
    <row r="1251" spans="47:55" x14ac:dyDescent="0.2">
      <c r="AU1251" s="3"/>
      <c r="AV1251" s="3">
        <v>34.58361111</v>
      </c>
      <c r="AW1251" s="19">
        <v>-4.3298432</v>
      </c>
      <c r="AX1251" s="3"/>
      <c r="AY1251" s="3"/>
      <c r="AZ1251" s="3"/>
      <c r="BA1251" s="3"/>
      <c r="BB1251" s="3"/>
      <c r="BC1251" s="19"/>
    </row>
    <row r="1252" spans="47:55" x14ac:dyDescent="0.2">
      <c r="AU1252" s="3"/>
      <c r="AV1252" s="3">
        <v>34.611388890000001</v>
      </c>
      <c r="AW1252" s="19">
        <v>-4.1794981</v>
      </c>
      <c r="AX1252" s="3"/>
      <c r="AY1252" s="3"/>
      <c r="AZ1252" s="3"/>
      <c r="BA1252" s="3"/>
      <c r="BB1252" s="3"/>
      <c r="BC1252" s="19"/>
    </row>
    <row r="1253" spans="47:55" x14ac:dyDescent="0.2">
      <c r="AU1253" s="3"/>
      <c r="AV1253" s="3">
        <v>34.639166670000002</v>
      </c>
      <c r="AW1253" s="19">
        <v>-4.1794981</v>
      </c>
      <c r="AX1253" s="3"/>
      <c r="AY1253" s="3"/>
      <c r="AZ1253" s="3"/>
      <c r="BA1253" s="3"/>
      <c r="BB1253" s="3"/>
      <c r="BC1253" s="19"/>
    </row>
    <row r="1254" spans="47:55" x14ac:dyDescent="0.2">
      <c r="AU1254" s="3"/>
      <c r="AV1254" s="3">
        <v>34.666944440000002</v>
      </c>
      <c r="AW1254" s="19">
        <v>-3.8788059000000001</v>
      </c>
      <c r="AX1254" s="3"/>
      <c r="AY1254" s="3"/>
      <c r="AZ1254" s="3"/>
      <c r="BA1254" s="3"/>
      <c r="BB1254" s="3"/>
      <c r="BC1254" s="19"/>
    </row>
    <row r="1255" spans="47:55" x14ac:dyDescent="0.2">
      <c r="AU1255" s="3"/>
      <c r="AV1255" s="3">
        <v>34.694722220000003</v>
      </c>
      <c r="AW1255" s="19">
        <v>-3.8788059000000001</v>
      </c>
      <c r="AX1255" s="3"/>
      <c r="AY1255" s="3"/>
      <c r="AZ1255" s="3"/>
      <c r="BA1255" s="3"/>
      <c r="BB1255" s="3"/>
      <c r="BC1255" s="19"/>
    </row>
    <row r="1256" spans="47:55" x14ac:dyDescent="0.2">
      <c r="AU1256" s="3"/>
      <c r="AV1256" s="3">
        <v>34.722499999999997</v>
      </c>
      <c r="AW1256" s="19">
        <v>-4.0291509000000003</v>
      </c>
      <c r="AX1256" s="3"/>
      <c r="AY1256" s="3"/>
      <c r="AZ1256" s="3"/>
      <c r="BA1256" s="3"/>
      <c r="BB1256" s="3"/>
      <c r="BC1256" s="19"/>
    </row>
    <row r="1257" spans="47:55" x14ac:dyDescent="0.2">
      <c r="AU1257" s="3"/>
      <c r="AV1257" s="3">
        <v>34.750277779999998</v>
      </c>
      <c r="AW1257" s="19">
        <v>-3.5781136</v>
      </c>
      <c r="AX1257" s="3"/>
      <c r="AY1257" s="3"/>
      <c r="AZ1257" s="3"/>
      <c r="BA1257" s="3"/>
      <c r="BB1257" s="3"/>
      <c r="BC1257" s="19"/>
    </row>
    <row r="1258" spans="47:55" x14ac:dyDescent="0.2">
      <c r="AU1258" s="3"/>
      <c r="AV1258" s="3">
        <v>34.778055559999999</v>
      </c>
      <c r="AW1258" s="19">
        <v>-3.8788059000000001</v>
      </c>
      <c r="AX1258" s="3"/>
      <c r="AY1258" s="3"/>
      <c r="AZ1258" s="3"/>
      <c r="BA1258" s="3"/>
      <c r="BB1258" s="3"/>
      <c r="BC1258" s="19"/>
    </row>
    <row r="1259" spans="47:55" x14ac:dyDescent="0.2">
      <c r="AU1259" s="3"/>
      <c r="AV1259" s="3">
        <v>34.805833329999999</v>
      </c>
      <c r="AW1259" s="19">
        <v>-4.0291509000000003</v>
      </c>
      <c r="AX1259" s="3"/>
      <c r="AY1259" s="3"/>
      <c r="AZ1259" s="3"/>
      <c r="BA1259" s="3"/>
      <c r="BB1259" s="3"/>
      <c r="BC1259" s="19"/>
    </row>
    <row r="1260" spans="47:55" x14ac:dyDescent="0.2">
      <c r="AU1260" s="3"/>
      <c r="AV1260" s="3">
        <v>34.83361111</v>
      </c>
      <c r="AW1260" s="19">
        <v>-3.8788059000000001</v>
      </c>
      <c r="AX1260" s="3"/>
      <c r="AY1260" s="3"/>
      <c r="AZ1260" s="3"/>
      <c r="BA1260" s="3"/>
      <c r="BB1260" s="3"/>
      <c r="BC1260" s="19"/>
    </row>
    <row r="1261" spans="47:55" x14ac:dyDescent="0.2">
      <c r="AU1261" s="3"/>
      <c r="AV1261" s="3">
        <v>34.861388890000001</v>
      </c>
      <c r="AW1261" s="19">
        <v>-3.8788059000000001</v>
      </c>
      <c r="AX1261" s="3"/>
      <c r="AY1261" s="3"/>
      <c r="AZ1261" s="3"/>
      <c r="BA1261" s="3"/>
      <c r="BB1261" s="3"/>
      <c r="BC1261" s="19"/>
    </row>
    <row r="1262" spans="47:55" x14ac:dyDescent="0.2">
      <c r="AU1262" s="3"/>
      <c r="AV1262" s="3">
        <v>34.889166670000002</v>
      </c>
      <c r="AW1262" s="19">
        <v>-3.8788059000000001</v>
      </c>
      <c r="AX1262" s="3"/>
      <c r="AY1262" s="3"/>
      <c r="AZ1262" s="3"/>
      <c r="BA1262" s="3"/>
      <c r="BB1262" s="3"/>
      <c r="BC1262" s="19"/>
    </row>
    <row r="1263" spans="47:55" x14ac:dyDescent="0.2">
      <c r="AU1263" s="3"/>
      <c r="AV1263" s="3">
        <v>34.916944440000002</v>
      </c>
      <c r="AW1263" s="19">
        <v>-4.0291509000000003</v>
      </c>
      <c r="AX1263" s="3"/>
      <c r="AY1263" s="3"/>
      <c r="AZ1263" s="3"/>
      <c r="BA1263" s="3"/>
      <c r="BB1263" s="3"/>
      <c r="BC1263" s="19"/>
    </row>
    <row r="1264" spans="47:55" x14ac:dyDescent="0.2">
      <c r="AU1264" s="3"/>
      <c r="AV1264" s="3">
        <v>34.944722220000003</v>
      </c>
      <c r="AW1264" s="19">
        <v>-4.0291509000000003</v>
      </c>
      <c r="AX1264" s="3"/>
      <c r="AY1264" s="3"/>
      <c r="AZ1264" s="3"/>
      <c r="BA1264" s="3"/>
      <c r="BB1264" s="3"/>
      <c r="BC1264" s="19"/>
    </row>
    <row r="1265" spans="47:55" x14ac:dyDescent="0.2">
      <c r="AU1265" s="3"/>
      <c r="AV1265" s="3">
        <v>34.972499999999997</v>
      </c>
      <c r="AW1265" s="19">
        <v>-4.0291509000000003</v>
      </c>
      <c r="AX1265" s="3"/>
      <c r="AY1265" s="3"/>
      <c r="AZ1265" s="3"/>
      <c r="BA1265" s="3"/>
      <c r="BB1265" s="3"/>
      <c r="BC1265" s="19"/>
    </row>
    <row r="1266" spans="47:55" x14ac:dyDescent="0.2">
      <c r="AU1266" s="3"/>
      <c r="AV1266" s="3">
        <v>35.000277779999998</v>
      </c>
      <c r="AW1266" s="19">
        <v>-4.0291509000000003</v>
      </c>
      <c r="AX1266" s="3">
        <v>32.10686793</v>
      </c>
      <c r="AY1266" s="3">
        <v>0</v>
      </c>
      <c r="AZ1266" s="3">
        <v>65.460708109999999</v>
      </c>
      <c r="BA1266" s="3">
        <v>0</v>
      </c>
      <c r="BB1266" s="3">
        <v>0</v>
      </c>
      <c r="BC1266" s="19">
        <v>0.39802522699999998</v>
      </c>
    </row>
    <row r="1267" spans="47:55" x14ac:dyDescent="0.2">
      <c r="AU1267" s="3"/>
      <c r="AV1267" s="3">
        <v>35.028055559999999</v>
      </c>
      <c r="AW1267" s="19">
        <v>-4.0291509000000003</v>
      </c>
      <c r="AX1267" s="3"/>
      <c r="AY1267" s="3"/>
      <c r="AZ1267" s="3"/>
      <c r="BA1267" s="3"/>
      <c r="BB1267" s="3"/>
      <c r="BC1267" s="19"/>
    </row>
    <row r="1268" spans="47:55" x14ac:dyDescent="0.2">
      <c r="AU1268" s="3"/>
      <c r="AV1268" s="3">
        <v>35.055833329999999</v>
      </c>
      <c r="AW1268" s="19">
        <v>-4.1794981</v>
      </c>
      <c r="AX1268" s="3"/>
      <c r="AY1268" s="3"/>
      <c r="AZ1268" s="3"/>
      <c r="BA1268" s="3"/>
      <c r="BB1268" s="3"/>
      <c r="BC1268" s="19"/>
    </row>
    <row r="1269" spans="47:55" x14ac:dyDescent="0.2">
      <c r="AU1269" s="3"/>
      <c r="AV1269" s="3">
        <v>35.08361111</v>
      </c>
      <c r="AW1269" s="19">
        <v>-4.0291509000000003</v>
      </c>
      <c r="AX1269" s="3"/>
      <c r="AY1269" s="3"/>
      <c r="AZ1269" s="3"/>
      <c r="BA1269" s="3"/>
      <c r="BB1269" s="3"/>
      <c r="BC1269" s="19"/>
    </row>
    <row r="1270" spans="47:55" x14ac:dyDescent="0.2">
      <c r="AU1270" s="3"/>
      <c r="AV1270" s="3">
        <v>35.111388890000001</v>
      </c>
      <c r="AW1270" s="19">
        <v>-4.0291509000000003</v>
      </c>
      <c r="AX1270" s="3"/>
      <c r="AY1270" s="3"/>
      <c r="AZ1270" s="3"/>
      <c r="BA1270" s="3"/>
      <c r="BB1270" s="3"/>
      <c r="BC1270" s="19"/>
    </row>
    <row r="1271" spans="47:55" x14ac:dyDescent="0.2">
      <c r="AU1271" s="3"/>
      <c r="AV1271" s="3">
        <v>35.139166670000002</v>
      </c>
      <c r="AW1271" s="19">
        <v>-4.1794981</v>
      </c>
      <c r="AX1271" s="3"/>
      <c r="AY1271" s="3"/>
      <c r="AZ1271" s="3"/>
      <c r="BA1271" s="3"/>
      <c r="BB1271" s="3"/>
      <c r="BC1271" s="19"/>
    </row>
    <row r="1272" spans="47:55" x14ac:dyDescent="0.2">
      <c r="AU1272" s="3"/>
      <c r="AV1272" s="3">
        <v>35.166944440000002</v>
      </c>
      <c r="AW1272" s="19">
        <v>-4.0291509000000003</v>
      </c>
      <c r="AX1272" s="3"/>
      <c r="AY1272" s="3"/>
      <c r="AZ1272" s="3"/>
      <c r="BA1272" s="3"/>
      <c r="BB1272" s="3"/>
      <c r="BC1272" s="19"/>
    </row>
    <row r="1273" spans="47:55" x14ac:dyDescent="0.2">
      <c r="AU1273" s="3"/>
      <c r="AV1273" s="3">
        <v>35.194722220000003</v>
      </c>
      <c r="AW1273" s="19">
        <v>-3.8788059000000001</v>
      </c>
      <c r="AX1273" s="3"/>
      <c r="AY1273" s="3"/>
      <c r="AZ1273" s="3"/>
      <c r="BA1273" s="3"/>
      <c r="BB1273" s="3"/>
      <c r="BC1273" s="19"/>
    </row>
    <row r="1274" spans="47:55" x14ac:dyDescent="0.2">
      <c r="AU1274" s="3"/>
      <c r="AV1274" s="3">
        <v>35.222499999999997</v>
      </c>
      <c r="AW1274" s="19">
        <v>-4.1794981</v>
      </c>
      <c r="AX1274" s="3"/>
      <c r="AY1274" s="3"/>
      <c r="AZ1274" s="3"/>
      <c r="BA1274" s="3"/>
      <c r="BB1274" s="3"/>
      <c r="BC1274" s="19"/>
    </row>
    <row r="1275" spans="47:55" x14ac:dyDescent="0.2">
      <c r="AU1275" s="3"/>
      <c r="AV1275" s="3">
        <v>35.250277779999998</v>
      </c>
      <c r="AW1275" s="19">
        <v>-4.0291509000000003</v>
      </c>
      <c r="AX1275" s="3"/>
      <c r="AY1275" s="3"/>
      <c r="AZ1275" s="3"/>
      <c r="BA1275" s="3"/>
      <c r="BB1275" s="3"/>
      <c r="BC1275" s="19"/>
    </row>
    <row r="1276" spans="47:55" x14ac:dyDescent="0.2">
      <c r="AU1276" s="3"/>
      <c r="AV1276" s="3">
        <v>35.278055559999999</v>
      </c>
      <c r="AW1276" s="19">
        <v>-3.8788059000000001</v>
      </c>
      <c r="AX1276" s="3"/>
      <c r="AY1276" s="3"/>
      <c r="AZ1276" s="3"/>
      <c r="BA1276" s="3"/>
      <c r="BB1276" s="3"/>
      <c r="BC1276" s="19"/>
    </row>
    <row r="1277" spans="47:55" x14ac:dyDescent="0.2">
      <c r="AU1277" s="3"/>
      <c r="AV1277" s="3">
        <v>35.305833329999999</v>
      </c>
      <c r="AW1277" s="19">
        <v>-4.0291509000000003</v>
      </c>
      <c r="AX1277" s="3"/>
      <c r="AY1277" s="3"/>
      <c r="AZ1277" s="3"/>
      <c r="BA1277" s="3"/>
      <c r="BB1277" s="3"/>
      <c r="BC1277" s="19"/>
    </row>
    <row r="1278" spans="47:55" x14ac:dyDescent="0.2">
      <c r="AU1278" s="3"/>
      <c r="AV1278" s="3">
        <v>35.33361111</v>
      </c>
      <c r="AW1278" s="19">
        <v>-4.0291509000000003</v>
      </c>
      <c r="AX1278" s="3"/>
      <c r="AY1278" s="3"/>
      <c r="AZ1278" s="3"/>
      <c r="BA1278" s="3"/>
      <c r="BB1278" s="3"/>
      <c r="BC1278" s="19"/>
    </row>
    <row r="1279" spans="47:55" x14ac:dyDescent="0.2">
      <c r="AU1279" s="3"/>
      <c r="AV1279" s="3">
        <v>35.361388890000001</v>
      </c>
      <c r="AW1279" s="19">
        <v>-4.0291509000000003</v>
      </c>
      <c r="AX1279" s="3"/>
      <c r="AY1279" s="3"/>
      <c r="AZ1279" s="3"/>
      <c r="BA1279" s="3"/>
      <c r="BB1279" s="3"/>
      <c r="BC1279" s="19"/>
    </row>
    <row r="1280" spans="47:55" x14ac:dyDescent="0.2">
      <c r="AU1280" s="3"/>
      <c r="AV1280" s="3">
        <v>35.389166670000002</v>
      </c>
      <c r="AW1280" s="19">
        <v>-3.8788059000000001</v>
      </c>
      <c r="AX1280" s="3"/>
      <c r="AY1280" s="3"/>
      <c r="AZ1280" s="3"/>
      <c r="BA1280" s="3"/>
      <c r="BB1280" s="3"/>
      <c r="BC1280" s="19"/>
    </row>
    <row r="1281" spans="47:55" x14ac:dyDescent="0.2">
      <c r="AU1281" s="3"/>
      <c r="AV1281" s="3">
        <v>35.416944440000002</v>
      </c>
      <c r="AW1281" s="19">
        <v>-4.0291509000000003</v>
      </c>
      <c r="AX1281" s="3"/>
      <c r="AY1281" s="3"/>
      <c r="AZ1281" s="3"/>
      <c r="BA1281" s="3"/>
      <c r="BB1281" s="3"/>
      <c r="BC1281" s="19"/>
    </row>
    <row r="1282" spans="47:55" x14ac:dyDescent="0.2">
      <c r="AU1282" s="3"/>
      <c r="AV1282" s="3">
        <v>35.444722220000003</v>
      </c>
      <c r="AW1282" s="19">
        <v>-4.1794981</v>
      </c>
      <c r="AX1282" s="3"/>
      <c r="AY1282" s="3"/>
      <c r="AZ1282" s="3"/>
      <c r="BA1282" s="3"/>
      <c r="BB1282" s="3"/>
      <c r="BC1282" s="19"/>
    </row>
    <row r="1283" spans="47:55" x14ac:dyDescent="0.2">
      <c r="AU1283" s="3"/>
      <c r="AV1283" s="3">
        <v>35.472499999999997</v>
      </c>
      <c r="AW1283" s="19">
        <v>-4.0291509000000003</v>
      </c>
      <c r="AX1283" s="3"/>
      <c r="AY1283" s="3"/>
      <c r="AZ1283" s="3"/>
      <c r="BA1283" s="3"/>
      <c r="BB1283" s="3"/>
      <c r="BC1283" s="19"/>
    </row>
    <row r="1284" spans="47:55" x14ac:dyDescent="0.2">
      <c r="AU1284" s="3"/>
      <c r="AV1284" s="3">
        <v>35.500277779999998</v>
      </c>
      <c r="AW1284" s="19">
        <v>-4.0291509000000003</v>
      </c>
      <c r="AX1284" s="3"/>
      <c r="AY1284" s="3"/>
      <c r="AZ1284" s="3"/>
      <c r="BA1284" s="3"/>
      <c r="BB1284" s="3"/>
      <c r="BC1284" s="19"/>
    </row>
    <row r="1285" spans="47:55" x14ac:dyDescent="0.2">
      <c r="AU1285" s="3"/>
      <c r="AV1285" s="3">
        <v>35.528055559999999</v>
      </c>
      <c r="AW1285" s="19">
        <v>-3.8788059000000001</v>
      </c>
      <c r="AX1285" s="3"/>
      <c r="AY1285" s="3"/>
      <c r="AZ1285" s="3"/>
      <c r="BA1285" s="3"/>
      <c r="BB1285" s="3"/>
      <c r="BC1285" s="19"/>
    </row>
    <row r="1286" spans="47:55" x14ac:dyDescent="0.2">
      <c r="AU1286" s="3"/>
      <c r="AV1286" s="3">
        <v>35.555833329999999</v>
      </c>
      <c r="AW1286" s="19">
        <v>-4.0291509000000003</v>
      </c>
      <c r="AX1286" s="3"/>
      <c r="AY1286" s="3"/>
      <c r="AZ1286" s="3"/>
      <c r="BA1286" s="3"/>
      <c r="BB1286" s="3"/>
      <c r="BC1286" s="19"/>
    </row>
    <row r="1287" spans="47:55" x14ac:dyDescent="0.2">
      <c r="AU1287" s="3"/>
      <c r="AV1287" s="3">
        <v>35.58361111</v>
      </c>
      <c r="AW1287" s="19">
        <v>-4.0291509000000003</v>
      </c>
      <c r="AX1287" s="3"/>
      <c r="AY1287" s="3"/>
      <c r="AZ1287" s="3"/>
      <c r="BA1287" s="3"/>
      <c r="BB1287" s="3"/>
      <c r="BC1287" s="19"/>
    </row>
    <row r="1288" spans="47:55" x14ac:dyDescent="0.2">
      <c r="AU1288" s="3"/>
      <c r="AV1288" s="3">
        <v>35.611388890000001</v>
      </c>
      <c r="AW1288" s="19">
        <v>-3.728459</v>
      </c>
      <c r="AX1288" s="3"/>
      <c r="AY1288" s="3"/>
      <c r="AZ1288" s="3"/>
      <c r="BA1288" s="3"/>
      <c r="BB1288" s="3"/>
      <c r="BC1288" s="19"/>
    </row>
    <row r="1289" spans="47:55" x14ac:dyDescent="0.2">
      <c r="AU1289" s="3"/>
      <c r="AV1289" s="3">
        <v>35.639166670000002</v>
      </c>
      <c r="AW1289" s="19">
        <v>-4.0291509000000003</v>
      </c>
      <c r="AX1289" s="3"/>
      <c r="AY1289" s="3"/>
      <c r="AZ1289" s="3"/>
      <c r="BA1289" s="3"/>
      <c r="BB1289" s="3"/>
      <c r="BC1289" s="19"/>
    </row>
    <row r="1290" spans="47:55" x14ac:dyDescent="0.2">
      <c r="AU1290" s="3"/>
      <c r="AV1290" s="3">
        <v>35.666944440000002</v>
      </c>
      <c r="AW1290" s="19">
        <v>-4.0291509000000003</v>
      </c>
      <c r="AX1290" s="3"/>
      <c r="AY1290" s="3"/>
      <c r="AZ1290" s="3"/>
      <c r="BA1290" s="3"/>
      <c r="BB1290" s="3"/>
      <c r="BC1290" s="19"/>
    </row>
    <row r="1291" spans="47:55" x14ac:dyDescent="0.2">
      <c r="AU1291" s="3"/>
      <c r="AV1291" s="3">
        <v>35.694722220000003</v>
      </c>
      <c r="AW1291" s="19">
        <v>-3.8788059000000001</v>
      </c>
      <c r="AX1291" s="3"/>
      <c r="AY1291" s="3"/>
      <c r="AZ1291" s="3"/>
      <c r="BA1291" s="3"/>
      <c r="BB1291" s="3"/>
      <c r="BC1291" s="19"/>
    </row>
    <row r="1292" spans="47:55" x14ac:dyDescent="0.2">
      <c r="AU1292" s="3"/>
      <c r="AV1292" s="3">
        <v>35.722499999999997</v>
      </c>
      <c r="AW1292" s="19">
        <v>-4.0291509000000003</v>
      </c>
      <c r="AX1292" s="3"/>
      <c r="AY1292" s="3"/>
      <c r="AZ1292" s="3"/>
      <c r="BA1292" s="3"/>
      <c r="BB1292" s="3"/>
      <c r="BC1292" s="19"/>
    </row>
    <row r="1293" spans="47:55" x14ac:dyDescent="0.2">
      <c r="AU1293" s="3"/>
      <c r="AV1293" s="3">
        <v>35.750277779999998</v>
      </c>
      <c r="AW1293" s="19">
        <v>-3.8788059000000001</v>
      </c>
      <c r="AX1293" s="3"/>
      <c r="AY1293" s="3"/>
      <c r="AZ1293" s="3"/>
      <c r="BA1293" s="3"/>
      <c r="BB1293" s="3"/>
      <c r="BC1293" s="19"/>
    </row>
    <row r="1294" spans="47:55" x14ac:dyDescent="0.2">
      <c r="AU1294" s="3"/>
      <c r="AV1294" s="3">
        <v>35.778055559999999</v>
      </c>
      <c r="AW1294" s="19">
        <v>-3.728459</v>
      </c>
      <c r="AX1294" s="3"/>
      <c r="AY1294" s="3"/>
      <c r="AZ1294" s="3"/>
      <c r="BA1294" s="3"/>
      <c r="BB1294" s="3"/>
      <c r="BC1294" s="19"/>
    </row>
    <row r="1295" spans="47:55" x14ac:dyDescent="0.2">
      <c r="AU1295" s="3"/>
      <c r="AV1295" s="3">
        <v>35.805833329999999</v>
      </c>
      <c r="AW1295" s="19">
        <v>-3.8788059000000001</v>
      </c>
      <c r="AX1295" s="3"/>
      <c r="AY1295" s="3"/>
      <c r="AZ1295" s="3"/>
      <c r="BA1295" s="3"/>
      <c r="BB1295" s="3"/>
      <c r="BC1295" s="19"/>
    </row>
    <row r="1296" spans="47:55" x14ac:dyDescent="0.2">
      <c r="AU1296" s="3"/>
      <c r="AV1296" s="3">
        <v>35.83361111</v>
      </c>
      <c r="AW1296" s="19">
        <v>-3.8788059000000001</v>
      </c>
      <c r="AX1296" s="3"/>
      <c r="AY1296" s="3"/>
      <c r="AZ1296" s="3"/>
      <c r="BA1296" s="3"/>
      <c r="BB1296" s="3"/>
      <c r="BC1296" s="19"/>
    </row>
    <row r="1297" spans="47:55" x14ac:dyDescent="0.2">
      <c r="AU1297" s="3"/>
      <c r="AV1297" s="3">
        <v>35.861388890000001</v>
      </c>
      <c r="AW1297" s="19">
        <v>-3.8788059000000001</v>
      </c>
      <c r="AX1297" s="3"/>
      <c r="AY1297" s="3"/>
      <c r="AZ1297" s="3"/>
      <c r="BA1297" s="3"/>
      <c r="BB1297" s="3"/>
      <c r="BC1297" s="19"/>
    </row>
    <row r="1298" spans="47:55" x14ac:dyDescent="0.2">
      <c r="AU1298" s="3"/>
      <c r="AV1298" s="3">
        <v>35.889166670000002</v>
      </c>
      <c r="AW1298" s="19">
        <v>-3.8788059000000001</v>
      </c>
      <c r="AX1298" s="3"/>
      <c r="AY1298" s="3"/>
      <c r="AZ1298" s="3"/>
      <c r="BA1298" s="3"/>
      <c r="BB1298" s="3"/>
      <c r="BC1298" s="19"/>
    </row>
    <row r="1299" spans="47:55" x14ac:dyDescent="0.2">
      <c r="AU1299" s="3"/>
      <c r="AV1299" s="3">
        <v>35.916944440000002</v>
      </c>
      <c r="AW1299" s="19">
        <v>-4.0291509000000003</v>
      </c>
      <c r="AX1299" s="3"/>
      <c r="AY1299" s="3"/>
      <c r="AZ1299" s="3"/>
      <c r="BA1299" s="3"/>
      <c r="BB1299" s="3"/>
      <c r="BC1299" s="19"/>
    </row>
    <row r="1300" spans="47:55" x14ac:dyDescent="0.2">
      <c r="AU1300" s="3"/>
      <c r="AV1300" s="3">
        <v>35.944722220000003</v>
      </c>
      <c r="AW1300" s="19">
        <v>-4.0291509000000003</v>
      </c>
      <c r="AX1300" s="3"/>
      <c r="AY1300" s="3"/>
      <c r="AZ1300" s="3"/>
      <c r="BA1300" s="3"/>
      <c r="BB1300" s="3"/>
      <c r="BC1300" s="19"/>
    </row>
    <row r="1301" spans="47:55" x14ac:dyDescent="0.2">
      <c r="AU1301" s="3"/>
      <c r="AV1301" s="3">
        <v>35.972499999999997</v>
      </c>
      <c r="AW1301" s="19">
        <v>-4.1794981</v>
      </c>
      <c r="AX1301" s="3"/>
      <c r="AY1301" s="3"/>
      <c r="AZ1301" s="3"/>
      <c r="BA1301" s="3"/>
      <c r="BB1301" s="3"/>
      <c r="BC1301" s="19"/>
    </row>
    <row r="1302" spans="47:55" x14ac:dyDescent="0.2">
      <c r="AU1302" s="3"/>
      <c r="AV1302" s="3">
        <v>36.000277779999998</v>
      </c>
      <c r="AW1302" s="19">
        <v>-4.1794981</v>
      </c>
      <c r="AX1302" s="16"/>
      <c r="AY1302" s="3"/>
      <c r="AZ1302" s="16"/>
      <c r="BA1302" s="16"/>
      <c r="BB1302" s="16"/>
      <c r="BC1302" s="19"/>
    </row>
    <row r="1303" spans="47:55" x14ac:dyDescent="0.2">
      <c r="AU1303" s="3"/>
      <c r="AV1303" s="3">
        <v>36.028055559999999</v>
      </c>
      <c r="AW1303" s="19">
        <v>-4.1794981</v>
      </c>
      <c r="AX1303" s="3"/>
      <c r="AY1303" s="3"/>
      <c r="AZ1303" s="3"/>
      <c r="BA1303" s="3"/>
      <c r="BB1303" s="3"/>
      <c r="BC1303" s="19"/>
    </row>
    <row r="1304" spans="47:55" x14ac:dyDescent="0.2">
      <c r="AU1304" s="3"/>
      <c r="AV1304" s="3">
        <v>36.055833329999999</v>
      </c>
      <c r="AW1304" s="19">
        <v>-4.0291509000000003</v>
      </c>
      <c r="AX1304" s="3"/>
      <c r="AY1304" s="3"/>
      <c r="AZ1304" s="3"/>
      <c r="BA1304" s="3"/>
      <c r="BB1304" s="3"/>
      <c r="BC1304" s="19"/>
    </row>
    <row r="1305" spans="47:55" x14ac:dyDescent="0.2">
      <c r="AU1305" s="3"/>
      <c r="AV1305" s="3">
        <v>36.08361111</v>
      </c>
      <c r="AW1305" s="19">
        <v>-4.0291509000000003</v>
      </c>
      <c r="AX1305" s="3"/>
      <c r="AY1305" s="3"/>
      <c r="AZ1305" s="3"/>
      <c r="BA1305" s="3"/>
      <c r="BB1305" s="3"/>
      <c r="BC1305" s="19"/>
    </row>
    <row r="1306" spans="47:55" x14ac:dyDescent="0.2">
      <c r="AU1306" s="3"/>
      <c r="AV1306" s="3">
        <v>36.111388890000001</v>
      </c>
      <c r="AW1306" s="19">
        <v>-3.8788059000000001</v>
      </c>
      <c r="AX1306" s="3"/>
      <c r="AY1306" s="3"/>
      <c r="AZ1306" s="3"/>
      <c r="BA1306" s="3"/>
      <c r="BB1306" s="3"/>
      <c r="BC1306" s="19"/>
    </row>
    <row r="1307" spans="47:55" x14ac:dyDescent="0.2">
      <c r="AU1307" s="3"/>
      <c r="AV1307" s="3">
        <v>36.139166670000002</v>
      </c>
      <c r="AW1307" s="19">
        <v>-3.728459</v>
      </c>
      <c r="AX1307" s="3"/>
      <c r="AY1307" s="3"/>
      <c r="AZ1307" s="3"/>
      <c r="BA1307" s="3"/>
      <c r="BB1307" s="3"/>
      <c r="BC1307" s="19"/>
    </row>
    <row r="1308" spans="47:55" x14ac:dyDescent="0.2">
      <c r="AU1308" s="3"/>
      <c r="AV1308" s="3">
        <v>36.166944440000002</v>
      </c>
      <c r="AW1308" s="19">
        <v>-3.8788059000000001</v>
      </c>
      <c r="AX1308" s="3"/>
      <c r="AY1308" s="3"/>
      <c r="AZ1308" s="3"/>
      <c r="BA1308" s="3"/>
      <c r="BB1308" s="3"/>
      <c r="BC1308" s="19"/>
    </row>
    <row r="1309" spans="47:55" x14ac:dyDescent="0.2">
      <c r="AU1309" s="3"/>
      <c r="AV1309" s="3">
        <v>36.194722220000003</v>
      </c>
      <c r="AW1309" s="19">
        <v>-3.8788059000000001</v>
      </c>
      <c r="AX1309" s="3"/>
      <c r="AY1309" s="3"/>
      <c r="AZ1309" s="3"/>
      <c r="BA1309" s="3"/>
      <c r="BB1309" s="3"/>
      <c r="BC1309" s="19"/>
    </row>
    <row r="1310" spans="47:55" x14ac:dyDescent="0.2">
      <c r="AU1310" s="3"/>
      <c r="AV1310" s="3">
        <v>36.222499999999997</v>
      </c>
      <c r="AW1310" s="19">
        <v>-4.0291509000000003</v>
      </c>
      <c r="AX1310" s="3"/>
      <c r="AY1310" s="3"/>
      <c r="AZ1310" s="3"/>
      <c r="BA1310" s="3"/>
      <c r="BB1310" s="3"/>
      <c r="BC1310" s="19"/>
    </row>
    <row r="1311" spans="47:55" x14ac:dyDescent="0.2">
      <c r="AU1311" s="3"/>
      <c r="AV1311" s="3">
        <v>36.250277779999998</v>
      </c>
      <c r="AW1311" s="19">
        <v>-4.3298432</v>
      </c>
      <c r="AX1311" s="3"/>
      <c r="AY1311" s="3"/>
      <c r="AZ1311" s="3"/>
      <c r="BA1311" s="3"/>
      <c r="BB1311" s="3"/>
      <c r="BC1311" s="19"/>
    </row>
    <row r="1312" spans="47:55" x14ac:dyDescent="0.2">
      <c r="AU1312" s="3"/>
      <c r="AV1312" s="3">
        <v>36.278055559999999</v>
      </c>
      <c r="AW1312" s="19">
        <v>-3.8788059000000001</v>
      </c>
      <c r="AX1312" s="3"/>
      <c r="AY1312" s="3"/>
      <c r="AZ1312" s="3"/>
      <c r="BA1312" s="3"/>
      <c r="BB1312" s="3"/>
      <c r="BC1312" s="19"/>
    </row>
    <row r="1313" spans="47:55" x14ac:dyDescent="0.2">
      <c r="AU1313" s="3"/>
      <c r="AV1313" s="3">
        <v>36.305833329999999</v>
      </c>
      <c r="AW1313" s="19">
        <v>-4.0291509000000003</v>
      </c>
      <c r="AX1313" s="3"/>
      <c r="AY1313" s="3"/>
      <c r="AZ1313" s="3"/>
      <c r="BA1313" s="3"/>
      <c r="BB1313" s="3"/>
      <c r="BC1313" s="19"/>
    </row>
    <row r="1314" spans="47:55" x14ac:dyDescent="0.2">
      <c r="AU1314" s="3"/>
      <c r="AV1314" s="3">
        <v>36.33361111</v>
      </c>
      <c r="AW1314" s="19">
        <v>-4.0291509000000003</v>
      </c>
      <c r="AX1314" s="3"/>
      <c r="AY1314" s="3"/>
      <c r="AZ1314" s="3"/>
      <c r="BA1314" s="3"/>
      <c r="BB1314" s="3"/>
      <c r="BC1314" s="19"/>
    </row>
    <row r="1315" spans="47:55" x14ac:dyDescent="0.2">
      <c r="AU1315" s="3"/>
      <c r="AV1315" s="3">
        <v>36.361388890000001</v>
      </c>
      <c r="AW1315" s="19">
        <v>-3.8788059000000001</v>
      </c>
      <c r="AX1315" s="3"/>
      <c r="AY1315" s="3"/>
      <c r="AZ1315" s="3"/>
      <c r="BA1315" s="3"/>
      <c r="BB1315" s="3"/>
      <c r="BC1315" s="19"/>
    </row>
    <row r="1316" spans="47:55" x14ac:dyDescent="0.2">
      <c r="AU1316" s="3"/>
      <c r="AV1316" s="3">
        <v>36.389166670000002</v>
      </c>
      <c r="AW1316" s="19">
        <v>-4.0291509000000003</v>
      </c>
      <c r="AX1316" s="3"/>
      <c r="AY1316" s="3"/>
      <c r="AZ1316" s="3"/>
      <c r="BA1316" s="3"/>
      <c r="BB1316" s="3"/>
      <c r="BC1316" s="19"/>
    </row>
    <row r="1317" spans="47:55" x14ac:dyDescent="0.2">
      <c r="AU1317" s="3"/>
      <c r="AV1317" s="3">
        <v>36.416944440000002</v>
      </c>
      <c r="AW1317" s="19">
        <v>-4.0291509000000003</v>
      </c>
      <c r="AX1317" s="3"/>
      <c r="AY1317" s="3"/>
      <c r="AZ1317" s="3"/>
      <c r="BA1317" s="3"/>
      <c r="BB1317" s="3"/>
      <c r="BC1317" s="19"/>
    </row>
    <row r="1318" spans="47:55" x14ac:dyDescent="0.2">
      <c r="AU1318" s="3"/>
      <c r="AV1318" s="3">
        <v>36.444722220000003</v>
      </c>
      <c r="AW1318" s="19">
        <v>-4.3298432</v>
      </c>
      <c r="AX1318" s="3"/>
      <c r="AY1318" s="3"/>
      <c r="AZ1318" s="3"/>
      <c r="BA1318" s="3"/>
      <c r="BB1318" s="3"/>
      <c r="BC1318" s="19"/>
    </row>
    <row r="1319" spans="47:55" x14ac:dyDescent="0.2">
      <c r="AU1319" s="3"/>
      <c r="AV1319" s="3">
        <v>36.472499999999997</v>
      </c>
      <c r="AW1319" s="19">
        <v>-4.0291509000000003</v>
      </c>
      <c r="AX1319" s="3"/>
      <c r="AY1319" s="3"/>
      <c r="AZ1319" s="3"/>
      <c r="BA1319" s="3"/>
      <c r="BB1319" s="3"/>
      <c r="BC1319" s="19"/>
    </row>
    <row r="1320" spans="47:55" x14ac:dyDescent="0.2">
      <c r="AU1320" s="3"/>
      <c r="AV1320" s="3">
        <v>36.500277779999998</v>
      </c>
      <c r="AW1320" s="19">
        <v>-4.1794981</v>
      </c>
      <c r="AX1320" s="3"/>
      <c r="AY1320" s="3"/>
      <c r="AZ1320" s="3"/>
      <c r="BA1320" s="3"/>
      <c r="BB1320" s="3"/>
      <c r="BC1320" s="19"/>
    </row>
    <row r="1321" spans="47:55" x14ac:dyDescent="0.2">
      <c r="AU1321" s="3"/>
      <c r="AV1321" s="3">
        <v>36.528055559999999</v>
      </c>
      <c r="AW1321" s="19">
        <v>-3.728459</v>
      </c>
      <c r="AX1321" s="3"/>
      <c r="AY1321" s="3"/>
      <c r="AZ1321" s="3"/>
      <c r="BA1321" s="3"/>
      <c r="BB1321" s="3"/>
      <c r="BC1321" s="19"/>
    </row>
    <row r="1322" spans="47:55" x14ac:dyDescent="0.2">
      <c r="AU1322" s="3"/>
      <c r="AV1322" s="3">
        <v>36.555833329999999</v>
      </c>
      <c r="AW1322" s="19">
        <v>-4.1794981</v>
      </c>
      <c r="AX1322" s="3"/>
      <c r="AY1322" s="3"/>
      <c r="AZ1322" s="3"/>
      <c r="BA1322" s="3"/>
      <c r="BB1322" s="3"/>
      <c r="BC1322" s="19"/>
    </row>
    <row r="1323" spans="47:55" x14ac:dyDescent="0.2">
      <c r="AU1323" s="3"/>
      <c r="AV1323" s="3">
        <v>36.58361111</v>
      </c>
      <c r="AW1323" s="19">
        <v>-4.0291509000000003</v>
      </c>
      <c r="AX1323" s="3"/>
      <c r="AY1323" s="3"/>
      <c r="AZ1323" s="3"/>
      <c r="BA1323" s="3"/>
      <c r="BB1323" s="3"/>
      <c r="BC1323" s="19"/>
    </row>
    <row r="1324" spans="47:55" x14ac:dyDescent="0.2">
      <c r="AU1324" s="3"/>
      <c r="AV1324" s="3">
        <v>36.611388890000001</v>
      </c>
      <c r="AW1324" s="19">
        <v>-4.0291509000000003</v>
      </c>
      <c r="AX1324" s="3"/>
      <c r="AY1324" s="3"/>
      <c r="AZ1324" s="3"/>
      <c r="BA1324" s="3"/>
      <c r="BB1324" s="3"/>
      <c r="BC1324" s="19"/>
    </row>
    <row r="1325" spans="47:55" x14ac:dyDescent="0.2">
      <c r="AU1325" s="3"/>
      <c r="AV1325" s="3">
        <v>36.639166670000002</v>
      </c>
      <c r="AW1325" s="19">
        <v>-4.0291509000000003</v>
      </c>
      <c r="AX1325" s="3"/>
      <c r="AY1325" s="3"/>
      <c r="AZ1325" s="3"/>
      <c r="BA1325" s="3"/>
      <c r="BB1325" s="3"/>
      <c r="BC1325" s="19"/>
    </row>
    <row r="1326" spans="47:55" x14ac:dyDescent="0.2">
      <c r="AU1326" s="3"/>
      <c r="AV1326" s="3">
        <v>36.666944440000002</v>
      </c>
      <c r="AW1326" s="19">
        <v>-4.0291509000000003</v>
      </c>
      <c r="AX1326" s="3"/>
      <c r="AY1326" s="3"/>
      <c r="AZ1326" s="3"/>
      <c r="BA1326" s="3"/>
      <c r="BB1326" s="3"/>
      <c r="BC1326" s="19"/>
    </row>
    <row r="1327" spans="47:55" x14ac:dyDescent="0.2">
      <c r="AU1327" s="3"/>
      <c r="AV1327" s="3">
        <v>36.694722220000003</v>
      </c>
      <c r="AW1327" s="19">
        <v>-4.0291509000000003</v>
      </c>
      <c r="AX1327" s="3"/>
      <c r="AY1327" s="3"/>
      <c r="AZ1327" s="3"/>
      <c r="BA1327" s="3"/>
      <c r="BB1327" s="3"/>
      <c r="BC1327" s="19"/>
    </row>
    <row r="1328" spans="47:55" x14ac:dyDescent="0.2">
      <c r="AU1328" s="3"/>
      <c r="AV1328" s="3">
        <v>36.722499999999997</v>
      </c>
      <c r="AW1328" s="19">
        <v>-3.8788059000000001</v>
      </c>
      <c r="AX1328" s="3"/>
      <c r="AY1328" s="3"/>
      <c r="AZ1328" s="3"/>
      <c r="BA1328" s="3"/>
      <c r="BB1328" s="3"/>
      <c r="BC1328" s="19"/>
    </row>
    <row r="1329" spans="47:55" x14ac:dyDescent="0.2">
      <c r="AU1329" s="3"/>
      <c r="AV1329" s="3">
        <v>36.750277779999998</v>
      </c>
      <c r="AW1329" s="19">
        <v>-3.8788059000000001</v>
      </c>
      <c r="AX1329" s="3"/>
      <c r="AY1329" s="3"/>
      <c r="AZ1329" s="3"/>
      <c r="BA1329" s="3"/>
      <c r="BB1329" s="3"/>
      <c r="BC1329" s="19"/>
    </row>
    <row r="1330" spans="47:55" x14ac:dyDescent="0.2">
      <c r="AU1330" s="3"/>
      <c r="AV1330" s="3">
        <v>36.778055559999999</v>
      </c>
      <c r="AW1330" s="19">
        <v>-3.8788059000000001</v>
      </c>
      <c r="AX1330" s="3"/>
      <c r="AY1330" s="3"/>
      <c r="AZ1330" s="3"/>
      <c r="BA1330" s="3"/>
      <c r="BB1330" s="3"/>
      <c r="BC1330" s="19"/>
    </row>
    <row r="1331" spans="47:55" x14ac:dyDescent="0.2">
      <c r="AU1331" s="3"/>
      <c r="AV1331" s="3">
        <v>36.805833329999999</v>
      </c>
      <c r="AW1331" s="19">
        <v>-4.3298432</v>
      </c>
      <c r="AX1331" s="3"/>
      <c r="AY1331" s="3"/>
      <c r="AZ1331" s="3"/>
      <c r="BA1331" s="3"/>
      <c r="BB1331" s="3"/>
      <c r="BC1331" s="19"/>
    </row>
    <row r="1332" spans="47:55" x14ac:dyDescent="0.2">
      <c r="AU1332" s="3"/>
      <c r="AV1332" s="3">
        <v>36.83361111</v>
      </c>
      <c r="AW1332" s="19">
        <v>-3.728459</v>
      </c>
      <c r="AX1332" s="3"/>
      <c r="AY1332" s="3"/>
      <c r="AZ1332" s="3"/>
      <c r="BA1332" s="3"/>
      <c r="BB1332" s="3"/>
      <c r="BC1332" s="19"/>
    </row>
    <row r="1333" spans="47:55" x14ac:dyDescent="0.2">
      <c r="AU1333" s="3"/>
      <c r="AV1333" s="3">
        <v>36.861388890000001</v>
      </c>
      <c r="AW1333" s="19">
        <v>-4.1794981</v>
      </c>
      <c r="AX1333" s="3"/>
      <c r="AY1333" s="3"/>
      <c r="AZ1333" s="3"/>
      <c r="BA1333" s="3"/>
      <c r="BB1333" s="3"/>
      <c r="BC1333" s="19"/>
    </row>
    <row r="1334" spans="47:55" x14ac:dyDescent="0.2">
      <c r="AU1334" s="3"/>
      <c r="AV1334" s="3">
        <v>36.889166670000002</v>
      </c>
      <c r="AW1334" s="19">
        <v>-4.1794981</v>
      </c>
      <c r="AX1334" s="3"/>
      <c r="AY1334" s="3"/>
      <c r="AZ1334" s="3"/>
      <c r="BA1334" s="3"/>
      <c r="BB1334" s="3"/>
      <c r="BC1334" s="19"/>
    </row>
    <row r="1335" spans="47:55" x14ac:dyDescent="0.2">
      <c r="AU1335" s="3"/>
      <c r="AV1335" s="3">
        <v>36.916944440000002</v>
      </c>
      <c r="AW1335" s="19">
        <v>-4.0291509000000003</v>
      </c>
      <c r="AX1335" s="3"/>
      <c r="AY1335" s="3"/>
      <c r="AZ1335" s="3"/>
      <c r="BA1335" s="3"/>
      <c r="BB1335" s="3"/>
      <c r="BC1335" s="19"/>
    </row>
    <row r="1336" spans="47:55" x14ac:dyDescent="0.2">
      <c r="AU1336" s="3"/>
      <c r="AV1336" s="3">
        <v>36.944722220000003</v>
      </c>
      <c r="AW1336" s="19">
        <v>-4.0291509000000003</v>
      </c>
      <c r="AX1336" s="3"/>
      <c r="AY1336" s="3"/>
      <c r="AZ1336" s="3"/>
      <c r="BA1336" s="3"/>
      <c r="BB1336" s="3"/>
      <c r="BC1336" s="19"/>
    </row>
    <row r="1337" spans="47:55" x14ac:dyDescent="0.2">
      <c r="AU1337" s="3"/>
      <c r="AV1337" s="3">
        <v>36.972499999999997</v>
      </c>
      <c r="AW1337" s="19">
        <v>-4.1794981</v>
      </c>
      <c r="AX1337" s="3"/>
      <c r="AY1337" s="3"/>
      <c r="AZ1337" s="3"/>
      <c r="BA1337" s="3"/>
      <c r="BB1337" s="3"/>
      <c r="BC1337" s="19"/>
    </row>
    <row r="1338" spans="47:55" x14ac:dyDescent="0.2">
      <c r="AU1338" s="3"/>
      <c r="AV1338" s="3">
        <v>37.000277779999998</v>
      </c>
      <c r="AW1338" s="19">
        <v>-4.0291509000000003</v>
      </c>
      <c r="AX1338" s="16"/>
      <c r="AY1338" s="3"/>
      <c r="AZ1338" s="16"/>
      <c r="BA1338" s="16"/>
      <c r="BB1338" s="16"/>
      <c r="BC1338" s="19"/>
    </row>
    <row r="1339" spans="47:55" x14ac:dyDescent="0.2">
      <c r="AU1339" s="3"/>
      <c r="AV1339" s="3">
        <v>37.028055559999999</v>
      </c>
      <c r="AW1339" s="19">
        <v>-3.728459</v>
      </c>
      <c r="AX1339" s="3"/>
      <c r="AY1339" s="3"/>
      <c r="AZ1339" s="3"/>
      <c r="BA1339" s="3"/>
      <c r="BB1339" s="3"/>
      <c r="BC1339" s="19"/>
    </row>
    <row r="1340" spans="47:55" x14ac:dyDescent="0.2">
      <c r="AU1340" s="3"/>
      <c r="AV1340" s="3">
        <v>37.055833329999999</v>
      </c>
      <c r="AW1340" s="19">
        <v>-4.0291509000000003</v>
      </c>
      <c r="AX1340" s="3"/>
      <c r="AY1340" s="3"/>
      <c r="AZ1340" s="3"/>
      <c r="BA1340" s="3"/>
      <c r="BB1340" s="3"/>
      <c r="BC1340" s="19"/>
    </row>
    <row r="1341" spans="47:55" x14ac:dyDescent="0.2">
      <c r="AU1341" s="3"/>
      <c r="AV1341" s="3">
        <v>37.08361111</v>
      </c>
      <c r="AW1341" s="19">
        <v>-3.8788059000000001</v>
      </c>
      <c r="AX1341" s="3"/>
      <c r="AY1341" s="3"/>
      <c r="AZ1341" s="3"/>
      <c r="BA1341" s="3"/>
      <c r="BB1341" s="3"/>
      <c r="BC1341" s="19"/>
    </row>
    <row r="1342" spans="47:55" x14ac:dyDescent="0.2">
      <c r="AU1342" s="3"/>
      <c r="AV1342" s="3">
        <v>37.111388890000001</v>
      </c>
      <c r="AW1342" s="19">
        <v>-4.0291509000000003</v>
      </c>
      <c r="AX1342" s="3"/>
      <c r="AY1342" s="3"/>
      <c r="AZ1342" s="3"/>
      <c r="BA1342" s="3"/>
      <c r="BB1342" s="3"/>
      <c r="BC1342" s="19"/>
    </row>
    <row r="1343" spans="47:55" x14ac:dyDescent="0.2">
      <c r="AU1343" s="3"/>
      <c r="AV1343" s="3">
        <v>37.139166670000002</v>
      </c>
      <c r="AW1343" s="19">
        <v>-4.1794981</v>
      </c>
      <c r="AX1343" s="3"/>
      <c r="AY1343" s="3"/>
      <c r="AZ1343" s="3"/>
      <c r="BA1343" s="3"/>
      <c r="BB1343" s="3"/>
      <c r="BC1343" s="19"/>
    </row>
    <row r="1344" spans="47:55" x14ac:dyDescent="0.2">
      <c r="AU1344" s="3"/>
      <c r="AV1344" s="3">
        <v>37.166944440000002</v>
      </c>
      <c r="AW1344" s="19">
        <v>-4.0291509000000003</v>
      </c>
      <c r="AX1344" s="3"/>
      <c r="AY1344" s="3"/>
      <c r="AZ1344" s="3"/>
      <c r="BA1344" s="3"/>
      <c r="BB1344" s="3"/>
      <c r="BC1344" s="19"/>
    </row>
    <row r="1345" spans="47:55" x14ac:dyDescent="0.2">
      <c r="AU1345" s="3"/>
      <c r="AV1345" s="3">
        <v>37.194722220000003</v>
      </c>
      <c r="AW1345" s="19">
        <v>-4.0291509000000003</v>
      </c>
      <c r="AX1345" s="3"/>
      <c r="AY1345" s="3"/>
      <c r="AZ1345" s="3"/>
      <c r="BA1345" s="3"/>
      <c r="BB1345" s="3"/>
      <c r="BC1345" s="19"/>
    </row>
    <row r="1346" spans="47:55" x14ac:dyDescent="0.2">
      <c r="AU1346" s="3"/>
      <c r="AV1346" s="3">
        <v>37.222499999999997</v>
      </c>
      <c r="AW1346" s="19">
        <v>-4.0291509000000003</v>
      </c>
      <c r="AX1346" s="3"/>
      <c r="AY1346" s="3"/>
      <c r="AZ1346" s="3"/>
      <c r="BA1346" s="3"/>
      <c r="BB1346" s="3"/>
      <c r="BC1346" s="19"/>
    </row>
    <row r="1347" spans="47:55" x14ac:dyDescent="0.2">
      <c r="AU1347" s="3"/>
      <c r="AV1347" s="3">
        <v>37.250277779999998</v>
      </c>
      <c r="AW1347" s="19">
        <v>-4.0291509000000003</v>
      </c>
      <c r="AX1347" s="3"/>
      <c r="AY1347" s="3"/>
      <c r="AZ1347" s="3"/>
      <c r="BA1347" s="3"/>
      <c r="BB1347" s="3"/>
      <c r="BC1347" s="19"/>
    </row>
    <row r="1348" spans="47:55" x14ac:dyDescent="0.2">
      <c r="AU1348" s="3"/>
      <c r="AV1348" s="3">
        <v>37.278055559999999</v>
      </c>
      <c r="AW1348" s="19">
        <v>-3.5781136</v>
      </c>
      <c r="AX1348" s="3"/>
      <c r="AY1348" s="3"/>
      <c r="AZ1348" s="3"/>
      <c r="BA1348" s="3"/>
      <c r="BB1348" s="3"/>
      <c r="BC1348" s="19"/>
    </row>
    <row r="1349" spans="47:55" x14ac:dyDescent="0.2">
      <c r="AU1349" s="3"/>
      <c r="AV1349" s="3">
        <v>37.305833329999999</v>
      </c>
      <c r="AW1349" s="19">
        <v>-3.8788059000000001</v>
      </c>
      <c r="AX1349" s="3"/>
      <c r="AY1349" s="3"/>
      <c r="AZ1349" s="3"/>
      <c r="BA1349" s="3"/>
      <c r="BB1349" s="3"/>
      <c r="BC1349" s="19"/>
    </row>
    <row r="1350" spans="47:55" x14ac:dyDescent="0.2">
      <c r="AU1350" s="3"/>
      <c r="AV1350" s="3">
        <v>37.33361111</v>
      </c>
      <c r="AW1350" s="19">
        <v>-3.8788059000000001</v>
      </c>
      <c r="AX1350" s="3"/>
      <c r="AY1350" s="3"/>
      <c r="AZ1350" s="3"/>
      <c r="BA1350" s="3"/>
      <c r="BB1350" s="3"/>
      <c r="BC1350" s="19"/>
    </row>
    <row r="1351" spans="47:55" x14ac:dyDescent="0.2">
      <c r="AU1351" s="3"/>
      <c r="AV1351" s="3">
        <v>37.361388890000001</v>
      </c>
      <c r="AW1351" s="19">
        <v>-3.728459</v>
      </c>
      <c r="AX1351" s="3"/>
      <c r="AY1351" s="3"/>
      <c r="AZ1351" s="3"/>
      <c r="BA1351" s="3"/>
      <c r="BB1351" s="3"/>
      <c r="BC1351" s="19"/>
    </row>
    <row r="1352" spans="47:55" x14ac:dyDescent="0.2">
      <c r="AU1352" s="3"/>
      <c r="AV1352" s="3">
        <v>37.389166670000002</v>
      </c>
      <c r="AW1352" s="19">
        <v>-3.8788059000000001</v>
      </c>
      <c r="AX1352" s="3"/>
      <c r="AY1352" s="3"/>
      <c r="AZ1352" s="3"/>
      <c r="BA1352" s="3"/>
      <c r="BB1352" s="3"/>
      <c r="BC1352" s="19"/>
    </row>
    <row r="1353" spans="47:55" x14ac:dyDescent="0.2">
      <c r="AU1353" s="3"/>
      <c r="AV1353" s="3">
        <v>37.416944440000002</v>
      </c>
      <c r="AW1353" s="19">
        <v>-4.0291509000000003</v>
      </c>
      <c r="AX1353" s="3"/>
      <c r="AY1353" s="3"/>
      <c r="AZ1353" s="3"/>
      <c r="BA1353" s="3"/>
      <c r="BB1353" s="3"/>
      <c r="BC1353" s="19"/>
    </row>
    <row r="1354" spans="47:55" x14ac:dyDescent="0.2">
      <c r="AU1354" s="3"/>
      <c r="AV1354" s="3">
        <v>37.444722220000003</v>
      </c>
      <c r="AW1354" s="19">
        <v>-4.0291509000000003</v>
      </c>
      <c r="AX1354" s="3"/>
      <c r="AY1354" s="3"/>
      <c r="AZ1354" s="3"/>
      <c r="BA1354" s="3"/>
      <c r="BB1354" s="3"/>
      <c r="BC1354" s="19"/>
    </row>
    <row r="1355" spans="47:55" x14ac:dyDescent="0.2">
      <c r="AU1355" s="3"/>
      <c r="AV1355" s="3">
        <v>37.472499999999997</v>
      </c>
      <c r="AW1355" s="19">
        <v>-3.8788059000000001</v>
      </c>
      <c r="AX1355" s="3"/>
      <c r="AY1355" s="3"/>
      <c r="AZ1355" s="3"/>
      <c r="BA1355" s="3"/>
      <c r="BB1355" s="3"/>
      <c r="BC1355" s="19"/>
    </row>
    <row r="1356" spans="47:55" x14ac:dyDescent="0.2">
      <c r="AU1356" s="3"/>
      <c r="AV1356" s="3">
        <v>37.500277779999998</v>
      </c>
      <c r="AW1356" s="19">
        <v>-4.1794981</v>
      </c>
      <c r="AX1356" s="3"/>
      <c r="AY1356" s="3"/>
      <c r="AZ1356" s="3"/>
      <c r="BA1356" s="3"/>
      <c r="BB1356" s="3"/>
      <c r="BC1356" s="19"/>
    </row>
    <row r="1357" spans="47:55" x14ac:dyDescent="0.2">
      <c r="AU1357" s="3"/>
      <c r="AV1357" s="3">
        <v>37.528055559999999</v>
      </c>
      <c r="AW1357" s="19">
        <v>-3.8788059000000001</v>
      </c>
      <c r="AX1357" s="3"/>
      <c r="AY1357" s="3"/>
      <c r="AZ1357" s="3"/>
      <c r="BA1357" s="3"/>
      <c r="BB1357" s="3"/>
      <c r="BC1357" s="19"/>
    </row>
    <row r="1358" spans="47:55" x14ac:dyDescent="0.2">
      <c r="AU1358" s="3"/>
      <c r="AV1358" s="3">
        <v>37.555833329999999</v>
      </c>
      <c r="AW1358" s="19">
        <v>-3.8788059000000001</v>
      </c>
      <c r="AX1358" s="3"/>
      <c r="AY1358" s="3"/>
      <c r="AZ1358" s="3"/>
      <c r="BA1358" s="3"/>
      <c r="BB1358" s="3"/>
      <c r="BC1358" s="19"/>
    </row>
    <row r="1359" spans="47:55" x14ac:dyDescent="0.2">
      <c r="AU1359" s="3"/>
      <c r="AV1359" s="3">
        <v>37.58361111</v>
      </c>
      <c r="AW1359" s="19">
        <v>-3.8788059000000001</v>
      </c>
      <c r="AX1359" s="3"/>
      <c r="AY1359" s="3"/>
      <c r="AZ1359" s="3"/>
      <c r="BA1359" s="3"/>
      <c r="BB1359" s="3"/>
      <c r="BC1359" s="19"/>
    </row>
    <row r="1360" spans="47:55" x14ac:dyDescent="0.2">
      <c r="AU1360" s="3"/>
      <c r="AV1360" s="3">
        <v>37.611388890000001</v>
      </c>
      <c r="AW1360" s="19">
        <v>-4.0291509000000003</v>
      </c>
      <c r="AX1360" s="3"/>
      <c r="AY1360" s="3"/>
      <c r="AZ1360" s="3"/>
      <c r="BA1360" s="3"/>
      <c r="BB1360" s="3"/>
      <c r="BC1360" s="19"/>
    </row>
    <row r="1361" spans="47:55" x14ac:dyDescent="0.2">
      <c r="AU1361" s="3"/>
      <c r="AV1361" s="3">
        <v>37.639166670000002</v>
      </c>
      <c r="AW1361" s="19">
        <v>-4.0291509000000003</v>
      </c>
      <c r="AX1361" s="3"/>
      <c r="AY1361" s="3"/>
      <c r="AZ1361" s="3"/>
      <c r="BA1361" s="3"/>
      <c r="BB1361" s="3"/>
      <c r="BC1361" s="19"/>
    </row>
    <row r="1362" spans="47:55" x14ac:dyDescent="0.2">
      <c r="AU1362" s="3"/>
      <c r="AV1362" s="3">
        <v>37.666944440000002</v>
      </c>
      <c r="AW1362" s="19">
        <v>-4.0291509000000003</v>
      </c>
      <c r="AX1362" s="3"/>
      <c r="AY1362" s="3"/>
      <c r="AZ1362" s="3"/>
      <c r="BA1362" s="3"/>
      <c r="BB1362" s="3"/>
      <c r="BC1362" s="19"/>
    </row>
    <row r="1363" spans="47:55" x14ac:dyDescent="0.2">
      <c r="AU1363" s="3"/>
      <c r="AV1363" s="3">
        <v>37.694722220000003</v>
      </c>
      <c r="AW1363" s="19">
        <v>-4.0291509000000003</v>
      </c>
      <c r="AX1363" s="3"/>
      <c r="AY1363" s="3"/>
      <c r="AZ1363" s="3"/>
      <c r="BA1363" s="3"/>
      <c r="BB1363" s="3"/>
      <c r="BC1363" s="19"/>
    </row>
    <row r="1364" spans="47:55" x14ac:dyDescent="0.2">
      <c r="AU1364" s="3"/>
      <c r="AV1364" s="3">
        <v>37.722499999999997</v>
      </c>
      <c r="AW1364" s="19">
        <v>-4.0291509000000003</v>
      </c>
      <c r="AX1364" s="3"/>
      <c r="AY1364" s="3"/>
      <c r="AZ1364" s="3"/>
      <c r="BA1364" s="3"/>
      <c r="BB1364" s="3"/>
      <c r="BC1364" s="19"/>
    </row>
    <row r="1365" spans="47:55" x14ac:dyDescent="0.2">
      <c r="AU1365" s="3"/>
      <c r="AV1365" s="3">
        <v>37.750277779999998</v>
      </c>
      <c r="AW1365" s="19">
        <v>-4.0291509000000003</v>
      </c>
      <c r="AX1365" s="3"/>
      <c r="AY1365" s="3"/>
      <c r="AZ1365" s="3"/>
      <c r="BA1365" s="3"/>
      <c r="BB1365" s="3"/>
      <c r="BC1365" s="19"/>
    </row>
    <row r="1366" spans="47:55" x14ac:dyDescent="0.2">
      <c r="AU1366" s="3"/>
      <c r="AV1366" s="3">
        <v>37.778055559999999</v>
      </c>
      <c r="AW1366" s="19">
        <v>-4.0291509000000003</v>
      </c>
      <c r="AX1366" s="3"/>
      <c r="AY1366" s="3"/>
      <c r="AZ1366" s="3"/>
      <c r="BA1366" s="3"/>
      <c r="BB1366" s="3"/>
      <c r="BC1366" s="19"/>
    </row>
    <row r="1367" spans="47:55" x14ac:dyDescent="0.2">
      <c r="AU1367" s="3"/>
      <c r="AV1367" s="3">
        <v>37.805833329999999</v>
      </c>
      <c r="AW1367" s="19">
        <v>-4.0291509000000003</v>
      </c>
      <c r="AX1367" s="3"/>
      <c r="AY1367" s="3"/>
      <c r="AZ1367" s="3"/>
      <c r="BA1367" s="3"/>
      <c r="BB1367" s="3"/>
      <c r="BC1367" s="19"/>
    </row>
    <row r="1368" spans="47:55" x14ac:dyDescent="0.2">
      <c r="AU1368" s="3"/>
      <c r="AV1368" s="3">
        <v>37.83361111</v>
      </c>
      <c r="AW1368" s="19">
        <v>-3.8788059000000001</v>
      </c>
      <c r="AX1368" s="3"/>
      <c r="AY1368" s="3"/>
      <c r="AZ1368" s="3"/>
      <c r="BA1368" s="3"/>
      <c r="BB1368" s="3"/>
      <c r="BC1368" s="19"/>
    </row>
    <row r="1369" spans="47:55" x14ac:dyDescent="0.2">
      <c r="AU1369" s="3"/>
      <c r="AV1369" s="3">
        <v>37.861388890000001</v>
      </c>
      <c r="AW1369" s="19">
        <v>-3.8788059000000001</v>
      </c>
      <c r="AX1369" s="3"/>
      <c r="AY1369" s="3"/>
      <c r="AZ1369" s="3"/>
      <c r="BA1369" s="3"/>
      <c r="BB1369" s="3"/>
      <c r="BC1369" s="19"/>
    </row>
    <row r="1370" spans="47:55" x14ac:dyDescent="0.2">
      <c r="AU1370" s="3"/>
      <c r="AV1370" s="3">
        <v>37.889166670000002</v>
      </c>
      <c r="AW1370" s="19">
        <v>-3.8788059000000001</v>
      </c>
      <c r="AX1370" s="3"/>
      <c r="AY1370" s="3"/>
      <c r="AZ1370" s="3"/>
      <c r="BA1370" s="3"/>
      <c r="BB1370" s="3"/>
      <c r="BC1370" s="19"/>
    </row>
    <row r="1371" spans="47:55" x14ac:dyDescent="0.2">
      <c r="AU1371" s="3"/>
      <c r="AV1371" s="3">
        <v>37.916944440000002</v>
      </c>
      <c r="AW1371" s="19">
        <v>-4.0291509000000003</v>
      </c>
      <c r="AX1371" s="3"/>
      <c r="AY1371" s="3"/>
      <c r="AZ1371" s="3"/>
      <c r="BA1371" s="3"/>
      <c r="BB1371" s="3"/>
      <c r="BC1371" s="19"/>
    </row>
    <row r="1372" spans="47:55" x14ac:dyDescent="0.2">
      <c r="AU1372" s="3"/>
      <c r="AV1372" s="3">
        <v>37.944722220000003</v>
      </c>
      <c r="AW1372" s="19">
        <v>-3.8788059000000001</v>
      </c>
      <c r="AX1372" s="3"/>
      <c r="AY1372" s="3"/>
      <c r="AZ1372" s="3"/>
      <c r="BA1372" s="3"/>
      <c r="BB1372" s="3"/>
      <c r="BC1372" s="19"/>
    </row>
    <row r="1373" spans="47:55" x14ac:dyDescent="0.2">
      <c r="AU1373" s="3"/>
      <c r="AV1373" s="3">
        <v>37.972499999999997</v>
      </c>
      <c r="AW1373" s="19">
        <v>-3.8788059000000001</v>
      </c>
      <c r="AX1373" s="3"/>
      <c r="AY1373" s="3"/>
      <c r="AZ1373" s="3"/>
      <c r="BA1373" s="3"/>
      <c r="BB1373" s="3"/>
      <c r="BC1373" s="19"/>
    </row>
    <row r="1374" spans="47:55" x14ac:dyDescent="0.2">
      <c r="AU1374" s="3"/>
      <c r="AV1374" s="3">
        <v>38.000277779999998</v>
      </c>
      <c r="AW1374" s="19">
        <v>-3.8788059000000001</v>
      </c>
      <c r="AX1374" s="16"/>
      <c r="AY1374" s="3"/>
      <c r="AZ1374" s="16"/>
      <c r="BA1374" s="16"/>
      <c r="BB1374" s="16"/>
      <c r="BC1374" s="19"/>
    </row>
    <row r="1375" spans="47:55" x14ac:dyDescent="0.2">
      <c r="AU1375" s="3"/>
      <c r="AV1375" s="3">
        <v>38.028055559999999</v>
      </c>
      <c r="AW1375" s="19">
        <v>-4.1794981</v>
      </c>
      <c r="AX1375" s="3"/>
      <c r="AY1375" s="3"/>
      <c r="AZ1375" s="3"/>
      <c r="BA1375" s="3"/>
      <c r="BB1375" s="3"/>
      <c r="BC1375" s="19"/>
    </row>
    <row r="1376" spans="47:55" x14ac:dyDescent="0.2">
      <c r="AU1376" s="3"/>
      <c r="AV1376" s="3">
        <v>38.055833329999999</v>
      </c>
      <c r="AW1376" s="19">
        <v>-3.8788059000000001</v>
      </c>
      <c r="AX1376" s="3"/>
      <c r="AY1376" s="3"/>
      <c r="AZ1376" s="3"/>
      <c r="BA1376" s="3"/>
      <c r="BB1376" s="3"/>
      <c r="BC1376" s="19"/>
    </row>
    <row r="1377" spans="47:55" x14ac:dyDescent="0.2">
      <c r="AU1377" s="3"/>
      <c r="AV1377" s="3">
        <v>38.08361111</v>
      </c>
      <c r="AW1377" s="19">
        <v>-4.0291509000000003</v>
      </c>
      <c r="AX1377" s="3"/>
      <c r="AY1377" s="3"/>
      <c r="AZ1377" s="3"/>
      <c r="BA1377" s="3"/>
      <c r="BB1377" s="3"/>
      <c r="BC1377" s="19"/>
    </row>
    <row r="1378" spans="47:55" x14ac:dyDescent="0.2">
      <c r="AU1378" s="3"/>
      <c r="AV1378" s="3">
        <v>38.111388890000001</v>
      </c>
      <c r="AW1378" s="19">
        <v>-3.728459</v>
      </c>
      <c r="AX1378" s="3"/>
      <c r="AY1378" s="3"/>
      <c r="AZ1378" s="3"/>
      <c r="BA1378" s="3"/>
      <c r="BB1378" s="3"/>
      <c r="BC1378" s="19"/>
    </row>
    <row r="1379" spans="47:55" x14ac:dyDescent="0.2">
      <c r="AU1379" s="3"/>
      <c r="AV1379" s="3">
        <v>38.139166670000002</v>
      </c>
      <c r="AW1379" s="19">
        <v>-3.728459</v>
      </c>
      <c r="AX1379" s="3"/>
      <c r="AY1379" s="3"/>
      <c r="AZ1379" s="3"/>
      <c r="BA1379" s="3"/>
      <c r="BB1379" s="3"/>
      <c r="BC1379" s="19"/>
    </row>
    <row r="1380" spans="47:55" x14ac:dyDescent="0.2">
      <c r="AU1380" s="3"/>
      <c r="AV1380" s="3">
        <v>38.166944440000002</v>
      </c>
      <c r="AW1380" s="19">
        <v>-3.728459</v>
      </c>
      <c r="AX1380" s="3"/>
      <c r="AY1380" s="3"/>
      <c r="AZ1380" s="3"/>
      <c r="BA1380" s="3"/>
      <c r="BB1380" s="3"/>
      <c r="BC1380" s="19"/>
    </row>
    <row r="1381" spans="47:55" x14ac:dyDescent="0.2">
      <c r="AU1381" s="3"/>
      <c r="AV1381" s="3">
        <v>38.194722220000003</v>
      </c>
      <c r="AW1381" s="19">
        <v>-3.8788059000000001</v>
      </c>
      <c r="AX1381" s="3"/>
      <c r="AY1381" s="3"/>
      <c r="AZ1381" s="3"/>
      <c r="BA1381" s="3"/>
      <c r="BB1381" s="3"/>
      <c r="BC1381" s="19"/>
    </row>
    <row r="1382" spans="47:55" x14ac:dyDescent="0.2">
      <c r="AU1382" s="3"/>
      <c r="AV1382" s="3">
        <v>38.222499999999997</v>
      </c>
      <c r="AW1382" s="19">
        <v>-4.0291509000000003</v>
      </c>
      <c r="AX1382" s="3"/>
      <c r="AY1382" s="3"/>
      <c r="AZ1382" s="3"/>
      <c r="BA1382" s="3"/>
      <c r="BB1382" s="3"/>
      <c r="BC1382" s="19"/>
    </row>
    <row r="1383" spans="47:55" x14ac:dyDescent="0.2">
      <c r="AU1383" s="3"/>
      <c r="AV1383" s="3">
        <v>38.250277779999998</v>
      </c>
      <c r="AW1383" s="19">
        <v>-4.0291509000000003</v>
      </c>
      <c r="AX1383" s="3"/>
      <c r="AY1383" s="3"/>
      <c r="AZ1383" s="3"/>
      <c r="BA1383" s="3"/>
      <c r="BB1383" s="3"/>
      <c r="BC1383" s="19"/>
    </row>
    <row r="1384" spans="47:55" x14ac:dyDescent="0.2">
      <c r="AU1384" s="3"/>
      <c r="AV1384" s="3">
        <v>38.278055559999999</v>
      </c>
      <c r="AW1384" s="19">
        <v>-4.0291509000000003</v>
      </c>
      <c r="AX1384" s="3"/>
      <c r="AY1384" s="3"/>
      <c r="AZ1384" s="3"/>
      <c r="BA1384" s="3"/>
      <c r="BB1384" s="3"/>
      <c r="BC1384" s="19"/>
    </row>
    <row r="1385" spans="47:55" x14ac:dyDescent="0.2">
      <c r="AU1385" s="3"/>
      <c r="AV1385" s="3">
        <v>38.305833329999999</v>
      </c>
      <c r="AW1385" s="19">
        <v>-4.0291509000000003</v>
      </c>
      <c r="AX1385" s="3"/>
      <c r="AY1385" s="3"/>
      <c r="AZ1385" s="3"/>
      <c r="BA1385" s="3"/>
      <c r="BB1385" s="3"/>
      <c r="BC1385" s="19"/>
    </row>
    <row r="1386" spans="47:55" x14ac:dyDescent="0.2">
      <c r="AU1386" s="3"/>
      <c r="AV1386" s="3">
        <v>38.33361111</v>
      </c>
      <c r="AW1386" s="19">
        <v>-3.8788059000000001</v>
      </c>
      <c r="AX1386" s="3"/>
      <c r="AY1386" s="3"/>
      <c r="AZ1386" s="3"/>
      <c r="BA1386" s="3"/>
      <c r="BB1386" s="3"/>
      <c r="BC1386" s="19"/>
    </row>
    <row r="1387" spans="47:55" x14ac:dyDescent="0.2">
      <c r="AU1387" s="3"/>
      <c r="AV1387" s="3">
        <v>38.361388890000001</v>
      </c>
      <c r="AW1387" s="19">
        <v>-4.1794981</v>
      </c>
      <c r="AX1387" s="3"/>
      <c r="AY1387" s="3"/>
      <c r="AZ1387" s="3"/>
      <c r="BA1387" s="3"/>
      <c r="BB1387" s="3"/>
      <c r="BC1387" s="19"/>
    </row>
    <row r="1388" spans="47:55" x14ac:dyDescent="0.2">
      <c r="AU1388" s="3"/>
      <c r="AV1388" s="3">
        <v>38.389166670000002</v>
      </c>
      <c r="AW1388" s="19">
        <v>-3.8788059000000001</v>
      </c>
      <c r="AX1388" s="3"/>
      <c r="AY1388" s="3"/>
      <c r="AZ1388" s="3"/>
      <c r="BA1388" s="3"/>
      <c r="BB1388" s="3"/>
      <c r="BC1388" s="19"/>
    </row>
    <row r="1389" spans="47:55" x14ac:dyDescent="0.2">
      <c r="AU1389" s="3"/>
      <c r="AV1389" s="3">
        <v>38.416944440000002</v>
      </c>
      <c r="AW1389" s="19">
        <v>-3.8788059000000001</v>
      </c>
      <c r="AX1389" s="3"/>
      <c r="AY1389" s="3"/>
      <c r="AZ1389" s="3"/>
      <c r="BA1389" s="3"/>
      <c r="BB1389" s="3"/>
      <c r="BC1389" s="19"/>
    </row>
    <row r="1390" spans="47:55" x14ac:dyDescent="0.2">
      <c r="AU1390" s="3"/>
      <c r="AV1390" s="3">
        <v>38.444722220000003</v>
      </c>
      <c r="AW1390" s="19">
        <v>-3.728459</v>
      </c>
      <c r="AX1390" s="3"/>
      <c r="AY1390" s="3"/>
      <c r="AZ1390" s="3"/>
      <c r="BA1390" s="3"/>
      <c r="BB1390" s="3"/>
      <c r="BC1390" s="19"/>
    </row>
    <row r="1391" spans="47:55" x14ac:dyDescent="0.2">
      <c r="AU1391" s="3"/>
      <c r="AV1391" s="3">
        <v>38.472499999999997</v>
      </c>
      <c r="AW1391" s="19">
        <v>-4.0291509000000003</v>
      </c>
      <c r="AX1391" s="3"/>
      <c r="AY1391" s="3"/>
      <c r="AZ1391" s="3"/>
      <c r="BA1391" s="3"/>
      <c r="BB1391" s="3"/>
      <c r="BC1391" s="19"/>
    </row>
    <row r="1392" spans="47:55" x14ac:dyDescent="0.2">
      <c r="AU1392" s="3"/>
      <c r="AV1392" s="3">
        <v>38.500277779999998</v>
      </c>
      <c r="AW1392" s="19">
        <v>-3.8788059000000001</v>
      </c>
      <c r="AX1392" s="3"/>
      <c r="AY1392" s="3"/>
      <c r="AZ1392" s="3"/>
      <c r="BA1392" s="3"/>
      <c r="BB1392" s="3"/>
      <c r="BC1392" s="19"/>
    </row>
    <row r="1393" spans="47:55" x14ac:dyDescent="0.2">
      <c r="AU1393" s="3"/>
      <c r="AV1393" s="3">
        <v>38.528055559999999</v>
      </c>
      <c r="AW1393" s="19">
        <v>-3.8788059000000001</v>
      </c>
      <c r="AX1393" s="3"/>
      <c r="AY1393" s="3"/>
      <c r="AZ1393" s="3"/>
      <c r="BA1393" s="3"/>
      <c r="BB1393" s="3"/>
      <c r="BC1393" s="19"/>
    </row>
    <row r="1394" spans="47:55" x14ac:dyDescent="0.2">
      <c r="AU1394" s="3"/>
      <c r="AV1394" s="3">
        <v>38.555833329999999</v>
      </c>
      <c r="AW1394" s="19">
        <v>-4.0291509000000003</v>
      </c>
      <c r="AX1394" s="3"/>
      <c r="AY1394" s="3"/>
      <c r="AZ1394" s="3"/>
      <c r="BA1394" s="3"/>
      <c r="BB1394" s="3"/>
      <c r="BC1394" s="19"/>
    </row>
    <row r="1395" spans="47:55" x14ac:dyDescent="0.2">
      <c r="AU1395" s="3"/>
      <c r="AV1395" s="3">
        <v>38.58361111</v>
      </c>
      <c r="AW1395" s="19">
        <v>-3.8788059000000001</v>
      </c>
      <c r="AX1395" s="3"/>
      <c r="AY1395" s="3"/>
      <c r="AZ1395" s="3"/>
      <c r="BA1395" s="3"/>
      <c r="BB1395" s="3"/>
      <c r="BC1395" s="19"/>
    </row>
    <row r="1396" spans="47:55" x14ac:dyDescent="0.2">
      <c r="AU1396" s="3"/>
      <c r="AV1396" s="3">
        <v>38.611388890000001</v>
      </c>
      <c r="AW1396" s="19">
        <v>-4.1794981</v>
      </c>
      <c r="AX1396" s="3"/>
      <c r="AY1396" s="3"/>
      <c r="AZ1396" s="3"/>
      <c r="BA1396" s="3"/>
      <c r="BB1396" s="3"/>
      <c r="BC1396" s="19"/>
    </row>
    <row r="1397" spans="47:55" x14ac:dyDescent="0.2">
      <c r="AU1397" s="3"/>
      <c r="AV1397" s="3">
        <v>38.639166670000002</v>
      </c>
      <c r="AW1397" s="19">
        <v>-3.728459</v>
      </c>
      <c r="AX1397" s="3"/>
      <c r="AY1397" s="3"/>
      <c r="AZ1397" s="3"/>
      <c r="BA1397" s="3"/>
      <c r="BB1397" s="3"/>
      <c r="BC1397" s="19"/>
    </row>
    <row r="1398" spans="47:55" x14ac:dyDescent="0.2">
      <c r="AU1398" s="3"/>
      <c r="AV1398" s="3">
        <v>38.666944440000002</v>
      </c>
      <c r="AW1398" s="19">
        <v>-3.728459</v>
      </c>
      <c r="AX1398" s="3"/>
      <c r="AY1398" s="3"/>
      <c r="AZ1398" s="3"/>
      <c r="BA1398" s="3"/>
      <c r="BB1398" s="3"/>
      <c r="BC1398" s="19"/>
    </row>
    <row r="1399" spans="47:55" x14ac:dyDescent="0.2">
      <c r="AU1399" s="3"/>
      <c r="AV1399" s="3">
        <v>38.694722220000003</v>
      </c>
      <c r="AW1399" s="19">
        <v>-3.728459</v>
      </c>
      <c r="AX1399" s="3"/>
      <c r="AY1399" s="3"/>
      <c r="AZ1399" s="3"/>
      <c r="BA1399" s="3"/>
      <c r="BB1399" s="3"/>
      <c r="BC1399" s="19"/>
    </row>
    <row r="1400" spans="47:55" x14ac:dyDescent="0.2">
      <c r="AU1400" s="3"/>
      <c r="AV1400" s="3">
        <v>38.722499999999997</v>
      </c>
      <c r="AW1400" s="19">
        <v>-3.8788059000000001</v>
      </c>
      <c r="AX1400" s="3"/>
      <c r="AY1400" s="3"/>
      <c r="AZ1400" s="3"/>
      <c r="BA1400" s="3"/>
      <c r="BB1400" s="3"/>
      <c r="BC1400" s="19"/>
    </row>
    <row r="1401" spans="47:55" x14ac:dyDescent="0.2">
      <c r="AU1401" s="3"/>
      <c r="AV1401" s="3">
        <v>38.750277779999998</v>
      </c>
      <c r="AW1401" s="19">
        <v>-3.8788059000000001</v>
      </c>
      <c r="AX1401" s="3"/>
      <c r="AY1401" s="3"/>
      <c r="AZ1401" s="3"/>
      <c r="BA1401" s="3"/>
      <c r="BB1401" s="3"/>
      <c r="BC1401" s="19"/>
    </row>
    <row r="1402" spans="47:55" x14ac:dyDescent="0.2">
      <c r="AU1402" s="3"/>
      <c r="AV1402" s="3">
        <v>38.778055559999999</v>
      </c>
      <c r="AW1402" s="19">
        <v>-3.728459</v>
      </c>
      <c r="AX1402" s="3"/>
      <c r="AY1402" s="3"/>
      <c r="AZ1402" s="3"/>
      <c r="BA1402" s="3"/>
      <c r="BB1402" s="3"/>
      <c r="BC1402" s="19"/>
    </row>
    <row r="1403" spans="47:55" x14ac:dyDescent="0.2">
      <c r="AU1403" s="3"/>
      <c r="AV1403" s="3">
        <v>38.805833329999999</v>
      </c>
      <c r="AW1403" s="19">
        <v>-4.0291509000000003</v>
      </c>
      <c r="AX1403" s="3"/>
      <c r="AY1403" s="3"/>
      <c r="AZ1403" s="3"/>
      <c r="BA1403" s="3"/>
      <c r="BB1403" s="3"/>
      <c r="BC1403" s="19"/>
    </row>
    <row r="1404" spans="47:55" x14ac:dyDescent="0.2">
      <c r="AU1404" s="3"/>
      <c r="AV1404" s="3">
        <v>38.83361111</v>
      </c>
      <c r="AW1404" s="19">
        <v>-3.8788059000000001</v>
      </c>
      <c r="AX1404" s="3"/>
      <c r="AY1404" s="3"/>
      <c r="AZ1404" s="3"/>
      <c r="BA1404" s="3"/>
      <c r="BB1404" s="3"/>
      <c r="BC1404" s="19"/>
    </row>
    <row r="1405" spans="47:55" x14ac:dyDescent="0.2">
      <c r="AU1405" s="3"/>
      <c r="AV1405" s="3">
        <v>38.861388890000001</v>
      </c>
      <c r="AW1405" s="19">
        <v>-3.8788059000000001</v>
      </c>
      <c r="AX1405" s="3"/>
      <c r="AY1405" s="3"/>
      <c r="AZ1405" s="3"/>
      <c r="BA1405" s="3"/>
      <c r="BB1405" s="3"/>
      <c r="BC1405" s="19"/>
    </row>
    <row r="1406" spans="47:55" x14ac:dyDescent="0.2">
      <c r="AU1406" s="3"/>
      <c r="AV1406" s="3">
        <v>38.889166670000002</v>
      </c>
      <c r="AW1406" s="19">
        <v>-3.8788059000000001</v>
      </c>
      <c r="AX1406" s="3"/>
      <c r="AY1406" s="3"/>
      <c r="AZ1406" s="3"/>
      <c r="BA1406" s="3"/>
      <c r="BB1406" s="3"/>
      <c r="BC1406" s="19"/>
    </row>
    <row r="1407" spans="47:55" x14ac:dyDescent="0.2">
      <c r="AU1407" s="3"/>
      <c r="AV1407" s="3">
        <v>38.916944440000002</v>
      </c>
      <c r="AW1407" s="19">
        <v>-3.728459</v>
      </c>
      <c r="AX1407" s="3"/>
      <c r="AY1407" s="3"/>
      <c r="AZ1407" s="3"/>
      <c r="BA1407" s="3"/>
      <c r="BB1407" s="3"/>
      <c r="BC1407" s="19"/>
    </row>
    <row r="1408" spans="47:55" x14ac:dyDescent="0.2">
      <c r="AU1408" s="3"/>
      <c r="AV1408" s="3">
        <v>38.944722220000003</v>
      </c>
      <c r="AW1408" s="19">
        <v>-3.8788059000000001</v>
      </c>
      <c r="AX1408" s="3"/>
      <c r="AY1408" s="3"/>
      <c r="AZ1408" s="3"/>
      <c r="BA1408" s="3"/>
      <c r="BB1408" s="3"/>
      <c r="BC1408" s="19"/>
    </row>
    <row r="1409" spans="47:55" x14ac:dyDescent="0.2">
      <c r="AU1409" s="3"/>
      <c r="AV1409" s="3">
        <v>38.972499999999997</v>
      </c>
      <c r="AW1409" s="19">
        <v>-4.0291509000000003</v>
      </c>
      <c r="AX1409" s="3"/>
      <c r="AY1409" s="3"/>
      <c r="AZ1409" s="3"/>
      <c r="BA1409" s="3"/>
      <c r="BB1409" s="3"/>
      <c r="BC1409" s="19"/>
    </row>
    <row r="1410" spans="47:55" x14ac:dyDescent="0.2">
      <c r="AU1410" s="3"/>
      <c r="AV1410" s="3">
        <v>39.000277779999998</v>
      </c>
      <c r="AW1410" s="19">
        <v>-3.8788059000000001</v>
      </c>
      <c r="AX1410" s="16"/>
      <c r="AY1410" s="3"/>
      <c r="AZ1410" s="16"/>
      <c r="BA1410" s="16"/>
      <c r="BB1410" s="16"/>
      <c r="BC1410" s="19"/>
    </row>
    <row r="1411" spans="47:55" x14ac:dyDescent="0.2">
      <c r="AU1411" s="3"/>
      <c r="AV1411" s="3">
        <v>39.028055559999999</v>
      </c>
      <c r="AW1411" s="19">
        <v>-4.1794981</v>
      </c>
      <c r="AX1411" s="3"/>
      <c r="AY1411" s="3"/>
      <c r="AZ1411" s="3"/>
      <c r="BA1411" s="3"/>
      <c r="BB1411" s="3"/>
      <c r="BC1411" s="19"/>
    </row>
    <row r="1412" spans="47:55" x14ac:dyDescent="0.2">
      <c r="AU1412" s="3"/>
      <c r="AV1412" s="3">
        <v>39.055833329999999</v>
      </c>
      <c r="AW1412" s="19">
        <v>-3.8788059000000001</v>
      </c>
      <c r="AX1412" s="3"/>
      <c r="AY1412" s="3"/>
      <c r="AZ1412" s="3"/>
      <c r="BA1412" s="3"/>
      <c r="BB1412" s="3"/>
      <c r="BC1412" s="19"/>
    </row>
    <row r="1413" spans="47:55" x14ac:dyDescent="0.2">
      <c r="AU1413" s="3"/>
      <c r="AV1413" s="3">
        <v>39.08361111</v>
      </c>
      <c r="AW1413" s="19">
        <v>-4.1794981</v>
      </c>
      <c r="AX1413" s="3"/>
      <c r="AY1413" s="3"/>
      <c r="AZ1413" s="3"/>
      <c r="BA1413" s="3"/>
      <c r="BB1413" s="3"/>
      <c r="BC1413" s="19"/>
    </row>
    <row r="1414" spans="47:55" x14ac:dyDescent="0.2">
      <c r="AU1414" s="3"/>
      <c r="AV1414" s="3">
        <v>39.111388890000001</v>
      </c>
      <c r="AW1414" s="19">
        <v>-4.0291509000000003</v>
      </c>
      <c r="AX1414" s="3"/>
      <c r="AY1414" s="3"/>
      <c r="AZ1414" s="3"/>
      <c r="BA1414" s="3"/>
      <c r="BB1414" s="3"/>
      <c r="BC1414" s="19"/>
    </row>
    <row r="1415" spans="47:55" x14ac:dyDescent="0.2">
      <c r="AU1415" s="3"/>
      <c r="AV1415" s="3">
        <v>39.139166670000002</v>
      </c>
      <c r="AW1415" s="19">
        <v>-3.728459</v>
      </c>
      <c r="AX1415" s="3"/>
      <c r="AY1415" s="3"/>
      <c r="AZ1415" s="3"/>
      <c r="BA1415" s="3"/>
      <c r="BB1415" s="3"/>
      <c r="BC1415" s="19"/>
    </row>
    <row r="1416" spans="47:55" x14ac:dyDescent="0.2">
      <c r="AU1416" s="3"/>
      <c r="AV1416" s="3">
        <v>39.166944440000002</v>
      </c>
      <c r="AW1416" s="19">
        <v>-3.728459</v>
      </c>
      <c r="AX1416" s="3"/>
      <c r="AY1416" s="3"/>
      <c r="AZ1416" s="3"/>
      <c r="BA1416" s="3"/>
      <c r="BB1416" s="3"/>
      <c r="BC1416" s="19"/>
    </row>
    <row r="1417" spans="47:55" x14ac:dyDescent="0.2">
      <c r="AU1417" s="3"/>
      <c r="AV1417" s="3">
        <v>39.194722220000003</v>
      </c>
      <c r="AW1417" s="19">
        <v>-3.8788059000000001</v>
      </c>
      <c r="AX1417" s="3"/>
      <c r="AY1417" s="3"/>
      <c r="AZ1417" s="3"/>
      <c r="BA1417" s="3"/>
      <c r="BB1417" s="3"/>
      <c r="BC1417" s="19"/>
    </row>
    <row r="1418" spans="47:55" x14ac:dyDescent="0.2">
      <c r="AU1418" s="3"/>
      <c r="AV1418" s="3">
        <v>39.222499999999997</v>
      </c>
      <c r="AW1418" s="19">
        <v>-4.0291509000000003</v>
      </c>
      <c r="AX1418" s="3"/>
      <c r="AY1418" s="3"/>
      <c r="AZ1418" s="3"/>
      <c r="BA1418" s="3"/>
      <c r="BB1418" s="3"/>
      <c r="BC1418" s="19"/>
    </row>
    <row r="1419" spans="47:55" x14ac:dyDescent="0.2">
      <c r="AU1419" s="3"/>
      <c r="AV1419" s="3">
        <v>39.250277779999998</v>
      </c>
      <c r="AW1419" s="19">
        <v>-4.1794981</v>
      </c>
      <c r="AX1419" s="3"/>
      <c r="AY1419" s="3"/>
      <c r="AZ1419" s="3"/>
      <c r="BA1419" s="3"/>
      <c r="BB1419" s="3"/>
      <c r="BC1419" s="19"/>
    </row>
    <row r="1420" spans="47:55" x14ac:dyDescent="0.2">
      <c r="AU1420" s="3"/>
      <c r="AV1420" s="3">
        <v>39.278055559999999</v>
      </c>
      <c r="AW1420" s="19">
        <v>-3.8788059000000001</v>
      </c>
      <c r="AX1420" s="3"/>
      <c r="AY1420" s="3"/>
      <c r="AZ1420" s="3"/>
      <c r="BA1420" s="3"/>
      <c r="BB1420" s="3"/>
      <c r="BC1420" s="19"/>
    </row>
    <row r="1421" spans="47:55" x14ac:dyDescent="0.2">
      <c r="AU1421" s="3"/>
      <c r="AV1421" s="3">
        <v>39.305833329999999</v>
      </c>
      <c r="AW1421" s="19">
        <v>-4.0291509000000003</v>
      </c>
      <c r="AX1421" s="3"/>
      <c r="AY1421" s="3"/>
      <c r="AZ1421" s="3"/>
      <c r="BA1421" s="3"/>
      <c r="BB1421" s="3"/>
      <c r="BC1421" s="19"/>
    </row>
    <row r="1422" spans="47:55" x14ac:dyDescent="0.2">
      <c r="AU1422" s="3"/>
      <c r="AV1422" s="3">
        <v>39.33361111</v>
      </c>
      <c r="AW1422" s="19">
        <v>-4.0291509000000003</v>
      </c>
      <c r="AX1422" s="3"/>
      <c r="AY1422" s="3"/>
      <c r="AZ1422" s="3"/>
      <c r="BA1422" s="3"/>
      <c r="BB1422" s="3"/>
      <c r="BC1422" s="19"/>
    </row>
    <row r="1423" spans="47:55" x14ac:dyDescent="0.2">
      <c r="AU1423" s="3"/>
      <c r="AV1423" s="3">
        <v>39.361388890000001</v>
      </c>
      <c r="AW1423" s="19">
        <v>-4.0291509000000003</v>
      </c>
      <c r="AX1423" s="3"/>
      <c r="AY1423" s="3"/>
      <c r="AZ1423" s="3"/>
      <c r="BA1423" s="3"/>
      <c r="BB1423" s="3"/>
      <c r="BC1423" s="19"/>
    </row>
    <row r="1424" spans="47:55" x14ac:dyDescent="0.2">
      <c r="AU1424" s="3"/>
      <c r="AV1424" s="3">
        <v>39.389166670000002</v>
      </c>
      <c r="AW1424" s="19">
        <v>-3.8788059000000001</v>
      </c>
      <c r="AX1424" s="3"/>
      <c r="AY1424" s="3"/>
      <c r="AZ1424" s="3"/>
      <c r="BA1424" s="3"/>
      <c r="BB1424" s="3"/>
      <c r="BC1424" s="19"/>
    </row>
    <row r="1425" spans="47:55" x14ac:dyDescent="0.2">
      <c r="AU1425" s="3"/>
      <c r="AV1425" s="3">
        <v>39.416944440000002</v>
      </c>
      <c r="AW1425" s="19">
        <v>-3.728459</v>
      </c>
      <c r="AX1425" s="3"/>
      <c r="AY1425" s="3"/>
      <c r="AZ1425" s="3"/>
      <c r="BA1425" s="3"/>
      <c r="BB1425" s="3"/>
      <c r="BC1425" s="19"/>
    </row>
    <row r="1426" spans="47:55" x14ac:dyDescent="0.2">
      <c r="AU1426" s="3"/>
      <c r="AV1426" s="3">
        <v>39.444722220000003</v>
      </c>
      <c r="AW1426" s="19">
        <v>-4.1794981</v>
      </c>
      <c r="AX1426" s="3"/>
      <c r="AY1426" s="3"/>
      <c r="AZ1426" s="3"/>
      <c r="BA1426" s="3"/>
      <c r="BB1426" s="3"/>
      <c r="BC1426" s="19"/>
    </row>
    <row r="1427" spans="47:55" x14ac:dyDescent="0.2">
      <c r="AU1427" s="3"/>
      <c r="AV1427" s="3">
        <v>39.472499999999997</v>
      </c>
      <c r="AW1427" s="19">
        <v>-4.0291509000000003</v>
      </c>
      <c r="AX1427" s="3"/>
      <c r="AY1427" s="3"/>
      <c r="AZ1427" s="3"/>
      <c r="BA1427" s="3"/>
      <c r="BB1427" s="3"/>
      <c r="BC1427" s="19"/>
    </row>
    <row r="1428" spans="47:55" x14ac:dyDescent="0.2">
      <c r="AU1428" s="3"/>
      <c r="AV1428" s="3">
        <v>39.500277779999998</v>
      </c>
      <c r="AW1428" s="19">
        <v>-4.0291509000000003</v>
      </c>
      <c r="AX1428" s="3"/>
      <c r="AY1428" s="3"/>
      <c r="AZ1428" s="3"/>
      <c r="BA1428" s="3"/>
      <c r="BB1428" s="3"/>
      <c r="BC1428" s="19"/>
    </row>
    <row r="1429" spans="47:55" x14ac:dyDescent="0.2">
      <c r="AU1429" s="3"/>
      <c r="AV1429" s="3">
        <v>39.528055559999999</v>
      </c>
      <c r="AW1429" s="19">
        <v>-4.0291509000000003</v>
      </c>
      <c r="AX1429" s="3"/>
      <c r="AY1429" s="3"/>
      <c r="AZ1429" s="3"/>
      <c r="BA1429" s="3"/>
      <c r="BB1429" s="3"/>
      <c r="BC1429" s="19"/>
    </row>
    <row r="1430" spans="47:55" x14ac:dyDescent="0.2">
      <c r="AU1430" s="3"/>
      <c r="AV1430" s="3">
        <v>39.555833329999999</v>
      </c>
      <c r="AW1430" s="19">
        <v>-3.728459</v>
      </c>
      <c r="AX1430" s="3"/>
      <c r="AY1430" s="3"/>
      <c r="AZ1430" s="3"/>
      <c r="BA1430" s="3"/>
      <c r="BB1430" s="3"/>
      <c r="BC1430" s="19"/>
    </row>
    <row r="1431" spans="47:55" x14ac:dyDescent="0.2">
      <c r="AU1431" s="3"/>
      <c r="AV1431" s="3">
        <v>39.58361111</v>
      </c>
      <c r="AW1431" s="19">
        <v>-3.8788059000000001</v>
      </c>
      <c r="AX1431" s="3"/>
      <c r="AY1431" s="3"/>
      <c r="AZ1431" s="3"/>
      <c r="BA1431" s="3"/>
      <c r="BB1431" s="3"/>
      <c r="BC1431" s="19"/>
    </row>
    <row r="1432" spans="47:55" x14ac:dyDescent="0.2">
      <c r="AU1432" s="3"/>
      <c r="AV1432" s="3">
        <v>39.611388890000001</v>
      </c>
      <c r="AW1432" s="19">
        <v>-3.728459</v>
      </c>
      <c r="AX1432" s="3"/>
      <c r="AY1432" s="3"/>
      <c r="AZ1432" s="3"/>
      <c r="BA1432" s="3"/>
      <c r="BB1432" s="3"/>
      <c r="BC1432" s="19"/>
    </row>
    <row r="1433" spans="47:55" x14ac:dyDescent="0.2">
      <c r="AU1433" s="3"/>
      <c r="AV1433" s="3">
        <v>39.639166670000002</v>
      </c>
      <c r="AW1433" s="19">
        <v>-4.0291509000000003</v>
      </c>
      <c r="AX1433" s="3"/>
      <c r="AY1433" s="3"/>
      <c r="AZ1433" s="3"/>
      <c r="BA1433" s="3"/>
      <c r="BB1433" s="3"/>
      <c r="BC1433" s="19"/>
    </row>
    <row r="1434" spans="47:55" x14ac:dyDescent="0.2">
      <c r="AU1434" s="3"/>
      <c r="AV1434" s="3">
        <v>39.666944440000002</v>
      </c>
      <c r="AW1434" s="19">
        <v>-4.1794981</v>
      </c>
      <c r="AX1434" s="3"/>
      <c r="AY1434" s="3"/>
      <c r="AZ1434" s="3"/>
      <c r="BA1434" s="3"/>
      <c r="BB1434" s="3"/>
      <c r="BC1434" s="19"/>
    </row>
    <row r="1435" spans="47:55" x14ac:dyDescent="0.2">
      <c r="AU1435" s="3"/>
      <c r="AV1435" s="3">
        <v>39.694722220000003</v>
      </c>
      <c r="AW1435" s="19">
        <v>-4.0291509000000003</v>
      </c>
      <c r="AX1435" s="3"/>
      <c r="AY1435" s="3"/>
      <c r="AZ1435" s="3"/>
      <c r="BA1435" s="3"/>
      <c r="BB1435" s="3"/>
      <c r="BC1435" s="19"/>
    </row>
    <row r="1436" spans="47:55" x14ac:dyDescent="0.2">
      <c r="AU1436" s="3"/>
      <c r="AV1436" s="3">
        <v>39.722499999999997</v>
      </c>
      <c r="AW1436" s="19">
        <v>-4.0291509000000003</v>
      </c>
      <c r="AX1436" s="3"/>
      <c r="AY1436" s="3"/>
      <c r="AZ1436" s="3"/>
      <c r="BA1436" s="3"/>
      <c r="BB1436" s="3"/>
      <c r="BC1436" s="19"/>
    </row>
    <row r="1437" spans="47:55" x14ac:dyDescent="0.2">
      <c r="AU1437" s="3"/>
      <c r="AV1437" s="3">
        <v>39.750277779999998</v>
      </c>
      <c r="AW1437" s="19">
        <v>-3.8788059000000001</v>
      </c>
      <c r="AX1437" s="3"/>
      <c r="AY1437" s="3"/>
      <c r="AZ1437" s="3"/>
      <c r="BA1437" s="3"/>
      <c r="BB1437" s="3"/>
      <c r="BC1437" s="19"/>
    </row>
    <row r="1438" spans="47:55" x14ac:dyDescent="0.2">
      <c r="AU1438" s="3"/>
      <c r="AV1438" s="3">
        <v>39.778055559999999</v>
      </c>
      <c r="AW1438" s="19">
        <v>-4.0291509000000003</v>
      </c>
      <c r="AX1438" s="3"/>
      <c r="AY1438" s="3"/>
      <c r="AZ1438" s="3"/>
      <c r="BA1438" s="3"/>
      <c r="BB1438" s="3"/>
      <c r="BC1438" s="19"/>
    </row>
    <row r="1439" spans="47:55" x14ac:dyDescent="0.2">
      <c r="AU1439" s="3"/>
      <c r="AV1439" s="3">
        <v>39.805833329999999</v>
      </c>
      <c r="AW1439" s="19">
        <v>-4.1794981</v>
      </c>
      <c r="AX1439" s="3"/>
      <c r="AY1439" s="3"/>
      <c r="AZ1439" s="3"/>
      <c r="BA1439" s="3"/>
      <c r="BB1439" s="3"/>
      <c r="BC1439" s="19"/>
    </row>
    <row r="1440" spans="47:55" x14ac:dyDescent="0.2">
      <c r="AU1440" s="3"/>
      <c r="AV1440" s="3">
        <v>39.83361111</v>
      </c>
      <c r="AW1440" s="19">
        <v>-4.1794981</v>
      </c>
      <c r="AX1440" s="3"/>
      <c r="AY1440" s="3"/>
      <c r="AZ1440" s="3"/>
      <c r="BA1440" s="3"/>
      <c r="BB1440" s="3"/>
      <c r="BC1440" s="19"/>
    </row>
    <row r="1441" spans="47:55" x14ac:dyDescent="0.2">
      <c r="AU1441" s="3"/>
      <c r="AV1441" s="3">
        <v>39.861388890000001</v>
      </c>
      <c r="AW1441" s="19">
        <v>-4.0291509000000003</v>
      </c>
      <c r="AX1441" s="3"/>
      <c r="AY1441" s="3"/>
      <c r="AZ1441" s="3"/>
      <c r="BA1441" s="3"/>
      <c r="BB1441" s="3"/>
      <c r="BC1441" s="19"/>
    </row>
    <row r="1442" spans="47:55" x14ac:dyDescent="0.2">
      <c r="AU1442" s="3"/>
      <c r="AV1442" s="3">
        <v>39.889166670000002</v>
      </c>
      <c r="AW1442" s="19">
        <v>-4.0291509000000003</v>
      </c>
      <c r="AX1442" s="3"/>
      <c r="AY1442" s="3"/>
      <c r="AZ1442" s="3"/>
      <c r="BA1442" s="3"/>
      <c r="BB1442" s="3"/>
      <c r="BC1442" s="19"/>
    </row>
    <row r="1443" spans="47:55" x14ac:dyDescent="0.2">
      <c r="AU1443" s="3"/>
      <c r="AV1443" s="3">
        <v>39.916944440000002</v>
      </c>
      <c r="AW1443" s="19">
        <v>-4.0291509000000003</v>
      </c>
      <c r="AX1443" s="3"/>
      <c r="AY1443" s="3"/>
      <c r="AZ1443" s="3"/>
      <c r="BA1443" s="3"/>
      <c r="BB1443" s="3"/>
      <c r="BC1443" s="19"/>
    </row>
    <row r="1444" spans="47:55" x14ac:dyDescent="0.2">
      <c r="AU1444" s="3"/>
      <c r="AV1444" s="3">
        <v>39.944722220000003</v>
      </c>
      <c r="AW1444" s="19">
        <v>-3.8788059000000001</v>
      </c>
      <c r="AX1444" s="3"/>
      <c r="AY1444" s="3"/>
      <c r="AZ1444" s="3"/>
      <c r="BA1444" s="3"/>
      <c r="BB1444" s="3"/>
      <c r="BC1444" s="19"/>
    </row>
    <row r="1445" spans="47:55" x14ac:dyDescent="0.2">
      <c r="AU1445" s="3"/>
      <c r="AV1445" s="3">
        <v>39.972499999999997</v>
      </c>
      <c r="AW1445" s="19">
        <v>-4.1794981</v>
      </c>
      <c r="AX1445" s="3"/>
      <c r="AY1445" s="3"/>
      <c r="AZ1445" s="3"/>
      <c r="BA1445" s="3"/>
      <c r="BB1445" s="3"/>
      <c r="BC1445" s="19"/>
    </row>
    <row r="1446" spans="47:55" x14ac:dyDescent="0.2">
      <c r="AU1446" s="3"/>
      <c r="AV1446" s="3">
        <v>40.000277779999998</v>
      </c>
      <c r="AW1446" s="19">
        <v>-4.0291509000000003</v>
      </c>
      <c r="AX1446" s="15"/>
      <c r="AY1446" s="3"/>
      <c r="AZ1446" s="15"/>
      <c r="BA1446" s="15"/>
      <c r="BB1446" s="15"/>
      <c r="BC1446" s="19"/>
    </row>
    <row r="1447" spans="47:55" x14ac:dyDescent="0.2">
      <c r="AU1447" s="3"/>
      <c r="AV1447" s="3">
        <v>40.028055559999999</v>
      </c>
      <c r="AW1447" s="19">
        <v>-3.728459</v>
      </c>
      <c r="AX1447" s="3"/>
      <c r="AY1447" s="3"/>
      <c r="AZ1447" s="3"/>
      <c r="BA1447" s="3"/>
      <c r="BB1447" s="3"/>
      <c r="BC1447" s="19"/>
    </row>
    <row r="1448" spans="47:55" x14ac:dyDescent="0.2">
      <c r="AU1448" s="3"/>
      <c r="AV1448" s="3">
        <v>40.055833329999999</v>
      </c>
      <c r="AW1448" s="19">
        <v>-4.1794981</v>
      </c>
      <c r="AX1448" s="3"/>
      <c r="AY1448" s="3"/>
      <c r="AZ1448" s="3"/>
      <c r="BA1448" s="3"/>
      <c r="BB1448" s="3"/>
      <c r="BC1448" s="19"/>
    </row>
    <row r="1449" spans="47:55" x14ac:dyDescent="0.2">
      <c r="AU1449" s="3"/>
      <c r="AV1449" s="3">
        <v>40.08361111</v>
      </c>
      <c r="AW1449" s="19">
        <v>-3.728459</v>
      </c>
      <c r="AX1449" s="3"/>
      <c r="AY1449" s="3"/>
      <c r="AZ1449" s="3"/>
      <c r="BA1449" s="3"/>
      <c r="BB1449" s="3"/>
      <c r="BC1449" s="19"/>
    </row>
    <row r="1450" spans="47:55" x14ac:dyDescent="0.2">
      <c r="AU1450" s="3"/>
      <c r="AV1450" s="3">
        <v>40.111388890000001</v>
      </c>
      <c r="AW1450" s="19">
        <v>-4.0291509000000003</v>
      </c>
      <c r="AX1450" s="3"/>
      <c r="AY1450" s="3"/>
      <c r="AZ1450" s="3"/>
      <c r="BA1450" s="3"/>
      <c r="BB1450" s="3"/>
      <c r="BC1450" s="19"/>
    </row>
    <row r="1451" spans="47:55" x14ac:dyDescent="0.2">
      <c r="AU1451" s="3"/>
      <c r="AV1451" s="3">
        <v>40.139166670000002</v>
      </c>
      <c r="AW1451" s="19">
        <v>-3.8788059000000001</v>
      </c>
      <c r="AX1451" s="3"/>
      <c r="AY1451" s="3"/>
      <c r="AZ1451" s="3"/>
      <c r="BA1451" s="3"/>
      <c r="BB1451" s="3"/>
      <c r="BC1451" s="19"/>
    </row>
    <row r="1452" spans="47:55" x14ac:dyDescent="0.2">
      <c r="AU1452" s="3"/>
      <c r="AV1452" s="3">
        <v>40.166944440000002</v>
      </c>
      <c r="AW1452" s="19">
        <v>-3.8788059000000001</v>
      </c>
      <c r="AX1452" s="3"/>
      <c r="AY1452" s="3"/>
      <c r="AZ1452" s="3"/>
      <c r="BA1452" s="3"/>
      <c r="BB1452" s="3"/>
      <c r="BC1452" s="19"/>
    </row>
    <row r="1453" spans="47:55" x14ac:dyDescent="0.2">
      <c r="AU1453" s="3"/>
      <c r="AV1453" s="3">
        <v>40.194722220000003</v>
      </c>
      <c r="AW1453" s="19">
        <v>-3.8788059000000001</v>
      </c>
      <c r="AX1453" s="3"/>
      <c r="AY1453" s="3"/>
      <c r="AZ1453" s="3"/>
      <c r="BA1453" s="3"/>
      <c r="BB1453" s="3"/>
      <c r="BC1453" s="19"/>
    </row>
    <row r="1454" spans="47:55" x14ac:dyDescent="0.2">
      <c r="AU1454" s="3"/>
      <c r="AV1454" s="3">
        <v>40.222499999999997</v>
      </c>
      <c r="AW1454" s="19">
        <v>-4.0291509000000003</v>
      </c>
      <c r="AX1454" s="3"/>
      <c r="AY1454" s="3"/>
      <c r="AZ1454" s="3"/>
      <c r="BA1454" s="3"/>
      <c r="BB1454" s="3"/>
      <c r="BC1454" s="19"/>
    </row>
    <row r="1455" spans="47:55" x14ac:dyDescent="0.2">
      <c r="AU1455" s="3"/>
      <c r="AV1455" s="3">
        <v>40.250277779999998</v>
      </c>
      <c r="AW1455" s="19">
        <v>-3.8788059000000001</v>
      </c>
      <c r="AX1455" s="3"/>
      <c r="AY1455" s="3"/>
      <c r="AZ1455" s="3"/>
      <c r="BA1455" s="3"/>
      <c r="BB1455" s="3"/>
      <c r="BC1455" s="19"/>
    </row>
    <row r="1456" spans="47:55" x14ac:dyDescent="0.2">
      <c r="AU1456" s="3"/>
      <c r="AV1456" s="3">
        <v>40.278055559999999</v>
      </c>
      <c r="AW1456" s="19">
        <v>-3.8788059000000001</v>
      </c>
      <c r="AX1456" s="3"/>
      <c r="AY1456" s="3"/>
      <c r="AZ1456" s="3"/>
      <c r="BA1456" s="3"/>
      <c r="BB1456" s="3"/>
      <c r="BC1456" s="19"/>
    </row>
    <row r="1457" spans="47:55" x14ac:dyDescent="0.2">
      <c r="AU1457" s="3"/>
      <c r="AV1457" s="3">
        <v>40.305833329999999</v>
      </c>
      <c r="AW1457" s="19">
        <v>-3.728459</v>
      </c>
      <c r="AX1457" s="3"/>
      <c r="AY1457" s="3"/>
      <c r="AZ1457" s="3"/>
      <c r="BA1457" s="3"/>
      <c r="BB1457" s="3"/>
      <c r="BC1457" s="19"/>
    </row>
    <row r="1458" spans="47:55" x14ac:dyDescent="0.2">
      <c r="AU1458" s="3"/>
      <c r="AV1458" s="3">
        <v>40.33361111</v>
      </c>
      <c r="AW1458" s="19">
        <v>-4.0291509000000003</v>
      </c>
      <c r="AX1458" s="3"/>
      <c r="AY1458" s="3"/>
      <c r="AZ1458" s="3"/>
      <c r="BA1458" s="3"/>
      <c r="BB1458" s="3"/>
      <c r="BC1458" s="19"/>
    </row>
    <row r="1459" spans="47:55" x14ac:dyDescent="0.2">
      <c r="AU1459" s="3"/>
      <c r="AV1459" s="3">
        <v>40.361388890000001</v>
      </c>
      <c r="AW1459" s="19">
        <v>-3.8788059000000001</v>
      </c>
      <c r="AX1459" s="3"/>
      <c r="AY1459" s="3"/>
      <c r="AZ1459" s="3"/>
      <c r="BA1459" s="3"/>
      <c r="BB1459" s="3"/>
      <c r="BC1459" s="19"/>
    </row>
    <row r="1460" spans="47:55" x14ac:dyDescent="0.2">
      <c r="AU1460" s="3"/>
      <c r="AV1460" s="3">
        <v>40.389166670000002</v>
      </c>
      <c r="AW1460" s="19">
        <v>-3.5781136</v>
      </c>
      <c r="AX1460" s="3"/>
      <c r="AY1460" s="3"/>
      <c r="AZ1460" s="3"/>
      <c r="BA1460" s="3"/>
      <c r="BB1460" s="3"/>
      <c r="BC1460" s="19"/>
    </row>
    <row r="1461" spans="47:55" x14ac:dyDescent="0.2">
      <c r="AU1461" s="3"/>
      <c r="AV1461" s="3">
        <v>40.416944440000002</v>
      </c>
      <c r="AW1461" s="19">
        <v>-3.8788059000000001</v>
      </c>
      <c r="AX1461" s="3"/>
      <c r="AY1461" s="3"/>
      <c r="AZ1461" s="3"/>
      <c r="BA1461" s="3"/>
      <c r="BB1461" s="3"/>
      <c r="BC1461" s="19"/>
    </row>
    <row r="1462" spans="47:55" x14ac:dyDescent="0.2">
      <c r="AU1462" s="3"/>
      <c r="AV1462" s="3">
        <v>40.444722220000003</v>
      </c>
      <c r="AW1462" s="19">
        <v>-3.8788059000000001</v>
      </c>
      <c r="AX1462" s="3"/>
      <c r="AY1462" s="3"/>
      <c r="AZ1462" s="3"/>
      <c r="BA1462" s="3"/>
      <c r="BB1462" s="3"/>
      <c r="BC1462" s="19"/>
    </row>
    <row r="1463" spans="47:55" x14ac:dyDescent="0.2">
      <c r="AU1463" s="3"/>
      <c r="AV1463" s="3">
        <v>40.472499999999997</v>
      </c>
      <c r="AW1463" s="19">
        <v>-3.8788059000000001</v>
      </c>
      <c r="AX1463" s="3"/>
      <c r="AY1463" s="3"/>
      <c r="AZ1463" s="3"/>
      <c r="BA1463" s="3"/>
      <c r="BB1463" s="3"/>
      <c r="BC1463" s="19"/>
    </row>
    <row r="1464" spans="47:55" x14ac:dyDescent="0.2">
      <c r="AU1464" s="3"/>
      <c r="AV1464" s="3">
        <v>40.500277779999998</v>
      </c>
      <c r="AW1464" s="19">
        <v>-3.8788059000000001</v>
      </c>
      <c r="AX1464" s="3"/>
      <c r="AY1464" s="3"/>
      <c r="AZ1464" s="3"/>
      <c r="BA1464" s="3"/>
      <c r="BB1464" s="3"/>
      <c r="BC1464" s="19"/>
    </row>
    <row r="1465" spans="47:55" x14ac:dyDescent="0.2">
      <c r="AU1465" s="3"/>
      <c r="AV1465" s="3">
        <v>40.528055559999999</v>
      </c>
      <c r="AW1465" s="19">
        <v>-3.5781136</v>
      </c>
      <c r="AX1465" s="3"/>
      <c r="AY1465" s="3"/>
      <c r="AZ1465" s="3"/>
      <c r="BA1465" s="3"/>
      <c r="BB1465" s="3"/>
      <c r="BC1465" s="19"/>
    </row>
    <row r="1466" spans="47:55" x14ac:dyDescent="0.2">
      <c r="AU1466" s="3"/>
      <c r="AV1466" s="3">
        <v>40.555833329999999</v>
      </c>
      <c r="AW1466" s="19">
        <v>-4.0291509000000003</v>
      </c>
      <c r="AX1466" s="3"/>
      <c r="AY1466" s="3"/>
      <c r="AZ1466" s="3"/>
      <c r="BA1466" s="3"/>
      <c r="BB1466" s="3"/>
      <c r="BC1466" s="19"/>
    </row>
    <row r="1467" spans="47:55" x14ac:dyDescent="0.2">
      <c r="AU1467" s="3"/>
      <c r="AV1467" s="3">
        <v>40.58361111</v>
      </c>
      <c r="AW1467" s="19">
        <v>-3.728459</v>
      </c>
      <c r="AX1467" s="3"/>
      <c r="AY1467" s="3"/>
      <c r="AZ1467" s="3"/>
      <c r="BA1467" s="3"/>
      <c r="BB1467" s="3"/>
      <c r="BC1467" s="19"/>
    </row>
    <row r="1468" spans="47:55" x14ac:dyDescent="0.2">
      <c r="AU1468" s="3"/>
      <c r="AV1468" s="3">
        <v>40.611388890000001</v>
      </c>
      <c r="AW1468" s="19">
        <v>-3.5781136</v>
      </c>
      <c r="AX1468" s="3"/>
      <c r="AY1468" s="3"/>
      <c r="AZ1468" s="3"/>
      <c r="BA1468" s="3"/>
      <c r="BB1468" s="3"/>
      <c r="BC1468" s="19"/>
    </row>
    <row r="1469" spans="47:55" x14ac:dyDescent="0.2">
      <c r="AU1469" s="3"/>
      <c r="AV1469" s="3">
        <v>40.639166670000002</v>
      </c>
      <c r="AW1469" s="19">
        <v>-4.0291509000000003</v>
      </c>
      <c r="AX1469" s="3"/>
      <c r="AY1469" s="3"/>
      <c r="AZ1469" s="3"/>
      <c r="BA1469" s="3"/>
      <c r="BB1469" s="3"/>
      <c r="BC1469" s="19"/>
    </row>
    <row r="1470" spans="47:55" x14ac:dyDescent="0.2">
      <c r="AU1470" s="3"/>
      <c r="AV1470" s="3">
        <v>40.666944440000002</v>
      </c>
      <c r="AW1470" s="19">
        <v>-3.8788059000000001</v>
      </c>
      <c r="AX1470" s="3"/>
      <c r="AY1470" s="3"/>
      <c r="AZ1470" s="3"/>
      <c r="BA1470" s="3"/>
      <c r="BB1470" s="3"/>
      <c r="BC1470" s="19"/>
    </row>
    <row r="1471" spans="47:55" x14ac:dyDescent="0.2">
      <c r="AU1471" s="3"/>
      <c r="AV1471" s="3">
        <v>40.694722220000003</v>
      </c>
      <c r="AW1471" s="19">
        <v>-3.728459</v>
      </c>
      <c r="AX1471" s="3"/>
      <c r="AY1471" s="3"/>
      <c r="AZ1471" s="3"/>
      <c r="BA1471" s="3"/>
      <c r="BB1471" s="3"/>
      <c r="BC1471" s="19"/>
    </row>
    <row r="1472" spans="47:55" x14ac:dyDescent="0.2">
      <c r="AU1472" s="3"/>
      <c r="AV1472" s="3">
        <v>40.722499999999997</v>
      </c>
      <c r="AW1472" s="19">
        <v>-4.1794981</v>
      </c>
      <c r="AX1472" s="3"/>
      <c r="AY1472" s="3"/>
      <c r="AZ1472" s="3"/>
      <c r="BA1472" s="3"/>
      <c r="BB1472" s="3"/>
      <c r="BC1472" s="19"/>
    </row>
    <row r="1473" spans="47:55" x14ac:dyDescent="0.2">
      <c r="AU1473" s="3"/>
      <c r="AV1473" s="3">
        <v>40.750277779999998</v>
      </c>
      <c r="AW1473" s="19">
        <v>-4.0291509000000003</v>
      </c>
      <c r="AX1473" s="3"/>
      <c r="AY1473" s="3"/>
      <c r="AZ1473" s="3"/>
      <c r="BA1473" s="3"/>
      <c r="BB1473" s="3"/>
      <c r="BC1473" s="19"/>
    </row>
    <row r="1474" spans="47:55" x14ac:dyDescent="0.2">
      <c r="AU1474" s="3"/>
      <c r="AV1474" s="3">
        <v>40.778055559999999</v>
      </c>
      <c r="AW1474" s="19">
        <v>-4.0291509000000003</v>
      </c>
      <c r="AX1474" s="3"/>
      <c r="AY1474" s="3"/>
      <c r="AZ1474" s="3"/>
      <c r="BA1474" s="3"/>
      <c r="BB1474" s="3"/>
      <c r="BC1474" s="19"/>
    </row>
    <row r="1475" spans="47:55" x14ac:dyDescent="0.2">
      <c r="AU1475" s="3"/>
      <c r="AV1475" s="3">
        <v>40.805833329999999</v>
      </c>
      <c r="AW1475" s="19">
        <v>-3.8788059000000001</v>
      </c>
      <c r="AX1475" s="3"/>
      <c r="AY1475" s="3"/>
      <c r="AZ1475" s="3"/>
      <c r="BA1475" s="3"/>
      <c r="BB1475" s="3"/>
      <c r="BC1475" s="19"/>
    </row>
    <row r="1476" spans="47:55" x14ac:dyDescent="0.2">
      <c r="AU1476" s="3"/>
      <c r="AV1476" s="3">
        <v>40.83361111</v>
      </c>
      <c r="AW1476" s="19">
        <v>-3.8788059000000001</v>
      </c>
      <c r="AX1476" s="3"/>
      <c r="AY1476" s="3"/>
      <c r="AZ1476" s="3"/>
      <c r="BA1476" s="3"/>
      <c r="BB1476" s="3"/>
      <c r="BC1476" s="19"/>
    </row>
    <row r="1477" spans="47:55" x14ac:dyDescent="0.2">
      <c r="AU1477" s="3"/>
      <c r="AV1477" s="3">
        <v>40.861388890000001</v>
      </c>
      <c r="AW1477" s="19">
        <v>-3.8788059000000001</v>
      </c>
      <c r="AX1477" s="3"/>
      <c r="AY1477" s="3"/>
      <c r="AZ1477" s="3"/>
      <c r="BA1477" s="3"/>
      <c r="BB1477" s="3"/>
      <c r="BC1477" s="19"/>
    </row>
    <row r="1478" spans="47:55" x14ac:dyDescent="0.2">
      <c r="AU1478" s="3"/>
      <c r="AV1478" s="3">
        <v>40.889166670000002</v>
      </c>
      <c r="AW1478" s="19">
        <v>-3.728459</v>
      </c>
      <c r="AX1478" s="3"/>
      <c r="AY1478" s="3"/>
      <c r="AZ1478" s="3"/>
      <c r="BA1478" s="3"/>
      <c r="BB1478" s="3"/>
      <c r="BC1478" s="19"/>
    </row>
    <row r="1479" spans="47:55" x14ac:dyDescent="0.2">
      <c r="AU1479" s="3"/>
      <c r="AV1479" s="3">
        <v>40.916944440000002</v>
      </c>
      <c r="AW1479" s="19">
        <v>-4.3298432</v>
      </c>
      <c r="AX1479" s="3"/>
      <c r="AY1479" s="3"/>
      <c r="AZ1479" s="3"/>
      <c r="BA1479" s="3"/>
      <c r="BB1479" s="3"/>
      <c r="BC1479" s="19"/>
    </row>
    <row r="1480" spans="47:55" x14ac:dyDescent="0.2">
      <c r="AU1480" s="3"/>
      <c r="AV1480" s="3">
        <v>40.944722220000003</v>
      </c>
      <c r="AW1480" s="19">
        <v>-4.1794981</v>
      </c>
      <c r="AX1480" s="3"/>
      <c r="AY1480" s="3"/>
      <c r="AZ1480" s="3"/>
      <c r="BA1480" s="3"/>
      <c r="BB1480" s="3"/>
      <c r="BC1480" s="19"/>
    </row>
    <row r="1481" spans="47:55" x14ac:dyDescent="0.2">
      <c r="AU1481" s="3"/>
      <c r="AV1481" s="3">
        <v>40.972499999999997</v>
      </c>
      <c r="AW1481" s="19">
        <v>-3.728459</v>
      </c>
      <c r="AX1481" s="3"/>
      <c r="AY1481" s="3"/>
      <c r="AZ1481" s="3"/>
      <c r="BA1481" s="3"/>
      <c r="BB1481" s="3"/>
      <c r="BC1481" s="19"/>
    </row>
    <row r="1482" spans="47:55" x14ac:dyDescent="0.2">
      <c r="AU1482" s="3"/>
      <c r="AV1482" s="3">
        <v>41.000277779999998</v>
      </c>
      <c r="AW1482" s="19">
        <v>-3.8788059000000001</v>
      </c>
      <c r="AX1482" s="16"/>
      <c r="AY1482" s="3"/>
      <c r="AZ1482" s="16"/>
      <c r="BA1482" s="16"/>
      <c r="BB1482" s="16"/>
      <c r="BC1482" s="19"/>
    </row>
    <row r="1483" spans="47:55" x14ac:dyDescent="0.2">
      <c r="AU1483" s="3"/>
      <c r="AV1483" s="3">
        <v>41.028055559999999</v>
      </c>
      <c r="AW1483" s="19">
        <v>-3.728459</v>
      </c>
      <c r="AX1483" s="3"/>
      <c r="AY1483" s="3"/>
      <c r="AZ1483" s="3"/>
      <c r="BA1483" s="3"/>
      <c r="BB1483" s="3"/>
      <c r="BC1483" s="19"/>
    </row>
    <row r="1484" spans="47:55" x14ac:dyDescent="0.2">
      <c r="AU1484" s="3"/>
      <c r="AV1484" s="3">
        <v>41.055833329999999</v>
      </c>
      <c r="AW1484" s="19">
        <v>-3.728459</v>
      </c>
      <c r="AX1484" s="3"/>
      <c r="AY1484" s="3"/>
      <c r="AZ1484" s="3"/>
      <c r="BA1484" s="3"/>
      <c r="BB1484" s="3"/>
      <c r="BC1484" s="19"/>
    </row>
    <row r="1485" spans="47:55" x14ac:dyDescent="0.2">
      <c r="AU1485" s="3"/>
      <c r="AV1485" s="3">
        <v>41.08361111</v>
      </c>
      <c r="AW1485" s="19">
        <v>-4.0291509000000003</v>
      </c>
      <c r="AX1485" s="3"/>
      <c r="AY1485" s="3"/>
      <c r="AZ1485" s="3"/>
      <c r="BA1485" s="3"/>
      <c r="BB1485" s="3"/>
      <c r="BC1485" s="19"/>
    </row>
    <row r="1486" spans="47:55" x14ac:dyDescent="0.2">
      <c r="AU1486" s="3"/>
      <c r="AV1486" s="3">
        <v>41.111388890000001</v>
      </c>
      <c r="AW1486" s="19">
        <v>-3.4277666999999998</v>
      </c>
      <c r="AX1486" s="3"/>
      <c r="AY1486" s="3"/>
      <c r="AZ1486" s="3"/>
      <c r="BA1486" s="3"/>
      <c r="BB1486" s="3"/>
      <c r="BC1486" s="19"/>
    </row>
    <row r="1487" spans="47:55" x14ac:dyDescent="0.2">
      <c r="AU1487" s="3"/>
      <c r="AV1487" s="3">
        <v>41.139166670000002</v>
      </c>
      <c r="AW1487" s="19">
        <v>-3.8788059000000001</v>
      </c>
      <c r="AX1487" s="3"/>
      <c r="AY1487" s="3"/>
      <c r="AZ1487" s="3"/>
      <c r="BA1487" s="3"/>
      <c r="BB1487" s="3"/>
      <c r="BC1487" s="19"/>
    </row>
    <row r="1488" spans="47:55" x14ac:dyDescent="0.2">
      <c r="AU1488" s="3"/>
      <c r="AV1488" s="3">
        <v>41.166944440000002</v>
      </c>
      <c r="AW1488" s="19">
        <v>-3.8788059000000001</v>
      </c>
      <c r="AX1488" s="3"/>
      <c r="AY1488" s="3"/>
      <c r="AZ1488" s="3"/>
      <c r="BA1488" s="3"/>
      <c r="BB1488" s="3"/>
      <c r="BC1488" s="19"/>
    </row>
    <row r="1489" spans="47:55" x14ac:dyDescent="0.2">
      <c r="AU1489" s="3"/>
      <c r="AV1489" s="3">
        <v>41.194722220000003</v>
      </c>
      <c r="AW1489" s="19">
        <v>-4.0291509000000003</v>
      </c>
      <c r="AX1489" s="3"/>
      <c r="AY1489" s="3"/>
      <c r="AZ1489" s="3"/>
      <c r="BA1489" s="3"/>
      <c r="BB1489" s="3"/>
      <c r="BC1489" s="19"/>
    </row>
    <row r="1490" spans="47:55" x14ac:dyDescent="0.2">
      <c r="AU1490" s="3"/>
      <c r="AV1490" s="3">
        <v>41.222499999999997</v>
      </c>
      <c r="AW1490" s="19">
        <v>-4.0291509000000003</v>
      </c>
      <c r="AX1490" s="3"/>
      <c r="AY1490" s="3"/>
      <c r="AZ1490" s="3"/>
      <c r="BA1490" s="3"/>
      <c r="BB1490" s="3"/>
      <c r="BC1490" s="19"/>
    </row>
    <row r="1491" spans="47:55" x14ac:dyDescent="0.2">
      <c r="AU1491" s="3"/>
      <c r="AV1491" s="3">
        <v>41.250277779999998</v>
      </c>
      <c r="AW1491" s="19">
        <v>-3.8788059000000001</v>
      </c>
      <c r="AX1491" s="3"/>
      <c r="AY1491" s="3"/>
      <c r="AZ1491" s="3"/>
      <c r="BA1491" s="3"/>
      <c r="BB1491" s="3"/>
      <c r="BC1491" s="19"/>
    </row>
    <row r="1492" spans="47:55" x14ac:dyDescent="0.2">
      <c r="AU1492" s="3"/>
      <c r="AV1492" s="3">
        <v>41.278055559999999</v>
      </c>
      <c r="AW1492" s="19">
        <v>-3.8788059000000001</v>
      </c>
      <c r="AX1492" s="3"/>
      <c r="AY1492" s="3"/>
      <c r="AZ1492" s="3"/>
      <c r="BA1492" s="3"/>
      <c r="BB1492" s="3"/>
      <c r="BC1492" s="19"/>
    </row>
    <row r="1493" spans="47:55" x14ac:dyDescent="0.2">
      <c r="AU1493" s="3"/>
      <c r="AV1493" s="3">
        <v>41.305833329999999</v>
      </c>
      <c r="AW1493" s="19">
        <v>-3.5781136</v>
      </c>
      <c r="AX1493" s="3"/>
      <c r="AY1493" s="3"/>
      <c r="AZ1493" s="3"/>
      <c r="BA1493" s="3"/>
      <c r="BB1493" s="3"/>
      <c r="BC1493" s="19"/>
    </row>
    <row r="1494" spans="47:55" x14ac:dyDescent="0.2">
      <c r="AU1494" s="3"/>
      <c r="AV1494" s="3">
        <v>41.33361111</v>
      </c>
      <c r="AW1494" s="19">
        <v>-4.0291509000000003</v>
      </c>
      <c r="AX1494" s="3"/>
      <c r="AY1494" s="3"/>
      <c r="AZ1494" s="3"/>
      <c r="BA1494" s="3"/>
      <c r="BB1494" s="3"/>
      <c r="BC1494" s="19"/>
    </row>
    <row r="1495" spans="47:55" x14ac:dyDescent="0.2">
      <c r="AU1495" s="3"/>
      <c r="AV1495" s="3">
        <v>41.361388890000001</v>
      </c>
      <c r="AW1495" s="19">
        <v>-4.0291509000000003</v>
      </c>
      <c r="AX1495" s="3"/>
      <c r="AY1495" s="3"/>
      <c r="AZ1495" s="3"/>
      <c r="BA1495" s="3"/>
      <c r="BB1495" s="3"/>
      <c r="BC1495" s="19"/>
    </row>
    <row r="1496" spans="47:55" x14ac:dyDescent="0.2">
      <c r="AU1496" s="3"/>
      <c r="AV1496" s="3">
        <v>41.389166670000002</v>
      </c>
      <c r="AW1496" s="19">
        <v>-3.8788059000000001</v>
      </c>
      <c r="AX1496" s="3"/>
      <c r="AY1496" s="3"/>
      <c r="AZ1496" s="3"/>
      <c r="BA1496" s="3"/>
      <c r="BB1496" s="3"/>
      <c r="BC1496" s="19"/>
    </row>
    <row r="1497" spans="47:55" x14ac:dyDescent="0.2">
      <c r="AU1497" s="3"/>
      <c r="AV1497" s="3">
        <v>41.416944440000002</v>
      </c>
      <c r="AW1497" s="19">
        <v>-4.0291509000000003</v>
      </c>
      <c r="AX1497" s="3"/>
      <c r="AY1497" s="3"/>
      <c r="AZ1497" s="3"/>
      <c r="BA1497" s="3"/>
      <c r="BB1497" s="3"/>
      <c r="BC1497" s="19"/>
    </row>
    <row r="1498" spans="47:55" x14ac:dyDescent="0.2">
      <c r="AU1498" s="3"/>
      <c r="AV1498" s="3">
        <v>41.444722220000003</v>
      </c>
      <c r="AW1498" s="19">
        <v>-3.728459</v>
      </c>
      <c r="AX1498" s="3"/>
      <c r="AY1498" s="3"/>
      <c r="AZ1498" s="3"/>
      <c r="BA1498" s="3"/>
      <c r="BB1498" s="3"/>
      <c r="BC1498" s="19"/>
    </row>
    <row r="1499" spans="47:55" x14ac:dyDescent="0.2">
      <c r="AU1499" s="3"/>
      <c r="AV1499" s="3">
        <v>41.472499999999997</v>
      </c>
      <c r="AW1499" s="19">
        <v>-3.728459</v>
      </c>
      <c r="AX1499" s="3"/>
      <c r="AY1499" s="3"/>
      <c r="AZ1499" s="3"/>
      <c r="BA1499" s="3"/>
      <c r="BB1499" s="3"/>
      <c r="BC1499" s="19"/>
    </row>
    <row r="1500" spans="47:55" x14ac:dyDescent="0.2">
      <c r="AU1500" s="3"/>
      <c r="AV1500" s="3">
        <v>41.500277779999998</v>
      </c>
      <c r="AW1500" s="19">
        <v>-3.8788059000000001</v>
      </c>
      <c r="AX1500" s="3"/>
      <c r="AY1500" s="3"/>
      <c r="AZ1500" s="3"/>
      <c r="BA1500" s="3"/>
      <c r="BB1500" s="3"/>
      <c r="BC1500" s="19"/>
    </row>
    <row r="1501" spans="47:55" x14ac:dyDescent="0.2">
      <c r="AU1501" s="3"/>
      <c r="AV1501" s="3">
        <v>41.528055559999999</v>
      </c>
      <c r="AW1501" s="19">
        <v>-3.5781136</v>
      </c>
      <c r="AX1501" s="3"/>
      <c r="AY1501" s="3"/>
      <c r="AZ1501" s="3"/>
      <c r="BA1501" s="3"/>
      <c r="BB1501" s="3"/>
      <c r="BC1501" s="19"/>
    </row>
    <row r="1502" spans="47:55" x14ac:dyDescent="0.2">
      <c r="AU1502" s="3"/>
      <c r="AV1502" s="3">
        <v>41.555833329999999</v>
      </c>
      <c r="AW1502" s="19">
        <v>-3.8788059000000001</v>
      </c>
      <c r="AX1502" s="3"/>
      <c r="AY1502" s="3"/>
      <c r="AZ1502" s="3"/>
      <c r="BA1502" s="3"/>
      <c r="BB1502" s="3"/>
      <c r="BC1502" s="19"/>
    </row>
    <row r="1503" spans="47:55" x14ac:dyDescent="0.2">
      <c r="AU1503" s="3"/>
      <c r="AV1503" s="3">
        <v>41.58361111</v>
      </c>
      <c r="AW1503" s="19">
        <v>-3.728459</v>
      </c>
      <c r="AX1503" s="3"/>
      <c r="AY1503" s="3"/>
      <c r="AZ1503" s="3"/>
      <c r="BA1503" s="3"/>
      <c r="BB1503" s="3"/>
      <c r="BC1503" s="19"/>
    </row>
    <row r="1504" spans="47:55" x14ac:dyDescent="0.2">
      <c r="AU1504" s="3"/>
      <c r="AV1504" s="3">
        <v>41.611388890000001</v>
      </c>
      <c r="AW1504" s="19">
        <v>-4.1794981</v>
      </c>
      <c r="AX1504" s="3"/>
      <c r="AY1504" s="3"/>
      <c r="AZ1504" s="3"/>
      <c r="BA1504" s="3"/>
      <c r="BB1504" s="3"/>
      <c r="BC1504" s="19"/>
    </row>
    <row r="1505" spans="47:55" x14ac:dyDescent="0.2">
      <c r="AU1505" s="3"/>
      <c r="AV1505" s="3">
        <v>41.639166670000002</v>
      </c>
      <c r="AW1505" s="19">
        <v>-4.1794981</v>
      </c>
      <c r="AX1505" s="3"/>
      <c r="AY1505" s="3"/>
      <c r="AZ1505" s="3"/>
      <c r="BA1505" s="3"/>
      <c r="BB1505" s="3"/>
      <c r="BC1505" s="19"/>
    </row>
    <row r="1506" spans="47:55" x14ac:dyDescent="0.2">
      <c r="AU1506" s="3"/>
      <c r="AV1506" s="3">
        <v>41.666944440000002</v>
      </c>
      <c r="AW1506" s="19">
        <v>-3.728459</v>
      </c>
      <c r="AX1506" s="3"/>
      <c r="AY1506" s="3"/>
      <c r="AZ1506" s="3"/>
      <c r="BA1506" s="3"/>
      <c r="BB1506" s="3"/>
      <c r="BC1506" s="19"/>
    </row>
    <row r="1507" spans="47:55" x14ac:dyDescent="0.2">
      <c r="AU1507" s="3"/>
      <c r="AV1507" s="3">
        <v>41.694722220000003</v>
      </c>
      <c r="AW1507" s="19">
        <v>-3.728459</v>
      </c>
      <c r="AX1507" s="3"/>
      <c r="AY1507" s="3"/>
      <c r="AZ1507" s="3"/>
      <c r="BA1507" s="3"/>
      <c r="BB1507" s="3"/>
      <c r="BC1507" s="19"/>
    </row>
    <row r="1508" spans="47:55" x14ac:dyDescent="0.2">
      <c r="AU1508" s="3"/>
      <c r="AV1508" s="3">
        <v>41.722499999999997</v>
      </c>
      <c r="AW1508" s="19">
        <v>-3.728459</v>
      </c>
      <c r="AX1508" s="3"/>
      <c r="AY1508" s="3"/>
      <c r="AZ1508" s="3"/>
      <c r="BA1508" s="3"/>
      <c r="BB1508" s="3"/>
      <c r="BC1508" s="19"/>
    </row>
    <row r="1509" spans="47:55" x14ac:dyDescent="0.2">
      <c r="AU1509" s="3"/>
      <c r="AV1509" s="3">
        <v>41.750277779999998</v>
      </c>
      <c r="AW1509" s="19">
        <v>-3.8788059000000001</v>
      </c>
      <c r="AX1509" s="3"/>
      <c r="AY1509" s="3"/>
      <c r="AZ1509" s="3"/>
      <c r="BA1509" s="3"/>
      <c r="BB1509" s="3"/>
      <c r="BC1509" s="19"/>
    </row>
    <row r="1510" spans="47:55" x14ac:dyDescent="0.2">
      <c r="AU1510" s="3"/>
      <c r="AV1510" s="3">
        <v>41.778055559999999</v>
      </c>
      <c r="AW1510" s="19">
        <v>-3.728459</v>
      </c>
      <c r="AX1510" s="3"/>
      <c r="AY1510" s="3"/>
      <c r="AZ1510" s="3"/>
      <c r="BA1510" s="3"/>
      <c r="BB1510" s="3"/>
      <c r="BC1510" s="19"/>
    </row>
    <row r="1511" spans="47:55" x14ac:dyDescent="0.2">
      <c r="AU1511" s="3"/>
      <c r="AV1511" s="3">
        <v>41.805833329999999</v>
      </c>
      <c r="AW1511" s="19">
        <v>-4.0291509000000003</v>
      </c>
      <c r="AX1511" s="3"/>
      <c r="AY1511" s="3"/>
      <c r="AZ1511" s="3"/>
      <c r="BA1511" s="3"/>
      <c r="BB1511" s="3"/>
      <c r="BC1511" s="19"/>
    </row>
    <row r="1512" spans="47:55" x14ac:dyDescent="0.2">
      <c r="AU1512" s="3"/>
      <c r="AV1512" s="3">
        <v>41.83361111</v>
      </c>
      <c r="AW1512" s="19">
        <v>-3.8788059000000001</v>
      </c>
      <c r="AX1512" s="3"/>
      <c r="AY1512" s="3"/>
      <c r="AZ1512" s="3"/>
      <c r="BA1512" s="3"/>
      <c r="BB1512" s="3"/>
      <c r="BC1512" s="19"/>
    </row>
    <row r="1513" spans="47:55" x14ac:dyDescent="0.2">
      <c r="AU1513" s="3"/>
      <c r="AV1513" s="3">
        <v>41.861388890000001</v>
      </c>
      <c r="AW1513" s="19">
        <v>-3.728459</v>
      </c>
      <c r="AX1513" s="3"/>
      <c r="AY1513" s="3"/>
      <c r="AZ1513" s="3"/>
      <c r="BA1513" s="3"/>
      <c r="BB1513" s="3"/>
      <c r="BC1513" s="19"/>
    </row>
    <row r="1514" spans="47:55" x14ac:dyDescent="0.2">
      <c r="AU1514" s="3"/>
      <c r="AV1514" s="3">
        <v>41.889166670000002</v>
      </c>
      <c r="AW1514" s="19">
        <v>-3.8788059000000001</v>
      </c>
      <c r="AX1514" s="3"/>
      <c r="AY1514" s="3"/>
      <c r="AZ1514" s="3"/>
      <c r="BA1514" s="3"/>
      <c r="BB1514" s="3"/>
      <c r="BC1514" s="19"/>
    </row>
    <row r="1515" spans="47:55" x14ac:dyDescent="0.2">
      <c r="AU1515" s="3"/>
      <c r="AV1515" s="3">
        <v>41.916944440000002</v>
      </c>
      <c r="AW1515" s="19">
        <v>-3.728459</v>
      </c>
      <c r="AX1515" s="3"/>
      <c r="AY1515" s="3"/>
      <c r="AZ1515" s="3"/>
      <c r="BA1515" s="3"/>
      <c r="BB1515" s="3"/>
      <c r="BC1515" s="19"/>
    </row>
    <row r="1516" spans="47:55" x14ac:dyDescent="0.2">
      <c r="AU1516" s="3"/>
      <c r="AV1516" s="3">
        <v>41.944722220000003</v>
      </c>
      <c r="AW1516" s="19">
        <v>-3.8788059000000001</v>
      </c>
      <c r="AX1516" s="3"/>
      <c r="AY1516" s="3"/>
      <c r="AZ1516" s="3"/>
      <c r="BA1516" s="3"/>
      <c r="BB1516" s="3"/>
      <c r="BC1516" s="19"/>
    </row>
    <row r="1517" spans="47:55" x14ac:dyDescent="0.2">
      <c r="AU1517" s="3"/>
      <c r="AV1517" s="3">
        <v>41.972499999999997</v>
      </c>
      <c r="AW1517" s="19">
        <v>-4.0291509000000003</v>
      </c>
      <c r="AX1517" s="3"/>
      <c r="AY1517" s="3"/>
      <c r="AZ1517" s="3"/>
      <c r="BA1517" s="3"/>
      <c r="BB1517" s="3"/>
      <c r="BC1517" s="19"/>
    </row>
    <row r="1518" spans="47:55" x14ac:dyDescent="0.2">
      <c r="AU1518" s="3"/>
      <c r="AV1518" s="3">
        <v>42.000277779999998</v>
      </c>
      <c r="AW1518" s="19">
        <v>-3.8788059000000001</v>
      </c>
      <c r="AX1518" s="16"/>
      <c r="AY1518" s="3"/>
      <c r="AZ1518" s="16"/>
      <c r="BA1518" s="16"/>
      <c r="BB1518" s="16"/>
      <c r="BC1518" s="19"/>
    </row>
    <row r="1519" spans="47:55" x14ac:dyDescent="0.2">
      <c r="AU1519" s="3"/>
      <c r="AV1519" s="3">
        <v>42.028055559999999</v>
      </c>
      <c r="AW1519" s="19">
        <v>-3.728459</v>
      </c>
      <c r="AX1519" s="3"/>
      <c r="AY1519" s="3"/>
      <c r="AZ1519" s="3"/>
      <c r="BA1519" s="3"/>
      <c r="BB1519" s="3"/>
      <c r="BC1519" s="19"/>
    </row>
    <row r="1520" spans="47:55" x14ac:dyDescent="0.2">
      <c r="AU1520" s="3"/>
      <c r="AV1520" s="3">
        <v>42.055833329999999</v>
      </c>
      <c r="AW1520" s="19">
        <v>-3.8788059000000001</v>
      </c>
      <c r="AX1520" s="3"/>
      <c r="AY1520" s="3"/>
      <c r="AZ1520" s="3"/>
      <c r="BA1520" s="3"/>
      <c r="BB1520" s="3"/>
      <c r="BC1520" s="19"/>
    </row>
    <row r="1521" spans="47:55" x14ac:dyDescent="0.2">
      <c r="AU1521" s="3"/>
      <c r="AV1521" s="3">
        <v>42.08361111</v>
      </c>
      <c r="AW1521" s="19">
        <v>-3.8788059000000001</v>
      </c>
      <c r="AX1521" s="3"/>
      <c r="AY1521" s="3"/>
      <c r="AZ1521" s="3"/>
      <c r="BA1521" s="3"/>
      <c r="BB1521" s="3"/>
      <c r="BC1521" s="19"/>
    </row>
    <row r="1522" spans="47:55" x14ac:dyDescent="0.2">
      <c r="AU1522" s="3"/>
      <c r="AV1522" s="3">
        <v>42.111388890000001</v>
      </c>
      <c r="AW1522" s="19">
        <v>-3.728459</v>
      </c>
      <c r="AX1522" s="3"/>
      <c r="AY1522" s="3"/>
      <c r="AZ1522" s="3"/>
      <c r="BA1522" s="3"/>
      <c r="BB1522" s="3"/>
      <c r="BC1522" s="19"/>
    </row>
    <row r="1523" spans="47:55" x14ac:dyDescent="0.2">
      <c r="AU1523" s="3"/>
      <c r="AV1523" s="3">
        <v>42.139166670000002</v>
      </c>
      <c r="AW1523" s="19">
        <v>-3.728459</v>
      </c>
      <c r="AX1523" s="3"/>
      <c r="AY1523" s="3"/>
      <c r="AZ1523" s="3"/>
      <c r="BA1523" s="3"/>
      <c r="BB1523" s="3"/>
      <c r="BC1523" s="19"/>
    </row>
    <row r="1524" spans="47:55" x14ac:dyDescent="0.2">
      <c r="AU1524" s="3"/>
      <c r="AV1524" s="3">
        <v>42.166944440000002</v>
      </c>
      <c r="AW1524" s="19">
        <v>-4.0291509000000003</v>
      </c>
      <c r="AX1524" s="3"/>
      <c r="AY1524" s="3"/>
      <c r="AZ1524" s="3"/>
      <c r="BA1524" s="3"/>
      <c r="BB1524" s="3"/>
      <c r="BC1524" s="19"/>
    </row>
    <row r="1525" spans="47:55" x14ac:dyDescent="0.2">
      <c r="AU1525" s="3"/>
      <c r="AV1525" s="3">
        <v>42.194722220000003</v>
      </c>
      <c r="AW1525" s="19">
        <v>-3.8788059000000001</v>
      </c>
      <c r="AX1525" s="3"/>
      <c r="AY1525" s="3"/>
      <c r="AZ1525" s="3"/>
      <c r="BA1525" s="3"/>
      <c r="BB1525" s="3"/>
      <c r="BC1525" s="19"/>
    </row>
    <row r="1526" spans="47:55" x14ac:dyDescent="0.2">
      <c r="AU1526" s="3"/>
      <c r="AV1526" s="3">
        <v>42.222499999999997</v>
      </c>
      <c r="AW1526" s="19">
        <v>-3.5781136</v>
      </c>
      <c r="AX1526" s="3"/>
      <c r="AY1526" s="3"/>
      <c r="AZ1526" s="3"/>
      <c r="BA1526" s="3"/>
      <c r="BB1526" s="3"/>
      <c r="BC1526" s="19"/>
    </row>
    <row r="1527" spans="47:55" x14ac:dyDescent="0.2">
      <c r="AU1527" s="3"/>
      <c r="AV1527" s="3">
        <v>42.250277779999998</v>
      </c>
      <c r="AW1527" s="19">
        <v>-3.8788059000000001</v>
      </c>
      <c r="AX1527" s="3"/>
      <c r="AY1527" s="3"/>
      <c r="AZ1527" s="3"/>
      <c r="BA1527" s="3"/>
      <c r="BB1527" s="3"/>
      <c r="BC1527" s="19"/>
    </row>
    <row r="1528" spans="47:55" x14ac:dyDescent="0.2">
      <c r="AU1528" s="3"/>
      <c r="AV1528" s="3">
        <v>42.278055559999999</v>
      </c>
      <c r="AW1528" s="19">
        <v>-4.0291509000000003</v>
      </c>
      <c r="AX1528" s="3"/>
      <c r="AY1528" s="3"/>
      <c r="AZ1528" s="3"/>
      <c r="BA1528" s="3"/>
      <c r="BB1528" s="3"/>
      <c r="BC1528" s="19"/>
    </row>
    <row r="1529" spans="47:55" x14ac:dyDescent="0.2">
      <c r="AU1529" s="3"/>
      <c r="AV1529" s="3">
        <v>42.305833329999999</v>
      </c>
      <c r="AW1529" s="19">
        <v>-3.8788059000000001</v>
      </c>
      <c r="AX1529" s="3"/>
      <c r="AY1529" s="3"/>
      <c r="AZ1529" s="3"/>
      <c r="BA1529" s="3"/>
      <c r="BB1529" s="3"/>
      <c r="BC1529" s="19"/>
    </row>
    <row r="1530" spans="47:55" x14ac:dyDescent="0.2">
      <c r="AU1530" s="3"/>
      <c r="AV1530" s="3">
        <v>42.33361111</v>
      </c>
      <c r="AW1530" s="19">
        <v>-4.0291509000000003</v>
      </c>
      <c r="AX1530" s="3"/>
      <c r="AY1530" s="3"/>
      <c r="AZ1530" s="3"/>
      <c r="BA1530" s="3"/>
      <c r="BB1530" s="3"/>
      <c r="BC1530" s="19"/>
    </row>
    <row r="1531" spans="47:55" x14ac:dyDescent="0.2">
      <c r="AU1531" s="3"/>
      <c r="AV1531" s="3">
        <v>42.361388890000001</v>
      </c>
      <c r="AW1531" s="19">
        <v>-4.0291509000000003</v>
      </c>
      <c r="AX1531" s="3"/>
      <c r="AY1531" s="3"/>
      <c r="AZ1531" s="3"/>
      <c r="BA1531" s="3"/>
      <c r="BB1531" s="3"/>
      <c r="BC1531" s="19"/>
    </row>
    <row r="1532" spans="47:55" x14ac:dyDescent="0.2">
      <c r="AU1532" s="3"/>
      <c r="AV1532" s="3">
        <v>42.389166670000002</v>
      </c>
      <c r="AW1532" s="19">
        <v>-3.728459</v>
      </c>
      <c r="AX1532" s="3"/>
      <c r="AY1532" s="3"/>
      <c r="AZ1532" s="3"/>
      <c r="BA1532" s="3"/>
      <c r="BB1532" s="3"/>
      <c r="BC1532" s="19"/>
    </row>
    <row r="1533" spans="47:55" x14ac:dyDescent="0.2">
      <c r="AU1533" s="3"/>
      <c r="AV1533" s="3">
        <v>42.416944440000002</v>
      </c>
      <c r="AW1533" s="19">
        <v>-3.5781136</v>
      </c>
      <c r="AX1533" s="3"/>
      <c r="AY1533" s="3"/>
      <c r="AZ1533" s="3"/>
      <c r="BA1533" s="3"/>
      <c r="BB1533" s="3"/>
      <c r="BC1533" s="19"/>
    </row>
    <row r="1534" spans="47:55" x14ac:dyDescent="0.2">
      <c r="AU1534" s="3"/>
      <c r="AV1534" s="3">
        <v>42.444722220000003</v>
      </c>
      <c r="AW1534" s="19">
        <v>-3.728459</v>
      </c>
      <c r="AX1534" s="3"/>
      <c r="AY1534" s="3"/>
      <c r="AZ1534" s="3"/>
      <c r="BA1534" s="3"/>
      <c r="BB1534" s="3"/>
      <c r="BC1534" s="19"/>
    </row>
    <row r="1535" spans="47:55" x14ac:dyDescent="0.2">
      <c r="AU1535" s="3"/>
      <c r="AV1535" s="3">
        <v>42.472499999999997</v>
      </c>
      <c r="AW1535" s="19">
        <v>-3.8788059000000001</v>
      </c>
      <c r="AX1535" s="3"/>
      <c r="AY1535" s="3"/>
      <c r="AZ1535" s="3"/>
      <c r="BA1535" s="3"/>
      <c r="BB1535" s="3"/>
      <c r="BC1535" s="19"/>
    </row>
    <row r="1536" spans="47:55" x14ac:dyDescent="0.2">
      <c r="AU1536" s="3"/>
      <c r="AV1536" s="3">
        <v>42.500277779999998</v>
      </c>
      <c r="AW1536" s="19">
        <v>-3.728459</v>
      </c>
      <c r="AX1536" s="3"/>
      <c r="AY1536" s="3"/>
      <c r="AZ1536" s="3"/>
      <c r="BA1536" s="3"/>
      <c r="BB1536" s="3"/>
      <c r="BC1536" s="19"/>
    </row>
    <row r="1537" spans="47:55" x14ac:dyDescent="0.2">
      <c r="AU1537" s="3"/>
      <c r="AV1537" s="3">
        <v>42.528055559999999</v>
      </c>
      <c r="AW1537" s="19">
        <v>-3.8788059000000001</v>
      </c>
      <c r="AX1537" s="3"/>
      <c r="AY1537" s="3"/>
      <c r="AZ1537" s="3"/>
      <c r="BA1537" s="3"/>
      <c r="BB1537" s="3"/>
      <c r="BC1537" s="19"/>
    </row>
    <row r="1538" spans="47:55" x14ac:dyDescent="0.2">
      <c r="AU1538" s="3"/>
      <c r="AV1538" s="3">
        <v>42.555833329999999</v>
      </c>
      <c r="AW1538" s="19">
        <v>-3.728459</v>
      </c>
      <c r="AX1538" s="3"/>
      <c r="AY1538" s="3"/>
      <c r="AZ1538" s="3"/>
      <c r="BA1538" s="3"/>
      <c r="BB1538" s="3"/>
      <c r="BC1538" s="19"/>
    </row>
    <row r="1539" spans="47:55" x14ac:dyDescent="0.2">
      <c r="AU1539" s="3"/>
      <c r="AV1539" s="3">
        <v>42.58361111</v>
      </c>
      <c r="AW1539" s="19">
        <v>-3.8788059000000001</v>
      </c>
      <c r="AX1539" s="3"/>
      <c r="AY1539" s="3"/>
      <c r="AZ1539" s="3"/>
      <c r="BA1539" s="3"/>
      <c r="BB1539" s="3"/>
      <c r="BC1539" s="19"/>
    </row>
    <row r="1540" spans="47:55" x14ac:dyDescent="0.2">
      <c r="AU1540" s="3"/>
      <c r="AV1540" s="3">
        <v>42.611388890000001</v>
      </c>
      <c r="AW1540" s="19">
        <v>-3.728459</v>
      </c>
      <c r="AX1540" s="3"/>
      <c r="AY1540" s="3"/>
      <c r="AZ1540" s="3"/>
      <c r="BA1540" s="3"/>
      <c r="BB1540" s="3"/>
      <c r="BC1540" s="19"/>
    </row>
    <row r="1541" spans="47:55" x14ac:dyDescent="0.2">
      <c r="AU1541" s="3"/>
      <c r="AV1541" s="3">
        <v>42.639166670000002</v>
      </c>
      <c r="AW1541" s="19">
        <v>-3.5781136</v>
      </c>
      <c r="AX1541" s="3"/>
      <c r="AY1541" s="3"/>
      <c r="AZ1541" s="3"/>
      <c r="BA1541" s="3"/>
      <c r="BB1541" s="3"/>
      <c r="BC1541" s="19"/>
    </row>
    <row r="1542" spans="47:55" x14ac:dyDescent="0.2">
      <c r="AU1542" s="3"/>
      <c r="AV1542" s="3">
        <v>42.666944440000002</v>
      </c>
      <c r="AW1542" s="19">
        <v>-4.0291509000000003</v>
      </c>
      <c r="AX1542" s="3"/>
      <c r="AY1542" s="3"/>
      <c r="AZ1542" s="3"/>
      <c r="BA1542" s="3"/>
      <c r="BB1542" s="3"/>
      <c r="BC1542" s="19"/>
    </row>
    <row r="1543" spans="47:55" x14ac:dyDescent="0.2">
      <c r="AU1543" s="3"/>
      <c r="AV1543" s="3">
        <v>42.694722220000003</v>
      </c>
      <c r="AW1543" s="19">
        <v>-3.5781136</v>
      </c>
      <c r="AX1543" s="3"/>
      <c r="AY1543" s="3"/>
      <c r="AZ1543" s="3"/>
      <c r="BA1543" s="3"/>
      <c r="BB1543" s="3"/>
      <c r="BC1543" s="19"/>
    </row>
    <row r="1544" spans="47:55" x14ac:dyDescent="0.2">
      <c r="AU1544" s="3"/>
      <c r="AV1544" s="3">
        <v>42.722499999999997</v>
      </c>
      <c r="AW1544" s="19">
        <v>-3.728459</v>
      </c>
      <c r="AX1544" s="3"/>
      <c r="AY1544" s="3"/>
      <c r="AZ1544" s="3"/>
      <c r="BA1544" s="3"/>
      <c r="BB1544" s="3"/>
      <c r="BC1544" s="19"/>
    </row>
    <row r="1545" spans="47:55" x14ac:dyDescent="0.2">
      <c r="AU1545" s="3"/>
      <c r="AV1545" s="3">
        <v>42.750277779999998</v>
      </c>
      <c r="AW1545" s="19">
        <v>-3.8788059000000001</v>
      </c>
      <c r="AX1545" s="3"/>
      <c r="AY1545" s="3"/>
      <c r="AZ1545" s="3"/>
      <c r="BA1545" s="3"/>
      <c r="BB1545" s="3"/>
      <c r="BC1545" s="19"/>
    </row>
    <row r="1546" spans="47:55" x14ac:dyDescent="0.2">
      <c r="AU1546" s="3"/>
      <c r="AV1546" s="3">
        <v>42.778055559999999</v>
      </c>
      <c r="AW1546" s="19">
        <v>-3.728459</v>
      </c>
      <c r="AX1546" s="3"/>
      <c r="AY1546" s="3"/>
      <c r="AZ1546" s="3"/>
      <c r="BA1546" s="3"/>
      <c r="BB1546" s="3"/>
      <c r="BC1546" s="19"/>
    </row>
    <row r="1547" spans="47:55" x14ac:dyDescent="0.2">
      <c r="AU1547" s="3"/>
      <c r="AV1547" s="3">
        <v>42.805833329999999</v>
      </c>
      <c r="AW1547" s="19">
        <v>-4.0291509000000003</v>
      </c>
      <c r="AX1547" s="3"/>
      <c r="AY1547" s="3"/>
      <c r="AZ1547" s="3"/>
      <c r="BA1547" s="3"/>
      <c r="BB1547" s="3"/>
      <c r="BC1547" s="19"/>
    </row>
    <row r="1548" spans="47:55" x14ac:dyDescent="0.2">
      <c r="AU1548" s="3"/>
      <c r="AV1548" s="3">
        <v>42.83361111</v>
      </c>
      <c r="AW1548" s="19">
        <v>-3.8788059000000001</v>
      </c>
      <c r="AX1548" s="3"/>
      <c r="AY1548" s="3"/>
      <c r="AZ1548" s="3"/>
      <c r="BA1548" s="3"/>
      <c r="BB1548" s="3"/>
      <c r="BC1548" s="19"/>
    </row>
    <row r="1549" spans="47:55" x14ac:dyDescent="0.2">
      <c r="AU1549" s="3"/>
      <c r="AV1549" s="3">
        <v>42.861388890000001</v>
      </c>
      <c r="AW1549" s="19">
        <v>-3.728459</v>
      </c>
      <c r="AX1549" s="3"/>
      <c r="AY1549" s="3"/>
      <c r="AZ1549" s="3"/>
      <c r="BA1549" s="3"/>
      <c r="BB1549" s="3"/>
      <c r="BC1549" s="19"/>
    </row>
    <row r="1550" spans="47:55" x14ac:dyDescent="0.2">
      <c r="AU1550" s="3"/>
      <c r="AV1550" s="3">
        <v>42.889166670000002</v>
      </c>
      <c r="AW1550" s="19">
        <v>-4.0291509000000003</v>
      </c>
      <c r="AX1550" s="3"/>
      <c r="AY1550" s="3"/>
      <c r="AZ1550" s="3"/>
      <c r="BA1550" s="3"/>
      <c r="BB1550" s="3"/>
      <c r="BC1550" s="19"/>
    </row>
    <row r="1551" spans="47:55" x14ac:dyDescent="0.2">
      <c r="AU1551" s="3"/>
      <c r="AV1551" s="3">
        <v>42.916944440000002</v>
      </c>
      <c r="AW1551" s="19">
        <v>-4.1794981</v>
      </c>
      <c r="AX1551" s="3"/>
      <c r="AY1551" s="3"/>
      <c r="AZ1551" s="3"/>
      <c r="BA1551" s="3"/>
      <c r="BB1551" s="3"/>
      <c r="BC1551" s="19"/>
    </row>
    <row r="1552" spans="47:55" x14ac:dyDescent="0.2">
      <c r="AU1552" s="3"/>
      <c r="AV1552" s="3">
        <v>42.944722220000003</v>
      </c>
      <c r="AW1552" s="19">
        <v>-3.8788059000000001</v>
      </c>
      <c r="AX1552" s="3"/>
      <c r="AY1552" s="3"/>
      <c r="AZ1552" s="3"/>
      <c r="BA1552" s="3"/>
      <c r="BB1552" s="3"/>
      <c r="BC1552" s="19"/>
    </row>
    <row r="1553" spans="47:55" x14ac:dyDescent="0.2">
      <c r="AU1553" s="3"/>
      <c r="AV1553" s="3">
        <v>42.972499999999997</v>
      </c>
      <c r="AW1553" s="19">
        <v>-3.5781136</v>
      </c>
      <c r="AX1553" s="3"/>
      <c r="AY1553" s="3"/>
      <c r="AZ1553" s="3"/>
      <c r="BA1553" s="3"/>
      <c r="BB1553" s="3"/>
      <c r="BC1553" s="19"/>
    </row>
    <row r="1554" spans="47:55" x14ac:dyDescent="0.2">
      <c r="AU1554" s="3"/>
      <c r="AV1554" s="3">
        <v>43.000277779999998</v>
      </c>
      <c r="AW1554" s="19">
        <v>-4.0291509000000003</v>
      </c>
      <c r="AX1554" s="16"/>
      <c r="AY1554" s="3"/>
      <c r="AZ1554" s="16"/>
      <c r="BA1554" s="16"/>
      <c r="BB1554" s="16"/>
      <c r="BC1554" s="19"/>
    </row>
    <row r="1555" spans="47:55" x14ac:dyDescent="0.2">
      <c r="AU1555" s="3"/>
      <c r="AV1555" s="3">
        <v>43.028055559999999</v>
      </c>
      <c r="AW1555" s="19">
        <v>-3.8788059000000001</v>
      </c>
      <c r="AX1555" s="3"/>
      <c r="AY1555" s="3"/>
      <c r="AZ1555" s="3"/>
      <c r="BA1555" s="3"/>
      <c r="BB1555" s="3"/>
      <c r="BC1555" s="19"/>
    </row>
    <row r="1556" spans="47:55" x14ac:dyDescent="0.2">
      <c r="AU1556" s="3"/>
      <c r="AV1556" s="3">
        <v>43.055833329999999</v>
      </c>
      <c r="AW1556" s="19">
        <v>-3.8788059000000001</v>
      </c>
      <c r="AX1556" s="3"/>
      <c r="AY1556" s="3"/>
      <c r="AZ1556" s="3"/>
      <c r="BA1556" s="3"/>
      <c r="BB1556" s="3"/>
      <c r="BC1556" s="19"/>
    </row>
    <row r="1557" spans="47:55" x14ac:dyDescent="0.2">
      <c r="AU1557" s="3"/>
      <c r="AV1557" s="3">
        <v>43.08361111</v>
      </c>
      <c r="AW1557" s="19">
        <v>-3.8788059000000001</v>
      </c>
      <c r="AX1557" s="3"/>
      <c r="AY1557" s="3"/>
      <c r="AZ1557" s="3"/>
      <c r="BA1557" s="3"/>
      <c r="BB1557" s="3"/>
      <c r="BC1557" s="19"/>
    </row>
    <row r="1558" spans="47:55" x14ac:dyDescent="0.2">
      <c r="AU1558" s="3"/>
      <c r="AV1558" s="3">
        <v>43.111388890000001</v>
      </c>
      <c r="AW1558" s="19">
        <v>-3.8788059000000001</v>
      </c>
      <c r="AX1558" s="3"/>
      <c r="AY1558" s="3"/>
      <c r="AZ1558" s="3"/>
      <c r="BA1558" s="3"/>
      <c r="BB1558" s="3"/>
      <c r="BC1558" s="19"/>
    </row>
    <row r="1559" spans="47:55" x14ac:dyDescent="0.2">
      <c r="AU1559" s="3"/>
      <c r="AV1559" s="3">
        <v>43.139166670000002</v>
      </c>
      <c r="AW1559" s="19">
        <v>-3.5781136</v>
      </c>
      <c r="AX1559" s="3"/>
      <c r="AY1559" s="3"/>
      <c r="AZ1559" s="3"/>
      <c r="BA1559" s="3"/>
      <c r="BB1559" s="3"/>
      <c r="BC1559" s="19"/>
    </row>
    <row r="1560" spans="47:55" x14ac:dyDescent="0.2">
      <c r="AU1560" s="3"/>
      <c r="AV1560" s="3">
        <v>43.166944440000002</v>
      </c>
      <c r="AW1560" s="19">
        <v>-3.4277666999999998</v>
      </c>
      <c r="AX1560" s="3"/>
      <c r="AY1560" s="3"/>
      <c r="AZ1560" s="3"/>
      <c r="BA1560" s="3"/>
      <c r="BB1560" s="3"/>
      <c r="BC1560" s="19"/>
    </row>
    <row r="1561" spans="47:55" x14ac:dyDescent="0.2">
      <c r="AU1561" s="3"/>
      <c r="AV1561" s="3">
        <v>43.194722220000003</v>
      </c>
      <c r="AW1561" s="19">
        <v>-3.8788059000000001</v>
      </c>
      <c r="AX1561" s="3"/>
      <c r="AY1561" s="3"/>
      <c r="AZ1561" s="3"/>
      <c r="BA1561" s="3"/>
      <c r="BB1561" s="3"/>
      <c r="BC1561" s="19"/>
    </row>
    <row r="1562" spans="47:55" x14ac:dyDescent="0.2">
      <c r="AU1562" s="3"/>
      <c r="AV1562" s="3">
        <v>43.222499999999997</v>
      </c>
      <c r="AW1562" s="19">
        <v>-3.8788059000000001</v>
      </c>
      <c r="AX1562" s="3"/>
      <c r="AY1562" s="3"/>
      <c r="AZ1562" s="3"/>
      <c r="BA1562" s="3"/>
      <c r="BB1562" s="3"/>
      <c r="BC1562" s="19"/>
    </row>
    <row r="1563" spans="47:55" x14ac:dyDescent="0.2">
      <c r="AU1563" s="3"/>
      <c r="AV1563" s="3">
        <v>43.250277779999998</v>
      </c>
      <c r="AW1563" s="19">
        <v>-3.728459</v>
      </c>
      <c r="AX1563" s="3"/>
      <c r="AY1563" s="3"/>
      <c r="AZ1563" s="3"/>
      <c r="BA1563" s="3"/>
      <c r="BB1563" s="3"/>
      <c r="BC1563" s="19"/>
    </row>
    <row r="1564" spans="47:55" x14ac:dyDescent="0.2">
      <c r="AU1564" s="3"/>
      <c r="AV1564" s="3">
        <v>43.278055559999999</v>
      </c>
      <c r="AW1564" s="19">
        <v>-3.728459</v>
      </c>
      <c r="AX1564" s="3"/>
      <c r="AY1564" s="3"/>
      <c r="AZ1564" s="3"/>
      <c r="BA1564" s="3"/>
      <c r="BB1564" s="3"/>
      <c r="BC1564" s="19"/>
    </row>
    <row r="1565" spans="47:55" x14ac:dyDescent="0.2">
      <c r="AU1565" s="3"/>
      <c r="AV1565" s="3">
        <v>43.305833329999999</v>
      </c>
      <c r="AW1565" s="19">
        <v>-3.4277666999999998</v>
      </c>
      <c r="AX1565" s="3"/>
      <c r="AY1565" s="3"/>
      <c r="AZ1565" s="3"/>
      <c r="BA1565" s="3"/>
      <c r="BB1565" s="3"/>
      <c r="BC1565" s="19"/>
    </row>
    <row r="1566" spans="47:55" x14ac:dyDescent="0.2">
      <c r="AU1566" s="3"/>
      <c r="AV1566" s="3">
        <v>43.33361111</v>
      </c>
      <c r="AW1566" s="19">
        <v>-3.8788059000000001</v>
      </c>
      <c r="AX1566" s="3"/>
      <c r="AY1566" s="3"/>
      <c r="AZ1566" s="3"/>
      <c r="BA1566" s="3"/>
      <c r="BB1566" s="3"/>
      <c r="BC1566" s="19"/>
    </row>
    <row r="1567" spans="47:55" x14ac:dyDescent="0.2">
      <c r="AU1567" s="3"/>
      <c r="AV1567" s="3">
        <v>43.361388890000001</v>
      </c>
      <c r="AW1567" s="19">
        <v>-3.8788059000000001</v>
      </c>
      <c r="AX1567" s="3"/>
      <c r="AY1567" s="3"/>
      <c r="AZ1567" s="3"/>
      <c r="BA1567" s="3"/>
      <c r="BB1567" s="3"/>
      <c r="BC1567" s="19"/>
    </row>
    <row r="1568" spans="47:55" x14ac:dyDescent="0.2">
      <c r="AU1568" s="3"/>
      <c r="AV1568" s="3">
        <v>43.389166670000002</v>
      </c>
      <c r="AW1568" s="19">
        <v>-3.728459</v>
      </c>
      <c r="AX1568" s="3"/>
      <c r="AY1568" s="3"/>
      <c r="AZ1568" s="3"/>
      <c r="BA1568" s="3"/>
      <c r="BB1568" s="3"/>
      <c r="BC1568" s="19"/>
    </row>
    <row r="1569" spans="47:55" x14ac:dyDescent="0.2">
      <c r="AU1569" s="3"/>
      <c r="AV1569" s="3">
        <v>43.416944440000002</v>
      </c>
      <c r="AW1569" s="19">
        <v>-3.728459</v>
      </c>
      <c r="AX1569" s="3"/>
      <c r="AY1569" s="3"/>
      <c r="AZ1569" s="3"/>
      <c r="BA1569" s="3"/>
      <c r="BB1569" s="3"/>
      <c r="BC1569" s="19"/>
    </row>
    <row r="1570" spans="47:55" x14ac:dyDescent="0.2">
      <c r="AU1570" s="3"/>
      <c r="AV1570" s="3">
        <v>43.444722220000003</v>
      </c>
      <c r="AW1570" s="19">
        <v>-3.728459</v>
      </c>
      <c r="AX1570" s="3"/>
      <c r="AY1570" s="3"/>
      <c r="AZ1570" s="3"/>
      <c r="BA1570" s="3"/>
      <c r="BB1570" s="3"/>
      <c r="BC1570" s="19"/>
    </row>
    <row r="1571" spans="47:55" x14ac:dyDescent="0.2">
      <c r="AU1571" s="3"/>
      <c r="AV1571" s="3">
        <v>43.472499999999997</v>
      </c>
      <c r="AW1571" s="19">
        <v>-3.8788059000000001</v>
      </c>
      <c r="AX1571" s="3"/>
      <c r="AY1571" s="3"/>
      <c r="AZ1571" s="3"/>
      <c r="BA1571" s="3"/>
      <c r="BB1571" s="3"/>
      <c r="BC1571" s="19"/>
    </row>
    <row r="1572" spans="47:55" x14ac:dyDescent="0.2">
      <c r="AU1572" s="3"/>
      <c r="AV1572" s="3">
        <v>43.500277779999998</v>
      </c>
      <c r="AW1572" s="19">
        <v>-3.8788059000000001</v>
      </c>
      <c r="AX1572" s="3"/>
      <c r="AY1572" s="3"/>
      <c r="AZ1572" s="3"/>
      <c r="BA1572" s="3"/>
      <c r="BB1572" s="3"/>
      <c r="BC1572" s="19"/>
    </row>
    <row r="1573" spans="47:55" x14ac:dyDescent="0.2">
      <c r="AU1573" s="3"/>
      <c r="AV1573" s="3">
        <v>43.528055559999999</v>
      </c>
      <c r="AW1573" s="19">
        <v>-3.728459</v>
      </c>
      <c r="AX1573" s="3"/>
      <c r="AY1573" s="3"/>
      <c r="AZ1573" s="3"/>
      <c r="BA1573" s="3"/>
      <c r="BB1573" s="3"/>
      <c r="BC1573" s="19"/>
    </row>
    <row r="1574" spans="47:55" x14ac:dyDescent="0.2">
      <c r="AU1574" s="3"/>
      <c r="AV1574" s="3">
        <v>43.555833329999999</v>
      </c>
      <c r="AW1574" s="19">
        <v>-3.728459</v>
      </c>
      <c r="AX1574" s="3"/>
      <c r="AY1574" s="3"/>
      <c r="AZ1574" s="3"/>
      <c r="BA1574" s="3"/>
      <c r="BB1574" s="3"/>
      <c r="BC1574" s="19"/>
    </row>
    <row r="1575" spans="47:55" x14ac:dyDescent="0.2">
      <c r="AU1575" s="3"/>
      <c r="AV1575" s="3">
        <v>43.58361111</v>
      </c>
      <c r="AW1575" s="19">
        <v>-3.728459</v>
      </c>
      <c r="AX1575" s="3"/>
      <c r="AY1575" s="3"/>
      <c r="AZ1575" s="3"/>
      <c r="BA1575" s="3"/>
      <c r="BB1575" s="3"/>
      <c r="BC1575" s="19"/>
    </row>
    <row r="1576" spans="47:55" x14ac:dyDescent="0.2">
      <c r="AU1576" s="3"/>
      <c r="AV1576" s="3">
        <v>43.611388890000001</v>
      </c>
      <c r="AW1576" s="19">
        <v>-4.0291509000000003</v>
      </c>
      <c r="AX1576" s="3"/>
      <c r="AY1576" s="3"/>
      <c r="AZ1576" s="3"/>
      <c r="BA1576" s="3"/>
      <c r="BB1576" s="3"/>
      <c r="BC1576" s="19"/>
    </row>
    <row r="1577" spans="47:55" x14ac:dyDescent="0.2">
      <c r="AU1577" s="3"/>
      <c r="AV1577" s="3">
        <v>43.639166670000002</v>
      </c>
      <c r="AW1577" s="19">
        <v>-3.728459</v>
      </c>
      <c r="AX1577" s="3"/>
      <c r="AY1577" s="3"/>
      <c r="AZ1577" s="3"/>
      <c r="BA1577" s="3"/>
      <c r="BB1577" s="3"/>
      <c r="BC1577" s="19"/>
    </row>
    <row r="1578" spans="47:55" x14ac:dyDescent="0.2">
      <c r="AU1578" s="3"/>
      <c r="AV1578" s="3">
        <v>43.666944440000002</v>
      </c>
      <c r="AW1578" s="19">
        <v>-3.8788059000000001</v>
      </c>
      <c r="AX1578" s="3"/>
      <c r="AY1578" s="3"/>
      <c r="AZ1578" s="3"/>
      <c r="BA1578" s="3"/>
      <c r="BB1578" s="3"/>
      <c r="BC1578" s="19"/>
    </row>
    <row r="1579" spans="47:55" x14ac:dyDescent="0.2">
      <c r="AU1579" s="3"/>
      <c r="AV1579" s="3">
        <v>43.694722220000003</v>
      </c>
      <c r="AW1579" s="19">
        <v>-3.8788059000000001</v>
      </c>
      <c r="AX1579" s="3"/>
      <c r="AY1579" s="3"/>
      <c r="AZ1579" s="3"/>
      <c r="BA1579" s="3"/>
      <c r="BB1579" s="3"/>
      <c r="BC1579" s="19"/>
    </row>
    <row r="1580" spans="47:55" x14ac:dyDescent="0.2">
      <c r="AU1580" s="3"/>
      <c r="AV1580" s="3">
        <v>43.722499999999997</v>
      </c>
      <c r="AW1580" s="19">
        <v>-3.728459</v>
      </c>
      <c r="AX1580" s="3"/>
      <c r="AY1580" s="3"/>
      <c r="AZ1580" s="3"/>
      <c r="BA1580" s="3"/>
      <c r="BB1580" s="3"/>
      <c r="BC1580" s="19"/>
    </row>
    <row r="1581" spans="47:55" x14ac:dyDescent="0.2">
      <c r="AU1581" s="3"/>
      <c r="AV1581" s="3">
        <v>43.750277779999998</v>
      </c>
      <c r="AW1581" s="19">
        <v>-3.728459</v>
      </c>
      <c r="AX1581" s="3"/>
      <c r="AY1581" s="3"/>
      <c r="AZ1581" s="3"/>
      <c r="BA1581" s="3"/>
      <c r="BB1581" s="3"/>
      <c r="BC1581" s="19"/>
    </row>
    <row r="1582" spans="47:55" x14ac:dyDescent="0.2">
      <c r="AU1582" s="3"/>
      <c r="AV1582" s="3">
        <v>43.778055559999999</v>
      </c>
      <c r="AW1582" s="19">
        <v>-3.728459</v>
      </c>
      <c r="AX1582" s="3"/>
      <c r="AY1582" s="3"/>
      <c r="AZ1582" s="3"/>
      <c r="BA1582" s="3"/>
      <c r="BB1582" s="3"/>
      <c r="BC1582" s="19"/>
    </row>
    <row r="1583" spans="47:55" x14ac:dyDescent="0.2">
      <c r="AU1583" s="3"/>
      <c r="AV1583" s="3">
        <v>43.805833329999999</v>
      </c>
      <c r="AW1583" s="19">
        <v>-4.0291509000000003</v>
      </c>
      <c r="AX1583" s="3"/>
      <c r="AY1583" s="3"/>
      <c r="AZ1583" s="3"/>
      <c r="BA1583" s="3"/>
      <c r="BB1583" s="3"/>
      <c r="BC1583" s="19"/>
    </row>
    <row r="1584" spans="47:55" x14ac:dyDescent="0.2">
      <c r="AU1584" s="3"/>
      <c r="AV1584" s="3">
        <v>43.83361111</v>
      </c>
      <c r="AW1584" s="19">
        <v>-3.728459</v>
      </c>
      <c r="AX1584" s="3"/>
      <c r="AY1584" s="3"/>
      <c r="AZ1584" s="3"/>
      <c r="BA1584" s="3"/>
      <c r="BB1584" s="3"/>
      <c r="BC1584" s="19"/>
    </row>
    <row r="1585" spans="47:55" x14ac:dyDescent="0.2">
      <c r="AU1585" s="3"/>
      <c r="AV1585" s="3">
        <v>43.861388890000001</v>
      </c>
      <c r="AW1585" s="19">
        <v>-3.5781136</v>
      </c>
      <c r="AX1585" s="3"/>
      <c r="AY1585" s="3"/>
      <c r="AZ1585" s="3"/>
      <c r="BA1585" s="3"/>
      <c r="BB1585" s="3"/>
      <c r="BC1585" s="19"/>
    </row>
    <row r="1586" spans="47:55" x14ac:dyDescent="0.2">
      <c r="AU1586" s="3"/>
      <c r="AV1586" s="3">
        <v>43.889166670000002</v>
      </c>
      <c r="AW1586" s="19">
        <v>-4.0291509000000003</v>
      </c>
      <c r="AX1586" s="3"/>
      <c r="AY1586" s="3"/>
      <c r="AZ1586" s="3"/>
      <c r="BA1586" s="3"/>
      <c r="BB1586" s="3"/>
      <c r="BC1586" s="19"/>
    </row>
    <row r="1587" spans="47:55" x14ac:dyDescent="0.2">
      <c r="AU1587" s="3"/>
      <c r="AV1587" s="3">
        <v>43.916944440000002</v>
      </c>
      <c r="AW1587" s="19">
        <v>-3.728459</v>
      </c>
      <c r="AX1587" s="3"/>
      <c r="AY1587" s="3"/>
      <c r="AZ1587" s="3"/>
      <c r="BA1587" s="3"/>
      <c r="BB1587" s="3"/>
      <c r="BC1587" s="19"/>
    </row>
    <row r="1588" spans="47:55" x14ac:dyDescent="0.2">
      <c r="AU1588" s="3"/>
      <c r="AV1588" s="3">
        <v>43.944722220000003</v>
      </c>
      <c r="AW1588" s="19">
        <v>-4.0291509000000003</v>
      </c>
      <c r="AX1588" s="3"/>
      <c r="AY1588" s="3"/>
      <c r="AZ1588" s="3"/>
      <c r="BA1588" s="3"/>
      <c r="BB1588" s="3"/>
      <c r="BC1588" s="19"/>
    </row>
    <row r="1589" spans="47:55" x14ac:dyDescent="0.2">
      <c r="AU1589" s="3"/>
      <c r="AV1589" s="3">
        <v>43.972499999999997</v>
      </c>
      <c r="AW1589" s="19">
        <v>-3.728459</v>
      </c>
      <c r="AX1589" s="3"/>
      <c r="AY1589" s="3"/>
      <c r="AZ1589" s="3"/>
      <c r="BA1589" s="3"/>
      <c r="BB1589" s="3"/>
      <c r="BC1589" s="19"/>
    </row>
    <row r="1590" spans="47:55" x14ac:dyDescent="0.2">
      <c r="AU1590" s="3"/>
      <c r="AV1590" s="3">
        <v>44.000277779999998</v>
      </c>
      <c r="AW1590" s="19">
        <v>-3.728459</v>
      </c>
      <c r="AX1590" s="16"/>
      <c r="AY1590" s="3"/>
      <c r="AZ1590" s="16"/>
      <c r="BA1590" s="16"/>
      <c r="BB1590" s="16"/>
      <c r="BC1590" s="19"/>
    </row>
    <row r="1591" spans="47:55" x14ac:dyDescent="0.2">
      <c r="AU1591" s="3"/>
      <c r="AV1591" s="3">
        <v>44.028055559999999</v>
      </c>
      <c r="AW1591" s="19">
        <v>-4.0291509000000003</v>
      </c>
      <c r="AX1591" s="3"/>
      <c r="AY1591" s="3"/>
      <c r="AZ1591" s="3"/>
      <c r="BA1591" s="3"/>
      <c r="BB1591" s="3"/>
      <c r="BC1591" s="19"/>
    </row>
    <row r="1592" spans="47:55" x14ac:dyDescent="0.2">
      <c r="AU1592" s="3"/>
      <c r="AV1592" s="3">
        <v>44.055833329999999</v>
      </c>
      <c r="AW1592" s="19">
        <v>-3.8788059000000001</v>
      </c>
      <c r="AX1592" s="3"/>
      <c r="AY1592" s="3"/>
      <c r="AZ1592" s="3"/>
      <c r="BA1592" s="3"/>
      <c r="BB1592" s="3"/>
      <c r="BC1592" s="19"/>
    </row>
    <row r="1593" spans="47:55" x14ac:dyDescent="0.2">
      <c r="AU1593" s="3"/>
      <c r="AV1593" s="3">
        <v>44.08361111</v>
      </c>
      <c r="AW1593" s="19">
        <v>-3.5781136</v>
      </c>
      <c r="AX1593" s="3"/>
      <c r="AY1593" s="3"/>
      <c r="AZ1593" s="3"/>
      <c r="BA1593" s="3"/>
      <c r="BB1593" s="3"/>
      <c r="BC1593" s="19"/>
    </row>
    <row r="1594" spans="47:55" x14ac:dyDescent="0.2">
      <c r="AU1594" s="3"/>
      <c r="AV1594" s="3">
        <v>44.111388890000001</v>
      </c>
      <c r="AW1594" s="19">
        <v>-3.8788059000000001</v>
      </c>
      <c r="AX1594" s="3"/>
      <c r="AY1594" s="3"/>
      <c r="AZ1594" s="3"/>
      <c r="BA1594" s="3"/>
      <c r="BB1594" s="3"/>
      <c r="BC1594" s="19"/>
    </row>
    <row r="1595" spans="47:55" x14ac:dyDescent="0.2">
      <c r="AU1595" s="3"/>
      <c r="AV1595" s="3">
        <v>44.139166670000002</v>
      </c>
      <c r="AW1595" s="19">
        <v>-4.0291509000000003</v>
      </c>
      <c r="AX1595" s="3"/>
      <c r="AY1595" s="3"/>
      <c r="AZ1595" s="3"/>
      <c r="BA1595" s="3"/>
      <c r="BB1595" s="3"/>
      <c r="BC1595" s="19"/>
    </row>
    <row r="1596" spans="47:55" x14ac:dyDescent="0.2">
      <c r="AU1596" s="3"/>
      <c r="AV1596" s="3">
        <v>44.166944440000002</v>
      </c>
      <c r="AW1596" s="19">
        <v>-3.728459</v>
      </c>
      <c r="AX1596" s="3"/>
      <c r="AY1596" s="3"/>
      <c r="AZ1596" s="3"/>
      <c r="BA1596" s="3"/>
      <c r="BB1596" s="3"/>
      <c r="BC1596" s="19"/>
    </row>
    <row r="1597" spans="47:55" x14ac:dyDescent="0.2">
      <c r="AU1597" s="3"/>
      <c r="AV1597" s="3">
        <v>44.194722220000003</v>
      </c>
      <c r="AW1597" s="19">
        <v>-3.8788059000000001</v>
      </c>
      <c r="AX1597" s="3"/>
      <c r="AY1597" s="3"/>
      <c r="AZ1597" s="3"/>
      <c r="BA1597" s="3"/>
      <c r="BB1597" s="3"/>
      <c r="BC1597" s="19"/>
    </row>
    <row r="1598" spans="47:55" x14ac:dyDescent="0.2">
      <c r="AU1598" s="3"/>
      <c r="AV1598" s="3">
        <v>44.222499999999997</v>
      </c>
      <c r="AW1598" s="19">
        <v>-3.728459</v>
      </c>
      <c r="AX1598" s="3"/>
      <c r="AY1598" s="3"/>
      <c r="AZ1598" s="3"/>
      <c r="BA1598" s="3"/>
      <c r="BB1598" s="3"/>
      <c r="BC1598" s="19"/>
    </row>
    <row r="1599" spans="47:55" x14ac:dyDescent="0.2">
      <c r="AU1599" s="3"/>
      <c r="AV1599" s="3">
        <v>44.250277779999998</v>
      </c>
      <c r="AW1599" s="19">
        <v>-4.0291509000000003</v>
      </c>
      <c r="AX1599" s="3"/>
      <c r="AY1599" s="3"/>
      <c r="AZ1599" s="3"/>
      <c r="BA1599" s="3"/>
      <c r="BB1599" s="3"/>
      <c r="BC1599" s="19"/>
    </row>
    <row r="1600" spans="47:55" x14ac:dyDescent="0.2">
      <c r="AU1600" s="3"/>
      <c r="AV1600" s="3">
        <v>44.278055559999999</v>
      </c>
      <c r="AW1600" s="19">
        <v>-3.8788059000000001</v>
      </c>
      <c r="AX1600" s="3"/>
      <c r="AY1600" s="3"/>
      <c r="AZ1600" s="3"/>
      <c r="BA1600" s="3"/>
      <c r="BB1600" s="3"/>
      <c r="BC1600" s="19"/>
    </row>
    <row r="1601" spans="47:55" x14ac:dyDescent="0.2">
      <c r="AU1601" s="3"/>
      <c r="AV1601" s="3">
        <v>44.305833329999999</v>
      </c>
      <c r="AW1601" s="19">
        <v>-3.728459</v>
      </c>
      <c r="AX1601" s="3"/>
      <c r="AY1601" s="3"/>
      <c r="AZ1601" s="3"/>
      <c r="BA1601" s="3"/>
      <c r="BB1601" s="3"/>
      <c r="BC1601" s="19"/>
    </row>
    <row r="1602" spans="47:55" x14ac:dyDescent="0.2">
      <c r="AU1602" s="3"/>
      <c r="AV1602" s="3">
        <v>44.33361111</v>
      </c>
      <c r="AW1602" s="19">
        <v>-3.728459</v>
      </c>
      <c r="AX1602" s="3"/>
      <c r="AY1602" s="3"/>
      <c r="AZ1602" s="3"/>
      <c r="BA1602" s="3"/>
      <c r="BB1602" s="3"/>
      <c r="BC1602" s="19"/>
    </row>
    <row r="1603" spans="47:55" x14ac:dyDescent="0.2">
      <c r="AU1603" s="3"/>
      <c r="AV1603" s="3">
        <v>44.361388890000001</v>
      </c>
      <c r="AW1603" s="19">
        <v>-3.5781136</v>
      </c>
      <c r="AX1603" s="3"/>
      <c r="AY1603" s="3"/>
      <c r="AZ1603" s="3"/>
      <c r="BA1603" s="3"/>
      <c r="BB1603" s="3"/>
      <c r="BC1603" s="19"/>
    </row>
    <row r="1604" spans="47:55" x14ac:dyDescent="0.2">
      <c r="AU1604" s="3"/>
      <c r="AV1604" s="3">
        <v>44.389166670000002</v>
      </c>
      <c r="AW1604" s="19">
        <v>-3.728459</v>
      </c>
      <c r="AX1604" s="3"/>
      <c r="AY1604" s="3"/>
      <c r="AZ1604" s="3"/>
      <c r="BA1604" s="3"/>
      <c r="BB1604" s="3"/>
      <c r="BC1604" s="19"/>
    </row>
    <row r="1605" spans="47:55" x14ac:dyDescent="0.2">
      <c r="AU1605" s="3"/>
      <c r="AV1605" s="3">
        <v>44.416944440000002</v>
      </c>
      <c r="AW1605" s="19">
        <v>-3.5781136</v>
      </c>
      <c r="AX1605" s="3"/>
      <c r="AY1605" s="3"/>
      <c r="AZ1605" s="3"/>
      <c r="BA1605" s="3"/>
      <c r="BB1605" s="3"/>
      <c r="BC1605" s="19"/>
    </row>
    <row r="1606" spans="47:55" x14ac:dyDescent="0.2">
      <c r="AU1606" s="3"/>
      <c r="AV1606" s="3">
        <v>44.444722220000003</v>
      </c>
      <c r="AW1606" s="19">
        <v>-3.728459</v>
      </c>
      <c r="AX1606" s="3"/>
      <c r="AY1606" s="3"/>
      <c r="AZ1606" s="3"/>
      <c r="BA1606" s="3"/>
      <c r="BB1606" s="3"/>
      <c r="BC1606" s="19"/>
    </row>
    <row r="1607" spans="47:55" x14ac:dyDescent="0.2">
      <c r="AU1607" s="3"/>
      <c r="AV1607" s="3">
        <v>44.472499999999997</v>
      </c>
      <c r="AW1607" s="19">
        <v>-3.8788059000000001</v>
      </c>
      <c r="AX1607" s="3"/>
      <c r="AY1607" s="3"/>
      <c r="AZ1607" s="3"/>
      <c r="BA1607" s="3"/>
      <c r="BB1607" s="3"/>
      <c r="BC1607" s="19"/>
    </row>
    <row r="1608" spans="47:55" x14ac:dyDescent="0.2">
      <c r="AU1608" s="3"/>
      <c r="AV1608" s="3">
        <v>44.500277779999998</v>
      </c>
      <c r="AW1608" s="19">
        <v>-3.8788059000000001</v>
      </c>
      <c r="AX1608" s="3"/>
      <c r="AY1608" s="3"/>
      <c r="AZ1608" s="3"/>
      <c r="BA1608" s="3"/>
      <c r="BB1608" s="3"/>
      <c r="BC1608" s="19"/>
    </row>
    <row r="1609" spans="47:55" x14ac:dyDescent="0.2">
      <c r="AU1609" s="3"/>
      <c r="AV1609" s="3">
        <v>44.528055559999999</v>
      </c>
      <c r="AW1609" s="19">
        <v>-3.4277666999999998</v>
      </c>
      <c r="AX1609" s="3"/>
      <c r="AY1609" s="3"/>
      <c r="AZ1609" s="3"/>
      <c r="BA1609" s="3"/>
      <c r="BB1609" s="3"/>
      <c r="BC1609" s="19"/>
    </row>
    <row r="1610" spans="47:55" x14ac:dyDescent="0.2">
      <c r="AU1610" s="3"/>
      <c r="AV1610" s="3">
        <v>44.555833329999999</v>
      </c>
      <c r="AW1610" s="19">
        <v>-3.5781136</v>
      </c>
      <c r="AX1610" s="3"/>
      <c r="AY1610" s="3"/>
      <c r="AZ1610" s="3"/>
      <c r="BA1610" s="3"/>
      <c r="BB1610" s="3"/>
      <c r="BC1610" s="19"/>
    </row>
    <row r="1611" spans="47:55" x14ac:dyDescent="0.2">
      <c r="AU1611" s="3"/>
      <c r="AV1611" s="3">
        <v>44.58361111</v>
      </c>
      <c r="AW1611" s="19">
        <v>-3.728459</v>
      </c>
      <c r="AX1611" s="3"/>
      <c r="AY1611" s="3"/>
      <c r="AZ1611" s="3"/>
      <c r="BA1611" s="3"/>
      <c r="BB1611" s="3"/>
      <c r="BC1611" s="19"/>
    </row>
    <row r="1612" spans="47:55" x14ac:dyDescent="0.2">
      <c r="AU1612" s="3"/>
      <c r="AV1612" s="3">
        <v>44.611388890000001</v>
      </c>
      <c r="AW1612" s="19">
        <v>-3.5781136</v>
      </c>
      <c r="AX1612" s="3"/>
      <c r="AY1612" s="3"/>
      <c r="AZ1612" s="3"/>
      <c r="BA1612" s="3"/>
      <c r="BB1612" s="3"/>
      <c r="BC1612" s="19"/>
    </row>
    <row r="1613" spans="47:55" x14ac:dyDescent="0.2">
      <c r="AU1613" s="3"/>
      <c r="AV1613" s="3">
        <v>44.639166670000002</v>
      </c>
      <c r="AW1613" s="19">
        <v>-3.728459</v>
      </c>
      <c r="AX1613" s="3"/>
      <c r="AY1613" s="3"/>
      <c r="AZ1613" s="3"/>
      <c r="BA1613" s="3"/>
      <c r="BB1613" s="3"/>
      <c r="BC1613" s="19"/>
    </row>
    <row r="1614" spans="47:55" x14ac:dyDescent="0.2">
      <c r="AU1614" s="3"/>
      <c r="AV1614" s="3">
        <v>44.666944440000002</v>
      </c>
      <c r="AW1614" s="19">
        <v>-3.728459</v>
      </c>
      <c r="AX1614" s="3"/>
      <c r="AY1614" s="3"/>
      <c r="AZ1614" s="3"/>
      <c r="BA1614" s="3"/>
      <c r="BB1614" s="3"/>
      <c r="BC1614" s="19"/>
    </row>
    <row r="1615" spans="47:55" x14ac:dyDescent="0.2">
      <c r="AU1615" s="3"/>
      <c r="AV1615" s="3">
        <v>44.694722220000003</v>
      </c>
      <c r="AW1615" s="19">
        <v>-3.5781136</v>
      </c>
      <c r="AX1615" s="3"/>
      <c r="AY1615" s="3"/>
      <c r="AZ1615" s="3"/>
      <c r="BA1615" s="3"/>
      <c r="BB1615" s="3"/>
      <c r="BC1615" s="19"/>
    </row>
    <row r="1616" spans="47:55" x14ac:dyDescent="0.2">
      <c r="AU1616" s="3"/>
      <c r="AV1616" s="3">
        <v>44.722499999999997</v>
      </c>
      <c r="AW1616" s="19">
        <v>-3.728459</v>
      </c>
      <c r="AX1616" s="3"/>
      <c r="AY1616" s="3"/>
      <c r="AZ1616" s="3"/>
      <c r="BA1616" s="3"/>
      <c r="BB1616" s="3"/>
      <c r="BC1616" s="19"/>
    </row>
    <row r="1617" spans="47:55" x14ac:dyDescent="0.2">
      <c r="AU1617" s="3"/>
      <c r="AV1617" s="3">
        <v>44.750277779999998</v>
      </c>
      <c r="AW1617" s="19">
        <v>-3.728459</v>
      </c>
      <c r="AX1617" s="3"/>
      <c r="AY1617" s="3"/>
      <c r="AZ1617" s="3"/>
      <c r="BA1617" s="3"/>
      <c r="BB1617" s="3"/>
      <c r="BC1617" s="19"/>
    </row>
    <row r="1618" spans="47:55" x14ac:dyDescent="0.2">
      <c r="AU1618" s="3"/>
      <c r="AV1618" s="3">
        <v>44.778055559999999</v>
      </c>
      <c r="AW1618" s="19">
        <v>-3.5781136</v>
      </c>
      <c r="AX1618" s="3"/>
      <c r="AY1618" s="3"/>
      <c r="AZ1618" s="3"/>
      <c r="BA1618" s="3"/>
      <c r="BB1618" s="3"/>
      <c r="BC1618" s="19"/>
    </row>
    <row r="1619" spans="47:55" x14ac:dyDescent="0.2">
      <c r="AU1619" s="3"/>
      <c r="AV1619" s="3">
        <v>44.805833329999999</v>
      </c>
      <c r="AW1619" s="19">
        <v>-3.8788059000000001</v>
      </c>
      <c r="AX1619" s="3"/>
      <c r="AY1619" s="3"/>
      <c r="AZ1619" s="3"/>
      <c r="BA1619" s="3"/>
      <c r="BB1619" s="3"/>
      <c r="BC1619" s="19"/>
    </row>
    <row r="1620" spans="47:55" x14ac:dyDescent="0.2">
      <c r="AU1620" s="3"/>
      <c r="AV1620" s="3">
        <v>44.83361111</v>
      </c>
      <c r="AW1620" s="19">
        <v>-3.728459</v>
      </c>
      <c r="AX1620" s="3"/>
      <c r="AY1620" s="3"/>
      <c r="AZ1620" s="3"/>
      <c r="BA1620" s="3"/>
      <c r="BB1620" s="3"/>
      <c r="BC1620" s="19"/>
    </row>
    <row r="1621" spans="47:55" x14ac:dyDescent="0.2">
      <c r="AU1621" s="3"/>
      <c r="AV1621" s="3">
        <v>44.861388890000001</v>
      </c>
      <c r="AW1621" s="19">
        <v>-3.8788059000000001</v>
      </c>
      <c r="AX1621" s="3"/>
      <c r="AY1621" s="3"/>
      <c r="AZ1621" s="3"/>
      <c r="BA1621" s="3"/>
      <c r="BB1621" s="3"/>
      <c r="BC1621" s="19"/>
    </row>
    <row r="1622" spans="47:55" x14ac:dyDescent="0.2">
      <c r="AU1622" s="3"/>
      <c r="AV1622" s="3">
        <v>44.889166670000002</v>
      </c>
      <c r="AW1622" s="19">
        <v>-3.728459</v>
      </c>
      <c r="AX1622" s="3"/>
      <c r="AY1622" s="3"/>
      <c r="AZ1622" s="3"/>
      <c r="BA1622" s="3"/>
      <c r="BB1622" s="3"/>
      <c r="BC1622" s="19"/>
    </row>
    <row r="1623" spans="47:55" x14ac:dyDescent="0.2">
      <c r="AU1623" s="3"/>
      <c r="AV1623" s="3">
        <v>44.916944440000002</v>
      </c>
      <c r="AW1623" s="19">
        <v>-3.8788059000000001</v>
      </c>
      <c r="AX1623" s="3"/>
      <c r="AY1623" s="3"/>
      <c r="AZ1623" s="3"/>
      <c r="BA1623" s="3"/>
      <c r="BB1623" s="3"/>
      <c r="BC1623" s="19"/>
    </row>
    <row r="1624" spans="47:55" x14ac:dyDescent="0.2">
      <c r="AU1624" s="3"/>
      <c r="AV1624" s="3">
        <v>44.944722220000003</v>
      </c>
      <c r="AW1624" s="19">
        <v>-3.8788059000000001</v>
      </c>
      <c r="AX1624" s="3"/>
      <c r="AY1624" s="3"/>
      <c r="AZ1624" s="3"/>
      <c r="BA1624" s="3"/>
      <c r="BB1624" s="3"/>
      <c r="BC1624" s="19"/>
    </row>
    <row r="1625" spans="47:55" x14ac:dyDescent="0.2">
      <c r="AU1625" s="3"/>
      <c r="AV1625" s="3">
        <v>44.972499999999997</v>
      </c>
      <c r="AW1625" s="19">
        <v>-3.728459</v>
      </c>
      <c r="AX1625" s="3"/>
      <c r="AY1625" s="3"/>
      <c r="AZ1625" s="3"/>
      <c r="BA1625" s="3"/>
      <c r="BB1625" s="3"/>
      <c r="BC1625" s="19"/>
    </row>
    <row r="1626" spans="47:55" x14ac:dyDescent="0.2">
      <c r="AU1626" s="3"/>
      <c r="AV1626" s="3">
        <v>45.000277779999998</v>
      </c>
      <c r="AW1626" s="19">
        <v>-3.728459</v>
      </c>
      <c r="AX1626" s="16">
        <v>29.204499999999999</v>
      </c>
      <c r="AY1626" s="3"/>
      <c r="AZ1626" s="16">
        <v>66.674000000000007</v>
      </c>
      <c r="BA1626" s="16">
        <v>0</v>
      </c>
      <c r="BB1626" s="16">
        <v>1.9054</v>
      </c>
      <c r="BC1626" s="19">
        <v>0.40520958899999998</v>
      </c>
    </row>
    <row r="1627" spans="47:55" x14ac:dyDescent="0.2">
      <c r="AU1627" s="3"/>
      <c r="AV1627" s="3">
        <v>45.028055559999999</v>
      </c>
      <c r="AW1627" s="19">
        <v>-3.8788059000000001</v>
      </c>
      <c r="AX1627" s="3"/>
      <c r="AY1627" s="3"/>
      <c r="AZ1627" s="3"/>
      <c r="BA1627" s="3"/>
      <c r="BB1627" s="3"/>
      <c r="BC1627" s="19"/>
    </row>
    <row r="1628" spans="47:55" x14ac:dyDescent="0.2">
      <c r="AU1628" s="3"/>
      <c r="AV1628" s="3">
        <v>45.055833329999999</v>
      </c>
      <c r="AW1628" s="19">
        <v>-3.728459</v>
      </c>
      <c r="AX1628" s="3"/>
      <c r="AY1628" s="3"/>
      <c r="AZ1628" s="3"/>
      <c r="BA1628" s="3"/>
      <c r="BB1628" s="3"/>
      <c r="BC1628" s="19"/>
    </row>
    <row r="1629" spans="47:55" x14ac:dyDescent="0.2">
      <c r="AU1629" s="3"/>
      <c r="AV1629" s="3">
        <v>45.08361111</v>
      </c>
      <c r="AW1629" s="19">
        <v>-3.8788059000000001</v>
      </c>
      <c r="AX1629" s="3"/>
      <c r="AY1629" s="3"/>
      <c r="AZ1629" s="3"/>
      <c r="BA1629" s="3"/>
      <c r="BB1629" s="3"/>
      <c r="BC1629" s="19"/>
    </row>
    <row r="1630" spans="47:55" x14ac:dyDescent="0.2">
      <c r="AU1630" s="3"/>
      <c r="AV1630" s="3">
        <v>45.111388890000001</v>
      </c>
      <c r="AW1630" s="19">
        <v>-3.5781136</v>
      </c>
      <c r="AX1630" s="3"/>
      <c r="AY1630" s="3"/>
      <c r="AZ1630" s="3"/>
      <c r="BA1630" s="3"/>
      <c r="BB1630" s="3"/>
      <c r="BC1630" s="19"/>
    </row>
    <row r="1631" spans="47:55" x14ac:dyDescent="0.2">
      <c r="AU1631" s="3"/>
      <c r="AV1631" s="3">
        <v>45.139166670000002</v>
      </c>
      <c r="AW1631" s="19">
        <v>-3.728459</v>
      </c>
      <c r="AX1631" s="3"/>
      <c r="AY1631" s="3"/>
      <c r="AZ1631" s="3"/>
      <c r="BA1631" s="3"/>
      <c r="BB1631" s="3"/>
      <c r="BC1631" s="19"/>
    </row>
    <row r="1632" spans="47:55" x14ac:dyDescent="0.2">
      <c r="AU1632" s="3"/>
      <c r="AV1632" s="3">
        <v>45.166944440000002</v>
      </c>
      <c r="AW1632" s="19">
        <v>-3.8788059000000001</v>
      </c>
      <c r="AX1632" s="3"/>
      <c r="AY1632" s="3"/>
      <c r="AZ1632" s="3"/>
      <c r="BA1632" s="3"/>
      <c r="BB1632" s="3"/>
      <c r="BC1632" s="19"/>
    </row>
    <row r="1633" spans="47:55" x14ac:dyDescent="0.2">
      <c r="AU1633" s="3"/>
      <c r="AV1633" s="3">
        <v>45.194722220000003</v>
      </c>
      <c r="AW1633" s="19">
        <v>-3.728459</v>
      </c>
      <c r="AX1633" s="3"/>
      <c r="AY1633" s="3"/>
      <c r="AZ1633" s="3"/>
      <c r="BA1633" s="3"/>
      <c r="BB1633" s="3"/>
      <c r="BC1633" s="19"/>
    </row>
    <row r="1634" spans="47:55" x14ac:dyDescent="0.2">
      <c r="AU1634" s="3"/>
      <c r="AV1634" s="3">
        <v>45.222499999999997</v>
      </c>
      <c r="AW1634" s="19">
        <v>-3.8788059000000001</v>
      </c>
      <c r="AX1634" s="3"/>
      <c r="AY1634" s="3"/>
      <c r="AZ1634" s="3"/>
      <c r="BA1634" s="3"/>
      <c r="BB1634" s="3"/>
      <c r="BC1634" s="19"/>
    </row>
    <row r="1635" spans="47:55" x14ac:dyDescent="0.2">
      <c r="AU1635" s="3"/>
      <c r="AV1635" s="3">
        <v>45.250277779999998</v>
      </c>
      <c r="AW1635" s="19">
        <v>-3.8788059000000001</v>
      </c>
      <c r="AX1635" s="3"/>
      <c r="AY1635" s="3"/>
      <c r="AZ1635" s="3"/>
      <c r="BA1635" s="3"/>
      <c r="BB1635" s="3"/>
      <c r="BC1635" s="19"/>
    </row>
    <row r="1636" spans="47:55" x14ac:dyDescent="0.2">
      <c r="AU1636" s="3"/>
      <c r="AV1636" s="3">
        <v>45.278055559999999</v>
      </c>
      <c r="AW1636" s="19">
        <v>-3.8788059000000001</v>
      </c>
      <c r="AX1636" s="3"/>
      <c r="AY1636" s="3"/>
      <c r="AZ1636" s="3"/>
      <c r="BA1636" s="3"/>
      <c r="BB1636" s="3"/>
      <c r="BC1636" s="19"/>
    </row>
    <row r="1637" spans="47:55" x14ac:dyDescent="0.2">
      <c r="AU1637" s="3"/>
      <c r="AV1637" s="3">
        <v>45.305833329999999</v>
      </c>
      <c r="AW1637" s="19">
        <v>-3.8788059000000001</v>
      </c>
      <c r="AX1637" s="3"/>
      <c r="AY1637" s="3"/>
      <c r="AZ1637" s="3"/>
      <c r="BA1637" s="3"/>
      <c r="BB1637" s="3"/>
      <c r="BC1637" s="19"/>
    </row>
    <row r="1638" spans="47:55" x14ac:dyDescent="0.2">
      <c r="AU1638" s="3"/>
      <c r="AV1638" s="3">
        <v>45.33361111</v>
      </c>
      <c r="AW1638" s="19">
        <v>-3.4277666999999998</v>
      </c>
      <c r="AX1638" s="3"/>
      <c r="AY1638" s="3"/>
      <c r="AZ1638" s="3"/>
      <c r="BA1638" s="3"/>
      <c r="BB1638" s="3"/>
      <c r="BC1638" s="19"/>
    </row>
    <row r="1639" spans="47:55" x14ac:dyDescent="0.2">
      <c r="AU1639" s="3"/>
      <c r="AV1639" s="3">
        <v>45.361388890000001</v>
      </c>
      <c r="AW1639" s="19">
        <v>-3.8788059000000001</v>
      </c>
      <c r="AX1639" s="3"/>
      <c r="AY1639" s="3"/>
      <c r="AZ1639" s="3"/>
      <c r="BA1639" s="3"/>
      <c r="BB1639" s="3"/>
      <c r="BC1639" s="19"/>
    </row>
    <row r="1640" spans="47:55" x14ac:dyDescent="0.2">
      <c r="AU1640" s="3"/>
      <c r="AV1640" s="3">
        <v>45.389166670000002</v>
      </c>
      <c r="AW1640" s="19">
        <v>-3.5781136</v>
      </c>
      <c r="AX1640" s="3"/>
      <c r="AY1640" s="3"/>
      <c r="AZ1640" s="3"/>
      <c r="BA1640" s="3"/>
      <c r="BB1640" s="3"/>
      <c r="BC1640" s="19"/>
    </row>
    <row r="1641" spans="47:55" x14ac:dyDescent="0.2">
      <c r="AU1641" s="3"/>
      <c r="AV1641" s="3">
        <v>45.416944440000002</v>
      </c>
      <c r="AW1641" s="19">
        <v>-3.5781136</v>
      </c>
      <c r="AX1641" s="3"/>
      <c r="AY1641" s="3"/>
      <c r="AZ1641" s="3"/>
      <c r="BA1641" s="3"/>
      <c r="BB1641" s="3"/>
      <c r="BC1641" s="19"/>
    </row>
    <row r="1642" spans="47:55" x14ac:dyDescent="0.2">
      <c r="AU1642" s="3"/>
      <c r="AV1642" s="3">
        <v>45.444722220000003</v>
      </c>
      <c r="AW1642" s="19">
        <v>-3.728459</v>
      </c>
      <c r="AX1642" s="3"/>
      <c r="AY1642" s="3"/>
      <c r="AZ1642" s="3"/>
      <c r="BA1642" s="3"/>
      <c r="BB1642" s="3"/>
      <c r="BC1642" s="19"/>
    </row>
    <row r="1643" spans="47:55" x14ac:dyDescent="0.2">
      <c r="AU1643" s="3"/>
      <c r="AV1643" s="3">
        <v>45.472499999999997</v>
      </c>
      <c r="AW1643" s="19">
        <v>-3.8788059000000001</v>
      </c>
      <c r="AX1643" s="3"/>
      <c r="AY1643" s="3"/>
      <c r="AZ1643" s="3"/>
      <c r="BA1643" s="3"/>
      <c r="BB1643" s="3"/>
      <c r="BC1643" s="19"/>
    </row>
    <row r="1644" spans="47:55" x14ac:dyDescent="0.2">
      <c r="AU1644" s="3"/>
      <c r="AV1644" s="3">
        <v>45.500277779999998</v>
      </c>
      <c r="AW1644" s="19">
        <v>-3.728459</v>
      </c>
      <c r="AX1644" s="3"/>
      <c r="AY1644" s="3"/>
      <c r="AZ1644" s="3"/>
      <c r="BA1644" s="3"/>
      <c r="BB1644" s="3"/>
      <c r="BC1644" s="19"/>
    </row>
    <row r="1645" spans="47:55" x14ac:dyDescent="0.2">
      <c r="AU1645" s="3"/>
      <c r="AV1645" s="3">
        <v>45.528055559999999</v>
      </c>
      <c r="AW1645" s="19">
        <v>-3.8788059000000001</v>
      </c>
      <c r="AX1645" s="3"/>
      <c r="AY1645" s="3"/>
      <c r="AZ1645" s="3"/>
      <c r="BA1645" s="3"/>
      <c r="BB1645" s="3"/>
      <c r="BC1645" s="19"/>
    </row>
    <row r="1646" spans="47:55" x14ac:dyDescent="0.2">
      <c r="AU1646" s="3"/>
      <c r="AV1646" s="3">
        <v>45.555833329999999</v>
      </c>
      <c r="AW1646" s="19">
        <v>-3.728459</v>
      </c>
      <c r="AX1646" s="3"/>
      <c r="AY1646" s="3"/>
      <c r="AZ1646" s="3"/>
      <c r="BA1646" s="3"/>
      <c r="BB1646" s="3"/>
      <c r="BC1646" s="19"/>
    </row>
    <row r="1647" spans="47:55" x14ac:dyDescent="0.2">
      <c r="AU1647" s="3"/>
      <c r="AV1647" s="3">
        <v>45.58361111</v>
      </c>
      <c r="AW1647" s="19">
        <v>-3.728459</v>
      </c>
      <c r="AX1647" s="3"/>
      <c r="AY1647" s="3"/>
      <c r="AZ1647" s="3"/>
      <c r="BA1647" s="3"/>
      <c r="BB1647" s="3"/>
      <c r="BC1647" s="19"/>
    </row>
    <row r="1648" spans="47:55" x14ac:dyDescent="0.2">
      <c r="AU1648" s="3"/>
      <c r="AV1648" s="3">
        <v>45.611388890000001</v>
      </c>
      <c r="AW1648" s="19">
        <v>-3.8788059000000001</v>
      </c>
      <c r="AX1648" s="3"/>
      <c r="AY1648" s="3"/>
      <c r="AZ1648" s="3"/>
      <c r="BA1648" s="3"/>
      <c r="BB1648" s="3"/>
      <c r="BC1648" s="19"/>
    </row>
    <row r="1649" spans="47:55" x14ac:dyDescent="0.2">
      <c r="AU1649" s="3"/>
      <c r="AV1649" s="3">
        <v>45.639166670000002</v>
      </c>
      <c r="AW1649" s="19">
        <v>-3.8788059000000001</v>
      </c>
      <c r="AX1649" s="3"/>
      <c r="AY1649" s="3"/>
      <c r="AZ1649" s="3"/>
      <c r="BA1649" s="3"/>
      <c r="BB1649" s="3"/>
      <c r="BC1649" s="19"/>
    </row>
    <row r="1650" spans="47:55" x14ac:dyDescent="0.2">
      <c r="AU1650" s="3"/>
      <c r="AV1650" s="3">
        <v>45.666944440000002</v>
      </c>
      <c r="AW1650" s="19">
        <v>-3.5781136</v>
      </c>
      <c r="AX1650" s="3"/>
      <c r="AY1650" s="3"/>
      <c r="AZ1650" s="3"/>
      <c r="BA1650" s="3"/>
      <c r="BB1650" s="3"/>
      <c r="BC1650" s="19"/>
    </row>
    <row r="1651" spans="47:55" x14ac:dyDescent="0.2">
      <c r="AU1651" s="3"/>
      <c r="AV1651" s="3">
        <v>45.694722220000003</v>
      </c>
      <c r="AW1651" s="19">
        <v>-3.728459</v>
      </c>
      <c r="AX1651" s="3"/>
      <c r="AY1651" s="3"/>
      <c r="AZ1651" s="3"/>
      <c r="BA1651" s="3"/>
      <c r="BB1651" s="3"/>
      <c r="BC1651" s="19"/>
    </row>
    <row r="1652" spans="47:55" x14ac:dyDescent="0.2">
      <c r="AU1652" s="3"/>
      <c r="AV1652" s="3">
        <v>45.722499999999997</v>
      </c>
      <c r="AW1652" s="19">
        <v>-3.5781136</v>
      </c>
      <c r="AX1652" s="3"/>
      <c r="AY1652" s="3"/>
      <c r="AZ1652" s="3"/>
      <c r="BA1652" s="3"/>
      <c r="BB1652" s="3"/>
      <c r="BC1652" s="19"/>
    </row>
    <row r="1653" spans="47:55" x14ac:dyDescent="0.2">
      <c r="AU1653" s="3"/>
      <c r="AV1653" s="3">
        <v>45.750277779999998</v>
      </c>
      <c r="AW1653" s="19">
        <v>-4.0291509000000003</v>
      </c>
      <c r="AX1653" s="3"/>
      <c r="AY1653" s="3"/>
      <c r="AZ1653" s="3"/>
      <c r="BA1653" s="3"/>
      <c r="BB1653" s="3"/>
      <c r="BC1653" s="19"/>
    </row>
    <row r="1654" spans="47:55" x14ac:dyDescent="0.2">
      <c r="AU1654" s="3"/>
      <c r="AV1654" s="3">
        <v>45.778055559999999</v>
      </c>
      <c r="AW1654" s="19">
        <v>-3.728459</v>
      </c>
      <c r="AX1654" s="3"/>
      <c r="AY1654" s="3"/>
      <c r="AZ1654" s="3"/>
      <c r="BA1654" s="3"/>
      <c r="BB1654" s="3"/>
      <c r="BC1654" s="19"/>
    </row>
    <row r="1655" spans="47:55" x14ac:dyDescent="0.2">
      <c r="AU1655" s="3"/>
      <c r="AV1655" s="3">
        <v>45.805833329999999</v>
      </c>
      <c r="AW1655" s="19">
        <v>-3.728459</v>
      </c>
      <c r="AX1655" s="3"/>
      <c r="AY1655" s="3"/>
      <c r="AZ1655" s="3"/>
      <c r="BA1655" s="3"/>
      <c r="BB1655" s="3"/>
      <c r="BC1655" s="19"/>
    </row>
    <row r="1656" spans="47:55" x14ac:dyDescent="0.2">
      <c r="AU1656" s="3"/>
      <c r="AV1656" s="3">
        <v>45.83361111</v>
      </c>
      <c r="AW1656" s="19">
        <v>-3.728459</v>
      </c>
      <c r="AX1656" s="3"/>
      <c r="AY1656" s="3"/>
      <c r="AZ1656" s="3"/>
      <c r="BA1656" s="3"/>
      <c r="BB1656" s="3"/>
      <c r="BC1656" s="19"/>
    </row>
    <row r="1657" spans="47:55" x14ac:dyDescent="0.2">
      <c r="AU1657" s="3"/>
      <c r="AV1657" s="3">
        <v>45.861388890000001</v>
      </c>
      <c r="AW1657" s="19">
        <v>-3.8788059000000001</v>
      </c>
      <c r="AX1657" s="3"/>
      <c r="AY1657" s="3"/>
      <c r="AZ1657" s="3"/>
      <c r="BA1657" s="3"/>
      <c r="BB1657" s="3"/>
      <c r="BC1657" s="19"/>
    </row>
    <row r="1658" spans="47:55" x14ac:dyDescent="0.2">
      <c r="AU1658" s="3"/>
      <c r="AV1658" s="3">
        <v>45.889166670000002</v>
      </c>
      <c r="AW1658" s="19">
        <v>-4.0291509000000003</v>
      </c>
      <c r="AX1658" s="3"/>
      <c r="AY1658" s="3"/>
      <c r="AZ1658" s="3"/>
      <c r="BA1658" s="3"/>
      <c r="BB1658" s="3"/>
      <c r="BC1658" s="19"/>
    </row>
    <row r="1659" spans="47:55" x14ac:dyDescent="0.2">
      <c r="AU1659" s="3"/>
      <c r="AV1659" s="3">
        <v>45.916944440000002</v>
      </c>
      <c r="AW1659" s="19">
        <v>-4.0291509000000003</v>
      </c>
      <c r="AX1659" s="3"/>
      <c r="AY1659" s="3"/>
      <c r="AZ1659" s="3"/>
      <c r="BA1659" s="3"/>
      <c r="BB1659" s="3"/>
      <c r="BC1659" s="19"/>
    </row>
    <row r="1660" spans="47:55" x14ac:dyDescent="0.2">
      <c r="AU1660" s="3"/>
      <c r="AV1660" s="3">
        <v>45.944722220000003</v>
      </c>
      <c r="AW1660" s="19">
        <v>-3.728459</v>
      </c>
      <c r="AX1660" s="3"/>
      <c r="AY1660" s="3"/>
      <c r="AZ1660" s="3"/>
      <c r="BA1660" s="3"/>
      <c r="BB1660" s="3"/>
      <c r="BC1660" s="19"/>
    </row>
    <row r="1661" spans="47:55" x14ac:dyDescent="0.2">
      <c r="AU1661" s="3"/>
      <c r="AV1661" s="3">
        <v>45.972499999999997</v>
      </c>
      <c r="AW1661" s="19">
        <v>-3.8788059000000001</v>
      </c>
      <c r="AX1661" s="3"/>
      <c r="AY1661" s="3"/>
      <c r="AZ1661" s="3"/>
      <c r="BA1661" s="3"/>
      <c r="BB1661" s="3"/>
      <c r="BC1661" s="19"/>
    </row>
    <row r="1662" spans="47:55" x14ac:dyDescent="0.2">
      <c r="AU1662" s="3"/>
      <c r="AV1662" s="3">
        <v>46.000277779999998</v>
      </c>
      <c r="AW1662" s="19">
        <v>-3.728459</v>
      </c>
      <c r="AX1662" s="3">
        <v>31.734005150000002</v>
      </c>
      <c r="AY1662" s="3">
        <v>0</v>
      </c>
      <c r="AZ1662" s="3">
        <v>72.358029149999993</v>
      </c>
      <c r="BA1662" s="3">
        <v>0</v>
      </c>
      <c r="BB1662" s="3">
        <v>2.0785028350000001</v>
      </c>
      <c r="BC1662" s="19">
        <v>0.47095708400000003</v>
      </c>
    </row>
    <row r="1663" spans="47:55" x14ac:dyDescent="0.2">
      <c r="AU1663" s="3"/>
      <c r="AV1663" s="3">
        <v>46.028055559999999</v>
      </c>
      <c r="AW1663" s="19">
        <v>-3.728459</v>
      </c>
      <c r="AX1663" s="3"/>
      <c r="AY1663" s="3"/>
      <c r="AZ1663" s="3"/>
      <c r="BA1663" s="3"/>
      <c r="BB1663" s="3"/>
      <c r="BC1663" s="19"/>
    </row>
    <row r="1664" spans="47:55" x14ac:dyDescent="0.2">
      <c r="AU1664" s="3"/>
      <c r="AV1664" s="3">
        <v>46.055833329999999</v>
      </c>
      <c r="AW1664" s="19">
        <v>-3.728459</v>
      </c>
      <c r="AX1664" s="3"/>
      <c r="AY1664" s="3"/>
      <c r="AZ1664" s="3"/>
      <c r="BA1664" s="3"/>
      <c r="BB1664" s="3"/>
      <c r="BC1664" s="19"/>
    </row>
    <row r="1665" spans="47:55" x14ac:dyDescent="0.2">
      <c r="AU1665" s="3"/>
      <c r="AV1665" s="3">
        <v>46.08361111</v>
      </c>
      <c r="AW1665" s="19">
        <v>-3.4277666999999998</v>
      </c>
      <c r="AX1665" s="3"/>
      <c r="AY1665" s="3"/>
      <c r="AZ1665" s="3"/>
      <c r="BA1665" s="3"/>
      <c r="BB1665" s="3"/>
      <c r="BC1665" s="19"/>
    </row>
    <row r="1666" spans="47:55" x14ac:dyDescent="0.2">
      <c r="AU1666" s="3"/>
      <c r="AV1666" s="3">
        <v>46.111388890000001</v>
      </c>
      <c r="AW1666" s="19">
        <v>-3.8788059000000001</v>
      </c>
      <c r="AX1666" s="3"/>
      <c r="AY1666" s="3"/>
      <c r="AZ1666" s="3"/>
      <c r="BA1666" s="3"/>
      <c r="BB1666" s="3"/>
      <c r="BC1666" s="19"/>
    </row>
    <row r="1667" spans="47:55" x14ac:dyDescent="0.2">
      <c r="AU1667" s="3"/>
      <c r="AV1667" s="3">
        <v>46.139166670000002</v>
      </c>
      <c r="AW1667" s="19">
        <v>-3.8788059000000001</v>
      </c>
      <c r="AX1667" s="3"/>
      <c r="AY1667" s="3"/>
      <c r="AZ1667" s="3"/>
      <c r="BA1667" s="3"/>
      <c r="BB1667" s="3"/>
      <c r="BC1667" s="19"/>
    </row>
    <row r="1668" spans="47:55" x14ac:dyDescent="0.2">
      <c r="AU1668" s="3"/>
      <c r="AV1668" s="3">
        <v>46.166944440000002</v>
      </c>
      <c r="AW1668" s="19">
        <v>-3.728459</v>
      </c>
      <c r="AX1668" s="3"/>
      <c r="AY1668" s="3"/>
      <c r="AZ1668" s="3"/>
      <c r="BA1668" s="3"/>
      <c r="BB1668" s="3"/>
      <c r="BC1668" s="19"/>
    </row>
    <row r="1669" spans="47:55" x14ac:dyDescent="0.2">
      <c r="AU1669" s="3"/>
      <c r="AV1669" s="3">
        <v>46.194722220000003</v>
      </c>
      <c r="AW1669" s="19">
        <v>-3.5781136</v>
      </c>
      <c r="AX1669" s="3"/>
      <c r="AY1669" s="3"/>
      <c r="AZ1669" s="3"/>
      <c r="BA1669" s="3"/>
      <c r="BB1669" s="3"/>
      <c r="BC1669" s="19"/>
    </row>
    <row r="1670" spans="47:55" x14ac:dyDescent="0.2">
      <c r="AU1670" s="3"/>
      <c r="AV1670" s="3">
        <v>46.222499999999997</v>
      </c>
      <c r="AW1670" s="19">
        <v>-3.5781136</v>
      </c>
      <c r="AX1670" s="3"/>
      <c r="AY1670" s="3"/>
      <c r="AZ1670" s="3"/>
      <c r="BA1670" s="3"/>
      <c r="BB1670" s="3"/>
      <c r="BC1670" s="19"/>
    </row>
    <row r="1671" spans="47:55" x14ac:dyDescent="0.2">
      <c r="AU1671" s="3"/>
      <c r="AV1671" s="3">
        <v>46.250277779999998</v>
      </c>
      <c r="AW1671" s="19">
        <v>-3.4277666999999998</v>
      </c>
      <c r="AX1671" s="3"/>
      <c r="AY1671" s="3"/>
      <c r="AZ1671" s="3"/>
      <c r="BA1671" s="3"/>
      <c r="BB1671" s="3"/>
      <c r="BC1671" s="19"/>
    </row>
    <row r="1672" spans="47:55" x14ac:dyDescent="0.2">
      <c r="AU1672" s="3"/>
      <c r="AV1672" s="3">
        <v>46.278055559999999</v>
      </c>
      <c r="AW1672" s="19">
        <v>-4.0291509000000003</v>
      </c>
      <c r="AX1672" s="3"/>
      <c r="AY1672" s="3"/>
      <c r="AZ1672" s="3"/>
      <c r="BA1672" s="3"/>
      <c r="BB1672" s="3"/>
      <c r="BC1672" s="19"/>
    </row>
    <row r="1673" spans="47:55" x14ac:dyDescent="0.2">
      <c r="AU1673" s="3"/>
      <c r="AV1673" s="3">
        <v>46.305833329999999</v>
      </c>
      <c r="AW1673" s="19">
        <v>-3.8788059000000001</v>
      </c>
      <c r="AX1673" s="3"/>
      <c r="AY1673" s="3"/>
      <c r="AZ1673" s="3"/>
      <c r="BA1673" s="3"/>
      <c r="BB1673" s="3"/>
      <c r="BC1673" s="19"/>
    </row>
    <row r="1674" spans="47:55" x14ac:dyDescent="0.2">
      <c r="AU1674" s="3"/>
      <c r="AV1674" s="3">
        <v>46.33361111</v>
      </c>
      <c r="AW1674" s="19">
        <v>-3.8788059000000001</v>
      </c>
      <c r="AX1674" s="3"/>
      <c r="AY1674" s="3"/>
      <c r="AZ1674" s="3"/>
      <c r="BA1674" s="3"/>
      <c r="BB1674" s="3"/>
      <c r="BC1674" s="19"/>
    </row>
    <row r="1675" spans="47:55" x14ac:dyDescent="0.2">
      <c r="AU1675" s="3"/>
      <c r="AV1675" s="3">
        <v>46.361388890000001</v>
      </c>
      <c r="AW1675" s="19">
        <v>-4.0291509000000003</v>
      </c>
      <c r="AX1675" s="3"/>
      <c r="AY1675" s="3"/>
      <c r="AZ1675" s="3"/>
      <c r="BA1675" s="3"/>
      <c r="BB1675" s="3"/>
      <c r="BC1675" s="19"/>
    </row>
    <row r="1676" spans="47:55" x14ac:dyDescent="0.2">
      <c r="AU1676" s="3"/>
      <c r="AV1676" s="3">
        <v>46.389166670000002</v>
      </c>
      <c r="AW1676" s="19">
        <v>-4.0291509000000003</v>
      </c>
      <c r="AX1676" s="3"/>
      <c r="AY1676" s="3"/>
      <c r="AZ1676" s="3"/>
      <c r="BA1676" s="3"/>
      <c r="BB1676" s="3"/>
      <c r="BC1676" s="19"/>
    </row>
    <row r="1677" spans="47:55" x14ac:dyDescent="0.2">
      <c r="AU1677" s="3"/>
      <c r="AV1677" s="3">
        <v>46.416944440000002</v>
      </c>
      <c r="AW1677" s="19">
        <v>-4.0291509000000003</v>
      </c>
      <c r="AX1677" s="3"/>
      <c r="AY1677" s="3"/>
      <c r="AZ1677" s="3"/>
      <c r="BA1677" s="3"/>
      <c r="BB1677" s="3"/>
      <c r="BC1677" s="19"/>
    </row>
    <row r="1678" spans="47:55" x14ac:dyDescent="0.2">
      <c r="AU1678" s="3"/>
      <c r="AV1678" s="3">
        <v>46.444722220000003</v>
      </c>
      <c r="AW1678" s="19">
        <v>-3.728459</v>
      </c>
      <c r="AX1678" s="3"/>
      <c r="AY1678" s="3"/>
      <c r="AZ1678" s="3"/>
      <c r="BA1678" s="3"/>
      <c r="BB1678" s="3"/>
      <c r="BC1678" s="19"/>
    </row>
    <row r="1679" spans="47:55" x14ac:dyDescent="0.2">
      <c r="AU1679" s="3"/>
      <c r="AV1679" s="3">
        <v>46.472499999999997</v>
      </c>
      <c r="AW1679" s="19">
        <v>-3.728459</v>
      </c>
      <c r="AX1679" s="3"/>
      <c r="AY1679" s="3"/>
      <c r="AZ1679" s="3"/>
      <c r="BA1679" s="3"/>
      <c r="BB1679" s="3"/>
      <c r="BC1679" s="19"/>
    </row>
    <row r="1680" spans="47:55" x14ac:dyDescent="0.2">
      <c r="AU1680" s="3"/>
      <c r="AV1680" s="3">
        <v>46.500277779999998</v>
      </c>
      <c r="AW1680" s="19">
        <v>-3.5781136</v>
      </c>
      <c r="AX1680" s="3"/>
      <c r="AY1680" s="3"/>
      <c r="AZ1680" s="3"/>
      <c r="BA1680" s="3"/>
      <c r="BB1680" s="3"/>
      <c r="BC1680" s="19"/>
    </row>
    <row r="1681" spans="47:55" x14ac:dyDescent="0.2">
      <c r="AU1681" s="3"/>
      <c r="AV1681" s="3">
        <v>46.528055559999999</v>
      </c>
      <c r="AW1681" s="19">
        <v>-3.728459</v>
      </c>
      <c r="AX1681" s="3"/>
      <c r="AY1681" s="3"/>
      <c r="AZ1681" s="3"/>
      <c r="BA1681" s="3"/>
      <c r="BB1681" s="3"/>
      <c r="BC1681" s="19"/>
    </row>
    <row r="1682" spans="47:55" x14ac:dyDescent="0.2">
      <c r="AU1682" s="3"/>
      <c r="AV1682" s="3">
        <v>46.555833329999999</v>
      </c>
      <c r="AW1682" s="19">
        <v>-3.8788059000000001</v>
      </c>
      <c r="AX1682" s="3"/>
      <c r="AY1682" s="3"/>
      <c r="AZ1682" s="3"/>
      <c r="BA1682" s="3"/>
      <c r="BB1682" s="3"/>
      <c r="BC1682" s="19"/>
    </row>
    <row r="1683" spans="47:55" x14ac:dyDescent="0.2">
      <c r="AU1683" s="3"/>
      <c r="AV1683" s="3">
        <v>46.58361111</v>
      </c>
      <c r="AW1683" s="19">
        <v>-3.8788059000000001</v>
      </c>
      <c r="AX1683" s="3"/>
      <c r="AY1683" s="3"/>
      <c r="AZ1683" s="3"/>
      <c r="BA1683" s="3"/>
      <c r="BB1683" s="3"/>
      <c r="BC1683" s="19"/>
    </row>
    <row r="1684" spans="47:55" x14ac:dyDescent="0.2">
      <c r="AU1684" s="3"/>
      <c r="AV1684" s="3">
        <v>46.611388890000001</v>
      </c>
      <c r="AW1684" s="19">
        <v>-3.728459</v>
      </c>
      <c r="AX1684" s="3"/>
      <c r="AY1684" s="3"/>
      <c r="AZ1684" s="3"/>
      <c r="BA1684" s="3"/>
      <c r="BB1684" s="3"/>
      <c r="BC1684" s="19"/>
    </row>
    <row r="1685" spans="47:55" x14ac:dyDescent="0.2">
      <c r="AU1685" s="3"/>
      <c r="AV1685" s="3">
        <v>46.639166670000002</v>
      </c>
      <c r="AW1685" s="19">
        <v>-3.728459</v>
      </c>
      <c r="AX1685" s="3"/>
      <c r="AY1685" s="3"/>
      <c r="AZ1685" s="3"/>
      <c r="BA1685" s="3"/>
      <c r="BB1685" s="3"/>
      <c r="BC1685" s="19"/>
    </row>
    <row r="1686" spans="47:55" x14ac:dyDescent="0.2">
      <c r="AU1686" s="3"/>
      <c r="AV1686" s="3">
        <v>46.666944440000002</v>
      </c>
      <c r="AW1686" s="19">
        <v>-3.8788059000000001</v>
      </c>
      <c r="AX1686" s="3"/>
      <c r="AY1686" s="3"/>
      <c r="AZ1686" s="3"/>
      <c r="BA1686" s="3"/>
      <c r="BB1686" s="3"/>
      <c r="BC1686" s="19"/>
    </row>
    <row r="1687" spans="47:55" x14ac:dyDescent="0.2">
      <c r="AU1687" s="3"/>
      <c r="AV1687" s="3">
        <v>46.694722220000003</v>
      </c>
      <c r="AW1687" s="19">
        <v>-3.4277666999999998</v>
      </c>
      <c r="AX1687" s="3"/>
      <c r="AY1687" s="3"/>
      <c r="AZ1687" s="3"/>
      <c r="BA1687" s="3"/>
      <c r="BB1687" s="3"/>
      <c r="BC1687" s="19"/>
    </row>
    <row r="1688" spans="47:55" x14ac:dyDescent="0.2">
      <c r="AU1688" s="3"/>
      <c r="AV1688" s="3">
        <v>46.722499999999997</v>
      </c>
      <c r="AW1688" s="19">
        <v>-4.0291509000000003</v>
      </c>
      <c r="AX1688" s="3"/>
      <c r="AY1688" s="3"/>
      <c r="AZ1688" s="3"/>
      <c r="BA1688" s="3"/>
      <c r="BB1688" s="3"/>
      <c r="BC1688" s="19"/>
    </row>
    <row r="1689" spans="47:55" x14ac:dyDescent="0.2">
      <c r="AU1689" s="3"/>
      <c r="AV1689" s="3">
        <v>46.750277779999998</v>
      </c>
      <c r="AW1689" s="19">
        <v>-4.0291509000000003</v>
      </c>
      <c r="AX1689" s="3"/>
      <c r="AY1689" s="3"/>
      <c r="AZ1689" s="3"/>
      <c r="BA1689" s="3"/>
      <c r="BB1689" s="3"/>
      <c r="BC1689" s="19"/>
    </row>
    <row r="1690" spans="47:55" x14ac:dyDescent="0.2">
      <c r="AU1690" s="3"/>
      <c r="AV1690" s="3">
        <v>46.778055559999999</v>
      </c>
      <c r="AW1690" s="19">
        <v>-3.8788059000000001</v>
      </c>
      <c r="AX1690" s="3"/>
      <c r="AY1690" s="3"/>
      <c r="AZ1690" s="3"/>
      <c r="BA1690" s="3"/>
      <c r="BB1690" s="3"/>
      <c r="BC1690" s="19"/>
    </row>
    <row r="1691" spans="47:55" x14ac:dyDescent="0.2">
      <c r="AU1691" s="3"/>
      <c r="AV1691" s="3">
        <v>46.805833329999999</v>
      </c>
      <c r="AW1691" s="19">
        <v>-3.8788059000000001</v>
      </c>
      <c r="AX1691" s="3"/>
      <c r="AY1691" s="3"/>
      <c r="AZ1691" s="3"/>
      <c r="BA1691" s="3"/>
      <c r="BB1691" s="3"/>
      <c r="BC1691" s="19"/>
    </row>
    <row r="1692" spans="47:55" x14ac:dyDescent="0.2">
      <c r="AU1692" s="3"/>
      <c r="AV1692" s="3">
        <v>46.83361111</v>
      </c>
      <c r="AW1692" s="19">
        <v>-3.5781136</v>
      </c>
      <c r="AX1692" s="3"/>
      <c r="AY1692" s="3"/>
      <c r="AZ1692" s="3"/>
      <c r="BA1692" s="3"/>
      <c r="BB1692" s="3"/>
      <c r="BC1692" s="19"/>
    </row>
    <row r="1693" spans="47:55" x14ac:dyDescent="0.2">
      <c r="AU1693" s="3"/>
      <c r="AV1693" s="3">
        <v>46.861388890000001</v>
      </c>
      <c r="AW1693" s="19">
        <v>-3.5781136</v>
      </c>
      <c r="AX1693" s="3"/>
      <c r="AY1693" s="3"/>
      <c r="AZ1693" s="3"/>
      <c r="BA1693" s="3"/>
      <c r="BB1693" s="3"/>
      <c r="BC1693" s="19"/>
    </row>
    <row r="1694" spans="47:55" x14ac:dyDescent="0.2">
      <c r="AU1694" s="3"/>
      <c r="AV1694" s="3">
        <v>46.889166670000002</v>
      </c>
      <c r="AW1694" s="19">
        <v>-3.5781136</v>
      </c>
      <c r="AX1694" s="3"/>
      <c r="AY1694" s="3"/>
      <c r="AZ1694" s="3"/>
      <c r="BA1694" s="3"/>
      <c r="BB1694" s="3"/>
      <c r="BC1694" s="19"/>
    </row>
    <row r="1695" spans="47:55" x14ac:dyDescent="0.2">
      <c r="AU1695" s="3"/>
      <c r="AV1695" s="3">
        <v>46.916944440000002</v>
      </c>
      <c r="AW1695" s="19">
        <v>-3.8788059000000001</v>
      </c>
      <c r="AX1695" s="3"/>
      <c r="AY1695" s="3"/>
      <c r="AZ1695" s="3"/>
      <c r="BA1695" s="3"/>
      <c r="BB1695" s="3"/>
      <c r="BC1695" s="19"/>
    </row>
    <row r="1696" spans="47:55" x14ac:dyDescent="0.2">
      <c r="AU1696" s="3"/>
      <c r="AV1696" s="3">
        <v>46.944722220000003</v>
      </c>
      <c r="AW1696" s="19">
        <v>-3.5781136</v>
      </c>
      <c r="AX1696" s="3"/>
      <c r="AY1696" s="3"/>
      <c r="AZ1696" s="3"/>
      <c r="BA1696" s="3"/>
      <c r="BB1696" s="3"/>
      <c r="BC1696" s="19"/>
    </row>
    <row r="1697" spans="47:55" x14ac:dyDescent="0.2">
      <c r="AU1697" s="3"/>
      <c r="AV1697" s="3">
        <v>46.972499999999997</v>
      </c>
      <c r="AW1697" s="19">
        <v>-3.8788059000000001</v>
      </c>
      <c r="AX1697" s="3"/>
      <c r="AY1697" s="3"/>
      <c r="AZ1697" s="3"/>
      <c r="BA1697" s="3"/>
      <c r="BB1697" s="3"/>
      <c r="BC1697" s="19"/>
    </row>
    <row r="1698" spans="47:55" x14ac:dyDescent="0.2">
      <c r="AU1698" s="3"/>
      <c r="AV1698" s="3">
        <v>47.000277779999998</v>
      </c>
      <c r="AW1698" s="19">
        <v>-3.728459</v>
      </c>
      <c r="AX1698" s="3">
        <v>30.318179440000002</v>
      </c>
      <c r="AY1698" s="3">
        <v>0</v>
      </c>
      <c r="AZ1698" s="3">
        <v>70.538223729999999</v>
      </c>
      <c r="BA1698" s="3">
        <v>0</v>
      </c>
      <c r="BB1698" s="3">
        <v>0</v>
      </c>
      <c r="BC1698" s="19">
        <v>0.47164656700000002</v>
      </c>
    </row>
    <row r="1699" spans="47:55" x14ac:dyDescent="0.2">
      <c r="AU1699" s="3"/>
      <c r="AV1699" s="3">
        <v>47.028055559999999</v>
      </c>
      <c r="AW1699" s="19">
        <v>-3.728459</v>
      </c>
      <c r="AX1699" s="3"/>
      <c r="AY1699" s="3"/>
      <c r="AZ1699" s="3"/>
      <c r="BA1699" s="3"/>
      <c r="BB1699" s="3"/>
      <c r="BC1699" s="19"/>
    </row>
    <row r="1700" spans="47:55" x14ac:dyDescent="0.2">
      <c r="AU1700" s="3"/>
      <c r="AV1700" s="3">
        <v>47.055833329999999</v>
      </c>
      <c r="AW1700" s="19">
        <v>-3.728459</v>
      </c>
      <c r="AX1700" s="3"/>
      <c r="AY1700" s="3"/>
      <c r="AZ1700" s="3"/>
      <c r="BA1700" s="3"/>
      <c r="BB1700" s="3"/>
      <c r="BC1700" s="19"/>
    </row>
    <row r="1701" spans="47:55" x14ac:dyDescent="0.2">
      <c r="AU1701" s="3"/>
      <c r="AV1701" s="3">
        <v>47.08361111</v>
      </c>
      <c r="AW1701" s="19">
        <v>-3.728459</v>
      </c>
      <c r="AX1701" s="3"/>
      <c r="AY1701" s="3"/>
      <c r="AZ1701" s="3"/>
      <c r="BA1701" s="3"/>
      <c r="BB1701" s="3"/>
      <c r="BC1701" s="19"/>
    </row>
    <row r="1702" spans="47:55" x14ac:dyDescent="0.2">
      <c r="AU1702" s="3"/>
      <c r="AV1702" s="3">
        <v>47.111388890000001</v>
      </c>
      <c r="AW1702" s="19">
        <v>-3.5781136</v>
      </c>
      <c r="AX1702" s="3"/>
      <c r="AY1702" s="3"/>
      <c r="AZ1702" s="3"/>
      <c r="BA1702" s="3"/>
      <c r="BB1702" s="3"/>
      <c r="BC1702" s="19"/>
    </row>
    <row r="1703" spans="47:55" x14ac:dyDescent="0.2">
      <c r="AU1703" s="3"/>
      <c r="AV1703" s="3">
        <v>47.139166670000002</v>
      </c>
      <c r="AW1703" s="19">
        <v>-3.5781136</v>
      </c>
      <c r="AX1703" s="3"/>
      <c r="AY1703" s="3"/>
      <c r="AZ1703" s="3"/>
      <c r="BA1703" s="3"/>
      <c r="BB1703" s="3"/>
      <c r="BC1703" s="19"/>
    </row>
    <row r="1704" spans="47:55" x14ac:dyDescent="0.2">
      <c r="AU1704" s="3"/>
      <c r="AV1704" s="3">
        <v>47.166944440000002</v>
      </c>
      <c r="AW1704" s="19">
        <v>-3.728459</v>
      </c>
      <c r="AX1704" s="3"/>
      <c r="AY1704" s="3"/>
      <c r="AZ1704" s="3"/>
      <c r="BA1704" s="3"/>
      <c r="BB1704" s="3"/>
      <c r="BC1704" s="19"/>
    </row>
    <row r="1705" spans="47:55" x14ac:dyDescent="0.2">
      <c r="AU1705" s="3"/>
      <c r="AV1705" s="3">
        <v>47.194722220000003</v>
      </c>
      <c r="AW1705" s="19">
        <v>-4.0291509000000003</v>
      </c>
      <c r="AX1705" s="3"/>
      <c r="AY1705" s="3"/>
      <c r="AZ1705" s="3"/>
      <c r="BA1705" s="3"/>
      <c r="BB1705" s="3"/>
      <c r="BC1705" s="19"/>
    </row>
    <row r="1706" spans="47:55" x14ac:dyDescent="0.2">
      <c r="AU1706" s="3"/>
      <c r="AV1706" s="3">
        <v>47.222499999999997</v>
      </c>
      <c r="AW1706" s="19">
        <v>-3.728459</v>
      </c>
      <c r="AX1706" s="3"/>
      <c r="AY1706" s="3"/>
      <c r="AZ1706" s="3"/>
      <c r="BA1706" s="3"/>
      <c r="BB1706" s="3"/>
      <c r="BC1706" s="19"/>
    </row>
    <row r="1707" spans="47:55" x14ac:dyDescent="0.2">
      <c r="AU1707" s="3"/>
      <c r="AV1707" s="3">
        <v>47.250277779999998</v>
      </c>
      <c r="AW1707" s="19">
        <v>-3.728459</v>
      </c>
      <c r="AX1707" s="3"/>
      <c r="AY1707" s="3"/>
      <c r="AZ1707" s="3"/>
      <c r="BA1707" s="3"/>
      <c r="BB1707" s="3"/>
      <c r="BC1707" s="19"/>
    </row>
    <row r="1708" spans="47:55" x14ac:dyDescent="0.2">
      <c r="AU1708" s="3"/>
      <c r="AV1708" s="3">
        <v>47.278055559999999</v>
      </c>
      <c r="AW1708" s="19">
        <v>-3.8788059000000001</v>
      </c>
      <c r="AX1708" s="3"/>
      <c r="AY1708" s="3"/>
      <c r="AZ1708" s="3"/>
      <c r="BA1708" s="3"/>
      <c r="BB1708" s="3"/>
      <c r="BC1708" s="19"/>
    </row>
    <row r="1709" spans="47:55" x14ac:dyDescent="0.2">
      <c r="AU1709" s="3"/>
      <c r="AV1709" s="3">
        <v>47.305833329999999</v>
      </c>
      <c r="AW1709" s="19">
        <v>-3.728459</v>
      </c>
      <c r="AX1709" s="3"/>
      <c r="AY1709" s="3"/>
      <c r="AZ1709" s="3"/>
      <c r="BA1709" s="3"/>
      <c r="BB1709" s="3"/>
      <c r="BC1709" s="19"/>
    </row>
    <row r="1710" spans="47:55" x14ac:dyDescent="0.2">
      <c r="AU1710" s="3"/>
      <c r="AV1710" s="3">
        <v>47.33361111</v>
      </c>
      <c r="AW1710" s="19">
        <v>-3.728459</v>
      </c>
      <c r="AX1710" s="3"/>
      <c r="AY1710" s="3"/>
      <c r="AZ1710" s="3"/>
      <c r="BA1710" s="3"/>
      <c r="BB1710" s="3"/>
      <c r="BC1710" s="19"/>
    </row>
    <row r="1711" spans="47:55" x14ac:dyDescent="0.2">
      <c r="AU1711" s="3"/>
      <c r="AV1711" s="3">
        <v>47.361388890000001</v>
      </c>
      <c r="AW1711" s="19">
        <v>-3.728459</v>
      </c>
      <c r="AX1711" s="3"/>
      <c r="AY1711" s="3"/>
      <c r="AZ1711" s="3"/>
      <c r="BA1711" s="3"/>
      <c r="BB1711" s="3"/>
      <c r="BC1711" s="19"/>
    </row>
    <row r="1712" spans="47:55" x14ac:dyDescent="0.2">
      <c r="AU1712" s="3"/>
      <c r="AV1712" s="3">
        <v>47.389166670000002</v>
      </c>
      <c r="AW1712" s="19">
        <v>-3.728459</v>
      </c>
      <c r="AX1712" s="3"/>
      <c r="AY1712" s="3"/>
      <c r="AZ1712" s="3"/>
      <c r="BA1712" s="3"/>
      <c r="BB1712" s="3"/>
      <c r="BC1712" s="19"/>
    </row>
    <row r="1713" spans="47:55" x14ac:dyDescent="0.2">
      <c r="AU1713" s="3"/>
      <c r="AV1713" s="3">
        <v>47.416944440000002</v>
      </c>
      <c r="AW1713" s="19">
        <v>-4.0291509000000003</v>
      </c>
      <c r="AX1713" s="3"/>
      <c r="AY1713" s="3"/>
      <c r="AZ1713" s="3"/>
      <c r="BA1713" s="3"/>
      <c r="BB1713" s="3"/>
      <c r="BC1713" s="19"/>
    </row>
    <row r="1714" spans="47:55" x14ac:dyDescent="0.2">
      <c r="AU1714" s="3"/>
      <c r="AV1714" s="3">
        <v>47.444722220000003</v>
      </c>
      <c r="AW1714" s="19">
        <v>-3.8788059000000001</v>
      </c>
      <c r="AX1714" s="3"/>
      <c r="AY1714" s="3"/>
      <c r="AZ1714" s="3"/>
      <c r="BA1714" s="3"/>
      <c r="BB1714" s="3"/>
      <c r="BC1714" s="19"/>
    </row>
    <row r="1715" spans="47:55" x14ac:dyDescent="0.2">
      <c r="AU1715" s="3"/>
      <c r="AV1715" s="3">
        <v>47.472499999999997</v>
      </c>
      <c r="AW1715" s="19">
        <v>-3.728459</v>
      </c>
      <c r="AX1715" s="3"/>
      <c r="AY1715" s="3"/>
      <c r="AZ1715" s="3"/>
      <c r="BA1715" s="3"/>
      <c r="BB1715" s="3"/>
      <c r="BC1715" s="19"/>
    </row>
    <row r="1716" spans="47:55" x14ac:dyDescent="0.2">
      <c r="AU1716" s="3"/>
      <c r="AV1716" s="3">
        <v>47.500277779999998</v>
      </c>
      <c r="AW1716" s="19">
        <v>-3.5781136</v>
      </c>
      <c r="AX1716" s="3"/>
      <c r="AY1716" s="3"/>
      <c r="AZ1716" s="3"/>
      <c r="BA1716" s="3"/>
      <c r="BB1716" s="3"/>
      <c r="BC1716" s="19"/>
    </row>
    <row r="1717" spans="47:55" x14ac:dyDescent="0.2">
      <c r="AU1717" s="3"/>
      <c r="AV1717" s="3">
        <v>47.528055559999999</v>
      </c>
      <c r="AW1717" s="19">
        <v>-3.8788059000000001</v>
      </c>
      <c r="AX1717" s="3"/>
      <c r="AY1717" s="3"/>
      <c r="AZ1717" s="3"/>
      <c r="BA1717" s="3"/>
      <c r="BB1717" s="3"/>
      <c r="BC1717" s="19"/>
    </row>
    <row r="1718" spans="47:55" x14ac:dyDescent="0.2">
      <c r="AU1718" s="3"/>
      <c r="AV1718" s="3">
        <v>47.555833329999999</v>
      </c>
      <c r="AW1718" s="19">
        <v>-3.8788059000000001</v>
      </c>
      <c r="AX1718" s="3"/>
      <c r="AY1718" s="3"/>
      <c r="AZ1718" s="3"/>
      <c r="BA1718" s="3"/>
      <c r="BB1718" s="3"/>
      <c r="BC1718" s="19"/>
    </row>
    <row r="1719" spans="47:55" x14ac:dyDescent="0.2">
      <c r="AU1719" s="3"/>
      <c r="AV1719" s="3">
        <v>47.58361111</v>
      </c>
      <c r="AW1719" s="19">
        <v>-4.0291509000000003</v>
      </c>
      <c r="AX1719" s="3"/>
      <c r="AY1719" s="3"/>
      <c r="AZ1719" s="3"/>
      <c r="BA1719" s="3"/>
      <c r="BB1719" s="3"/>
      <c r="BC1719" s="19"/>
    </row>
    <row r="1720" spans="47:55" x14ac:dyDescent="0.2">
      <c r="AU1720" s="3"/>
      <c r="AV1720" s="3">
        <v>47.611388890000001</v>
      </c>
      <c r="AW1720" s="19">
        <v>-3.8788059000000001</v>
      </c>
      <c r="AX1720" s="3"/>
      <c r="AY1720" s="3"/>
      <c r="AZ1720" s="3"/>
      <c r="BA1720" s="3"/>
      <c r="BB1720" s="3"/>
      <c r="BC1720" s="19"/>
    </row>
    <row r="1721" spans="47:55" x14ac:dyDescent="0.2">
      <c r="AU1721" s="3"/>
      <c r="AV1721" s="3">
        <v>47.639166670000002</v>
      </c>
      <c r="AW1721" s="19">
        <v>-3.728459</v>
      </c>
      <c r="AX1721" s="3"/>
      <c r="AY1721" s="3"/>
      <c r="AZ1721" s="3"/>
      <c r="BA1721" s="3"/>
      <c r="BB1721" s="3"/>
      <c r="BC1721" s="19"/>
    </row>
    <row r="1722" spans="47:55" x14ac:dyDescent="0.2">
      <c r="AU1722" s="3"/>
      <c r="AV1722" s="3">
        <v>47.666944440000002</v>
      </c>
      <c r="AW1722" s="19">
        <v>-3.728459</v>
      </c>
      <c r="AX1722" s="3"/>
      <c r="AY1722" s="3"/>
      <c r="AZ1722" s="3"/>
      <c r="BA1722" s="3"/>
      <c r="BB1722" s="3"/>
      <c r="BC1722" s="19"/>
    </row>
    <row r="1723" spans="47:55" x14ac:dyDescent="0.2">
      <c r="AU1723" s="3"/>
      <c r="AV1723" s="3">
        <v>47.694722220000003</v>
      </c>
      <c r="AW1723" s="19">
        <v>-3.8788059000000001</v>
      </c>
      <c r="AX1723" s="3"/>
      <c r="AY1723" s="3"/>
      <c r="AZ1723" s="3"/>
      <c r="BA1723" s="3"/>
      <c r="BB1723" s="3"/>
      <c r="BC1723" s="19"/>
    </row>
    <row r="1724" spans="47:55" x14ac:dyDescent="0.2">
      <c r="AU1724" s="3"/>
      <c r="AV1724" s="3">
        <v>47.722499999999997</v>
      </c>
      <c r="AW1724" s="19">
        <v>-3.5781136</v>
      </c>
      <c r="AX1724" s="3"/>
      <c r="AY1724" s="3"/>
      <c r="AZ1724" s="3"/>
      <c r="BA1724" s="3"/>
      <c r="BB1724" s="3"/>
      <c r="BC1724" s="19"/>
    </row>
    <row r="1725" spans="47:55" x14ac:dyDescent="0.2">
      <c r="AU1725" s="3"/>
      <c r="AV1725" s="3">
        <v>47.750277779999998</v>
      </c>
      <c r="AW1725" s="19">
        <v>-3.8788059000000001</v>
      </c>
      <c r="AX1725" s="3"/>
      <c r="AY1725" s="3"/>
      <c r="AZ1725" s="3"/>
      <c r="BA1725" s="3"/>
      <c r="BB1725" s="3"/>
      <c r="BC1725" s="19"/>
    </row>
    <row r="1726" spans="47:55" x14ac:dyDescent="0.2">
      <c r="AU1726" s="3"/>
      <c r="AV1726" s="3">
        <v>47.778055559999999</v>
      </c>
      <c r="AW1726" s="19">
        <v>-3.8788059000000001</v>
      </c>
      <c r="AX1726" s="3"/>
      <c r="AY1726" s="3"/>
      <c r="AZ1726" s="3"/>
      <c r="BA1726" s="3"/>
      <c r="BB1726" s="3"/>
      <c r="BC1726" s="19"/>
    </row>
    <row r="1727" spans="47:55" x14ac:dyDescent="0.2">
      <c r="AU1727" s="3"/>
      <c r="AV1727" s="3">
        <v>47.805833329999999</v>
      </c>
      <c r="AW1727" s="19">
        <v>-3.8788059000000001</v>
      </c>
      <c r="AX1727" s="3"/>
      <c r="AY1727" s="3"/>
      <c r="AZ1727" s="3"/>
      <c r="BA1727" s="3"/>
      <c r="BB1727" s="3"/>
      <c r="BC1727" s="19"/>
    </row>
    <row r="1728" spans="47:55" x14ac:dyDescent="0.2">
      <c r="AU1728" s="3"/>
      <c r="AV1728" s="3">
        <v>47.83361111</v>
      </c>
      <c r="AW1728" s="19">
        <v>-4.1794981</v>
      </c>
      <c r="AX1728" s="3"/>
      <c r="AY1728" s="3"/>
      <c r="AZ1728" s="3"/>
      <c r="BA1728" s="3"/>
      <c r="BB1728" s="3"/>
      <c r="BC1728" s="19"/>
    </row>
    <row r="1729" spans="47:55" x14ac:dyDescent="0.2">
      <c r="AU1729" s="3"/>
      <c r="AV1729" s="3">
        <v>47.861388890000001</v>
      </c>
      <c r="AW1729" s="19">
        <v>-4.0291509000000003</v>
      </c>
      <c r="AX1729" s="3"/>
      <c r="AY1729" s="3"/>
      <c r="AZ1729" s="3"/>
      <c r="BA1729" s="3"/>
      <c r="BB1729" s="3"/>
      <c r="BC1729" s="19"/>
    </row>
    <row r="1730" spans="47:55" x14ac:dyDescent="0.2">
      <c r="AU1730" s="3"/>
      <c r="AV1730" s="3">
        <v>47.889166670000002</v>
      </c>
      <c r="AW1730" s="19">
        <v>-3.4277666999999998</v>
      </c>
      <c r="AX1730" s="3"/>
      <c r="AY1730" s="3"/>
      <c r="AZ1730" s="3"/>
      <c r="BA1730" s="3"/>
      <c r="BB1730" s="3"/>
      <c r="BC1730" s="19"/>
    </row>
    <row r="1731" spans="47:55" x14ac:dyDescent="0.2">
      <c r="AU1731" s="3"/>
      <c r="AV1731" s="3">
        <v>47.916944440000002</v>
      </c>
      <c r="AW1731" s="19">
        <v>-3.728459</v>
      </c>
      <c r="AX1731" s="3"/>
      <c r="AY1731" s="3"/>
      <c r="AZ1731" s="3"/>
      <c r="BA1731" s="3"/>
      <c r="BB1731" s="3"/>
      <c r="BC1731" s="19"/>
    </row>
    <row r="1732" spans="47:55" x14ac:dyDescent="0.2">
      <c r="AU1732" s="3"/>
      <c r="AV1732" s="3">
        <v>47.944722220000003</v>
      </c>
      <c r="AW1732" s="19">
        <v>-3.728459</v>
      </c>
      <c r="AX1732" s="3"/>
      <c r="AY1732" s="3"/>
      <c r="AZ1732" s="3"/>
      <c r="BA1732" s="3"/>
      <c r="BB1732" s="3"/>
      <c r="BC1732" s="19"/>
    </row>
    <row r="1733" spans="47:55" x14ac:dyDescent="0.2">
      <c r="AU1733" s="3"/>
      <c r="AV1733" s="3">
        <v>47.972499999999997</v>
      </c>
      <c r="AW1733" s="19">
        <v>-3.8788059000000001</v>
      </c>
      <c r="AX1733" s="3"/>
      <c r="AY1733" s="3"/>
      <c r="AZ1733" s="3"/>
      <c r="BA1733" s="3"/>
      <c r="BB1733" s="3"/>
      <c r="BC1733" s="19"/>
    </row>
    <row r="1734" spans="47:55" x14ac:dyDescent="0.2">
      <c r="AU1734" s="3"/>
      <c r="AV1734" s="3">
        <v>48.000277779999998</v>
      </c>
      <c r="AW1734" s="19">
        <v>-3.728459</v>
      </c>
      <c r="AX1734" s="3">
        <v>29.61197271</v>
      </c>
      <c r="AY1734" s="3">
        <v>0</v>
      </c>
      <c r="AZ1734" s="3">
        <v>69.667505750000004</v>
      </c>
      <c r="BA1734" s="3">
        <v>0</v>
      </c>
      <c r="BB1734" s="3">
        <v>0</v>
      </c>
      <c r="BC1734" s="19">
        <v>0.50519199599999998</v>
      </c>
    </row>
    <row r="1735" spans="47:55" x14ac:dyDescent="0.2">
      <c r="AU1735" s="3"/>
      <c r="AV1735" s="3">
        <v>48.028055559999999</v>
      </c>
      <c r="AW1735" s="19">
        <v>-3.8788059000000001</v>
      </c>
      <c r="AX1735" s="3"/>
      <c r="AY1735" s="3"/>
      <c r="AZ1735" s="3"/>
      <c r="BA1735" s="3"/>
      <c r="BB1735" s="3"/>
      <c r="BC1735" s="19"/>
    </row>
    <row r="1736" spans="47:55" x14ac:dyDescent="0.2">
      <c r="AU1736" s="3"/>
      <c r="AV1736" s="3">
        <v>48.055833329999999</v>
      </c>
      <c r="AW1736" s="19">
        <v>-3.728459</v>
      </c>
      <c r="AX1736" s="3"/>
      <c r="AY1736" s="3"/>
      <c r="AZ1736" s="3"/>
      <c r="BA1736" s="3"/>
      <c r="BB1736" s="3"/>
      <c r="BC1736" s="19"/>
    </row>
    <row r="1737" spans="47:55" x14ac:dyDescent="0.2">
      <c r="AU1737" s="3"/>
      <c r="AV1737" s="3">
        <v>48.08361111</v>
      </c>
      <c r="AW1737" s="19">
        <v>-4.0291509000000003</v>
      </c>
      <c r="AX1737" s="3"/>
      <c r="AY1737" s="3"/>
      <c r="AZ1737" s="3"/>
      <c r="BA1737" s="3"/>
      <c r="BB1737" s="3"/>
      <c r="BC1737" s="19"/>
    </row>
    <row r="1738" spans="47:55" x14ac:dyDescent="0.2">
      <c r="AU1738" s="3"/>
      <c r="AV1738" s="3">
        <v>48.111388890000001</v>
      </c>
      <c r="AW1738" s="19">
        <v>-3.5781136</v>
      </c>
      <c r="AX1738" s="3"/>
      <c r="AY1738" s="3"/>
      <c r="AZ1738" s="3"/>
      <c r="BA1738" s="3"/>
      <c r="BB1738" s="3"/>
      <c r="BC1738" s="19"/>
    </row>
    <row r="1739" spans="47:55" x14ac:dyDescent="0.2">
      <c r="AU1739" s="3"/>
      <c r="AV1739" s="3">
        <v>48.139166670000002</v>
      </c>
      <c r="AW1739" s="19">
        <v>-3.728459</v>
      </c>
      <c r="AX1739" s="3"/>
      <c r="AY1739" s="3"/>
      <c r="AZ1739" s="3"/>
      <c r="BA1739" s="3"/>
      <c r="BB1739" s="3"/>
      <c r="BC1739" s="19"/>
    </row>
    <row r="1740" spans="47:55" x14ac:dyDescent="0.2">
      <c r="AU1740" s="3"/>
      <c r="AV1740" s="3">
        <v>48.166944440000002</v>
      </c>
      <c r="AW1740" s="19">
        <v>-4.0291509000000003</v>
      </c>
      <c r="AX1740" s="3"/>
      <c r="AY1740" s="3"/>
      <c r="AZ1740" s="3"/>
      <c r="BA1740" s="3"/>
      <c r="BB1740" s="3"/>
      <c r="BC1740" s="19"/>
    </row>
    <row r="1741" spans="47:55" x14ac:dyDescent="0.2">
      <c r="AU1741" s="3"/>
      <c r="AV1741" s="3">
        <v>48.194722220000003</v>
      </c>
      <c r="AW1741" s="19">
        <v>-3.728459</v>
      </c>
      <c r="AX1741" s="3"/>
      <c r="AY1741" s="3"/>
      <c r="AZ1741" s="3"/>
      <c r="BA1741" s="3"/>
      <c r="BB1741" s="3"/>
      <c r="BC1741" s="19"/>
    </row>
    <row r="1742" spans="47:55" x14ac:dyDescent="0.2">
      <c r="AU1742" s="3"/>
      <c r="AV1742" s="3">
        <v>48.222499999999997</v>
      </c>
      <c r="AW1742" s="19">
        <v>-4.0291509000000003</v>
      </c>
      <c r="AX1742" s="3"/>
      <c r="AY1742" s="3"/>
      <c r="AZ1742" s="3"/>
      <c r="BA1742" s="3"/>
      <c r="BB1742" s="3"/>
      <c r="BC1742" s="19"/>
    </row>
    <row r="1743" spans="47:55" x14ac:dyDescent="0.2">
      <c r="AU1743" s="3"/>
      <c r="AV1743" s="3">
        <v>48.250277779999998</v>
      </c>
      <c r="AW1743" s="19">
        <v>-3.728459</v>
      </c>
      <c r="AX1743" s="3"/>
      <c r="AY1743" s="3"/>
      <c r="AZ1743" s="3"/>
      <c r="BA1743" s="3"/>
      <c r="BB1743" s="3"/>
      <c r="BC1743" s="19"/>
    </row>
    <row r="1744" spans="47:55" x14ac:dyDescent="0.2">
      <c r="AU1744" s="3"/>
      <c r="AV1744" s="3">
        <v>48.278055559999999</v>
      </c>
      <c r="AW1744" s="19">
        <v>-3.5781136</v>
      </c>
      <c r="AX1744" s="3"/>
      <c r="AY1744" s="3"/>
      <c r="AZ1744" s="3"/>
      <c r="BA1744" s="3"/>
      <c r="BB1744" s="3"/>
      <c r="BC1744" s="19"/>
    </row>
    <row r="1745" spans="47:55" x14ac:dyDescent="0.2">
      <c r="AU1745" s="3"/>
      <c r="AV1745" s="3">
        <v>48.305833329999999</v>
      </c>
      <c r="AW1745" s="19">
        <v>-3.728459</v>
      </c>
      <c r="AX1745" s="3"/>
      <c r="AY1745" s="3"/>
      <c r="AZ1745" s="3"/>
      <c r="BA1745" s="3"/>
      <c r="BB1745" s="3"/>
      <c r="BC1745" s="19"/>
    </row>
    <row r="1746" spans="47:55" x14ac:dyDescent="0.2">
      <c r="AU1746" s="3"/>
      <c r="AV1746" s="3">
        <v>48.33361111</v>
      </c>
      <c r="AW1746" s="19">
        <v>-3.728459</v>
      </c>
      <c r="AX1746" s="3"/>
      <c r="AY1746" s="3"/>
      <c r="AZ1746" s="3"/>
      <c r="BA1746" s="3"/>
      <c r="BB1746" s="3"/>
      <c r="BC1746" s="19"/>
    </row>
    <row r="1747" spans="47:55" x14ac:dyDescent="0.2">
      <c r="AU1747" s="3"/>
      <c r="AV1747" s="3">
        <v>48.361388890000001</v>
      </c>
      <c r="AW1747" s="19">
        <v>-3.8788059000000001</v>
      </c>
      <c r="AX1747" s="3"/>
      <c r="AY1747" s="3"/>
      <c r="AZ1747" s="3"/>
      <c r="BA1747" s="3"/>
      <c r="BB1747" s="3"/>
      <c r="BC1747" s="19"/>
    </row>
    <row r="1748" spans="47:55" x14ac:dyDescent="0.2">
      <c r="AU1748" s="3"/>
      <c r="AV1748" s="3">
        <v>48.389166670000002</v>
      </c>
      <c r="AW1748" s="19">
        <v>-3.5781136</v>
      </c>
      <c r="AX1748" s="3"/>
      <c r="AY1748" s="3"/>
      <c r="AZ1748" s="3"/>
      <c r="BA1748" s="3"/>
      <c r="BB1748" s="3"/>
      <c r="BC1748" s="19"/>
    </row>
    <row r="1749" spans="47:55" x14ac:dyDescent="0.2">
      <c r="AU1749" s="3"/>
      <c r="AV1749" s="3">
        <v>48.416944440000002</v>
      </c>
      <c r="AW1749" s="19">
        <v>-4.0291509000000003</v>
      </c>
      <c r="AX1749" s="3"/>
      <c r="AY1749" s="3"/>
      <c r="AZ1749" s="3"/>
      <c r="BA1749" s="3"/>
      <c r="BB1749" s="3"/>
      <c r="BC1749" s="19"/>
    </row>
    <row r="1750" spans="47:55" x14ac:dyDescent="0.2">
      <c r="AU1750" s="3"/>
      <c r="AV1750" s="3">
        <v>48.444722220000003</v>
      </c>
      <c r="AW1750" s="19">
        <v>-3.5781136</v>
      </c>
      <c r="AX1750" s="3"/>
      <c r="AY1750" s="3"/>
      <c r="AZ1750" s="3"/>
      <c r="BA1750" s="3"/>
      <c r="BB1750" s="3"/>
      <c r="BC1750" s="19"/>
    </row>
    <row r="1751" spans="47:55" x14ac:dyDescent="0.2">
      <c r="AU1751" s="3"/>
      <c r="AV1751" s="3">
        <v>48.472499999999997</v>
      </c>
      <c r="AW1751" s="19">
        <v>-3.728459</v>
      </c>
      <c r="AX1751" s="3"/>
      <c r="AY1751" s="3"/>
      <c r="AZ1751" s="3"/>
      <c r="BA1751" s="3"/>
      <c r="BB1751" s="3"/>
      <c r="BC1751" s="19"/>
    </row>
    <row r="1752" spans="47:55" x14ac:dyDescent="0.2">
      <c r="AU1752" s="3"/>
      <c r="AV1752" s="3">
        <v>48.500277779999998</v>
      </c>
      <c r="AW1752" s="19">
        <v>-3.5781136</v>
      </c>
      <c r="AX1752" s="3"/>
      <c r="AY1752" s="3"/>
      <c r="AZ1752" s="3"/>
      <c r="BA1752" s="3"/>
      <c r="BB1752" s="3"/>
      <c r="BC1752" s="19"/>
    </row>
    <row r="1753" spans="47:55" x14ac:dyDescent="0.2">
      <c r="AU1753" s="3"/>
      <c r="AV1753" s="3">
        <v>48.528055559999999</v>
      </c>
      <c r="AW1753" s="19">
        <v>-3.8788059000000001</v>
      </c>
      <c r="AX1753" s="3"/>
      <c r="AY1753" s="3"/>
      <c r="AZ1753" s="3"/>
      <c r="BA1753" s="3"/>
      <c r="BB1753" s="3"/>
      <c r="BC1753" s="19"/>
    </row>
    <row r="1754" spans="47:55" x14ac:dyDescent="0.2">
      <c r="AU1754" s="3"/>
      <c r="AV1754" s="3">
        <v>48.555833329999999</v>
      </c>
      <c r="AW1754" s="19">
        <v>-4.0291509000000003</v>
      </c>
      <c r="AX1754" s="3"/>
      <c r="AY1754" s="3"/>
      <c r="AZ1754" s="3"/>
      <c r="BA1754" s="3"/>
      <c r="BB1754" s="3"/>
      <c r="BC1754" s="19"/>
    </row>
    <row r="1755" spans="47:55" x14ac:dyDescent="0.2">
      <c r="AU1755" s="3"/>
      <c r="AV1755" s="3">
        <v>48.58361111</v>
      </c>
      <c r="AW1755" s="19">
        <v>-3.728459</v>
      </c>
      <c r="AX1755" s="3"/>
      <c r="AY1755" s="3"/>
      <c r="AZ1755" s="3"/>
      <c r="BA1755" s="3"/>
      <c r="BB1755" s="3"/>
      <c r="BC1755" s="19"/>
    </row>
    <row r="1756" spans="47:55" x14ac:dyDescent="0.2">
      <c r="AU1756" s="3"/>
      <c r="AV1756" s="3">
        <v>48.611388890000001</v>
      </c>
      <c r="AW1756" s="19">
        <v>-3.5781136</v>
      </c>
      <c r="AX1756" s="3"/>
      <c r="AY1756" s="3"/>
      <c r="AZ1756" s="3"/>
      <c r="BA1756" s="3"/>
      <c r="BB1756" s="3"/>
      <c r="BC1756" s="19"/>
    </row>
    <row r="1757" spans="47:55" x14ac:dyDescent="0.2">
      <c r="AU1757" s="3"/>
      <c r="AV1757" s="3">
        <v>48.639166670000002</v>
      </c>
      <c r="AW1757" s="19">
        <v>-3.4277666999999998</v>
      </c>
      <c r="AX1757" s="3"/>
      <c r="AY1757" s="3"/>
      <c r="AZ1757" s="3"/>
      <c r="BA1757" s="3"/>
      <c r="BB1757" s="3"/>
      <c r="BC1757" s="19"/>
    </row>
    <row r="1758" spans="47:55" x14ac:dyDescent="0.2">
      <c r="AU1758" s="3"/>
      <c r="AV1758" s="3">
        <v>48.666944440000002</v>
      </c>
      <c r="AW1758" s="19">
        <v>-3.728459</v>
      </c>
      <c r="AX1758" s="3"/>
      <c r="AY1758" s="3"/>
      <c r="AZ1758" s="3"/>
      <c r="BA1758" s="3"/>
      <c r="BB1758" s="3"/>
      <c r="BC1758" s="19"/>
    </row>
    <row r="1759" spans="47:55" x14ac:dyDescent="0.2">
      <c r="AU1759" s="3"/>
      <c r="AV1759" s="3">
        <v>48.694722220000003</v>
      </c>
      <c r="AW1759" s="19">
        <v>-3.728459</v>
      </c>
      <c r="AX1759" s="3"/>
      <c r="AY1759" s="3"/>
      <c r="AZ1759" s="3"/>
      <c r="BA1759" s="3"/>
      <c r="BB1759" s="3"/>
      <c r="BC1759" s="19"/>
    </row>
    <row r="1760" spans="47:55" x14ac:dyDescent="0.2">
      <c r="AU1760" s="3"/>
      <c r="AV1760" s="3">
        <v>48.722499999999997</v>
      </c>
      <c r="AW1760" s="19">
        <v>-3.4277666999999998</v>
      </c>
      <c r="AX1760" s="3"/>
      <c r="AY1760" s="3"/>
      <c r="AZ1760" s="3"/>
      <c r="BA1760" s="3"/>
      <c r="BB1760" s="3"/>
      <c r="BC1760" s="19"/>
    </row>
    <row r="1761" spans="47:55" x14ac:dyDescent="0.2">
      <c r="AU1761" s="3"/>
      <c r="AV1761" s="3">
        <v>48.750277779999998</v>
      </c>
      <c r="AW1761" s="19">
        <v>-3.8788059000000001</v>
      </c>
      <c r="AX1761" s="3"/>
      <c r="AY1761" s="3"/>
      <c r="AZ1761" s="3"/>
      <c r="BA1761" s="3"/>
      <c r="BB1761" s="3"/>
      <c r="BC1761" s="19"/>
    </row>
    <row r="1762" spans="47:55" x14ac:dyDescent="0.2">
      <c r="AU1762" s="3"/>
      <c r="AV1762" s="3">
        <v>48.778055559999999</v>
      </c>
      <c r="AW1762" s="19">
        <v>-3.8788059000000001</v>
      </c>
      <c r="AX1762" s="3"/>
      <c r="AY1762" s="3"/>
      <c r="AZ1762" s="3"/>
      <c r="BA1762" s="3"/>
      <c r="BB1762" s="3"/>
      <c r="BC1762" s="19"/>
    </row>
    <row r="1763" spans="47:55" x14ac:dyDescent="0.2">
      <c r="AU1763" s="3"/>
      <c r="AV1763" s="3">
        <v>48.805833329999999</v>
      </c>
      <c r="AW1763" s="19">
        <v>-3.728459</v>
      </c>
      <c r="AX1763" s="3"/>
      <c r="AY1763" s="3"/>
      <c r="AZ1763" s="3"/>
      <c r="BA1763" s="3"/>
      <c r="BB1763" s="3"/>
      <c r="BC1763" s="19"/>
    </row>
    <row r="1764" spans="47:55" x14ac:dyDescent="0.2">
      <c r="AU1764" s="3"/>
      <c r="AV1764" s="3">
        <v>48.83361111</v>
      </c>
      <c r="AW1764" s="19">
        <v>-3.5781136</v>
      </c>
      <c r="AX1764" s="3"/>
      <c r="AY1764" s="3"/>
      <c r="AZ1764" s="3"/>
      <c r="BA1764" s="3"/>
      <c r="BB1764" s="3"/>
      <c r="BC1764" s="19"/>
    </row>
    <row r="1765" spans="47:55" x14ac:dyDescent="0.2">
      <c r="AU1765" s="3"/>
      <c r="AV1765" s="3">
        <v>48.861388890000001</v>
      </c>
      <c r="AW1765" s="19">
        <v>-3.8788059000000001</v>
      </c>
      <c r="AX1765" s="3"/>
      <c r="AY1765" s="3"/>
      <c r="AZ1765" s="3"/>
      <c r="BA1765" s="3"/>
      <c r="BB1765" s="3"/>
      <c r="BC1765" s="19"/>
    </row>
    <row r="1766" spans="47:55" x14ac:dyDescent="0.2">
      <c r="AU1766" s="3"/>
      <c r="AV1766" s="3">
        <v>48.889166670000002</v>
      </c>
      <c r="AW1766" s="19">
        <v>-3.5781136</v>
      </c>
      <c r="AX1766" s="3"/>
      <c r="AY1766" s="3"/>
      <c r="AZ1766" s="3"/>
      <c r="BA1766" s="3"/>
      <c r="BB1766" s="3"/>
      <c r="BC1766" s="19"/>
    </row>
    <row r="1767" spans="47:55" x14ac:dyDescent="0.2">
      <c r="AU1767" s="3"/>
      <c r="AV1767" s="3">
        <v>48.916944440000002</v>
      </c>
      <c r="AW1767" s="19">
        <v>-3.5781136</v>
      </c>
      <c r="AX1767" s="3"/>
      <c r="AY1767" s="3"/>
      <c r="AZ1767" s="3"/>
      <c r="BA1767" s="3"/>
      <c r="BB1767" s="3"/>
      <c r="BC1767" s="19"/>
    </row>
    <row r="1768" spans="47:55" x14ac:dyDescent="0.2">
      <c r="AU1768" s="3"/>
      <c r="AV1768" s="3">
        <v>48.944722220000003</v>
      </c>
      <c r="AW1768" s="19">
        <v>-3.728459</v>
      </c>
      <c r="AX1768" s="3"/>
      <c r="AY1768" s="3"/>
      <c r="AZ1768" s="3"/>
      <c r="BA1768" s="3"/>
      <c r="BB1768" s="3"/>
      <c r="BC1768" s="19"/>
    </row>
    <row r="1769" spans="47:55" x14ac:dyDescent="0.2">
      <c r="AU1769" s="3"/>
      <c r="AV1769" s="3">
        <v>48.972499999999997</v>
      </c>
      <c r="AW1769" s="19">
        <v>-3.728459</v>
      </c>
      <c r="AX1769" s="3"/>
      <c r="AY1769" s="3"/>
      <c r="AZ1769" s="3"/>
      <c r="BA1769" s="3"/>
      <c r="BB1769" s="3"/>
      <c r="BC1769" s="19"/>
    </row>
    <row r="1770" spans="47:55" x14ac:dyDescent="0.2">
      <c r="AU1770" s="3"/>
      <c r="AV1770" s="3">
        <v>49.000277779999998</v>
      </c>
      <c r="AW1770" s="19">
        <v>-3.728459</v>
      </c>
      <c r="AX1770" s="3">
        <v>29.983320259999999</v>
      </c>
      <c r="AY1770" s="3">
        <v>0</v>
      </c>
      <c r="AZ1770" s="3">
        <v>69.386356800000001</v>
      </c>
      <c r="BA1770" s="3">
        <v>0</v>
      </c>
      <c r="BB1770" s="3">
        <v>0</v>
      </c>
      <c r="BC1770" s="19">
        <v>0.452428302</v>
      </c>
    </row>
    <row r="1771" spans="47:55" x14ac:dyDescent="0.2">
      <c r="AU1771" s="3"/>
      <c r="AV1771" s="3">
        <v>49.028055559999999</v>
      </c>
      <c r="AW1771" s="19">
        <v>-3.8788059000000001</v>
      </c>
      <c r="AX1771" s="3"/>
      <c r="AY1771" s="3"/>
      <c r="AZ1771" s="3"/>
      <c r="BA1771" s="3"/>
      <c r="BB1771" s="3"/>
      <c r="BC1771" s="19"/>
    </row>
    <row r="1772" spans="47:55" x14ac:dyDescent="0.2">
      <c r="AU1772" s="3"/>
      <c r="AV1772" s="3">
        <v>49.055833329999999</v>
      </c>
      <c r="AW1772" s="19">
        <v>-4.0291509000000003</v>
      </c>
      <c r="AX1772" s="3"/>
      <c r="AY1772" s="3"/>
      <c r="AZ1772" s="3"/>
      <c r="BA1772" s="3"/>
      <c r="BB1772" s="3"/>
      <c r="BC1772" s="19"/>
    </row>
    <row r="1773" spans="47:55" x14ac:dyDescent="0.2">
      <c r="AU1773" s="3"/>
      <c r="AV1773" s="3">
        <v>49.08361111</v>
      </c>
      <c r="AW1773" s="19">
        <v>-3.728459</v>
      </c>
      <c r="AX1773" s="3"/>
      <c r="AY1773" s="3"/>
      <c r="AZ1773" s="3"/>
      <c r="BA1773" s="3"/>
      <c r="BB1773" s="3"/>
      <c r="BC1773" s="19"/>
    </row>
    <row r="1774" spans="47:55" x14ac:dyDescent="0.2">
      <c r="AU1774" s="3"/>
      <c r="AV1774" s="3">
        <v>49.111388890000001</v>
      </c>
      <c r="AW1774" s="19">
        <v>-4.0291509000000003</v>
      </c>
      <c r="AX1774" s="3"/>
      <c r="AY1774" s="3"/>
      <c r="AZ1774" s="3"/>
      <c r="BA1774" s="3"/>
      <c r="BB1774" s="3"/>
      <c r="BC1774" s="19"/>
    </row>
    <row r="1775" spans="47:55" x14ac:dyDescent="0.2">
      <c r="AU1775" s="3"/>
      <c r="AV1775" s="3">
        <v>49.139166670000002</v>
      </c>
      <c r="AW1775" s="19">
        <v>-3.728459</v>
      </c>
      <c r="AX1775" s="3"/>
      <c r="AY1775" s="3"/>
      <c r="AZ1775" s="3"/>
      <c r="BA1775" s="3"/>
      <c r="BB1775" s="3"/>
      <c r="BC1775" s="19"/>
    </row>
    <row r="1776" spans="47:55" x14ac:dyDescent="0.2">
      <c r="AU1776" s="3"/>
      <c r="AV1776" s="3">
        <v>49.166944440000002</v>
      </c>
      <c r="AW1776" s="19">
        <v>-3.8788059000000001</v>
      </c>
      <c r="AX1776" s="3"/>
      <c r="AY1776" s="3"/>
      <c r="AZ1776" s="3"/>
      <c r="BA1776" s="3"/>
      <c r="BB1776" s="3"/>
      <c r="BC1776" s="19"/>
    </row>
    <row r="1777" spans="47:55" x14ac:dyDescent="0.2">
      <c r="AU1777" s="3"/>
      <c r="AV1777" s="3">
        <v>49.194722220000003</v>
      </c>
      <c r="AW1777" s="19">
        <v>-3.5781136</v>
      </c>
      <c r="AX1777" s="3"/>
      <c r="AY1777" s="3"/>
      <c r="AZ1777" s="3"/>
      <c r="BA1777" s="3"/>
      <c r="BB1777" s="3"/>
      <c r="BC1777" s="19"/>
    </row>
    <row r="1778" spans="47:55" x14ac:dyDescent="0.2">
      <c r="AU1778" s="3"/>
      <c r="AV1778" s="3">
        <v>49.222499999999997</v>
      </c>
      <c r="AW1778" s="19">
        <v>-3.5781136</v>
      </c>
      <c r="AX1778" s="3"/>
      <c r="AY1778" s="3"/>
      <c r="AZ1778" s="3"/>
      <c r="BA1778" s="3"/>
      <c r="BB1778" s="3"/>
      <c r="BC1778" s="19"/>
    </row>
    <row r="1779" spans="47:55" x14ac:dyDescent="0.2">
      <c r="AU1779" s="3"/>
      <c r="AV1779" s="3">
        <v>49.250277779999998</v>
      </c>
      <c r="AW1779" s="19">
        <v>-3.8788059000000001</v>
      </c>
      <c r="AX1779" s="3"/>
      <c r="AY1779" s="3"/>
      <c r="AZ1779" s="3"/>
      <c r="BA1779" s="3"/>
      <c r="BB1779" s="3"/>
      <c r="BC1779" s="19"/>
    </row>
    <row r="1780" spans="47:55" x14ac:dyDescent="0.2">
      <c r="AU1780" s="3"/>
      <c r="AV1780" s="3">
        <v>49.278055559999999</v>
      </c>
      <c r="AW1780" s="19">
        <v>-4.0291509000000003</v>
      </c>
      <c r="AX1780" s="3"/>
      <c r="AY1780" s="3"/>
      <c r="AZ1780" s="3"/>
      <c r="BA1780" s="3"/>
      <c r="BB1780" s="3"/>
      <c r="BC1780" s="19"/>
    </row>
    <row r="1781" spans="47:55" x14ac:dyDescent="0.2">
      <c r="AU1781" s="3"/>
      <c r="AV1781" s="3">
        <v>49.305833329999999</v>
      </c>
      <c r="AW1781" s="19">
        <v>-3.8788059000000001</v>
      </c>
      <c r="AX1781" s="3"/>
      <c r="AY1781" s="3"/>
      <c r="AZ1781" s="3"/>
      <c r="BA1781" s="3"/>
      <c r="BB1781" s="3"/>
      <c r="BC1781" s="19"/>
    </row>
    <row r="1782" spans="47:55" x14ac:dyDescent="0.2">
      <c r="AU1782" s="3"/>
      <c r="AV1782" s="3">
        <v>49.33361111</v>
      </c>
      <c r="AW1782" s="19">
        <v>-3.8788059000000001</v>
      </c>
      <c r="AX1782" s="3"/>
      <c r="AY1782" s="3"/>
      <c r="AZ1782" s="3"/>
      <c r="BA1782" s="3"/>
      <c r="BB1782" s="3"/>
      <c r="BC1782" s="19"/>
    </row>
    <row r="1783" spans="47:55" x14ac:dyDescent="0.2">
      <c r="AU1783" s="3"/>
      <c r="AV1783" s="3">
        <v>49.361388890000001</v>
      </c>
      <c r="AW1783" s="19">
        <v>-3.8788059000000001</v>
      </c>
      <c r="AX1783" s="3"/>
      <c r="AY1783" s="3"/>
      <c r="AZ1783" s="3"/>
      <c r="BA1783" s="3"/>
      <c r="BB1783" s="3"/>
      <c r="BC1783" s="19"/>
    </row>
    <row r="1784" spans="47:55" x14ac:dyDescent="0.2">
      <c r="AU1784" s="3"/>
      <c r="AV1784" s="3">
        <v>49.389166670000002</v>
      </c>
      <c r="AW1784" s="19">
        <v>-4.0291509000000003</v>
      </c>
      <c r="AX1784" s="3"/>
      <c r="AY1784" s="3"/>
      <c r="AZ1784" s="3"/>
      <c r="BA1784" s="3"/>
      <c r="BB1784" s="3"/>
      <c r="BC1784" s="19"/>
    </row>
    <row r="1785" spans="47:55" x14ac:dyDescent="0.2">
      <c r="AU1785" s="3"/>
      <c r="AV1785" s="3">
        <v>49.416944440000002</v>
      </c>
      <c r="AW1785" s="19">
        <v>-4.0291509000000003</v>
      </c>
      <c r="AX1785" s="3"/>
      <c r="AY1785" s="3"/>
      <c r="AZ1785" s="3"/>
      <c r="BA1785" s="3"/>
      <c r="BB1785" s="3"/>
      <c r="BC1785" s="19"/>
    </row>
    <row r="1786" spans="47:55" x14ac:dyDescent="0.2">
      <c r="AU1786" s="3"/>
      <c r="AV1786" s="3">
        <v>49.444722220000003</v>
      </c>
      <c r="AW1786" s="19">
        <v>-3.728459</v>
      </c>
      <c r="AX1786" s="3"/>
      <c r="AY1786" s="3"/>
      <c r="AZ1786" s="3"/>
      <c r="BA1786" s="3"/>
      <c r="BB1786" s="3"/>
      <c r="BC1786" s="19"/>
    </row>
    <row r="1787" spans="47:55" x14ac:dyDescent="0.2">
      <c r="AU1787" s="3"/>
      <c r="AV1787" s="3">
        <v>49.472499999999997</v>
      </c>
      <c r="AW1787" s="19">
        <v>-3.5781136</v>
      </c>
      <c r="AX1787" s="3"/>
      <c r="AY1787" s="3"/>
      <c r="AZ1787" s="3"/>
      <c r="BA1787" s="3"/>
      <c r="BB1787" s="3"/>
      <c r="BC1787" s="19"/>
    </row>
    <row r="1788" spans="47:55" x14ac:dyDescent="0.2">
      <c r="AU1788" s="3"/>
      <c r="AV1788" s="3">
        <v>49.500277779999998</v>
      </c>
      <c r="AW1788" s="19">
        <v>-3.5781136</v>
      </c>
      <c r="AX1788" s="3"/>
      <c r="AY1788" s="3"/>
      <c r="AZ1788" s="3"/>
      <c r="BA1788" s="3"/>
      <c r="BB1788" s="3"/>
      <c r="BC1788" s="19"/>
    </row>
    <row r="1789" spans="47:55" x14ac:dyDescent="0.2">
      <c r="AU1789" s="3"/>
      <c r="AV1789" s="3">
        <v>49.528055559999999</v>
      </c>
      <c r="AW1789" s="19">
        <v>-3.4277666999999998</v>
      </c>
      <c r="AX1789" s="3"/>
      <c r="AY1789" s="3"/>
      <c r="AZ1789" s="3"/>
      <c r="BA1789" s="3"/>
      <c r="BB1789" s="3"/>
      <c r="BC1789" s="19"/>
    </row>
    <row r="1790" spans="47:55" x14ac:dyDescent="0.2">
      <c r="AU1790" s="3"/>
      <c r="AV1790" s="3">
        <v>49.555833329999999</v>
      </c>
      <c r="AW1790" s="19">
        <v>-3.5781136</v>
      </c>
      <c r="AX1790" s="3"/>
      <c r="AY1790" s="3"/>
      <c r="AZ1790" s="3"/>
      <c r="BA1790" s="3"/>
      <c r="BB1790" s="3"/>
      <c r="BC1790" s="19"/>
    </row>
    <row r="1791" spans="47:55" x14ac:dyDescent="0.2">
      <c r="AU1791" s="3"/>
      <c r="AV1791" s="3">
        <v>49.58361111</v>
      </c>
      <c r="AW1791" s="19">
        <v>-3.5781136</v>
      </c>
      <c r="AX1791" s="3"/>
      <c r="AY1791" s="3"/>
      <c r="AZ1791" s="3"/>
      <c r="BA1791" s="3"/>
      <c r="BB1791" s="3"/>
      <c r="BC1791" s="19"/>
    </row>
    <row r="1792" spans="47:55" x14ac:dyDescent="0.2">
      <c r="AU1792" s="3"/>
      <c r="AV1792" s="3">
        <v>49.611388890000001</v>
      </c>
      <c r="AW1792" s="19">
        <v>-3.728459</v>
      </c>
      <c r="AX1792" s="3"/>
      <c r="AY1792" s="3"/>
      <c r="AZ1792" s="3"/>
      <c r="BA1792" s="3"/>
      <c r="BB1792" s="3"/>
      <c r="BC1792" s="19"/>
    </row>
    <row r="1793" spans="47:55" x14ac:dyDescent="0.2">
      <c r="AU1793" s="3"/>
      <c r="AV1793" s="3">
        <v>49.639166670000002</v>
      </c>
      <c r="AW1793" s="19">
        <v>-3.5781136</v>
      </c>
      <c r="AX1793" s="3"/>
      <c r="AY1793" s="3"/>
      <c r="AZ1793" s="3"/>
      <c r="BA1793" s="3"/>
      <c r="BB1793" s="3"/>
      <c r="BC1793" s="19"/>
    </row>
    <row r="1794" spans="47:55" x14ac:dyDescent="0.2">
      <c r="AU1794" s="3"/>
      <c r="AV1794" s="3">
        <v>49.666944440000002</v>
      </c>
      <c r="AW1794" s="19">
        <v>-3.728459</v>
      </c>
      <c r="AX1794" s="3"/>
      <c r="AY1794" s="3"/>
      <c r="AZ1794" s="3"/>
      <c r="BA1794" s="3"/>
      <c r="BB1794" s="3"/>
      <c r="BC1794" s="19"/>
    </row>
    <row r="1795" spans="47:55" x14ac:dyDescent="0.2">
      <c r="AU1795" s="3"/>
      <c r="AV1795" s="3">
        <v>49.694722220000003</v>
      </c>
      <c r="AW1795" s="19">
        <v>-3.728459</v>
      </c>
      <c r="AX1795" s="3"/>
      <c r="AY1795" s="3"/>
      <c r="AZ1795" s="3"/>
      <c r="BA1795" s="3"/>
      <c r="BB1795" s="3"/>
      <c r="BC1795" s="19"/>
    </row>
    <row r="1796" spans="47:55" x14ac:dyDescent="0.2">
      <c r="AU1796" s="3"/>
      <c r="AV1796" s="3">
        <v>49.722499999999997</v>
      </c>
      <c r="AW1796" s="19">
        <v>-4.0291509000000003</v>
      </c>
      <c r="AX1796" s="3"/>
      <c r="AY1796" s="3"/>
      <c r="AZ1796" s="3"/>
      <c r="BA1796" s="3"/>
      <c r="BB1796" s="3"/>
      <c r="BC1796" s="19"/>
    </row>
    <row r="1797" spans="47:55" x14ac:dyDescent="0.2">
      <c r="AU1797" s="3"/>
      <c r="AV1797" s="3">
        <v>49.750277779999998</v>
      </c>
      <c r="AW1797" s="19">
        <v>-3.728459</v>
      </c>
      <c r="AX1797" s="3"/>
      <c r="AY1797" s="3"/>
      <c r="AZ1797" s="3"/>
      <c r="BA1797" s="3"/>
      <c r="BB1797" s="3"/>
      <c r="BC1797" s="19"/>
    </row>
    <row r="1798" spans="47:55" x14ac:dyDescent="0.2">
      <c r="AU1798" s="3"/>
      <c r="AV1798" s="3">
        <v>49.778055559999999</v>
      </c>
      <c r="AW1798" s="19">
        <v>-3.4277666999999998</v>
      </c>
      <c r="AX1798" s="3"/>
      <c r="AY1798" s="3"/>
      <c r="AZ1798" s="3"/>
      <c r="BA1798" s="3"/>
      <c r="BB1798" s="3"/>
      <c r="BC1798" s="19"/>
    </row>
    <row r="1799" spans="47:55" x14ac:dyDescent="0.2">
      <c r="AU1799" s="3"/>
      <c r="AV1799" s="3">
        <v>49.805833329999999</v>
      </c>
      <c r="AW1799" s="19">
        <v>-4.0291509000000003</v>
      </c>
      <c r="AX1799" s="3"/>
      <c r="AY1799" s="3"/>
      <c r="AZ1799" s="3"/>
      <c r="BA1799" s="3"/>
      <c r="BB1799" s="3"/>
      <c r="BC1799" s="19"/>
    </row>
    <row r="1800" spans="47:55" x14ac:dyDescent="0.2">
      <c r="AU1800" s="3"/>
      <c r="AV1800" s="3">
        <v>49.83361111</v>
      </c>
      <c r="AW1800" s="19">
        <v>-3.8788059000000001</v>
      </c>
      <c r="AX1800" s="3"/>
      <c r="AY1800" s="3"/>
      <c r="AZ1800" s="3"/>
      <c r="BA1800" s="3"/>
      <c r="BB1800" s="3"/>
      <c r="BC1800" s="19"/>
    </row>
    <row r="1801" spans="47:55" x14ac:dyDescent="0.2">
      <c r="AU1801" s="3"/>
      <c r="AV1801" s="3">
        <v>49.861388890000001</v>
      </c>
      <c r="AW1801" s="19">
        <v>-3.8788059000000001</v>
      </c>
      <c r="AX1801" s="3"/>
      <c r="AY1801" s="3"/>
      <c r="AZ1801" s="3"/>
      <c r="BA1801" s="3"/>
      <c r="BB1801" s="3"/>
      <c r="BC1801" s="19"/>
    </row>
    <row r="1802" spans="47:55" x14ac:dyDescent="0.2">
      <c r="AU1802" s="3"/>
      <c r="AV1802" s="3">
        <v>49.889166670000002</v>
      </c>
      <c r="AW1802" s="19">
        <v>-3.728459</v>
      </c>
      <c r="AX1802" s="3"/>
      <c r="AY1802" s="3"/>
      <c r="AZ1802" s="3"/>
      <c r="BA1802" s="3"/>
      <c r="BB1802" s="3"/>
      <c r="BC1802" s="19"/>
    </row>
    <row r="1803" spans="47:55" x14ac:dyDescent="0.2">
      <c r="AU1803" s="3"/>
      <c r="AV1803" s="3">
        <v>49.916944440000002</v>
      </c>
      <c r="AW1803" s="19">
        <v>-3.728459</v>
      </c>
      <c r="AX1803" s="3"/>
      <c r="AY1803" s="3"/>
      <c r="AZ1803" s="3"/>
      <c r="BA1803" s="3"/>
      <c r="BB1803" s="3"/>
      <c r="BC1803" s="19"/>
    </row>
    <row r="1804" spans="47:55" x14ac:dyDescent="0.2">
      <c r="AU1804" s="3"/>
      <c r="AV1804" s="3">
        <v>49.944722220000003</v>
      </c>
      <c r="AW1804" s="19">
        <v>-3.4277666999999998</v>
      </c>
      <c r="AX1804" s="3"/>
      <c r="AY1804" s="3"/>
      <c r="AZ1804" s="3"/>
      <c r="BA1804" s="3"/>
      <c r="BB1804" s="3"/>
      <c r="BC1804" s="19"/>
    </row>
    <row r="1805" spans="47:55" x14ac:dyDescent="0.2">
      <c r="AU1805" s="3"/>
      <c r="AV1805" s="3">
        <v>49.972499999999997</v>
      </c>
      <c r="AW1805" s="19">
        <v>-4.0291509000000003</v>
      </c>
      <c r="AX1805" s="3"/>
      <c r="AY1805" s="3"/>
      <c r="AZ1805" s="3"/>
      <c r="BA1805" s="3"/>
      <c r="BB1805" s="3"/>
      <c r="BC1805" s="19"/>
    </row>
    <row r="1806" spans="47:55" x14ac:dyDescent="0.2">
      <c r="AU1806" s="3"/>
      <c r="AV1806" s="3">
        <v>50.000277779999998</v>
      </c>
      <c r="AW1806" s="19">
        <v>-3.728459</v>
      </c>
      <c r="AX1806" s="3">
        <v>29.478891569999998</v>
      </c>
      <c r="AY1806" s="3">
        <v>0</v>
      </c>
      <c r="AZ1806" s="3">
        <v>69.563489250000003</v>
      </c>
      <c r="BA1806" s="3">
        <v>0</v>
      </c>
      <c r="BB1806" s="3">
        <v>0</v>
      </c>
      <c r="BC1806" s="19">
        <v>0.52841062800000005</v>
      </c>
    </row>
    <row r="1807" spans="47:55" x14ac:dyDescent="0.2">
      <c r="AU1807" s="3"/>
      <c r="AV1807" s="3">
        <v>50.028055559999999</v>
      </c>
      <c r="AW1807" s="19">
        <v>-3.728459</v>
      </c>
      <c r="AX1807" s="3"/>
      <c r="AY1807" s="3"/>
      <c r="AZ1807" s="3"/>
      <c r="BA1807" s="3"/>
      <c r="BB1807" s="3"/>
      <c r="BC1807" s="19"/>
    </row>
    <row r="1808" spans="47:55" x14ac:dyDescent="0.2">
      <c r="AU1808" s="3"/>
      <c r="AV1808" s="3">
        <v>50.055833329999999</v>
      </c>
      <c r="AW1808" s="19">
        <v>-3.8788059000000001</v>
      </c>
      <c r="AX1808" s="3"/>
      <c r="AY1808" s="3"/>
      <c r="AZ1808" s="3"/>
      <c r="BA1808" s="3"/>
      <c r="BB1808" s="3"/>
      <c r="BC1808" s="19"/>
    </row>
    <row r="1809" spans="47:55" x14ac:dyDescent="0.2">
      <c r="AU1809" s="3"/>
      <c r="AV1809" s="3">
        <v>50.08361111</v>
      </c>
      <c r="AW1809" s="19">
        <v>-3.4277666999999998</v>
      </c>
      <c r="AX1809" s="3"/>
      <c r="AY1809" s="3"/>
      <c r="AZ1809" s="3"/>
      <c r="BA1809" s="3"/>
      <c r="BB1809" s="3"/>
      <c r="BC1809" s="19"/>
    </row>
    <row r="1810" spans="47:55" x14ac:dyDescent="0.2">
      <c r="AU1810" s="3"/>
      <c r="AV1810" s="3">
        <v>50.111388890000001</v>
      </c>
      <c r="AW1810" s="19">
        <v>-3.728459</v>
      </c>
      <c r="AX1810" s="3"/>
      <c r="AY1810" s="3"/>
      <c r="AZ1810" s="3"/>
      <c r="BA1810" s="3"/>
      <c r="BB1810" s="3"/>
      <c r="BC1810" s="19"/>
    </row>
    <row r="1811" spans="47:55" x14ac:dyDescent="0.2">
      <c r="AU1811" s="3"/>
      <c r="AV1811" s="3">
        <v>50.139166670000002</v>
      </c>
      <c r="AW1811" s="19">
        <v>-3.8788059000000001</v>
      </c>
      <c r="AX1811" s="3"/>
      <c r="AY1811" s="3"/>
      <c r="AZ1811" s="3"/>
      <c r="BA1811" s="3"/>
      <c r="BB1811" s="3"/>
      <c r="BC1811" s="19"/>
    </row>
    <row r="1812" spans="47:55" x14ac:dyDescent="0.2">
      <c r="AU1812" s="3"/>
      <c r="AV1812" s="3">
        <v>50.166944440000002</v>
      </c>
      <c r="AW1812" s="19">
        <v>-3.5781136</v>
      </c>
      <c r="AX1812" s="3"/>
      <c r="AY1812" s="3"/>
      <c r="AZ1812" s="3"/>
      <c r="BA1812" s="3"/>
      <c r="BB1812" s="3"/>
      <c r="BC1812" s="19"/>
    </row>
    <row r="1813" spans="47:55" x14ac:dyDescent="0.2">
      <c r="AU1813" s="3"/>
      <c r="AV1813" s="3">
        <v>50.194722220000003</v>
      </c>
      <c r="AW1813" s="19">
        <v>-3.8788059000000001</v>
      </c>
      <c r="AX1813" s="3"/>
      <c r="AY1813" s="3"/>
      <c r="AZ1813" s="3"/>
      <c r="BA1813" s="3"/>
      <c r="BB1813" s="3"/>
      <c r="BC1813" s="19"/>
    </row>
    <row r="1814" spans="47:55" x14ac:dyDescent="0.2">
      <c r="AU1814" s="3"/>
      <c r="AV1814" s="3">
        <v>50.222499999999997</v>
      </c>
      <c r="AW1814" s="19">
        <v>-3.4277666999999998</v>
      </c>
      <c r="AX1814" s="3"/>
      <c r="AY1814" s="3"/>
      <c r="AZ1814" s="3"/>
      <c r="BA1814" s="3"/>
      <c r="BB1814" s="3"/>
      <c r="BC1814" s="19"/>
    </row>
    <row r="1815" spans="47:55" x14ac:dyDescent="0.2">
      <c r="AU1815" s="3"/>
      <c r="AV1815" s="3">
        <v>50.250277779999998</v>
      </c>
      <c r="AW1815" s="19">
        <v>-3.5781136</v>
      </c>
      <c r="AX1815" s="3"/>
      <c r="AY1815" s="3"/>
      <c r="AZ1815" s="3"/>
      <c r="BA1815" s="3"/>
      <c r="BB1815" s="3"/>
      <c r="BC1815" s="19"/>
    </row>
    <row r="1816" spans="47:55" x14ac:dyDescent="0.2">
      <c r="AU1816" s="3"/>
      <c r="AV1816" s="3">
        <v>50.278055559999999</v>
      </c>
      <c r="AW1816" s="19">
        <v>-3.8788059000000001</v>
      </c>
      <c r="AX1816" s="3"/>
      <c r="AY1816" s="3"/>
      <c r="AZ1816" s="3"/>
      <c r="BA1816" s="3"/>
      <c r="BB1816" s="3"/>
      <c r="BC1816" s="19"/>
    </row>
    <row r="1817" spans="47:55" x14ac:dyDescent="0.2">
      <c r="AU1817" s="3"/>
      <c r="AV1817" s="3">
        <v>50.305833329999999</v>
      </c>
      <c r="AW1817" s="19">
        <v>-3.728459</v>
      </c>
      <c r="AX1817" s="3"/>
      <c r="AY1817" s="3"/>
      <c r="AZ1817" s="3"/>
      <c r="BA1817" s="3"/>
      <c r="BB1817" s="3"/>
      <c r="BC1817" s="19"/>
    </row>
    <row r="1818" spans="47:55" x14ac:dyDescent="0.2">
      <c r="AU1818" s="3"/>
      <c r="AV1818" s="3">
        <v>50.33361111</v>
      </c>
      <c r="AW1818" s="19">
        <v>-3.8788059000000001</v>
      </c>
      <c r="AX1818" s="3"/>
      <c r="AY1818" s="3"/>
      <c r="AZ1818" s="3"/>
      <c r="BA1818" s="3"/>
      <c r="BB1818" s="3"/>
      <c r="BC1818" s="19"/>
    </row>
    <row r="1819" spans="47:55" x14ac:dyDescent="0.2">
      <c r="AU1819" s="3"/>
      <c r="AV1819" s="3">
        <v>50.361388890000001</v>
      </c>
      <c r="AW1819" s="19">
        <v>-3.728459</v>
      </c>
      <c r="AX1819" s="3"/>
      <c r="AY1819" s="3"/>
      <c r="AZ1819" s="3"/>
      <c r="BA1819" s="3"/>
      <c r="BB1819" s="3"/>
      <c r="BC1819" s="19"/>
    </row>
    <row r="1820" spans="47:55" x14ac:dyDescent="0.2">
      <c r="AU1820" s="3"/>
      <c r="AV1820" s="3">
        <v>50.389166670000002</v>
      </c>
      <c r="AW1820" s="19">
        <v>-3.5781136</v>
      </c>
      <c r="AX1820" s="3"/>
      <c r="AY1820" s="3"/>
      <c r="AZ1820" s="3"/>
      <c r="BA1820" s="3"/>
      <c r="BB1820" s="3"/>
      <c r="BC1820" s="19"/>
    </row>
    <row r="1821" spans="47:55" x14ac:dyDescent="0.2">
      <c r="AU1821" s="3"/>
      <c r="AV1821" s="3">
        <v>50.416944440000002</v>
      </c>
      <c r="AW1821" s="19">
        <v>-3.728459</v>
      </c>
      <c r="AX1821" s="3"/>
      <c r="AY1821" s="3"/>
      <c r="AZ1821" s="3"/>
      <c r="BA1821" s="3"/>
      <c r="BB1821" s="3"/>
      <c r="BC1821" s="19"/>
    </row>
    <row r="1822" spans="47:55" x14ac:dyDescent="0.2">
      <c r="AU1822" s="3"/>
      <c r="AV1822" s="3">
        <v>50.444722220000003</v>
      </c>
      <c r="AW1822" s="19">
        <v>-3.5781136</v>
      </c>
      <c r="AX1822" s="3"/>
      <c r="AY1822" s="3"/>
      <c r="AZ1822" s="3"/>
      <c r="BA1822" s="3"/>
      <c r="BB1822" s="3"/>
      <c r="BC1822" s="19"/>
    </row>
    <row r="1823" spans="47:55" x14ac:dyDescent="0.2">
      <c r="AU1823" s="3"/>
      <c r="AV1823" s="3">
        <v>50.472499999999997</v>
      </c>
      <c r="AW1823" s="19">
        <v>-3.5781136</v>
      </c>
      <c r="AX1823" s="3"/>
      <c r="AY1823" s="3"/>
      <c r="AZ1823" s="3"/>
      <c r="BA1823" s="3"/>
      <c r="BB1823" s="3"/>
      <c r="BC1823" s="19"/>
    </row>
    <row r="1824" spans="47:55" x14ac:dyDescent="0.2">
      <c r="AU1824" s="3"/>
      <c r="AV1824" s="3">
        <v>50.500277779999998</v>
      </c>
      <c r="AW1824" s="19">
        <v>-3.8788059000000001</v>
      </c>
      <c r="AX1824" s="3"/>
      <c r="AY1824" s="3"/>
      <c r="AZ1824" s="3"/>
      <c r="BA1824" s="3"/>
      <c r="BB1824" s="3"/>
      <c r="BC1824" s="19"/>
    </row>
    <row r="1825" spans="47:55" x14ac:dyDescent="0.2">
      <c r="AU1825" s="3"/>
      <c r="AV1825" s="3">
        <v>50.528055559999999</v>
      </c>
      <c r="AW1825" s="19">
        <v>-3.728459</v>
      </c>
      <c r="AX1825" s="3"/>
      <c r="AY1825" s="3"/>
      <c r="AZ1825" s="3"/>
      <c r="BA1825" s="3"/>
      <c r="BB1825" s="3"/>
      <c r="BC1825" s="19"/>
    </row>
    <row r="1826" spans="47:55" x14ac:dyDescent="0.2">
      <c r="AU1826" s="3"/>
      <c r="AV1826" s="3">
        <v>50.555833329999999</v>
      </c>
      <c r="AW1826" s="19">
        <v>-3.728459</v>
      </c>
      <c r="AX1826" s="3"/>
      <c r="AY1826" s="3"/>
      <c r="AZ1826" s="3"/>
      <c r="BA1826" s="3"/>
      <c r="BB1826" s="3"/>
      <c r="BC1826" s="19"/>
    </row>
    <row r="1827" spans="47:55" x14ac:dyDescent="0.2">
      <c r="AU1827" s="3"/>
      <c r="AV1827" s="3">
        <v>50.58361111</v>
      </c>
      <c r="AW1827" s="19">
        <v>-3.728459</v>
      </c>
      <c r="AX1827" s="3"/>
      <c r="AY1827" s="3"/>
      <c r="AZ1827" s="3"/>
      <c r="BA1827" s="3"/>
      <c r="BB1827" s="3"/>
      <c r="BC1827" s="19"/>
    </row>
    <row r="1828" spans="47:55" x14ac:dyDescent="0.2">
      <c r="AU1828" s="3"/>
      <c r="AV1828" s="3">
        <v>50.611388890000001</v>
      </c>
      <c r="AW1828" s="19">
        <v>-3.8788059000000001</v>
      </c>
      <c r="AX1828" s="3"/>
      <c r="AY1828" s="3"/>
      <c r="AZ1828" s="3"/>
      <c r="BA1828" s="3"/>
      <c r="BB1828" s="3"/>
      <c r="BC1828" s="19"/>
    </row>
    <row r="1829" spans="47:55" x14ac:dyDescent="0.2">
      <c r="AU1829" s="3"/>
      <c r="AV1829" s="3">
        <v>50.639166670000002</v>
      </c>
      <c r="AW1829" s="19">
        <v>-3.5781136</v>
      </c>
      <c r="AX1829" s="3"/>
      <c r="AY1829" s="3"/>
      <c r="AZ1829" s="3"/>
      <c r="BA1829" s="3"/>
      <c r="BB1829" s="3"/>
      <c r="BC1829" s="19"/>
    </row>
    <row r="1830" spans="47:55" x14ac:dyDescent="0.2">
      <c r="AU1830" s="3"/>
      <c r="AV1830" s="3">
        <v>50.666944440000002</v>
      </c>
      <c r="AW1830" s="19">
        <v>-3.4277666999999998</v>
      </c>
      <c r="AX1830" s="3"/>
      <c r="AY1830" s="3"/>
      <c r="AZ1830" s="3"/>
      <c r="BA1830" s="3"/>
      <c r="BB1830" s="3"/>
      <c r="BC1830" s="19"/>
    </row>
    <row r="1831" spans="47:55" x14ac:dyDescent="0.2">
      <c r="AU1831" s="3"/>
      <c r="AV1831" s="3">
        <v>50.694722220000003</v>
      </c>
      <c r="AW1831" s="19">
        <v>-3.728459</v>
      </c>
      <c r="AX1831" s="3"/>
      <c r="AY1831" s="3"/>
      <c r="AZ1831" s="3"/>
      <c r="BA1831" s="3"/>
      <c r="BB1831" s="3"/>
      <c r="BC1831" s="19"/>
    </row>
    <row r="1832" spans="47:55" x14ac:dyDescent="0.2">
      <c r="AU1832" s="3"/>
      <c r="AV1832" s="3">
        <v>50.722499999999997</v>
      </c>
      <c r="AW1832" s="19">
        <v>-3.8788059000000001</v>
      </c>
      <c r="AX1832" s="3"/>
      <c r="AY1832" s="3"/>
      <c r="AZ1832" s="3"/>
      <c r="BA1832" s="3"/>
      <c r="BB1832" s="3"/>
      <c r="BC1832" s="19"/>
    </row>
    <row r="1833" spans="47:55" x14ac:dyDescent="0.2">
      <c r="AU1833" s="3"/>
      <c r="AV1833" s="3">
        <v>50.750277779999998</v>
      </c>
      <c r="AW1833" s="19">
        <v>-3.4277666999999998</v>
      </c>
      <c r="AX1833" s="3"/>
      <c r="AY1833" s="3"/>
      <c r="AZ1833" s="3"/>
      <c r="BA1833" s="3"/>
      <c r="BB1833" s="3"/>
      <c r="BC1833" s="19"/>
    </row>
    <row r="1834" spans="47:55" x14ac:dyDescent="0.2">
      <c r="AU1834" s="3"/>
      <c r="AV1834" s="3">
        <v>50.778055559999999</v>
      </c>
      <c r="AW1834" s="19">
        <v>-3.8788059000000001</v>
      </c>
      <c r="AX1834" s="3"/>
      <c r="AY1834" s="3"/>
      <c r="AZ1834" s="3"/>
      <c r="BA1834" s="3"/>
      <c r="BB1834" s="3"/>
      <c r="BC1834" s="19"/>
    </row>
    <row r="1835" spans="47:55" x14ac:dyDescent="0.2">
      <c r="AU1835" s="3"/>
      <c r="AV1835" s="3">
        <v>50.805833329999999</v>
      </c>
      <c r="AW1835" s="19">
        <v>-3.728459</v>
      </c>
      <c r="AX1835" s="3"/>
      <c r="AY1835" s="3"/>
      <c r="AZ1835" s="3"/>
      <c r="BA1835" s="3"/>
      <c r="BB1835" s="3"/>
      <c r="BC1835" s="19"/>
    </row>
    <row r="1836" spans="47:55" x14ac:dyDescent="0.2">
      <c r="AU1836" s="3"/>
      <c r="AV1836" s="3">
        <v>50.83361111</v>
      </c>
      <c r="AW1836" s="19">
        <v>-3.5781136</v>
      </c>
      <c r="AX1836" s="3"/>
      <c r="AY1836" s="3"/>
      <c r="AZ1836" s="3"/>
      <c r="BA1836" s="3"/>
      <c r="BB1836" s="3"/>
      <c r="BC1836" s="19"/>
    </row>
    <row r="1837" spans="47:55" x14ac:dyDescent="0.2">
      <c r="AU1837" s="3"/>
      <c r="AV1837" s="3">
        <v>50.861388890000001</v>
      </c>
      <c r="AW1837" s="19">
        <v>-3.5781136</v>
      </c>
      <c r="AX1837" s="3"/>
      <c r="AY1837" s="3"/>
      <c r="AZ1837" s="3"/>
      <c r="BA1837" s="3"/>
      <c r="BB1837" s="3"/>
      <c r="BC1837" s="19"/>
    </row>
    <row r="1838" spans="47:55" x14ac:dyDescent="0.2">
      <c r="AU1838" s="3"/>
      <c r="AV1838" s="3">
        <v>50.889166670000002</v>
      </c>
      <c r="AW1838" s="19">
        <v>-3.8788059000000001</v>
      </c>
      <c r="AX1838" s="3"/>
      <c r="AY1838" s="3"/>
      <c r="AZ1838" s="3"/>
      <c r="BA1838" s="3"/>
      <c r="BB1838" s="3"/>
      <c r="BC1838" s="19"/>
    </row>
    <row r="1839" spans="47:55" x14ac:dyDescent="0.2">
      <c r="AU1839" s="3"/>
      <c r="AV1839" s="3">
        <v>50.916944440000002</v>
      </c>
      <c r="AW1839" s="19">
        <v>-3.728459</v>
      </c>
      <c r="AX1839" s="3"/>
      <c r="AY1839" s="3"/>
      <c r="AZ1839" s="3"/>
      <c r="BA1839" s="3"/>
      <c r="BB1839" s="3"/>
      <c r="BC1839" s="19"/>
    </row>
    <row r="1840" spans="47:55" x14ac:dyDescent="0.2">
      <c r="AU1840" s="3"/>
      <c r="AV1840" s="3">
        <v>50.944722220000003</v>
      </c>
      <c r="AW1840" s="19">
        <v>-3.5781136</v>
      </c>
      <c r="AX1840" s="3"/>
      <c r="AY1840" s="3"/>
      <c r="AZ1840" s="3"/>
      <c r="BA1840" s="3"/>
      <c r="BB1840" s="3"/>
      <c r="BC1840" s="19"/>
    </row>
    <row r="1841" spans="47:55" x14ac:dyDescent="0.2">
      <c r="AU1841" s="3"/>
      <c r="AV1841" s="3">
        <v>50.972499999999997</v>
      </c>
      <c r="AW1841" s="19">
        <v>-3.728459</v>
      </c>
      <c r="AX1841" s="3"/>
      <c r="AY1841" s="3"/>
      <c r="AZ1841" s="3"/>
      <c r="BA1841" s="3"/>
      <c r="BB1841" s="3"/>
      <c r="BC1841" s="19"/>
    </row>
    <row r="1842" spans="47:55" x14ac:dyDescent="0.2">
      <c r="AU1842" s="3"/>
      <c r="AV1842" s="3">
        <v>51.000277779999998</v>
      </c>
      <c r="AW1842" s="19">
        <v>-3.728459</v>
      </c>
      <c r="AX1842" s="3">
        <v>34.14901356</v>
      </c>
      <c r="AY1842" s="3">
        <v>0</v>
      </c>
      <c r="AZ1842" s="3">
        <v>64.326901179999993</v>
      </c>
      <c r="BA1842" s="3">
        <v>0</v>
      </c>
      <c r="BB1842" s="3">
        <v>0</v>
      </c>
      <c r="BC1842" s="19">
        <v>0.65577313100000001</v>
      </c>
    </row>
    <row r="1843" spans="47:55" x14ac:dyDescent="0.2">
      <c r="AU1843" s="3"/>
      <c r="AV1843" s="3">
        <v>51.028055559999999</v>
      </c>
      <c r="AW1843" s="19">
        <v>-3.728459</v>
      </c>
      <c r="AX1843" s="3"/>
      <c r="AY1843" s="3"/>
      <c r="AZ1843" s="3"/>
      <c r="BA1843" s="3"/>
      <c r="BB1843" s="3"/>
      <c r="BC1843" s="19"/>
    </row>
    <row r="1844" spans="47:55" x14ac:dyDescent="0.2">
      <c r="AU1844" s="3"/>
      <c r="AV1844" s="3">
        <v>51.055833329999999</v>
      </c>
      <c r="AW1844" s="19">
        <v>-3.4277666999999998</v>
      </c>
      <c r="AX1844" s="3"/>
      <c r="AY1844" s="3"/>
      <c r="AZ1844" s="3"/>
      <c r="BA1844" s="3"/>
      <c r="BB1844" s="3"/>
      <c r="BC1844" s="19"/>
    </row>
    <row r="1845" spans="47:55" x14ac:dyDescent="0.2">
      <c r="AU1845" s="3"/>
      <c r="AV1845" s="3">
        <v>51.08361111</v>
      </c>
      <c r="AW1845" s="19">
        <v>-3.8788059000000001</v>
      </c>
      <c r="AX1845" s="3"/>
      <c r="AY1845" s="3"/>
      <c r="AZ1845" s="3"/>
      <c r="BA1845" s="3"/>
      <c r="BB1845" s="3"/>
      <c r="BC1845" s="19"/>
    </row>
    <row r="1846" spans="47:55" x14ac:dyDescent="0.2">
      <c r="AU1846" s="3"/>
      <c r="AV1846" s="3">
        <v>51.111388890000001</v>
      </c>
      <c r="AW1846" s="19">
        <v>-3.728459</v>
      </c>
      <c r="AX1846" s="3"/>
      <c r="AY1846" s="3"/>
      <c r="AZ1846" s="3"/>
      <c r="BA1846" s="3"/>
      <c r="BB1846" s="3"/>
      <c r="BC1846" s="19"/>
    </row>
    <row r="1847" spans="47:55" x14ac:dyDescent="0.2">
      <c r="AU1847" s="3"/>
      <c r="AV1847" s="3">
        <v>51.139166670000002</v>
      </c>
      <c r="AW1847" s="19">
        <v>-3.5781136</v>
      </c>
      <c r="AX1847" s="3"/>
      <c r="AY1847" s="3"/>
      <c r="AZ1847" s="3"/>
      <c r="BA1847" s="3"/>
      <c r="BB1847" s="3"/>
      <c r="BC1847" s="19"/>
    </row>
    <row r="1848" spans="47:55" x14ac:dyDescent="0.2">
      <c r="AU1848" s="3"/>
      <c r="AV1848" s="3">
        <v>51.166944440000002</v>
      </c>
      <c r="AW1848" s="19">
        <v>-3.728459</v>
      </c>
      <c r="AX1848" s="3"/>
      <c r="AY1848" s="3"/>
      <c r="AZ1848" s="3"/>
      <c r="BA1848" s="3"/>
      <c r="BB1848" s="3"/>
      <c r="BC1848" s="19"/>
    </row>
    <row r="1849" spans="47:55" x14ac:dyDescent="0.2">
      <c r="AU1849" s="3"/>
      <c r="AV1849" s="3">
        <v>51.194722220000003</v>
      </c>
      <c r="AW1849" s="19">
        <v>-3.728459</v>
      </c>
      <c r="AX1849" s="3"/>
      <c r="AY1849" s="3"/>
      <c r="AZ1849" s="3"/>
      <c r="BA1849" s="3"/>
      <c r="BB1849" s="3"/>
      <c r="BC1849" s="19"/>
    </row>
    <row r="1850" spans="47:55" x14ac:dyDescent="0.2">
      <c r="AU1850" s="3"/>
      <c r="AV1850" s="3">
        <v>51.222499999999997</v>
      </c>
      <c r="AW1850" s="19">
        <v>-3.728459</v>
      </c>
      <c r="AX1850" s="3"/>
      <c r="AY1850" s="3"/>
      <c r="AZ1850" s="3"/>
      <c r="BA1850" s="3"/>
      <c r="BB1850" s="3"/>
      <c r="BC1850" s="19"/>
    </row>
    <row r="1851" spans="47:55" x14ac:dyDescent="0.2">
      <c r="AU1851" s="3"/>
      <c r="AV1851" s="3">
        <v>51.250277779999998</v>
      </c>
      <c r="AW1851" s="19">
        <v>-3.5781136</v>
      </c>
      <c r="AX1851" s="3"/>
      <c r="AY1851" s="3"/>
      <c r="AZ1851" s="3"/>
      <c r="BA1851" s="3"/>
      <c r="BB1851" s="3"/>
      <c r="BC1851" s="19"/>
    </row>
    <row r="1852" spans="47:55" x14ac:dyDescent="0.2">
      <c r="AU1852" s="3"/>
      <c r="AV1852" s="3">
        <v>51.278055559999999</v>
      </c>
      <c r="AW1852" s="19">
        <v>-3.5781136</v>
      </c>
      <c r="AX1852" s="3"/>
      <c r="AY1852" s="3"/>
      <c r="AZ1852" s="3"/>
      <c r="BA1852" s="3"/>
      <c r="BB1852" s="3"/>
      <c r="BC1852" s="19"/>
    </row>
    <row r="1853" spans="47:55" x14ac:dyDescent="0.2">
      <c r="AU1853" s="3"/>
      <c r="AV1853" s="3">
        <v>51.305833329999999</v>
      </c>
      <c r="AW1853" s="19">
        <v>-3.5781136</v>
      </c>
      <c r="AX1853" s="3"/>
      <c r="AY1853" s="3"/>
      <c r="AZ1853" s="3"/>
      <c r="BA1853" s="3"/>
      <c r="BB1853" s="3"/>
      <c r="BC1853" s="19"/>
    </row>
    <row r="1854" spans="47:55" x14ac:dyDescent="0.2">
      <c r="AU1854" s="3"/>
      <c r="AV1854" s="3">
        <v>51.33361111</v>
      </c>
      <c r="AW1854" s="19">
        <v>-3.728459</v>
      </c>
      <c r="AX1854" s="3"/>
      <c r="AY1854" s="3"/>
      <c r="AZ1854" s="3"/>
      <c r="BA1854" s="3"/>
      <c r="BB1854" s="3"/>
      <c r="BC1854" s="19"/>
    </row>
    <row r="1855" spans="47:55" x14ac:dyDescent="0.2">
      <c r="AU1855" s="3"/>
      <c r="AV1855" s="3">
        <v>51.361388890000001</v>
      </c>
      <c r="AW1855" s="19">
        <v>-3.5781136</v>
      </c>
      <c r="AX1855" s="3"/>
      <c r="AY1855" s="3"/>
      <c r="AZ1855" s="3"/>
      <c r="BA1855" s="3"/>
      <c r="BB1855" s="3"/>
      <c r="BC1855" s="19"/>
    </row>
    <row r="1856" spans="47:55" x14ac:dyDescent="0.2">
      <c r="AU1856" s="3"/>
      <c r="AV1856" s="3">
        <v>51.389166670000002</v>
      </c>
      <c r="AW1856" s="19">
        <v>-3.728459</v>
      </c>
      <c r="AX1856" s="3"/>
      <c r="AY1856" s="3"/>
      <c r="AZ1856" s="3"/>
      <c r="BA1856" s="3"/>
      <c r="BB1856" s="3"/>
      <c r="BC1856" s="19"/>
    </row>
    <row r="1857" spans="47:55" x14ac:dyDescent="0.2">
      <c r="AU1857" s="3"/>
      <c r="AV1857" s="3">
        <v>51.416944440000002</v>
      </c>
      <c r="AW1857" s="19">
        <v>-3.5781136</v>
      </c>
      <c r="AX1857" s="3"/>
      <c r="AY1857" s="3"/>
      <c r="AZ1857" s="3"/>
      <c r="BA1857" s="3"/>
      <c r="BB1857" s="3"/>
      <c r="BC1857" s="19"/>
    </row>
    <row r="1858" spans="47:55" x14ac:dyDescent="0.2">
      <c r="AU1858" s="3"/>
      <c r="AV1858" s="3">
        <v>51.444722220000003</v>
      </c>
      <c r="AW1858" s="19">
        <v>-3.5781136</v>
      </c>
      <c r="AX1858" s="3"/>
      <c r="AY1858" s="3"/>
      <c r="AZ1858" s="3"/>
      <c r="BA1858" s="3"/>
      <c r="BB1858" s="3"/>
      <c r="BC1858" s="19"/>
    </row>
    <row r="1859" spans="47:55" x14ac:dyDescent="0.2">
      <c r="AU1859" s="3"/>
      <c r="AV1859" s="3">
        <v>51.472499999999997</v>
      </c>
      <c r="AW1859" s="19">
        <v>-3.8788059000000001</v>
      </c>
      <c r="AX1859" s="3"/>
      <c r="AY1859" s="3"/>
      <c r="AZ1859" s="3"/>
      <c r="BA1859" s="3"/>
      <c r="BB1859" s="3"/>
      <c r="BC1859" s="19"/>
    </row>
    <row r="1860" spans="47:55" x14ac:dyDescent="0.2">
      <c r="AU1860" s="3"/>
      <c r="AV1860" s="3">
        <v>51.500277779999998</v>
      </c>
      <c r="AW1860" s="19">
        <v>-3.8788059000000001</v>
      </c>
      <c r="AX1860" s="3"/>
      <c r="AY1860" s="3"/>
      <c r="AZ1860" s="3"/>
      <c r="BA1860" s="3"/>
      <c r="BB1860" s="3"/>
      <c r="BC1860" s="19"/>
    </row>
    <row r="1861" spans="47:55" x14ac:dyDescent="0.2">
      <c r="AU1861" s="3"/>
      <c r="AV1861" s="3">
        <v>51.528055559999999</v>
      </c>
      <c r="AW1861" s="19">
        <v>-3.5781136</v>
      </c>
      <c r="AX1861" s="3"/>
      <c r="AY1861" s="3"/>
      <c r="AZ1861" s="3"/>
      <c r="BA1861" s="3"/>
      <c r="BB1861" s="3"/>
      <c r="BC1861" s="19"/>
    </row>
    <row r="1862" spans="47:55" x14ac:dyDescent="0.2">
      <c r="AU1862" s="3"/>
      <c r="AV1862" s="3">
        <v>51.555833329999999</v>
      </c>
      <c r="AW1862" s="19">
        <v>-3.728459</v>
      </c>
      <c r="AX1862" s="3"/>
      <c r="AY1862" s="3"/>
      <c r="AZ1862" s="3"/>
      <c r="BA1862" s="3"/>
      <c r="BB1862" s="3"/>
      <c r="BC1862" s="19"/>
    </row>
    <row r="1863" spans="47:55" x14ac:dyDescent="0.2">
      <c r="AU1863" s="3"/>
      <c r="AV1863" s="3">
        <v>51.58361111</v>
      </c>
      <c r="AW1863" s="19">
        <v>-3.8788059000000001</v>
      </c>
      <c r="AX1863" s="3"/>
      <c r="AY1863" s="3"/>
      <c r="AZ1863" s="3"/>
      <c r="BA1863" s="3"/>
      <c r="BB1863" s="3"/>
      <c r="BC1863" s="19"/>
    </row>
    <row r="1864" spans="47:55" x14ac:dyDescent="0.2">
      <c r="AU1864" s="3"/>
      <c r="AV1864" s="3">
        <v>51.611388890000001</v>
      </c>
      <c r="AW1864" s="19">
        <v>-3.5781136</v>
      </c>
      <c r="AX1864" s="3"/>
      <c r="AY1864" s="3"/>
      <c r="AZ1864" s="3"/>
      <c r="BA1864" s="3"/>
      <c r="BB1864" s="3"/>
      <c r="BC1864" s="19"/>
    </row>
    <row r="1865" spans="47:55" x14ac:dyDescent="0.2">
      <c r="AU1865" s="3"/>
      <c r="AV1865" s="3">
        <v>51.639166670000002</v>
      </c>
      <c r="AW1865" s="19">
        <v>-3.2774195000000002</v>
      </c>
      <c r="AX1865" s="3"/>
      <c r="AY1865" s="3"/>
      <c r="AZ1865" s="3"/>
      <c r="BA1865" s="3"/>
      <c r="BB1865" s="3"/>
      <c r="BC1865" s="19"/>
    </row>
    <row r="1866" spans="47:55" x14ac:dyDescent="0.2">
      <c r="AU1866" s="3"/>
      <c r="AV1866" s="3">
        <v>51.666944440000002</v>
      </c>
      <c r="AW1866" s="19">
        <v>-3.8788059000000001</v>
      </c>
      <c r="AX1866" s="3"/>
      <c r="AY1866" s="3"/>
      <c r="AZ1866" s="3"/>
      <c r="BA1866" s="3"/>
      <c r="BB1866" s="3"/>
      <c r="BC1866" s="19"/>
    </row>
    <row r="1867" spans="47:55" x14ac:dyDescent="0.2">
      <c r="AU1867" s="3"/>
      <c r="AV1867" s="3">
        <v>51.694722220000003</v>
      </c>
      <c r="AW1867" s="19">
        <v>-3.4277666999999998</v>
      </c>
      <c r="AX1867" s="3"/>
      <c r="AY1867" s="3"/>
      <c r="AZ1867" s="3"/>
      <c r="BA1867" s="3"/>
      <c r="BB1867" s="3"/>
      <c r="BC1867" s="19"/>
    </row>
    <row r="1868" spans="47:55" x14ac:dyDescent="0.2">
      <c r="AU1868" s="3"/>
      <c r="AV1868" s="3">
        <v>51.722499999999997</v>
      </c>
      <c r="AW1868" s="19">
        <v>-3.728459</v>
      </c>
      <c r="AX1868" s="3"/>
      <c r="AY1868" s="3"/>
      <c r="AZ1868" s="3"/>
      <c r="BA1868" s="3"/>
      <c r="BB1868" s="3"/>
      <c r="BC1868" s="19"/>
    </row>
    <row r="1869" spans="47:55" x14ac:dyDescent="0.2">
      <c r="AU1869" s="3"/>
      <c r="AV1869" s="3">
        <v>51.750277779999998</v>
      </c>
      <c r="AW1869" s="19">
        <v>-3.2774195000000002</v>
      </c>
      <c r="AX1869" s="3"/>
      <c r="AY1869" s="3"/>
      <c r="AZ1869" s="3"/>
      <c r="BA1869" s="3"/>
      <c r="BB1869" s="3"/>
      <c r="BC1869" s="19"/>
    </row>
    <row r="1870" spans="47:55" x14ac:dyDescent="0.2">
      <c r="AU1870" s="3"/>
      <c r="AV1870" s="3">
        <v>51.778055559999999</v>
      </c>
      <c r="AW1870" s="19">
        <v>-3.5781136</v>
      </c>
      <c r="AX1870" s="3"/>
      <c r="AY1870" s="3"/>
      <c r="AZ1870" s="3"/>
      <c r="BA1870" s="3"/>
      <c r="BB1870" s="3"/>
      <c r="BC1870" s="19"/>
    </row>
    <row r="1871" spans="47:55" x14ac:dyDescent="0.2">
      <c r="AU1871" s="3"/>
      <c r="AV1871" s="3">
        <v>51.805833329999999</v>
      </c>
      <c r="AW1871" s="19">
        <v>-3.728459</v>
      </c>
      <c r="AX1871" s="3"/>
      <c r="AY1871" s="3"/>
      <c r="AZ1871" s="3"/>
      <c r="BA1871" s="3"/>
      <c r="BB1871" s="3"/>
      <c r="BC1871" s="19"/>
    </row>
    <row r="1872" spans="47:55" x14ac:dyDescent="0.2">
      <c r="AU1872" s="3"/>
      <c r="AV1872" s="3">
        <v>51.83361111</v>
      </c>
      <c r="AW1872" s="19">
        <v>-3.5781136</v>
      </c>
      <c r="AX1872" s="3"/>
      <c r="AY1872" s="3"/>
      <c r="AZ1872" s="3"/>
      <c r="BA1872" s="3"/>
      <c r="BB1872" s="3"/>
      <c r="BC1872" s="19"/>
    </row>
    <row r="1873" spans="47:55" x14ac:dyDescent="0.2">
      <c r="AU1873" s="3"/>
      <c r="AV1873" s="3">
        <v>51.861388890000001</v>
      </c>
      <c r="AW1873" s="19">
        <v>-3.5781136</v>
      </c>
      <c r="AX1873" s="3"/>
      <c r="AY1873" s="3"/>
      <c r="AZ1873" s="3"/>
      <c r="BA1873" s="3"/>
      <c r="BB1873" s="3"/>
      <c r="BC1873" s="19"/>
    </row>
    <row r="1874" spans="47:55" x14ac:dyDescent="0.2">
      <c r="AU1874" s="3"/>
      <c r="AV1874" s="3">
        <v>51.889166670000002</v>
      </c>
      <c r="AW1874" s="19">
        <v>-3.728459</v>
      </c>
      <c r="AX1874" s="3"/>
      <c r="AY1874" s="3"/>
      <c r="AZ1874" s="3"/>
      <c r="BA1874" s="3"/>
      <c r="BB1874" s="3"/>
      <c r="BC1874" s="19"/>
    </row>
    <row r="1875" spans="47:55" x14ac:dyDescent="0.2">
      <c r="AU1875" s="3"/>
      <c r="AV1875" s="3">
        <v>51.916944440000002</v>
      </c>
      <c r="AW1875" s="19">
        <v>-3.5781136</v>
      </c>
      <c r="AX1875" s="3"/>
      <c r="AY1875" s="3"/>
      <c r="AZ1875" s="3"/>
      <c r="BA1875" s="3"/>
      <c r="BB1875" s="3"/>
      <c r="BC1875" s="19"/>
    </row>
    <row r="1876" spans="47:55" x14ac:dyDescent="0.2">
      <c r="AU1876" s="3"/>
      <c r="AV1876" s="3">
        <v>51.944722220000003</v>
      </c>
      <c r="AW1876" s="19">
        <v>-3.4277666999999998</v>
      </c>
      <c r="AX1876" s="3"/>
      <c r="AY1876" s="3"/>
      <c r="AZ1876" s="3"/>
      <c r="BA1876" s="3"/>
      <c r="BB1876" s="3"/>
      <c r="BC1876" s="19"/>
    </row>
    <row r="1877" spans="47:55" x14ac:dyDescent="0.2">
      <c r="AU1877" s="3"/>
      <c r="AV1877" s="3">
        <v>51.972499999999997</v>
      </c>
      <c r="AW1877" s="19">
        <v>-3.8788059000000001</v>
      </c>
      <c r="AX1877" s="3"/>
      <c r="AY1877" s="3"/>
      <c r="AZ1877" s="3"/>
      <c r="BA1877" s="3"/>
      <c r="BB1877" s="3"/>
      <c r="BC1877" s="19"/>
    </row>
    <row r="1878" spans="47:55" x14ac:dyDescent="0.2">
      <c r="AU1878" s="3"/>
      <c r="AV1878" s="3">
        <v>52.000277779999998</v>
      </c>
      <c r="AW1878" s="19">
        <v>-3.728459</v>
      </c>
      <c r="AX1878" s="3">
        <v>29.78666243</v>
      </c>
      <c r="AY1878" s="3">
        <v>0</v>
      </c>
      <c r="AZ1878" s="3">
        <v>63.748220719999999</v>
      </c>
      <c r="BA1878" s="3">
        <v>0</v>
      </c>
      <c r="BB1878" s="3">
        <v>0</v>
      </c>
      <c r="BC1878" s="19">
        <v>0.50801160099999998</v>
      </c>
    </row>
    <row r="1879" spans="47:55" x14ac:dyDescent="0.2">
      <c r="AU1879" s="3"/>
      <c r="AV1879" s="3">
        <v>52.028055559999999</v>
      </c>
      <c r="AW1879" s="19">
        <v>-4.0291509000000003</v>
      </c>
      <c r="AX1879" s="3"/>
      <c r="AY1879" s="3"/>
      <c r="AZ1879" s="3"/>
      <c r="BA1879" s="3"/>
      <c r="BB1879" s="3"/>
      <c r="BC1879" s="19"/>
    </row>
    <row r="1880" spans="47:55" x14ac:dyDescent="0.2">
      <c r="AU1880" s="3"/>
      <c r="AV1880" s="3">
        <v>52.055833329999999</v>
      </c>
      <c r="AW1880" s="19">
        <v>-3.728459</v>
      </c>
      <c r="AX1880" s="3"/>
      <c r="AY1880" s="3"/>
      <c r="AZ1880" s="3"/>
      <c r="BA1880" s="3"/>
      <c r="BB1880" s="3"/>
      <c r="BC1880" s="19"/>
    </row>
    <row r="1881" spans="47:55" x14ac:dyDescent="0.2">
      <c r="AU1881" s="3"/>
      <c r="AV1881" s="3">
        <v>52.08361111</v>
      </c>
      <c r="AW1881" s="19">
        <v>-3.728459</v>
      </c>
      <c r="AX1881" s="3"/>
      <c r="AY1881" s="3"/>
      <c r="AZ1881" s="3"/>
      <c r="BA1881" s="3"/>
      <c r="BB1881" s="3"/>
      <c r="BC1881" s="19"/>
    </row>
    <row r="1882" spans="47:55" x14ac:dyDescent="0.2">
      <c r="AU1882" s="3"/>
      <c r="AV1882" s="3">
        <v>52.111388890000001</v>
      </c>
      <c r="AW1882" s="19">
        <v>-3.8788059000000001</v>
      </c>
      <c r="AX1882" s="3"/>
      <c r="AY1882" s="3"/>
      <c r="AZ1882" s="3"/>
      <c r="BA1882" s="3"/>
      <c r="BB1882" s="3"/>
      <c r="BC1882" s="19"/>
    </row>
    <row r="1883" spans="47:55" x14ac:dyDescent="0.2">
      <c r="AU1883" s="3"/>
      <c r="AV1883" s="3">
        <v>52.139166670000002</v>
      </c>
      <c r="AW1883" s="19">
        <v>-3.4277666999999998</v>
      </c>
      <c r="AX1883" s="3"/>
      <c r="AY1883" s="3"/>
      <c r="AZ1883" s="3"/>
      <c r="BA1883" s="3"/>
      <c r="BB1883" s="3"/>
      <c r="BC1883" s="19"/>
    </row>
    <row r="1884" spans="47:55" x14ac:dyDescent="0.2">
      <c r="AU1884" s="3"/>
      <c r="AV1884" s="3">
        <v>52.166944440000002</v>
      </c>
      <c r="AW1884" s="19">
        <v>-3.728459</v>
      </c>
      <c r="AX1884" s="3"/>
      <c r="AY1884" s="3"/>
      <c r="AZ1884" s="3"/>
      <c r="BA1884" s="3"/>
      <c r="BB1884" s="3"/>
      <c r="BC1884" s="19"/>
    </row>
    <row r="1885" spans="47:55" x14ac:dyDescent="0.2">
      <c r="AU1885" s="3"/>
      <c r="AV1885" s="3">
        <v>52.194722220000003</v>
      </c>
      <c r="AW1885" s="19">
        <v>-3.728459</v>
      </c>
      <c r="AX1885" s="3"/>
      <c r="AY1885" s="3"/>
      <c r="AZ1885" s="3"/>
      <c r="BA1885" s="3"/>
      <c r="BB1885" s="3"/>
      <c r="BC1885" s="19"/>
    </row>
    <row r="1886" spans="47:55" x14ac:dyDescent="0.2">
      <c r="AU1886" s="3"/>
      <c r="AV1886" s="3">
        <v>52.222499999999997</v>
      </c>
      <c r="AW1886" s="19">
        <v>-4.0291509000000003</v>
      </c>
      <c r="AX1886" s="3"/>
      <c r="AY1886" s="3"/>
      <c r="AZ1886" s="3"/>
      <c r="BA1886" s="3"/>
      <c r="BB1886" s="3"/>
      <c r="BC1886" s="19"/>
    </row>
    <row r="1887" spans="47:55" x14ac:dyDescent="0.2">
      <c r="AU1887" s="3"/>
      <c r="AV1887" s="3">
        <v>52.250277779999998</v>
      </c>
      <c r="AW1887" s="19">
        <v>-3.8788059000000001</v>
      </c>
      <c r="AX1887" s="3"/>
      <c r="AY1887" s="3"/>
      <c r="AZ1887" s="3"/>
      <c r="BA1887" s="3"/>
      <c r="BB1887" s="3"/>
      <c r="BC1887" s="19"/>
    </row>
    <row r="1888" spans="47:55" x14ac:dyDescent="0.2">
      <c r="AU1888" s="3"/>
      <c r="AV1888" s="3">
        <v>52.278055559999999</v>
      </c>
      <c r="AW1888" s="19">
        <v>-3.5781136</v>
      </c>
      <c r="AX1888" s="3"/>
      <c r="AY1888" s="3"/>
      <c r="AZ1888" s="3"/>
      <c r="BA1888" s="3"/>
      <c r="BB1888" s="3"/>
      <c r="BC1888" s="19"/>
    </row>
    <row r="1889" spans="47:55" x14ac:dyDescent="0.2">
      <c r="AU1889" s="3"/>
      <c r="AV1889" s="3">
        <v>52.305833329999999</v>
      </c>
      <c r="AW1889" s="19">
        <v>-3.8788059000000001</v>
      </c>
      <c r="AX1889" s="3"/>
      <c r="AY1889" s="3"/>
      <c r="AZ1889" s="3"/>
      <c r="BA1889" s="3"/>
      <c r="BB1889" s="3"/>
      <c r="BC1889" s="19"/>
    </row>
    <row r="1890" spans="47:55" x14ac:dyDescent="0.2">
      <c r="AU1890" s="3"/>
      <c r="AV1890" s="3">
        <v>52.33361111</v>
      </c>
      <c r="AW1890" s="19">
        <v>-3.728459</v>
      </c>
      <c r="AX1890" s="3"/>
      <c r="AY1890" s="3"/>
      <c r="AZ1890" s="3"/>
      <c r="BA1890" s="3"/>
      <c r="BB1890" s="3"/>
      <c r="BC1890" s="19"/>
    </row>
    <row r="1891" spans="47:55" x14ac:dyDescent="0.2">
      <c r="AU1891" s="3"/>
      <c r="AV1891" s="3">
        <v>52.361388890000001</v>
      </c>
      <c r="AW1891" s="19">
        <v>-3.5781136</v>
      </c>
      <c r="AX1891" s="3"/>
      <c r="AY1891" s="3"/>
      <c r="AZ1891" s="3"/>
      <c r="BA1891" s="3"/>
      <c r="BB1891" s="3"/>
      <c r="BC1891" s="19"/>
    </row>
    <row r="1892" spans="47:55" x14ac:dyDescent="0.2">
      <c r="AU1892" s="3"/>
      <c r="AV1892" s="3">
        <v>52.389166670000002</v>
      </c>
      <c r="AW1892" s="19">
        <v>-3.8788059000000001</v>
      </c>
      <c r="AX1892" s="3"/>
      <c r="AY1892" s="3"/>
      <c r="AZ1892" s="3"/>
      <c r="BA1892" s="3"/>
      <c r="BB1892" s="3"/>
      <c r="BC1892" s="19"/>
    </row>
    <row r="1893" spans="47:55" x14ac:dyDescent="0.2">
      <c r="AU1893" s="3"/>
      <c r="AV1893" s="3">
        <v>52.416944440000002</v>
      </c>
      <c r="AW1893" s="19">
        <v>-3.4277666999999998</v>
      </c>
      <c r="AX1893" s="3"/>
      <c r="AY1893" s="3"/>
      <c r="AZ1893" s="3"/>
      <c r="BA1893" s="3"/>
      <c r="BB1893" s="3"/>
      <c r="BC1893" s="19"/>
    </row>
    <row r="1894" spans="47:55" x14ac:dyDescent="0.2">
      <c r="AU1894" s="3"/>
      <c r="AV1894" s="3">
        <v>52.444722220000003</v>
      </c>
      <c r="AW1894" s="19">
        <v>-3.728459</v>
      </c>
      <c r="AX1894" s="3"/>
      <c r="AY1894" s="3"/>
      <c r="AZ1894" s="3"/>
      <c r="BA1894" s="3"/>
      <c r="BB1894" s="3"/>
      <c r="BC1894" s="19"/>
    </row>
    <row r="1895" spans="47:55" x14ac:dyDescent="0.2">
      <c r="AU1895" s="3"/>
      <c r="AV1895" s="3">
        <v>52.472499999999997</v>
      </c>
      <c r="AW1895" s="19">
        <v>-4.0291509000000003</v>
      </c>
      <c r="AX1895" s="3"/>
      <c r="AY1895" s="3"/>
      <c r="AZ1895" s="3"/>
      <c r="BA1895" s="3"/>
      <c r="BB1895" s="3"/>
      <c r="BC1895" s="19"/>
    </row>
    <row r="1896" spans="47:55" x14ac:dyDescent="0.2">
      <c r="AU1896" s="3"/>
      <c r="AV1896" s="3">
        <v>52.500277779999998</v>
      </c>
      <c r="AW1896" s="19">
        <v>-4.0291509000000003</v>
      </c>
      <c r="AX1896" s="3"/>
      <c r="AY1896" s="3"/>
      <c r="AZ1896" s="3"/>
      <c r="BA1896" s="3"/>
      <c r="BB1896" s="3"/>
      <c r="BC1896" s="19"/>
    </row>
    <row r="1897" spans="47:55" x14ac:dyDescent="0.2">
      <c r="AU1897" s="3"/>
      <c r="AV1897" s="3">
        <v>52.528055559999999</v>
      </c>
      <c r="AW1897" s="19">
        <v>-3.728459</v>
      </c>
      <c r="AX1897" s="3"/>
      <c r="AY1897" s="3"/>
      <c r="AZ1897" s="3"/>
      <c r="BA1897" s="3"/>
      <c r="BB1897" s="3"/>
      <c r="BC1897" s="19"/>
    </row>
    <row r="1898" spans="47:55" x14ac:dyDescent="0.2">
      <c r="AU1898" s="3"/>
      <c r="AV1898" s="3">
        <v>52.555833329999999</v>
      </c>
      <c r="AW1898" s="19">
        <v>-3.8788059000000001</v>
      </c>
      <c r="AX1898" s="3"/>
      <c r="AY1898" s="3"/>
      <c r="AZ1898" s="3"/>
      <c r="BA1898" s="3"/>
      <c r="BB1898" s="3"/>
      <c r="BC1898" s="19"/>
    </row>
    <row r="1899" spans="47:55" x14ac:dyDescent="0.2">
      <c r="AU1899" s="3"/>
      <c r="AV1899" s="3">
        <v>52.58361111</v>
      </c>
      <c r="AW1899" s="19">
        <v>-3.4277666999999998</v>
      </c>
      <c r="AX1899" s="3"/>
      <c r="AY1899" s="3"/>
      <c r="AZ1899" s="3"/>
      <c r="BA1899" s="3"/>
      <c r="BB1899" s="3"/>
      <c r="BC1899" s="19"/>
    </row>
    <row r="1900" spans="47:55" x14ac:dyDescent="0.2">
      <c r="AU1900" s="3"/>
      <c r="AV1900" s="3">
        <v>52.611388890000001</v>
      </c>
      <c r="AW1900" s="19">
        <v>-3.5781136</v>
      </c>
      <c r="AX1900" s="3"/>
      <c r="AY1900" s="3"/>
      <c r="AZ1900" s="3"/>
      <c r="BA1900" s="3"/>
      <c r="BB1900" s="3"/>
      <c r="BC1900" s="19"/>
    </row>
    <row r="1901" spans="47:55" x14ac:dyDescent="0.2">
      <c r="AU1901" s="3"/>
      <c r="AV1901" s="3">
        <v>52.639166670000002</v>
      </c>
      <c r="AW1901" s="19">
        <v>-3.5781136</v>
      </c>
      <c r="AX1901" s="3"/>
      <c r="AY1901" s="3"/>
      <c r="AZ1901" s="3"/>
      <c r="BA1901" s="3"/>
      <c r="BB1901" s="3"/>
      <c r="BC1901" s="19"/>
    </row>
    <row r="1902" spans="47:55" x14ac:dyDescent="0.2">
      <c r="AU1902" s="3"/>
      <c r="AV1902" s="3">
        <v>52.666944440000002</v>
      </c>
      <c r="AW1902" s="19">
        <v>-3.4277666999999998</v>
      </c>
      <c r="AX1902" s="3"/>
      <c r="AY1902" s="3"/>
      <c r="AZ1902" s="3"/>
      <c r="BA1902" s="3"/>
      <c r="BB1902" s="3"/>
      <c r="BC1902" s="19"/>
    </row>
    <row r="1903" spans="47:55" x14ac:dyDescent="0.2">
      <c r="AU1903" s="3"/>
      <c r="AV1903" s="3">
        <v>52.694722220000003</v>
      </c>
      <c r="AW1903" s="19">
        <v>-3.728459</v>
      </c>
      <c r="AX1903" s="3"/>
      <c r="AY1903" s="3"/>
      <c r="AZ1903" s="3"/>
      <c r="BA1903" s="3"/>
      <c r="BB1903" s="3"/>
      <c r="BC1903" s="19"/>
    </row>
    <row r="1904" spans="47:55" x14ac:dyDescent="0.2">
      <c r="AU1904" s="3"/>
      <c r="AV1904" s="3">
        <v>52.722499999999997</v>
      </c>
      <c r="AW1904" s="19">
        <v>-3.4277666999999998</v>
      </c>
      <c r="AX1904" s="3"/>
      <c r="AY1904" s="3"/>
      <c r="AZ1904" s="3"/>
      <c r="BA1904" s="3"/>
      <c r="BB1904" s="3"/>
      <c r="BC1904" s="19"/>
    </row>
    <row r="1905" spans="47:55" x14ac:dyDescent="0.2">
      <c r="AU1905" s="3"/>
      <c r="AV1905" s="3">
        <v>52.750277779999998</v>
      </c>
      <c r="AW1905" s="19">
        <v>-3.8788059000000001</v>
      </c>
      <c r="AX1905" s="3"/>
      <c r="AY1905" s="3"/>
      <c r="AZ1905" s="3"/>
      <c r="BA1905" s="3"/>
      <c r="BB1905" s="3"/>
      <c r="BC1905" s="19"/>
    </row>
    <row r="1906" spans="47:55" x14ac:dyDescent="0.2">
      <c r="AU1906" s="3"/>
      <c r="AV1906" s="3">
        <v>52.778055559999999</v>
      </c>
      <c r="AW1906" s="19">
        <v>-3.5781136</v>
      </c>
      <c r="AX1906" s="3"/>
      <c r="AY1906" s="3"/>
      <c r="AZ1906" s="3"/>
      <c r="BA1906" s="3"/>
      <c r="BB1906" s="3"/>
      <c r="BC1906" s="19"/>
    </row>
    <row r="1907" spans="47:55" x14ac:dyDescent="0.2">
      <c r="AU1907" s="3"/>
      <c r="AV1907" s="3">
        <v>52.805833329999999</v>
      </c>
      <c r="AW1907" s="19">
        <v>-3.728459</v>
      </c>
      <c r="AX1907" s="3"/>
      <c r="AY1907" s="3"/>
      <c r="AZ1907" s="3"/>
      <c r="BA1907" s="3"/>
      <c r="BB1907" s="3"/>
      <c r="BC1907" s="19"/>
    </row>
    <row r="1908" spans="47:55" x14ac:dyDescent="0.2">
      <c r="AU1908" s="3"/>
      <c r="AV1908" s="3">
        <v>52.83361111</v>
      </c>
      <c r="AW1908" s="19">
        <v>-3.5781136</v>
      </c>
      <c r="AX1908" s="3"/>
      <c r="AY1908" s="3"/>
      <c r="AZ1908" s="3"/>
      <c r="BA1908" s="3"/>
      <c r="BB1908" s="3"/>
      <c r="BC1908" s="19"/>
    </row>
    <row r="1909" spans="47:55" x14ac:dyDescent="0.2">
      <c r="AU1909" s="3"/>
      <c r="AV1909" s="3">
        <v>52.861388890000001</v>
      </c>
      <c r="AW1909" s="19">
        <v>-3.728459</v>
      </c>
      <c r="AX1909" s="3"/>
      <c r="AY1909" s="3"/>
      <c r="AZ1909" s="3"/>
      <c r="BA1909" s="3"/>
      <c r="BB1909" s="3"/>
      <c r="BC1909" s="19"/>
    </row>
    <row r="1910" spans="47:55" x14ac:dyDescent="0.2">
      <c r="AU1910" s="3"/>
      <c r="AV1910" s="3">
        <v>52.889166670000002</v>
      </c>
      <c r="AW1910" s="19">
        <v>-3.728459</v>
      </c>
      <c r="AX1910" s="3"/>
      <c r="AY1910" s="3"/>
      <c r="AZ1910" s="3"/>
      <c r="BA1910" s="3"/>
      <c r="BB1910" s="3"/>
      <c r="BC1910" s="19"/>
    </row>
    <row r="1911" spans="47:55" x14ac:dyDescent="0.2">
      <c r="AU1911" s="3"/>
      <c r="AV1911" s="3">
        <v>52.916944440000002</v>
      </c>
      <c r="AW1911" s="19">
        <v>-3.5781136</v>
      </c>
      <c r="AX1911" s="3"/>
      <c r="AY1911" s="3"/>
      <c r="AZ1911" s="3"/>
      <c r="BA1911" s="3"/>
      <c r="BB1911" s="3"/>
      <c r="BC1911" s="19"/>
    </row>
    <row r="1912" spans="47:55" x14ac:dyDescent="0.2">
      <c r="AU1912" s="3"/>
      <c r="AV1912" s="3">
        <v>52.944722220000003</v>
      </c>
      <c r="AW1912" s="19">
        <v>-3.728459</v>
      </c>
      <c r="AX1912" s="3"/>
      <c r="AY1912" s="3"/>
      <c r="AZ1912" s="3"/>
      <c r="BA1912" s="3"/>
      <c r="BB1912" s="3"/>
      <c r="BC1912" s="19"/>
    </row>
    <row r="1913" spans="47:55" x14ac:dyDescent="0.2">
      <c r="AU1913" s="3"/>
      <c r="AV1913" s="3">
        <v>52.972499999999997</v>
      </c>
      <c r="AW1913" s="19">
        <v>-3.728459</v>
      </c>
      <c r="AX1913" s="3"/>
      <c r="AY1913" s="3"/>
      <c r="AZ1913" s="3"/>
      <c r="BA1913" s="3"/>
      <c r="BB1913" s="3"/>
      <c r="BC1913" s="19"/>
    </row>
    <row r="1914" spans="47:55" x14ac:dyDescent="0.2">
      <c r="AU1914" s="3"/>
      <c r="AV1914" s="3">
        <v>53.000277779999998</v>
      </c>
      <c r="AW1914" s="19">
        <v>-3.728459</v>
      </c>
      <c r="AX1914" s="3">
        <v>30.787637069999999</v>
      </c>
      <c r="AY1914" s="3">
        <v>0</v>
      </c>
      <c r="AZ1914" s="3">
        <v>66.469648969999994</v>
      </c>
      <c r="BA1914" s="3">
        <v>0</v>
      </c>
      <c r="BB1914" s="3">
        <v>0.24619586700000001</v>
      </c>
      <c r="BC1914" s="19">
        <v>0.66406721800000001</v>
      </c>
    </row>
    <row r="1915" spans="47:55" x14ac:dyDescent="0.2">
      <c r="AU1915" s="3"/>
      <c r="AV1915" s="3">
        <v>53.028055559999999</v>
      </c>
      <c r="AW1915" s="19">
        <v>-3.5781136</v>
      </c>
      <c r="AX1915" s="3"/>
      <c r="AY1915" s="3"/>
      <c r="AZ1915" s="3"/>
      <c r="BA1915" s="3"/>
      <c r="BB1915" s="3"/>
      <c r="BC1915" s="19"/>
    </row>
    <row r="1916" spans="47:55" x14ac:dyDescent="0.2">
      <c r="AU1916" s="3"/>
      <c r="AV1916" s="3">
        <v>53.055833329999999</v>
      </c>
      <c r="AW1916" s="19">
        <v>-3.5781136</v>
      </c>
      <c r="AX1916" s="3"/>
      <c r="AY1916" s="3"/>
      <c r="AZ1916" s="3"/>
      <c r="BA1916" s="3"/>
      <c r="BB1916" s="3"/>
      <c r="BC1916" s="19"/>
    </row>
    <row r="1917" spans="47:55" x14ac:dyDescent="0.2">
      <c r="AU1917" s="3"/>
      <c r="AV1917" s="3">
        <v>53.08361111</v>
      </c>
      <c r="AW1917" s="19">
        <v>-3.5781136</v>
      </c>
      <c r="AX1917" s="3"/>
      <c r="AY1917" s="3"/>
      <c r="AZ1917" s="3"/>
      <c r="BA1917" s="3"/>
      <c r="BB1917" s="3"/>
      <c r="BC1917" s="19"/>
    </row>
    <row r="1918" spans="47:55" x14ac:dyDescent="0.2">
      <c r="AU1918" s="3"/>
      <c r="AV1918" s="3">
        <v>53.111388890000001</v>
      </c>
      <c r="AW1918" s="19">
        <v>-3.5781136</v>
      </c>
      <c r="AX1918" s="3"/>
      <c r="AY1918" s="3"/>
      <c r="AZ1918" s="3"/>
      <c r="BA1918" s="3"/>
      <c r="BB1918" s="3"/>
      <c r="BC1918" s="19"/>
    </row>
    <row r="1919" spans="47:55" x14ac:dyDescent="0.2">
      <c r="AU1919" s="3"/>
      <c r="AV1919" s="3">
        <v>53.139166670000002</v>
      </c>
      <c r="AW1919" s="19">
        <v>-3.4277666999999998</v>
      </c>
      <c r="AX1919" s="3"/>
      <c r="AY1919" s="3"/>
      <c r="AZ1919" s="3"/>
      <c r="BA1919" s="3"/>
      <c r="BB1919" s="3"/>
      <c r="BC1919" s="19"/>
    </row>
    <row r="1920" spans="47:55" x14ac:dyDescent="0.2">
      <c r="AU1920" s="3"/>
      <c r="AV1920" s="3">
        <v>53.166944440000002</v>
      </c>
      <c r="AW1920" s="19">
        <v>-3.8788059000000001</v>
      </c>
      <c r="AX1920" s="3"/>
      <c r="AY1920" s="3"/>
      <c r="AZ1920" s="3"/>
      <c r="BA1920" s="3"/>
      <c r="BB1920" s="3"/>
      <c r="BC1920" s="19"/>
    </row>
    <row r="1921" spans="47:55" x14ac:dyDescent="0.2">
      <c r="AU1921" s="3"/>
      <c r="AV1921" s="3">
        <v>53.194722220000003</v>
      </c>
      <c r="AW1921" s="19">
        <v>-3.5781136</v>
      </c>
      <c r="AX1921" s="3"/>
      <c r="AY1921" s="3"/>
      <c r="AZ1921" s="3"/>
      <c r="BA1921" s="3"/>
      <c r="BB1921" s="3"/>
      <c r="BC1921" s="19"/>
    </row>
    <row r="1922" spans="47:55" x14ac:dyDescent="0.2">
      <c r="AU1922" s="3"/>
      <c r="AV1922" s="3">
        <v>53.222499999999997</v>
      </c>
      <c r="AW1922" s="19">
        <v>-3.5781136</v>
      </c>
      <c r="AX1922" s="3"/>
      <c r="AY1922" s="3"/>
      <c r="AZ1922" s="3"/>
      <c r="BA1922" s="3"/>
      <c r="BB1922" s="3"/>
      <c r="BC1922" s="19"/>
    </row>
    <row r="1923" spans="47:55" x14ac:dyDescent="0.2">
      <c r="AU1923" s="3"/>
      <c r="AV1923" s="3">
        <v>53.250277779999998</v>
      </c>
      <c r="AW1923" s="19">
        <v>-3.5781136</v>
      </c>
      <c r="AX1923" s="3"/>
      <c r="AY1923" s="3"/>
      <c r="AZ1923" s="3"/>
      <c r="BA1923" s="3"/>
      <c r="BB1923" s="3"/>
      <c r="BC1923" s="19"/>
    </row>
    <row r="1924" spans="47:55" x14ac:dyDescent="0.2">
      <c r="AU1924" s="3"/>
      <c r="AV1924" s="3">
        <v>53.278055559999999</v>
      </c>
      <c r="AW1924" s="19">
        <v>-3.4277666999999998</v>
      </c>
      <c r="AX1924" s="3"/>
      <c r="AY1924" s="3"/>
      <c r="AZ1924" s="3"/>
      <c r="BA1924" s="3"/>
      <c r="BB1924" s="3"/>
      <c r="BC1924" s="19"/>
    </row>
    <row r="1925" spans="47:55" x14ac:dyDescent="0.2">
      <c r="AU1925" s="3"/>
      <c r="AV1925" s="3">
        <v>53.305833329999999</v>
      </c>
      <c r="AW1925" s="19">
        <v>-3.5781136</v>
      </c>
      <c r="AX1925" s="3"/>
      <c r="AY1925" s="3"/>
      <c r="AZ1925" s="3"/>
      <c r="BA1925" s="3"/>
      <c r="BB1925" s="3"/>
      <c r="BC1925" s="19"/>
    </row>
    <row r="1926" spans="47:55" x14ac:dyDescent="0.2">
      <c r="AU1926" s="3"/>
      <c r="AV1926" s="3">
        <v>53.33361111</v>
      </c>
      <c r="AW1926" s="19">
        <v>-3.728459</v>
      </c>
      <c r="AX1926" s="3"/>
      <c r="AY1926" s="3"/>
      <c r="AZ1926" s="3"/>
      <c r="BA1926" s="3"/>
      <c r="BB1926" s="3"/>
      <c r="BC1926" s="19"/>
    </row>
    <row r="1927" spans="47:55" x14ac:dyDescent="0.2">
      <c r="AU1927" s="3"/>
      <c r="AV1927" s="3">
        <v>53.361388890000001</v>
      </c>
      <c r="AW1927" s="19">
        <v>-3.8788059000000001</v>
      </c>
      <c r="AX1927" s="3"/>
      <c r="AY1927" s="3"/>
      <c r="AZ1927" s="3"/>
      <c r="BA1927" s="3"/>
      <c r="BB1927" s="3"/>
      <c r="BC1927" s="19"/>
    </row>
    <row r="1928" spans="47:55" x14ac:dyDescent="0.2">
      <c r="AU1928" s="3"/>
      <c r="AV1928" s="3">
        <v>53.389166670000002</v>
      </c>
      <c r="AW1928" s="19">
        <v>-3.4277666999999998</v>
      </c>
      <c r="AX1928" s="3"/>
      <c r="AY1928" s="3"/>
      <c r="AZ1928" s="3"/>
      <c r="BA1928" s="3"/>
      <c r="BB1928" s="3"/>
      <c r="BC1928" s="19"/>
    </row>
    <row r="1929" spans="47:55" x14ac:dyDescent="0.2">
      <c r="AU1929" s="3"/>
      <c r="AV1929" s="3">
        <v>53.416944440000002</v>
      </c>
      <c r="AW1929" s="19">
        <v>-3.728459</v>
      </c>
      <c r="AX1929" s="3"/>
      <c r="AY1929" s="3"/>
      <c r="AZ1929" s="3"/>
      <c r="BA1929" s="3"/>
      <c r="BB1929" s="3"/>
      <c r="BC1929" s="19"/>
    </row>
    <row r="1930" spans="47:55" x14ac:dyDescent="0.2">
      <c r="AU1930" s="3"/>
      <c r="AV1930" s="3">
        <v>53.444722220000003</v>
      </c>
      <c r="AW1930" s="19">
        <v>-3.4277666999999998</v>
      </c>
      <c r="AX1930" s="3"/>
      <c r="AY1930" s="3"/>
      <c r="AZ1930" s="3"/>
      <c r="BA1930" s="3"/>
      <c r="BB1930" s="3"/>
      <c r="BC1930" s="19"/>
    </row>
    <row r="1931" spans="47:55" x14ac:dyDescent="0.2">
      <c r="AU1931" s="3"/>
      <c r="AV1931" s="3">
        <v>53.472499999999997</v>
      </c>
      <c r="AW1931" s="19">
        <v>-3.5781136</v>
      </c>
      <c r="AX1931" s="3"/>
      <c r="AY1931" s="3"/>
      <c r="AZ1931" s="3"/>
      <c r="BA1931" s="3"/>
      <c r="BB1931" s="3"/>
      <c r="BC1931" s="19"/>
    </row>
    <row r="1932" spans="47:55" x14ac:dyDescent="0.2">
      <c r="AU1932" s="3"/>
      <c r="AV1932" s="3">
        <v>53.500277779999998</v>
      </c>
      <c r="AW1932" s="19">
        <v>-3.728459</v>
      </c>
      <c r="AX1932" s="3"/>
      <c r="AY1932" s="3"/>
      <c r="AZ1932" s="3"/>
      <c r="BA1932" s="3"/>
      <c r="BB1932" s="3"/>
      <c r="BC1932" s="19"/>
    </row>
    <row r="1933" spans="47:55" x14ac:dyDescent="0.2">
      <c r="AU1933" s="3"/>
      <c r="AV1933" s="3">
        <v>53.528055559999999</v>
      </c>
      <c r="AW1933" s="19">
        <v>-3.728459</v>
      </c>
      <c r="AX1933" s="3"/>
      <c r="AY1933" s="3"/>
      <c r="AZ1933" s="3"/>
      <c r="BA1933" s="3"/>
      <c r="BB1933" s="3"/>
      <c r="BC1933" s="19"/>
    </row>
    <row r="1934" spans="47:55" x14ac:dyDescent="0.2">
      <c r="AU1934" s="3"/>
      <c r="AV1934" s="3">
        <v>53.555833329999999</v>
      </c>
      <c r="AW1934" s="19">
        <v>-3.5781136</v>
      </c>
      <c r="AX1934" s="3"/>
      <c r="AY1934" s="3"/>
      <c r="AZ1934" s="3"/>
      <c r="BA1934" s="3"/>
      <c r="BB1934" s="3"/>
      <c r="BC1934" s="19"/>
    </row>
    <row r="1935" spans="47:55" x14ac:dyDescent="0.2">
      <c r="AU1935" s="3"/>
      <c r="AV1935" s="3">
        <v>53.58361111</v>
      </c>
      <c r="AW1935" s="19">
        <v>-3.5781136</v>
      </c>
      <c r="AX1935" s="3"/>
      <c r="AY1935" s="3"/>
      <c r="AZ1935" s="3"/>
      <c r="BA1935" s="3"/>
      <c r="BB1935" s="3"/>
      <c r="BC1935" s="19"/>
    </row>
    <row r="1936" spans="47:55" x14ac:dyDescent="0.2">
      <c r="AU1936" s="3"/>
      <c r="AV1936" s="3">
        <v>53.611388890000001</v>
      </c>
      <c r="AW1936" s="19">
        <v>-3.4277666999999998</v>
      </c>
      <c r="AX1936" s="3"/>
      <c r="AY1936" s="3"/>
      <c r="AZ1936" s="3"/>
      <c r="BA1936" s="3"/>
      <c r="BB1936" s="3"/>
      <c r="BC1936" s="19"/>
    </row>
    <row r="1937" spans="47:55" x14ac:dyDescent="0.2">
      <c r="AU1937" s="3"/>
      <c r="AV1937" s="3">
        <v>53.639166670000002</v>
      </c>
      <c r="AW1937" s="19">
        <v>-3.5781136</v>
      </c>
      <c r="AX1937" s="3"/>
      <c r="AY1937" s="3"/>
      <c r="AZ1937" s="3"/>
      <c r="BA1937" s="3"/>
      <c r="BB1937" s="3"/>
      <c r="BC1937" s="19"/>
    </row>
    <row r="1938" spans="47:55" x14ac:dyDescent="0.2">
      <c r="AU1938" s="3"/>
      <c r="AV1938" s="3">
        <v>53.666944440000002</v>
      </c>
      <c r="AW1938" s="19">
        <v>-3.728459</v>
      </c>
      <c r="AX1938" s="3"/>
      <c r="AY1938" s="3"/>
      <c r="AZ1938" s="3"/>
      <c r="BA1938" s="3"/>
      <c r="BB1938" s="3"/>
      <c r="BC1938" s="19"/>
    </row>
    <row r="1939" spans="47:55" x14ac:dyDescent="0.2">
      <c r="AU1939" s="3"/>
      <c r="AV1939" s="3">
        <v>53.694722220000003</v>
      </c>
      <c r="AW1939" s="19">
        <v>-3.728459</v>
      </c>
      <c r="AX1939" s="3"/>
      <c r="AY1939" s="3"/>
      <c r="AZ1939" s="3"/>
      <c r="BA1939" s="3"/>
      <c r="BB1939" s="3"/>
      <c r="BC1939" s="19"/>
    </row>
    <row r="1940" spans="47:55" x14ac:dyDescent="0.2">
      <c r="AU1940" s="3"/>
      <c r="AV1940" s="3">
        <v>53.722499999999997</v>
      </c>
      <c r="AW1940" s="19">
        <v>-3.728459</v>
      </c>
      <c r="AX1940" s="3"/>
      <c r="AY1940" s="3"/>
      <c r="AZ1940" s="3"/>
      <c r="BA1940" s="3"/>
      <c r="BB1940" s="3"/>
      <c r="BC1940" s="19"/>
    </row>
    <row r="1941" spans="47:55" x14ac:dyDescent="0.2">
      <c r="AU1941" s="3"/>
      <c r="AV1941" s="3">
        <v>53.750277779999998</v>
      </c>
      <c r="AW1941" s="19">
        <v>-3.8788059000000001</v>
      </c>
      <c r="AX1941" s="3"/>
      <c r="AY1941" s="3"/>
      <c r="AZ1941" s="3"/>
      <c r="BA1941" s="3"/>
      <c r="BB1941" s="3"/>
      <c r="BC1941" s="19"/>
    </row>
    <row r="1942" spans="47:55" x14ac:dyDescent="0.2">
      <c r="AU1942" s="3"/>
      <c r="AV1942" s="3">
        <v>53.778055559999999</v>
      </c>
      <c r="AW1942" s="19">
        <v>-3.728459</v>
      </c>
      <c r="AX1942" s="3"/>
      <c r="AY1942" s="3"/>
      <c r="AZ1942" s="3"/>
      <c r="BA1942" s="3"/>
      <c r="BB1942" s="3"/>
      <c r="BC1942" s="19"/>
    </row>
    <row r="1943" spans="47:55" x14ac:dyDescent="0.2">
      <c r="AU1943" s="3"/>
      <c r="AV1943" s="3">
        <v>53.805833329999999</v>
      </c>
      <c r="AW1943" s="19">
        <v>-4.0291509000000003</v>
      </c>
      <c r="AX1943" s="3"/>
      <c r="AY1943" s="3"/>
      <c r="AZ1943" s="3"/>
      <c r="BA1943" s="3"/>
      <c r="BB1943" s="3"/>
      <c r="BC1943" s="19"/>
    </row>
    <row r="1944" spans="47:55" x14ac:dyDescent="0.2">
      <c r="AU1944" s="3"/>
      <c r="AV1944" s="3">
        <v>53.83361111</v>
      </c>
      <c r="AW1944" s="19">
        <v>-3.5781136</v>
      </c>
      <c r="AX1944" s="3"/>
      <c r="AY1944" s="3"/>
      <c r="AZ1944" s="3"/>
      <c r="BA1944" s="3"/>
      <c r="BB1944" s="3"/>
      <c r="BC1944" s="19"/>
    </row>
    <row r="1945" spans="47:55" x14ac:dyDescent="0.2">
      <c r="AU1945" s="3"/>
      <c r="AV1945" s="3">
        <v>53.861388890000001</v>
      </c>
      <c r="AW1945" s="19">
        <v>-3.4277666999999998</v>
      </c>
      <c r="AX1945" s="3"/>
      <c r="AY1945" s="3"/>
      <c r="AZ1945" s="3"/>
      <c r="BA1945" s="3"/>
      <c r="BB1945" s="3"/>
      <c r="BC1945" s="19"/>
    </row>
    <row r="1946" spans="47:55" x14ac:dyDescent="0.2">
      <c r="AU1946" s="3"/>
      <c r="AV1946" s="3">
        <v>53.889166670000002</v>
      </c>
      <c r="AW1946" s="19">
        <v>-3.4277666999999998</v>
      </c>
      <c r="AX1946" s="3"/>
      <c r="AY1946" s="3"/>
      <c r="AZ1946" s="3"/>
      <c r="BA1946" s="3"/>
      <c r="BB1946" s="3"/>
      <c r="BC1946" s="19"/>
    </row>
    <row r="1947" spans="47:55" x14ac:dyDescent="0.2">
      <c r="AU1947" s="3"/>
      <c r="AV1947" s="3">
        <v>53.916944440000002</v>
      </c>
      <c r="AW1947" s="19">
        <v>-3.728459</v>
      </c>
      <c r="AX1947" s="3"/>
      <c r="AY1947" s="3"/>
      <c r="AZ1947" s="3"/>
      <c r="BA1947" s="3"/>
      <c r="BB1947" s="3"/>
      <c r="BC1947" s="19"/>
    </row>
    <row r="1948" spans="47:55" x14ac:dyDescent="0.2">
      <c r="AU1948" s="3"/>
      <c r="AV1948" s="3">
        <v>53.944722220000003</v>
      </c>
      <c r="AW1948" s="19">
        <v>-3.728459</v>
      </c>
      <c r="AX1948" s="3"/>
      <c r="AY1948" s="3"/>
      <c r="AZ1948" s="3"/>
      <c r="BA1948" s="3"/>
      <c r="BB1948" s="3"/>
      <c r="BC1948" s="19"/>
    </row>
    <row r="1949" spans="47:55" x14ac:dyDescent="0.2">
      <c r="AU1949" s="3"/>
      <c r="AV1949" s="3">
        <v>53.972499999999997</v>
      </c>
      <c r="AW1949" s="19">
        <v>-3.5781136</v>
      </c>
      <c r="AX1949" s="3"/>
      <c r="AY1949" s="3"/>
      <c r="AZ1949" s="3"/>
      <c r="BA1949" s="3"/>
      <c r="BB1949" s="3"/>
      <c r="BC1949" s="19"/>
    </row>
    <row r="1950" spans="47:55" x14ac:dyDescent="0.2">
      <c r="AU1950" s="3"/>
      <c r="AV1950" s="3">
        <v>54.000277779999998</v>
      </c>
      <c r="AW1950" s="19">
        <v>-3.728459</v>
      </c>
      <c r="AX1950" s="3">
        <v>28.31035704</v>
      </c>
      <c r="AY1950" s="3">
        <v>0</v>
      </c>
      <c r="AZ1950" s="3">
        <v>67.868461679999996</v>
      </c>
      <c r="BA1950" s="3">
        <v>0</v>
      </c>
      <c r="BB1950" s="3">
        <v>0</v>
      </c>
      <c r="BC1950" s="19">
        <v>0.60664127199999995</v>
      </c>
    </row>
    <row r="1951" spans="47:55" x14ac:dyDescent="0.2">
      <c r="AU1951" s="3"/>
      <c r="AV1951" s="3">
        <v>54.028055559999999</v>
      </c>
      <c r="AW1951" s="19">
        <v>-3.5781136</v>
      </c>
      <c r="AX1951" s="3"/>
      <c r="AY1951" s="3"/>
      <c r="AZ1951" s="3"/>
      <c r="BA1951" s="3"/>
      <c r="BB1951" s="3"/>
      <c r="BC1951" s="19"/>
    </row>
    <row r="1952" spans="47:55" x14ac:dyDescent="0.2">
      <c r="AU1952" s="3"/>
      <c r="AV1952" s="3">
        <v>54.055833329999999</v>
      </c>
      <c r="AW1952" s="19">
        <v>-3.5781136</v>
      </c>
      <c r="AX1952" s="3"/>
      <c r="AY1952" s="3"/>
      <c r="AZ1952" s="3"/>
      <c r="BA1952" s="3"/>
      <c r="BB1952" s="3"/>
      <c r="BC1952" s="19"/>
    </row>
    <row r="1953" spans="47:55" x14ac:dyDescent="0.2">
      <c r="AU1953" s="3"/>
      <c r="AV1953" s="3">
        <v>54.08361111</v>
      </c>
      <c r="AW1953" s="19">
        <v>-3.728459</v>
      </c>
      <c r="AX1953" s="3"/>
      <c r="AY1953" s="3"/>
      <c r="AZ1953" s="3"/>
      <c r="BA1953" s="3"/>
      <c r="BB1953" s="3"/>
      <c r="BC1953" s="19"/>
    </row>
    <row r="1954" spans="47:55" x14ac:dyDescent="0.2">
      <c r="AU1954" s="3"/>
      <c r="AV1954" s="3">
        <v>54.111388890000001</v>
      </c>
      <c r="AW1954" s="19">
        <v>-3.8788059000000001</v>
      </c>
      <c r="AX1954" s="3"/>
      <c r="AY1954" s="3"/>
      <c r="AZ1954" s="3"/>
      <c r="BA1954" s="3"/>
      <c r="BB1954" s="3"/>
      <c r="BC1954" s="19"/>
    </row>
    <row r="1955" spans="47:55" x14ac:dyDescent="0.2">
      <c r="AU1955" s="3"/>
      <c r="AV1955" s="3">
        <v>54.139166670000002</v>
      </c>
      <c r="AW1955" s="19">
        <v>-3.4277666999999998</v>
      </c>
      <c r="AX1955" s="3"/>
      <c r="AY1955" s="3"/>
      <c r="AZ1955" s="3"/>
      <c r="BA1955" s="3"/>
      <c r="BB1955" s="3"/>
      <c r="BC1955" s="19"/>
    </row>
    <row r="1956" spans="47:55" x14ac:dyDescent="0.2">
      <c r="AU1956" s="3"/>
      <c r="AV1956" s="3">
        <v>54.166944440000002</v>
      </c>
      <c r="AW1956" s="19">
        <v>-3.4277666999999998</v>
      </c>
      <c r="AX1956" s="3"/>
      <c r="AY1956" s="3"/>
      <c r="AZ1956" s="3"/>
      <c r="BA1956" s="3"/>
      <c r="BB1956" s="3"/>
      <c r="BC1956" s="19"/>
    </row>
    <row r="1957" spans="47:55" x14ac:dyDescent="0.2">
      <c r="AU1957" s="3"/>
      <c r="AV1957" s="3">
        <v>54.194722220000003</v>
      </c>
      <c r="AW1957" s="19">
        <v>-3.728459</v>
      </c>
      <c r="AX1957" s="3"/>
      <c r="AY1957" s="3"/>
      <c r="AZ1957" s="3"/>
      <c r="BA1957" s="3"/>
      <c r="BB1957" s="3"/>
      <c r="BC1957" s="19"/>
    </row>
    <row r="1958" spans="47:55" x14ac:dyDescent="0.2">
      <c r="AU1958" s="3"/>
      <c r="AV1958" s="3">
        <v>54.222499999999997</v>
      </c>
      <c r="AW1958" s="19">
        <v>-3.5781136</v>
      </c>
      <c r="AX1958" s="3"/>
      <c r="AY1958" s="3"/>
      <c r="AZ1958" s="3"/>
      <c r="BA1958" s="3"/>
      <c r="BB1958" s="3"/>
      <c r="BC1958" s="19"/>
    </row>
    <row r="1959" spans="47:55" x14ac:dyDescent="0.2">
      <c r="AU1959" s="3"/>
      <c r="AV1959" s="3">
        <v>54.250277779999998</v>
      </c>
      <c r="AW1959" s="19">
        <v>-3.728459</v>
      </c>
      <c r="AX1959" s="3"/>
      <c r="AY1959" s="3"/>
      <c r="AZ1959" s="3"/>
      <c r="BA1959" s="3"/>
      <c r="BB1959" s="3"/>
      <c r="BC1959" s="19"/>
    </row>
    <row r="1960" spans="47:55" x14ac:dyDescent="0.2">
      <c r="AU1960" s="3"/>
      <c r="AV1960" s="3">
        <v>54.278055559999999</v>
      </c>
      <c r="AW1960" s="19">
        <v>-3.5781136</v>
      </c>
      <c r="AX1960" s="3"/>
      <c r="AY1960" s="3"/>
      <c r="AZ1960" s="3"/>
      <c r="BA1960" s="3"/>
      <c r="BB1960" s="3"/>
      <c r="BC1960" s="19"/>
    </row>
    <row r="1961" spans="47:55" x14ac:dyDescent="0.2">
      <c r="AU1961" s="3"/>
      <c r="AV1961" s="3">
        <v>54.305833329999999</v>
      </c>
      <c r="AW1961" s="19">
        <v>-3.8788059000000001</v>
      </c>
      <c r="AX1961" s="3"/>
      <c r="AY1961" s="3"/>
      <c r="AZ1961" s="3"/>
      <c r="BA1961" s="3"/>
      <c r="BB1961" s="3"/>
      <c r="BC1961" s="19"/>
    </row>
    <row r="1962" spans="47:55" x14ac:dyDescent="0.2">
      <c r="AU1962" s="3"/>
      <c r="AV1962" s="3">
        <v>54.33361111</v>
      </c>
      <c r="AW1962" s="19">
        <v>-3.4277666999999998</v>
      </c>
      <c r="AX1962" s="3"/>
      <c r="AY1962" s="3"/>
      <c r="AZ1962" s="3"/>
      <c r="BA1962" s="3"/>
      <c r="BB1962" s="3"/>
      <c r="BC1962" s="19"/>
    </row>
    <row r="1963" spans="47:55" x14ac:dyDescent="0.2">
      <c r="AU1963" s="3"/>
      <c r="AV1963" s="3">
        <v>54.361388890000001</v>
      </c>
      <c r="AW1963" s="19">
        <v>-3.4277666999999998</v>
      </c>
      <c r="AX1963" s="3"/>
      <c r="AY1963" s="3"/>
      <c r="AZ1963" s="3"/>
      <c r="BA1963" s="3"/>
      <c r="BB1963" s="3"/>
      <c r="BC1963" s="19"/>
    </row>
    <row r="1964" spans="47:55" x14ac:dyDescent="0.2">
      <c r="AU1964" s="3"/>
      <c r="AV1964" s="3">
        <v>54.389166670000002</v>
      </c>
      <c r="AW1964" s="19">
        <v>-3.5781136</v>
      </c>
      <c r="AX1964" s="3"/>
      <c r="AY1964" s="3"/>
      <c r="AZ1964" s="3"/>
      <c r="BA1964" s="3"/>
      <c r="BB1964" s="3"/>
      <c r="BC1964" s="19"/>
    </row>
    <row r="1965" spans="47:55" x14ac:dyDescent="0.2">
      <c r="AU1965" s="3"/>
      <c r="AV1965" s="3">
        <v>54.416944440000002</v>
      </c>
      <c r="AW1965" s="19">
        <v>-3.728459</v>
      </c>
      <c r="AX1965" s="3"/>
      <c r="AY1965" s="3"/>
      <c r="AZ1965" s="3"/>
      <c r="BA1965" s="3"/>
      <c r="BB1965" s="3"/>
      <c r="BC1965" s="19"/>
    </row>
    <row r="1966" spans="47:55" x14ac:dyDescent="0.2">
      <c r="AU1966" s="3"/>
      <c r="AV1966" s="3">
        <v>54.444722220000003</v>
      </c>
      <c r="AW1966" s="19">
        <v>-3.5781136</v>
      </c>
      <c r="AX1966" s="3"/>
      <c r="AY1966" s="3"/>
      <c r="AZ1966" s="3"/>
      <c r="BA1966" s="3"/>
      <c r="BB1966" s="3"/>
      <c r="BC1966" s="19"/>
    </row>
    <row r="1967" spans="47:55" x14ac:dyDescent="0.2">
      <c r="AU1967" s="3"/>
      <c r="AV1967" s="3">
        <v>54.472499999999997</v>
      </c>
      <c r="AW1967" s="19">
        <v>-3.4277666999999998</v>
      </c>
      <c r="AX1967" s="3"/>
      <c r="AY1967" s="3"/>
      <c r="AZ1967" s="3"/>
      <c r="BA1967" s="3"/>
      <c r="BB1967" s="3"/>
      <c r="BC1967" s="19"/>
    </row>
    <row r="1968" spans="47:55" x14ac:dyDescent="0.2">
      <c r="AU1968" s="3"/>
      <c r="AV1968" s="3">
        <v>54.500277779999998</v>
      </c>
      <c r="AW1968" s="19">
        <v>-3.8788059000000001</v>
      </c>
      <c r="AX1968" s="3"/>
      <c r="AY1968" s="3"/>
      <c r="AZ1968" s="3"/>
      <c r="BA1968" s="3"/>
      <c r="BB1968" s="3"/>
      <c r="BC1968" s="19"/>
    </row>
    <row r="1969" spans="47:55" x14ac:dyDescent="0.2">
      <c r="AU1969" s="3"/>
      <c r="AV1969" s="3">
        <v>54.528055559999999</v>
      </c>
      <c r="AW1969" s="19">
        <v>-3.728459</v>
      </c>
      <c r="AX1969" s="3"/>
      <c r="AY1969" s="3"/>
      <c r="AZ1969" s="3"/>
      <c r="BA1969" s="3"/>
      <c r="BB1969" s="3"/>
      <c r="BC1969" s="19"/>
    </row>
    <row r="1970" spans="47:55" x14ac:dyDescent="0.2">
      <c r="AU1970" s="3"/>
      <c r="AV1970" s="3">
        <v>54.555833329999999</v>
      </c>
      <c r="AW1970" s="19">
        <v>-3.728459</v>
      </c>
      <c r="AX1970" s="3"/>
      <c r="AY1970" s="3"/>
      <c r="AZ1970" s="3"/>
      <c r="BA1970" s="3"/>
      <c r="BB1970" s="3"/>
      <c r="BC1970" s="19"/>
    </row>
    <row r="1971" spans="47:55" x14ac:dyDescent="0.2">
      <c r="AU1971" s="3"/>
      <c r="AV1971" s="3">
        <v>54.58361111</v>
      </c>
      <c r="AW1971" s="19">
        <v>-3.2774195000000002</v>
      </c>
      <c r="AX1971" s="3"/>
      <c r="AY1971" s="3"/>
      <c r="AZ1971" s="3"/>
      <c r="BA1971" s="3"/>
      <c r="BB1971" s="3"/>
      <c r="BC1971" s="19"/>
    </row>
    <row r="1972" spans="47:55" x14ac:dyDescent="0.2">
      <c r="AU1972" s="3"/>
      <c r="AV1972" s="3">
        <v>54.611388890000001</v>
      </c>
      <c r="AW1972" s="19">
        <v>-3.5781136</v>
      </c>
      <c r="AX1972" s="3"/>
      <c r="AY1972" s="3"/>
      <c r="AZ1972" s="3"/>
      <c r="BA1972" s="3"/>
      <c r="BB1972" s="3"/>
      <c r="BC1972" s="19"/>
    </row>
    <row r="1973" spans="47:55" x14ac:dyDescent="0.2">
      <c r="AU1973" s="3"/>
      <c r="AV1973" s="3">
        <v>54.639166670000002</v>
      </c>
      <c r="AW1973" s="19">
        <v>-3.728459</v>
      </c>
      <c r="AX1973" s="3"/>
      <c r="AY1973" s="3"/>
      <c r="AZ1973" s="3"/>
      <c r="BA1973" s="3"/>
      <c r="BB1973" s="3"/>
      <c r="BC1973" s="19"/>
    </row>
    <row r="1974" spans="47:55" x14ac:dyDescent="0.2">
      <c r="AU1974" s="3"/>
      <c r="AV1974" s="3">
        <v>54.666944440000002</v>
      </c>
      <c r="AW1974" s="19">
        <v>-3.8788059000000001</v>
      </c>
      <c r="AX1974" s="3"/>
      <c r="AY1974" s="3"/>
      <c r="AZ1974" s="3"/>
      <c r="BA1974" s="3"/>
      <c r="BB1974" s="3"/>
      <c r="BC1974" s="19"/>
    </row>
    <row r="1975" spans="47:55" x14ac:dyDescent="0.2">
      <c r="AU1975" s="3"/>
      <c r="AV1975" s="3">
        <v>54.694722220000003</v>
      </c>
      <c r="AW1975" s="19">
        <v>-3.4277666999999998</v>
      </c>
      <c r="AX1975" s="3"/>
      <c r="AY1975" s="3"/>
      <c r="AZ1975" s="3"/>
      <c r="BA1975" s="3"/>
      <c r="BB1975" s="3"/>
      <c r="BC1975" s="19"/>
    </row>
    <row r="1976" spans="47:55" x14ac:dyDescent="0.2">
      <c r="AU1976" s="3"/>
      <c r="AV1976" s="3">
        <v>54.722499999999997</v>
      </c>
      <c r="AW1976" s="19">
        <v>-3.5781136</v>
      </c>
      <c r="AX1976" s="3"/>
      <c r="AY1976" s="3"/>
      <c r="AZ1976" s="3"/>
      <c r="BA1976" s="3"/>
      <c r="BB1976" s="3"/>
      <c r="BC1976" s="19"/>
    </row>
    <row r="1977" spans="47:55" x14ac:dyDescent="0.2">
      <c r="AU1977" s="3"/>
      <c r="AV1977" s="3">
        <v>54.750277779999998</v>
      </c>
      <c r="AW1977" s="19">
        <v>-4.0291509000000003</v>
      </c>
      <c r="AX1977" s="3"/>
      <c r="AY1977" s="3"/>
      <c r="AZ1977" s="3"/>
      <c r="BA1977" s="3"/>
      <c r="BB1977" s="3"/>
      <c r="BC1977" s="19"/>
    </row>
    <row r="1978" spans="47:55" x14ac:dyDescent="0.2">
      <c r="AU1978" s="3"/>
      <c r="AV1978" s="3">
        <v>54.778055559999999</v>
      </c>
      <c r="AW1978" s="19">
        <v>-3.5781136</v>
      </c>
      <c r="AX1978" s="3"/>
      <c r="AY1978" s="3"/>
      <c r="AZ1978" s="3"/>
      <c r="BA1978" s="3"/>
      <c r="BB1978" s="3"/>
      <c r="BC1978" s="19"/>
    </row>
    <row r="1979" spans="47:55" x14ac:dyDescent="0.2">
      <c r="AU1979" s="3"/>
      <c r="AV1979" s="3">
        <v>54.805833329999999</v>
      </c>
      <c r="AW1979" s="19">
        <v>-3.8788059000000001</v>
      </c>
      <c r="AX1979" s="3"/>
      <c r="AY1979" s="3"/>
      <c r="AZ1979" s="3"/>
      <c r="BA1979" s="3"/>
      <c r="BB1979" s="3"/>
      <c r="BC1979" s="19"/>
    </row>
    <row r="1980" spans="47:55" x14ac:dyDescent="0.2">
      <c r="AU1980" s="3"/>
      <c r="AV1980" s="3">
        <v>54.83361111</v>
      </c>
      <c r="AW1980" s="19">
        <v>-4.0291509000000003</v>
      </c>
      <c r="AX1980" s="3"/>
      <c r="AY1980" s="3"/>
      <c r="AZ1980" s="3"/>
      <c r="BA1980" s="3"/>
      <c r="BB1980" s="3"/>
      <c r="BC1980" s="19"/>
    </row>
    <row r="1981" spans="47:55" x14ac:dyDescent="0.2">
      <c r="AU1981" s="3"/>
      <c r="AV1981" s="3">
        <v>54.861388890000001</v>
      </c>
      <c r="AW1981" s="19">
        <v>-3.728459</v>
      </c>
      <c r="AX1981" s="3"/>
      <c r="AY1981" s="3"/>
      <c r="AZ1981" s="3"/>
      <c r="BA1981" s="3"/>
      <c r="BB1981" s="3"/>
      <c r="BC1981" s="19"/>
    </row>
    <row r="1982" spans="47:55" x14ac:dyDescent="0.2">
      <c r="AU1982" s="3"/>
      <c r="AV1982" s="3">
        <v>54.889166670000002</v>
      </c>
      <c r="AW1982" s="19">
        <v>-3.4277666999999998</v>
      </c>
      <c r="AX1982" s="3"/>
      <c r="AY1982" s="3"/>
      <c r="AZ1982" s="3"/>
      <c r="BA1982" s="3"/>
      <c r="BB1982" s="3"/>
      <c r="BC1982" s="19"/>
    </row>
    <row r="1983" spans="47:55" x14ac:dyDescent="0.2">
      <c r="AU1983" s="3"/>
      <c r="AV1983" s="3">
        <v>54.916944440000002</v>
      </c>
      <c r="AW1983" s="19">
        <v>-3.728459</v>
      </c>
      <c r="AX1983" s="3"/>
      <c r="AY1983" s="3"/>
      <c r="AZ1983" s="3"/>
      <c r="BA1983" s="3"/>
      <c r="BB1983" s="3"/>
      <c r="BC1983" s="19"/>
    </row>
    <row r="1984" spans="47:55" x14ac:dyDescent="0.2">
      <c r="AU1984" s="3"/>
      <c r="AV1984" s="3">
        <v>54.944722220000003</v>
      </c>
      <c r="AW1984" s="19">
        <v>-3.5781136</v>
      </c>
      <c r="AX1984" s="3"/>
      <c r="AY1984" s="3"/>
      <c r="AZ1984" s="3"/>
      <c r="BA1984" s="3"/>
      <c r="BB1984" s="3"/>
      <c r="BC1984" s="19"/>
    </row>
    <row r="1985" spans="47:55" x14ac:dyDescent="0.2">
      <c r="AU1985" s="3"/>
      <c r="AV1985" s="3">
        <v>54.972499999999997</v>
      </c>
      <c r="AW1985" s="19">
        <v>-3.728459</v>
      </c>
      <c r="AX1985" s="3"/>
      <c r="AY1985" s="3"/>
      <c r="AZ1985" s="3"/>
      <c r="BA1985" s="3"/>
      <c r="BB1985" s="3"/>
      <c r="BC1985" s="19"/>
    </row>
    <row r="1986" spans="47:55" x14ac:dyDescent="0.2">
      <c r="AU1986" s="3"/>
      <c r="AV1986" s="3">
        <v>55.000277779999998</v>
      </c>
      <c r="AW1986" s="19">
        <v>-3.5781136</v>
      </c>
      <c r="AX1986" s="3">
        <v>27.980423089999999</v>
      </c>
      <c r="AY1986" s="3">
        <v>0</v>
      </c>
      <c r="AZ1986" s="3">
        <v>66.660587939999999</v>
      </c>
      <c r="BA1986" s="3">
        <v>0</v>
      </c>
      <c r="BB1986" s="3">
        <v>0</v>
      </c>
      <c r="BC1986" s="19">
        <v>0.58526294599999995</v>
      </c>
    </row>
    <row r="1987" spans="47:55" x14ac:dyDescent="0.2">
      <c r="AU1987" s="3"/>
      <c r="AV1987" s="3">
        <v>55.028055559999999</v>
      </c>
      <c r="AW1987" s="19">
        <v>-3.728459</v>
      </c>
      <c r="AX1987" s="3"/>
      <c r="AY1987" s="3"/>
      <c r="AZ1987" s="3"/>
      <c r="BA1987" s="3"/>
      <c r="BB1987" s="3"/>
      <c r="BC1987" s="19"/>
    </row>
    <row r="1988" spans="47:55" x14ac:dyDescent="0.2">
      <c r="AU1988" s="3"/>
      <c r="AV1988" s="3">
        <v>55.055833329999999</v>
      </c>
      <c r="AW1988" s="19">
        <v>-3.5781136</v>
      </c>
      <c r="AX1988" s="3"/>
      <c r="AY1988" s="3"/>
      <c r="AZ1988" s="3"/>
      <c r="BA1988" s="3"/>
      <c r="BB1988" s="3"/>
      <c r="BC1988" s="19"/>
    </row>
    <row r="1989" spans="47:55" x14ac:dyDescent="0.2">
      <c r="AU1989" s="3"/>
      <c r="AV1989" s="3">
        <v>55.08361111</v>
      </c>
      <c r="AW1989" s="19">
        <v>-3.5781136</v>
      </c>
      <c r="AX1989" s="3"/>
      <c r="AY1989" s="3"/>
      <c r="AZ1989" s="3"/>
      <c r="BA1989" s="3"/>
      <c r="BB1989" s="3"/>
      <c r="BC1989" s="19"/>
    </row>
    <row r="1990" spans="47:55" x14ac:dyDescent="0.2">
      <c r="AU1990" s="3"/>
      <c r="AV1990" s="3">
        <v>55.111388890000001</v>
      </c>
      <c r="AW1990" s="19">
        <v>-3.8788059000000001</v>
      </c>
      <c r="AX1990" s="3"/>
      <c r="AY1990" s="3"/>
      <c r="AZ1990" s="3"/>
      <c r="BA1990" s="3"/>
      <c r="BB1990" s="3"/>
      <c r="BC1990" s="19"/>
    </row>
    <row r="1991" spans="47:55" x14ac:dyDescent="0.2">
      <c r="AU1991" s="3"/>
      <c r="AV1991" s="3">
        <v>55.139166670000002</v>
      </c>
      <c r="AW1991" s="19">
        <v>-3.728459</v>
      </c>
      <c r="AX1991" s="3"/>
      <c r="AY1991" s="3"/>
      <c r="AZ1991" s="3"/>
      <c r="BA1991" s="3"/>
      <c r="BB1991" s="3"/>
      <c r="BC1991" s="19"/>
    </row>
    <row r="1992" spans="47:55" x14ac:dyDescent="0.2">
      <c r="AU1992" s="3"/>
      <c r="AV1992" s="3">
        <v>55.166944440000002</v>
      </c>
      <c r="AW1992" s="19">
        <v>-3.728459</v>
      </c>
      <c r="AX1992" s="3"/>
      <c r="AY1992" s="3"/>
      <c r="AZ1992" s="3"/>
      <c r="BA1992" s="3"/>
      <c r="BB1992" s="3"/>
      <c r="BC1992" s="19"/>
    </row>
    <row r="1993" spans="47:55" x14ac:dyDescent="0.2">
      <c r="AU1993" s="3"/>
      <c r="AV1993" s="3">
        <v>55.194722220000003</v>
      </c>
      <c r="AW1993" s="19">
        <v>-3.5781136</v>
      </c>
      <c r="AX1993" s="3"/>
      <c r="AY1993" s="3"/>
      <c r="AZ1993" s="3"/>
      <c r="BA1993" s="3"/>
      <c r="BB1993" s="3"/>
      <c r="BC1993" s="19"/>
    </row>
    <row r="1994" spans="47:55" x14ac:dyDescent="0.2">
      <c r="AU1994" s="3"/>
      <c r="AV1994" s="3">
        <v>55.222499999999997</v>
      </c>
      <c r="AW1994" s="19">
        <v>-3.4277666999999998</v>
      </c>
      <c r="AX1994" s="3"/>
      <c r="AY1994" s="3"/>
      <c r="AZ1994" s="3"/>
      <c r="BA1994" s="3"/>
      <c r="BB1994" s="3"/>
      <c r="BC1994" s="19"/>
    </row>
    <row r="1995" spans="47:55" x14ac:dyDescent="0.2">
      <c r="AU1995" s="3"/>
      <c r="AV1995" s="3">
        <v>55.250277779999998</v>
      </c>
      <c r="AW1995" s="19">
        <v>-3.4277666999999998</v>
      </c>
      <c r="AX1995" s="3"/>
      <c r="AY1995" s="3"/>
      <c r="AZ1995" s="3"/>
      <c r="BA1995" s="3"/>
      <c r="BB1995" s="3"/>
      <c r="BC1995" s="19"/>
    </row>
    <row r="1996" spans="47:55" x14ac:dyDescent="0.2">
      <c r="AU1996" s="3"/>
      <c r="AV1996" s="3">
        <v>55.278055559999999</v>
      </c>
      <c r="AW1996" s="19">
        <v>-3.8788059000000001</v>
      </c>
      <c r="AX1996" s="3"/>
      <c r="AY1996" s="3"/>
      <c r="AZ1996" s="3"/>
      <c r="BA1996" s="3"/>
      <c r="BB1996" s="3"/>
      <c r="BC1996" s="19"/>
    </row>
    <row r="1997" spans="47:55" x14ac:dyDescent="0.2">
      <c r="AU1997" s="3"/>
      <c r="AV1997" s="3">
        <v>55.305833329999999</v>
      </c>
      <c r="AW1997" s="19">
        <v>-3.5781136</v>
      </c>
      <c r="AX1997" s="3"/>
      <c r="AY1997" s="3"/>
      <c r="AZ1997" s="3"/>
      <c r="BA1997" s="3"/>
      <c r="BB1997" s="3"/>
      <c r="BC1997" s="19"/>
    </row>
    <row r="1998" spans="47:55" x14ac:dyDescent="0.2">
      <c r="AU1998" s="3"/>
      <c r="AV1998" s="3">
        <v>55.33361111</v>
      </c>
      <c r="AW1998" s="19">
        <v>-3.8788059000000001</v>
      </c>
      <c r="AX1998" s="3"/>
      <c r="AY1998" s="3"/>
      <c r="AZ1998" s="3"/>
      <c r="BA1998" s="3"/>
      <c r="BB1998" s="3"/>
      <c r="BC1998" s="19"/>
    </row>
    <row r="1999" spans="47:55" x14ac:dyDescent="0.2">
      <c r="AU1999" s="3"/>
      <c r="AV1999" s="3">
        <v>55.361388890000001</v>
      </c>
      <c r="AW1999" s="19">
        <v>-3.4277666999999998</v>
      </c>
      <c r="AX1999" s="3"/>
      <c r="AY1999" s="3"/>
      <c r="AZ1999" s="3"/>
      <c r="BA1999" s="3"/>
      <c r="BB1999" s="3"/>
      <c r="BC1999" s="19"/>
    </row>
    <row r="2000" spans="47:55" x14ac:dyDescent="0.2">
      <c r="AU2000" s="3"/>
      <c r="AV2000" s="3">
        <v>55.389166670000002</v>
      </c>
      <c r="AW2000" s="19">
        <v>-3.728459</v>
      </c>
      <c r="AX2000" s="3"/>
      <c r="AY2000" s="3"/>
      <c r="AZ2000" s="3"/>
      <c r="BA2000" s="3"/>
      <c r="BB2000" s="3"/>
      <c r="BC2000" s="19"/>
    </row>
    <row r="2001" spans="47:55" x14ac:dyDescent="0.2">
      <c r="AU2001" s="3"/>
      <c r="AV2001" s="3">
        <v>55.416944440000002</v>
      </c>
      <c r="AW2001" s="19">
        <v>-3.5781136</v>
      </c>
      <c r="AX2001" s="3"/>
      <c r="AY2001" s="3"/>
      <c r="AZ2001" s="3"/>
      <c r="BA2001" s="3"/>
      <c r="BB2001" s="3"/>
      <c r="BC2001" s="19"/>
    </row>
    <row r="2002" spans="47:55" x14ac:dyDescent="0.2">
      <c r="AU2002" s="3"/>
      <c r="AV2002" s="3">
        <v>55.444722220000003</v>
      </c>
      <c r="AW2002" s="19">
        <v>-3.5781136</v>
      </c>
      <c r="AX2002" s="3"/>
      <c r="AY2002" s="3"/>
      <c r="AZ2002" s="3"/>
      <c r="BA2002" s="3"/>
      <c r="BB2002" s="3"/>
      <c r="BC2002" s="19"/>
    </row>
    <row r="2003" spans="47:55" x14ac:dyDescent="0.2">
      <c r="AU2003" s="3"/>
      <c r="AV2003" s="3">
        <v>55.472499999999997</v>
      </c>
      <c r="AW2003" s="19">
        <v>-3.5781136</v>
      </c>
      <c r="AX2003" s="3"/>
      <c r="AY2003" s="3"/>
      <c r="AZ2003" s="3"/>
      <c r="BA2003" s="3"/>
      <c r="BB2003" s="3"/>
      <c r="BC2003" s="19"/>
    </row>
    <row r="2004" spans="47:55" x14ac:dyDescent="0.2">
      <c r="AU2004" s="3"/>
      <c r="AV2004" s="3">
        <v>55.500277779999998</v>
      </c>
      <c r="AW2004" s="19">
        <v>-3.5781136</v>
      </c>
      <c r="AX2004" s="3"/>
      <c r="AY2004" s="3"/>
      <c r="AZ2004" s="3"/>
      <c r="BA2004" s="3"/>
      <c r="BB2004" s="3"/>
      <c r="BC2004" s="19"/>
    </row>
    <row r="2005" spans="47:55" x14ac:dyDescent="0.2">
      <c r="AU2005" s="3"/>
      <c r="AV2005" s="3">
        <v>55.528055559999999</v>
      </c>
      <c r="AW2005" s="19">
        <v>-3.728459</v>
      </c>
      <c r="AX2005" s="3"/>
      <c r="AY2005" s="3"/>
      <c r="AZ2005" s="3"/>
      <c r="BA2005" s="3"/>
      <c r="BB2005" s="3"/>
      <c r="BC2005" s="19"/>
    </row>
    <row r="2006" spans="47:55" x14ac:dyDescent="0.2">
      <c r="AU2006" s="3"/>
      <c r="AV2006" s="3">
        <v>55.555833329999999</v>
      </c>
      <c r="AW2006" s="19">
        <v>-3.728459</v>
      </c>
      <c r="AX2006" s="3"/>
      <c r="AY2006" s="3"/>
      <c r="AZ2006" s="3"/>
      <c r="BA2006" s="3"/>
      <c r="BB2006" s="3"/>
      <c r="BC2006" s="19"/>
    </row>
    <row r="2007" spans="47:55" x14ac:dyDescent="0.2">
      <c r="AU2007" s="3"/>
      <c r="AV2007" s="3">
        <v>55.58361111</v>
      </c>
      <c r="AW2007" s="19">
        <v>-3.4277666999999998</v>
      </c>
      <c r="AX2007" s="3"/>
      <c r="AY2007" s="3"/>
      <c r="AZ2007" s="3"/>
      <c r="BA2007" s="3"/>
      <c r="BB2007" s="3"/>
      <c r="BC2007" s="19"/>
    </row>
    <row r="2008" spans="47:55" x14ac:dyDescent="0.2">
      <c r="AU2008" s="3"/>
      <c r="AV2008" s="3">
        <v>55.611388890000001</v>
      </c>
      <c r="AW2008" s="19">
        <v>-3.728459</v>
      </c>
      <c r="AX2008" s="3"/>
      <c r="AY2008" s="3"/>
      <c r="AZ2008" s="3"/>
      <c r="BA2008" s="3"/>
      <c r="BB2008" s="3"/>
      <c r="BC2008" s="19"/>
    </row>
    <row r="2009" spans="47:55" x14ac:dyDescent="0.2">
      <c r="AU2009" s="3"/>
      <c r="AV2009" s="3">
        <v>55.639166670000002</v>
      </c>
      <c r="AW2009" s="19">
        <v>-3.5781136</v>
      </c>
      <c r="AX2009" s="3"/>
      <c r="AY2009" s="3"/>
      <c r="AZ2009" s="3"/>
      <c r="BA2009" s="3"/>
      <c r="BB2009" s="3"/>
      <c r="BC2009" s="19"/>
    </row>
    <row r="2010" spans="47:55" x14ac:dyDescent="0.2">
      <c r="AU2010" s="3"/>
      <c r="AV2010" s="3">
        <v>55.666944440000002</v>
      </c>
      <c r="AW2010" s="19">
        <v>-3.5781136</v>
      </c>
      <c r="AX2010" s="3"/>
      <c r="AY2010" s="3"/>
      <c r="AZ2010" s="3"/>
      <c r="BA2010" s="3"/>
      <c r="BB2010" s="3"/>
      <c r="BC2010" s="19"/>
    </row>
    <row r="2011" spans="47:55" x14ac:dyDescent="0.2">
      <c r="AU2011" s="3"/>
      <c r="AV2011" s="3">
        <v>55.694722220000003</v>
      </c>
      <c r="AW2011" s="19">
        <v>-3.4277666999999998</v>
      </c>
      <c r="AX2011" s="3"/>
      <c r="AY2011" s="3"/>
      <c r="AZ2011" s="3"/>
      <c r="BA2011" s="3"/>
      <c r="BB2011" s="3"/>
      <c r="BC2011" s="19"/>
    </row>
    <row r="2012" spans="47:55" x14ac:dyDescent="0.2">
      <c r="AU2012" s="3"/>
      <c r="AV2012" s="3">
        <v>55.722499999999997</v>
      </c>
      <c r="AW2012" s="19">
        <v>-3.5781136</v>
      </c>
      <c r="AX2012" s="3"/>
      <c r="AY2012" s="3"/>
      <c r="AZ2012" s="3"/>
      <c r="BA2012" s="3"/>
      <c r="BB2012" s="3"/>
      <c r="BC2012" s="19"/>
    </row>
    <row r="2013" spans="47:55" x14ac:dyDescent="0.2">
      <c r="AU2013" s="3"/>
      <c r="AV2013" s="3">
        <v>55.750277779999998</v>
      </c>
      <c r="AW2013" s="19">
        <v>-3.5781136</v>
      </c>
      <c r="AX2013" s="3"/>
      <c r="AY2013" s="3"/>
      <c r="AZ2013" s="3"/>
      <c r="BA2013" s="3"/>
      <c r="BB2013" s="3"/>
      <c r="BC2013" s="19"/>
    </row>
    <row r="2014" spans="47:55" x14ac:dyDescent="0.2">
      <c r="AU2014" s="3"/>
      <c r="AV2014" s="3">
        <v>55.778055559999999</v>
      </c>
      <c r="AW2014" s="19">
        <v>-3.8788059000000001</v>
      </c>
      <c r="AX2014" s="3"/>
      <c r="AY2014" s="3"/>
      <c r="AZ2014" s="3"/>
      <c r="BA2014" s="3"/>
      <c r="BB2014" s="3"/>
      <c r="BC2014" s="19"/>
    </row>
    <row r="2015" spans="47:55" x14ac:dyDescent="0.2">
      <c r="AU2015" s="3"/>
      <c r="AV2015" s="3">
        <v>55.805833329999999</v>
      </c>
      <c r="AW2015" s="19">
        <v>-3.728459</v>
      </c>
      <c r="AX2015" s="3"/>
      <c r="AY2015" s="3"/>
      <c r="AZ2015" s="3"/>
      <c r="BA2015" s="3"/>
      <c r="BB2015" s="3"/>
      <c r="BC2015" s="19"/>
    </row>
    <row r="2016" spans="47:55" x14ac:dyDescent="0.2">
      <c r="AU2016" s="3"/>
      <c r="AV2016" s="3">
        <v>55.83361111</v>
      </c>
      <c r="AW2016" s="19">
        <v>-3.5781136</v>
      </c>
      <c r="AX2016" s="3"/>
      <c r="AY2016" s="3"/>
      <c r="AZ2016" s="3"/>
      <c r="BA2016" s="3"/>
      <c r="BB2016" s="3"/>
      <c r="BC2016" s="19"/>
    </row>
    <row r="2017" spans="47:55" x14ac:dyDescent="0.2">
      <c r="AU2017" s="3"/>
      <c r="AV2017" s="3">
        <v>55.861388890000001</v>
      </c>
      <c r="AW2017" s="19">
        <v>-3.728459</v>
      </c>
      <c r="AX2017" s="3"/>
      <c r="AY2017" s="3"/>
      <c r="AZ2017" s="3"/>
      <c r="BA2017" s="3"/>
      <c r="BB2017" s="3"/>
      <c r="BC2017" s="19"/>
    </row>
    <row r="2018" spans="47:55" x14ac:dyDescent="0.2">
      <c r="AU2018" s="3"/>
      <c r="AV2018" s="3">
        <v>55.889166670000002</v>
      </c>
      <c r="AW2018" s="19">
        <v>-3.4277666999999998</v>
      </c>
      <c r="AX2018" s="3"/>
      <c r="AY2018" s="3"/>
      <c r="AZ2018" s="3"/>
      <c r="BA2018" s="3"/>
      <c r="BB2018" s="3"/>
      <c r="BC2018" s="19"/>
    </row>
    <row r="2019" spans="47:55" x14ac:dyDescent="0.2">
      <c r="AU2019" s="3"/>
      <c r="AV2019" s="3">
        <v>55.916944440000002</v>
      </c>
      <c r="AW2019" s="19">
        <v>-3.5781136</v>
      </c>
      <c r="AX2019" s="3"/>
      <c r="AY2019" s="3"/>
      <c r="AZ2019" s="3"/>
      <c r="BA2019" s="3"/>
      <c r="BB2019" s="3"/>
      <c r="BC2019" s="19"/>
    </row>
    <row r="2020" spans="47:55" x14ac:dyDescent="0.2">
      <c r="AU2020" s="3"/>
      <c r="AV2020" s="3">
        <v>55.944722220000003</v>
      </c>
      <c r="AW2020" s="19">
        <v>-3.5781136</v>
      </c>
      <c r="AX2020" s="3"/>
      <c r="AY2020" s="3"/>
      <c r="AZ2020" s="3"/>
      <c r="BA2020" s="3"/>
      <c r="BB2020" s="3"/>
      <c r="BC2020" s="19"/>
    </row>
    <row r="2021" spans="47:55" x14ac:dyDescent="0.2">
      <c r="AU2021" s="3"/>
      <c r="AV2021" s="3">
        <v>55.972499999999997</v>
      </c>
      <c r="AW2021" s="19">
        <v>-3.5781136</v>
      </c>
      <c r="AX2021" s="3"/>
      <c r="AY2021" s="3"/>
      <c r="AZ2021" s="3"/>
      <c r="BA2021" s="3"/>
      <c r="BB2021" s="3"/>
      <c r="BC2021" s="19"/>
    </row>
    <row r="2022" spans="47:55" x14ac:dyDescent="0.2">
      <c r="AU2022" s="3"/>
      <c r="AV2022" s="3">
        <v>56.000277779999998</v>
      </c>
      <c r="AW2022" s="19">
        <v>-3.1270744000000001</v>
      </c>
      <c r="AX2022" s="3">
        <v>34.648524440000003</v>
      </c>
      <c r="AY2022" s="3">
        <v>0</v>
      </c>
      <c r="AZ2022" s="3">
        <v>63.598541590000004</v>
      </c>
      <c r="BA2022" s="3">
        <v>0</v>
      </c>
      <c r="BB2022" s="3">
        <v>0</v>
      </c>
      <c r="BC2022" s="19">
        <v>0.469234706</v>
      </c>
    </row>
    <row r="2023" spans="47:55" x14ac:dyDescent="0.2">
      <c r="AU2023" s="3"/>
      <c r="AV2023" s="3">
        <v>56.028055559999999</v>
      </c>
      <c r="AW2023" s="19">
        <v>-3.728459</v>
      </c>
      <c r="AX2023" s="3"/>
      <c r="AY2023" s="3"/>
      <c r="AZ2023" s="3"/>
      <c r="BA2023" s="3"/>
      <c r="BB2023" s="3"/>
      <c r="BC2023" s="19"/>
    </row>
    <row r="2024" spans="47:55" x14ac:dyDescent="0.2">
      <c r="AU2024" s="3"/>
      <c r="AV2024" s="3">
        <v>56.055833329999999</v>
      </c>
      <c r="AW2024" s="19">
        <v>-3.4277666999999998</v>
      </c>
      <c r="AX2024" s="3"/>
      <c r="AY2024" s="3"/>
      <c r="AZ2024" s="3"/>
      <c r="BA2024" s="3"/>
      <c r="BB2024" s="3"/>
      <c r="BC2024" s="19"/>
    </row>
    <row r="2025" spans="47:55" x14ac:dyDescent="0.2">
      <c r="AU2025" s="3"/>
      <c r="AV2025" s="3">
        <v>56.08361111</v>
      </c>
      <c r="AW2025" s="19">
        <v>-3.728459</v>
      </c>
      <c r="AX2025" s="3"/>
      <c r="AY2025" s="3"/>
      <c r="AZ2025" s="3"/>
      <c r="BA2025" s="3"/>
      <c r="BB2025" s="3"/>
      <c r="BC2025" s="19"/>
    </row>
    <row r="2026" spans="47:55" x14ac:dyDescent="0.2">
      <c r="AU2026" s="3"/>
      <c r="AV2026" s="3">
        <v>56.111388890000001</v>
      </c>
      <c r="AW2026" s="19">
        <v>-3.4277666999999998</v>
      </c>
      <c r="AX2026" s="3"/>
      <c r="AY2026" s="3"/>
      <c r="AZ2026" s="3"/>
      <c r="BA2026" s="3"/>
      <c r="BB2026" s="3"/>
      <c r="BC2026" s="19"/>
    </row>
    <row r="2027" spans="47:55" x14ac:dyDescent="0.2">
      <c r="AU2027" s="3"/>
      <c r="AV2027" s="3">
        <v>56.139166670000002</v>
      </c>
      <c r="AW2027" s="19">
        <v>-3.5781136</v>
      </c>
      <c r="AX2027" s="3"/>
      <c r="AY2027" s="3"/>
      <c r="AZ2027" s="3"/>
      <c r="BA2027" s="3"/>
      <c r="BB2027" s="3"/>
      <c r="BC2027" s="19"/>
    </row>
    <row r="2028" spans="47:55" x14ac:dyDescent="0.2">
      <c r="AU2028" s="3"/>
      <c r="AV2028" s="3">
        <v>56.166944440000002</v>
      </c>
      <c r="AW2028" s="19">
        <v>-3.728459</v>
      </c>
      <c r="AX2028" s="3"/>
      <c r="AY2028" s="3"/>
      <c r="AZ2028" s="3"/>
      <c r="BA2028" s="3"/>
      <c r="BB2028" s="3"/>
      <c r="BC2028" s="19"/>
    </row>
    <row r="2029" spans="47:55" x14ac:dyDescent="0.2">
      <c r="AU2029" s="3"/>
      <c r="AV2029" s="3">
        <v>56.194722220000003</v>
      </c>
      <c r="AW2029" s="19">
        <v>-3.5781136</v>
      </c>
      <c r="AX2029" s="3"/>
      <c r="AY2029" s="3"/>
      <c r="AZ2029" s="3"/>
      <c r="BA2029" s="3"/>
      <c r="BB2029" s="3"/>
      <c r="BC2029" s="19"/>
    </row>
    <row r="2030" spans="47:55" x14ac:dyDescent="0.2">
      <c r="AU2030" s="3"/>
      <c r="AV2030" s="3">
        <v>56.222499999999997</v>
      </c>
      <c r="AW2030" s="19">
        <v>-3.4277666999999998</v>
      </c>
      <c r="AX2030" s="3"/>
      <c r="AY2030" s="3"/>
      <c r="AZ2030" s="3"/>
      <c r="BA2030" s="3"/>
      <c r="BB2030" s="3"/>
      <c r="BC2030" s="19"/>
    </row>
    <row r="2031" spans="47:55" x14ac:dyDescent="0.2">
      <c r="AU2031" s="3"/>
      <c r="AV2031" s="3">
        <v>56.250277779999998</v>
      </c>
      <c r="AW2031" s="19">
        <v>-3.5781136</v>
      </c>
      <c r="AX2031" s="3"/>
      <c r="AY2031" s="3"/>
      <c r="AZ2031" s="3"/>
      <c r="BA2031" s="3"/>
      <c r="BB2031" s="3"/>
      <c r="BC2031" s="19"/>
    </row>
    <row r="2032" spans="47:55" x14ac:dyDescent="0.2">
      <c r="AU2032" s="3"/>
      <c r="AV2032" s="3">
        <v>56.278055559999999</v>
      </c>
      <c r="AW2032" s="19">
        <v>-3.5781136</v>
      </c>
      <c r="AX2032" s="3"/>
      <c r="AY2032" s="3"/>
      <c r="AZ2032" s="3"/>
      <c r="BA2032" s="3"/>
      <c r="BB2032" s="3"/>
      <c r="BC2032" s="19"/>
    </row>
    <row r="2033" spans="47:55" x14ac:dyDescent="0.2">
      <c r="AU2033" s="3"/>
      <c r="AV2033" s="3">
        <v>56.305833329999999</v>
      </c>
      <c r="AW2033" s="19">
        <v>-3.4277666999999998</v>
      </c>
      <c r="AX2033" s="3"/>
      <c r="AY2033" s="3"/>
      <c r="AZ2033" s="3"/>
      <c r="BA2033" s="3"/>
      <c r="BB2033" s="3"/>
      <c r="BC2033" s="19"/>
    </row>
    <row r="2034" spans="47:55" x14ac:dyDescent="0.2">
      <c r="AU2034" s="3"/>
      <c r="AV2034" s="3">
        <v>56.33361111</v>
      </c>
      <c r="AW2034" s="19">
        <v>-3.5781136</v>
      </c>
      <c r="AX2034" s="3"/>
      <c r="AY2034" s="3"/>
      <c r="AZ2034" s="3"/>
      <c r="BA2034" s="3"/>
      <c r="BB2034" s="3"/>
      <c r="BC2034" s="19"/>
    </row>
    <row r="2035" spans="47:55" x14ac:dyDescent="0.2">
      <c r="AU2035" s="3"/>
      <c r="AV2035" s="3">
        <v>56.361388890000001</v>
      </c>
      <c r="AW2035" s="19">
        <v>-3.5781136</v>
      </c>
      <c r="AX2035" s="3"/>
      <c r="AY2035" s="3"/>
      <c r="AZ2035" s="3"/>
      <c r="BA2035" s="3"/>
      <c r="BB2035" s="3"/>
      <c r="BC2035" s="19"/>
    </row>
    <row r="2036" spans="47:55" x14ac:dyDescent="0.2">
      <c r="AU2036" s="3"/>
      <c r="AV2036" s="3">
        <v>56.389166670000002</v>
      </c>
      <c r="AW2036" s="19">
        <v>-3.8788059000000001</v>
      </c>
      <c r="AX2036" s="3"/>
      <c r="AY2036" s="3"/>
      <c r="AZ2036" s="3"/>
      <c r="BA2036" s="3"/>
      <c r="BB2036" s="3"/>
      <c r="BC2036" s="19"/>
    </row>
    <row r="2037" spans="47:55" x14ac:dyDescent="0.2">
      <c r="AU2037" s="3"/>
      <c r="AV2037" s="3">
        <v>56.416944440000002</v>
      </c>
      <c r="AW2037" s="19">
        <v>-3.728459</v>
      </c>
      <c r="AX2037" s="3"/>
      <c r="AY2037" s="3"/>
      <c r="AZ2037" s="3"/>
      <c r="BA2037" s="3"/>
      <c r="BB2037" s="3"/>
      <c r="BC2037" s="19"/>
    </row>
    <row r="2038" spans="47:55" x14ac:dyDescent="0.2">
      <c r="AU2038" s="3"/>
      <c r="AV2038" s="3">
        <v>56.444722220000003</v>
      </c>
      <c r="AW2038" s="19">
        <v>-3.8788059000000001</v>
      </c>
      <c r="AX2038" s="3"/>
      <c r="AY2038" s="3"/>
      <c r="AZ2038" s="3"/>
      <c r="BA2038" s="3"/>
      <c r="BB2038" s="3"/>
      <c r="BC2038" s="19"/>
    </row>
    <row r="2039" spans="47:55" x14ac:dyDescent="0.2">
      <c r="AU2039" s="3"/>
      <c r="AV2039" s="3">
        <v>56.472499999999997</v>
      </c>
      <c r="AW2039" s="19">
        <v>-3.8788059000000001</v>
      </c>
      <c r="AX2039" s="3"/>
      <c r="AY2039" s="3"/>
      <c r="AZ2039" s="3"/>
      <c r="BA2039" s="3"/>
      <c r="BB2039" s="3"/>
      <c r="BC2039" s="19"/>
    </row>
    <row r="2040" spans="47:55" x14ac:dyDescent="0.2">
      <c r="AU2040" s="3"/>
      <c r="AV2040" s="3">
        <v>56.500277779999998</v>
      </c>
      <c r="AW2040" s="19">
        <v>-3.4277666999999998</v>
      </c>
      <c r="AX2040" s="3"/>
      <c r="AY2040" s="3"/>
      <c r="AZ2040" s="3"/>
      <c r="BA2040" s="3"/>
      <c r="BB2040" s="3"/>
      <c r="BC2040" s="19"/>
    </row>
    <row r="2041" spans="47:55" x14ac:dyDescent="0.2">
      <c r="AU2041" s="3"/>
      <c r="AV2041" s="3">
        <v>56.528055559999999</v>
      </c>
      <c r="AW2041" s="19">
        <v>-3.5781136</v>
      </c>
      <c r="AX2041" s="3"/>
      <c r="AY2041" s="3"/>
      <c r="AZ2041" s="3"/>
      <c r="BA2041" s="3"/>
      <c r="BB2041" s="3"/>
      <c r="BC2041" s="19"/>
    </row>
    <row r="2042" spans="47:55" x14ac:dyDescent="0.2">
      <c r="AU2042" s="3"/>
      <c r="AV2042" s="3">
        <v>56.555833329999999</v>
      </c>
      <c r="AW2042" s="19">
        <v>-3.5781136</v>
      </c>
      <c r="AX2042" s="3"/>
      <c r="AY2042" s="3"/>
      <c r="AZ2042" s="3"/>
      <c r="BA2042" s="3"/>
      <c r="BB2042" s="3"/>
      <c r="BC2042" s="19"/>
    </row>
    <row r="2043" spans="47:55" x14ac:dyDescent="0.2">
      <c r="AU2043" s="3"/>
      <c r="AV2043" s="3">
        <v>56.58361111</v>
      </c>
      <c r="AW2043" s="19">
        <v>-3.728459</v>
      </c>
      <c r="AX2043" s="3"/>
      <c r="AY2043" s="3"/>
      <c r="AZ2043" s="3"/>
      <c r="BA2043" s="3"/>
      <c r="BB2043" s="3"/>
      <c r="BC2043" s="19"/>
    </row>
    <row r="2044" spans="47:55" x14ac:dyDescent="0.2">
      <c r="AU2044" s="3"/>
      <c r="AV2044" s="3">
        <v>56.611388890000001</v>
      </c>
      <c r="AW2044" s="19">
        <v>-3.4277666999999998</v>
      </c>
      <c r="AX2044" s="3"/>
      <c r="AY2044" s="3"/>
      <c r="AZ2044" s="3"/>
      <c r="BA2044" s="3"/>
      <c r="BB2044" s="3"/>
      <c r="BC2044" s="19"/>
    </row>
    <row r="2045" spans="47:55" x14ac:dyDescent="0.2">
      <c r="AU2045" s="3"/>
      <c r="AV2045" s="3">
        <v>56.639166670000002</v>
      </c>
      <c r="AW2045" s="19">
        <v>-3.728459</v>
      </c>
      <c r="AX2045" s="3"/>
      <c r="AY2045" s="3"/>
      <c r="AZ2045" s="3"/>
      <c r="BA2045" s="3"/>
      <c r="BB2045" s="3"/>
      <c r="BC2045" s="19"/>
    </row>
    <row r="2046" spans="47:55" x14ac:dyDescent="0.2">
      <c r="AU2046" s="3"/>
      <c r="AV2046" s="3">
        <v>56.666944440000002</v>
      </c>
      <c r="AW2046" s="19">
        <v>-3.5781136</v>
      </c>
      <c r="AX2046" s="3"/>
      <c r="AY2046" s="3"/>
      <c r="AZ2046" s="3"/>
      <c r="BA2046" s="3"/>
      <c r="BB2046" s="3"/>
      <c r="BC2046" s="19"/>
    </row>
    <row r="2047" spans="47:55" x14ac:dyDescent="0.2">
      <c r="AU2047" s="3"/>
      <c r="AV2047" s="3">
        <v>56.694722220000003</v>
      </c>
      <c r="AW2047" s="19">
        <v>-3.4277666999999998</v>
      </c>
      <c r="AX2047" s="3"/>
      <c r="AY2047" s="3"/>
      <c r="AZ2047" s="3"/>
      <c r="BA2047" s="3"/>
      <c r="BB2047" s="3"/>
      <c r="BC2047" s="19"/>
    </row>
    <row r="2048" spans="47:55" x14ac:dyDescent="0.2">
      <c r="AU2048" s="3"/>
      <c r="AV2048" s="3">
        <v>56.722499999999997</v>
      </c>
      <c r="AW2048" s="19">
        <v>-3.728459</v>
      </c>
      <c r="AX2048" s="3"/>
      <c r="AY2048" s="3"/>
      <c r="AZ2048" s="3"/>
      <c r="BA2048" s="3"/>
      <c r="BB2048" s="3"/>
      <c r="BC2048" s="19"/>
    </row>
    <row r="2049" spans="47:55" x14ac:dyDescent="0.2">
      <c r="AU2049" s="3"/>
      <c r="AV2049" s="3">
        <v>56.750277779999998</v>
      </c>
      <c r="AW2049" s="19">
        <v>-3.4277666999999998</v>
      </c>
      <c r="AX2049" s="3"/>
      <c r="AY2049" s="3"/>
      <c r="AZ2049" s="3"/>
      <c r="BA2049" s="3"/>
      <c r="BB2049" s="3"/>
      <c r="BC2049" s="19"/>
    </row>
    <row r="2050" spans="47:55" x14ac:dyDescent="0.2">
      <c r="AU2050" s="3"/>
      <c r="AV2050" s="3">
        <v>56.778055559999999</v>
      </c>
      <c r="AW2050" s="19">
        <v>-3.5781136</v>
      </c>
      <c r="AX2050" s="3"/>
      <c r="AY2050" s="3"/>
      <c r="AZ2050" s="3"/>
      <c r="BA2050" s="3"/>
      <c r="BB2050" s="3"/>
      <c r="BC2050" s="19"/>
    </row>
    <row r="2051" spans="47:55" x14ac:dyDescent="0.2">
      <c r="AU2051" s="3"/>
      <c r="AV2051" s="3">
        <v>56.805833329999999</v>
      </c>
      <c r="AW2051" s="19">
        <v>-3.5781136</v>
      </c>
      <c r="AX2051" s="3"/>
      <c r="AY2051" s="3"/>
      <c r="AZ2051" s="3"/>
      <c r="BA2051" s="3"/>
      <c r="BB2051" s="3"/>
      <c r="BC2051" s="19"/>
    </row>
    <row r="2052" spans="47:55" x14ac:dyDescent="0.2">
      <c r="AU2052" s="3"/>
      <c r="AV2052" s="3">
        <v>56.83361111</v>
      </c>
      <c r="AW2052" s="19">
        <v>-3.5781136</v>
      </c>
      <c r="AX2052" s="3"/>
      <c r="AY2052" s="3"/>
      <c r="AZ2052" s="3"/>
      <c r="BA2052" s="3"/>
      <c r="BB2052" s="3"/>
      <c r="BC2052" s="19"/>
    </row>
    <row r="2053" spans="47:55" x14ac:dyDescent="0.2">
      <c r="AU2053" s="3"/>
      <c r="AV2053" s="3">
        <v>56.861388890000001</v>
      </c>
      <c r="AW2053" s="19">
        <v>-3.728459</v>
      </c>
      <c r="AX2053" s="3"/>
      <c r="AY2053" s="3"/>
      <c r="AZ2053" s="3"/>
      <c r="BA2053" s="3"/>
      <c r="BB2053" s="3"/>
      <c r="BC2053" s="19"/>
    </row>
    <row r="2054" spans="47:55" x14ac:dyDescent="0.2">
      <c r="AU2054" s="3"/>
      <c r="AV2054" s="3">
        <v>56.889166670000002</v>
      </c>
      <c r="AW2054" s="19">
        <v>-3.5781136</v>
      </c>
      <c r="AX2054" s="3"/>
      <c r="AY2054" s="3"/>
      <c r="AZ2054" s="3"/>
      <c r="BA2054" s="3"/>
      <c r="BB2054" s="3"/>
      <c r="BC2054" s="19"/>
    </row>
    <row r="2055" spans="47:55" x14ac:dyDescent="0.2">
      <c r="AU2055" s="3"/>
      <c r="AV2055" s="3">
        <v>56.916944440000002</v>
      </c>
      <c r="AW2055" s="19">
        <v>-3.728459</v>
      </c>
      <c r="AX2055" s="3"/>
      <c r="AY2055" s="3"/>
      <c r="AZ2055" s="3"/>
      <c r="BA2055" s="3"/>
      <c r="BB2055" s="3"/>
      <c r="BC2055" s="19"/>
    </row>
    <row r="2056" spans="47:55" x14ac:dyDescent="0.2">
      <c r="AU2056" s="3"/>
      <c r="AV2056" s="3">
        <v>56.944722220000003</v>
      </c>
      <c r="AW2056" s="19">
        <v>-3.2774195000000002</v>
      </c>
      <c r="AX2056" s="3"/>
      <c r="AY2056" s="3"/>
      <c r="AZ2056" s="3"/>
      <c r="BA2056" s="3"/>
      <c r="BB2056" s="3"/>
      <c r="BC2056" s="19"/>
    </row>
    <row r="2057" spans="47:55" x14ac:dyDescent="0.2">
      <c r="AU2057" s="3"/>
      <c r="AV2057" s="3">
        <v>56.972499999999997</v>
      </c>
      <c r="AW2057" s="19">
        <v>-3.5781136</v>
      </c>
      <c r="AX2057" s="3"/>
      <c r="AY2057" s="3"/>
      <c r="AZ2057" s="3"/>
      <c r="BA2057" s="3"/>
      <c r="BB2057" s="3"/>
      <c r="BC2057" s="19"/>
    </row>
    <row r="2058" spans="47:55" x14ac:dyDescent="0.2">
      <c r="AU2058" s="3"/>
      <c r="AV2058" s="3">
        <v>57.000277779999998</v>
      </c>
      <c r="AW2058" s="19">
        <v>-3.5781136</v>
      </c>
      <c r="AX2058" s="3"/>
      <c r="AY2058" s="3"/>
      <c r="AZ2058" s="3"/>
      <c r="BA2058" s="3"/>
      <c r="BB2058" s="3"/>
      <c r="BC2058" s="19"/>
    </row>
    <row r="2059" spans="47:55" x14ac:dyDescent="0.2">
      <c r="AU2059" s="3"/>
      <c r="AV2059" s="3">
        <v>57.028055559999999</v>
      </c>
      <c r="AW2059" s="19">
        <v>-3.4277666999999998</v>
      </c>
      <c r="AX2059" s="3"/>
      <c r="AY2059" s="3"/>
      <c r="AZ2059" s="3"/>
      <c r="BA2059" s="3"/>
      <c r="BB2059" s="3"/>
      <c r="BC2059" s="19"/>
    </row>
    <row r="2060" spans="47:55" x14ac:dyDescent="0.2">
      <c r="AU2060" s="3"/>
      <c r="AV2060" s="3">
        <v>57.055833329999999</v>
      </c>
      <c r="AW2060" s="19">
        <v>-3.728459</v>
      </c>
      <c r="AX2060" s="3"/>
      <c r="AY2060" s="3"/>
      <c r="AZ2060" s="3"/>
      <c r="BA2060" s="3"/>
      <c r="BB2060" s="3"/>
      <c r="BC2060" s="19"/>
    </row>
    <row r="2061" spans="47:55" x14ac:dyDescent="0.2">
      <c r="AU2061" s="3"/>
      <c r="AV2061" s="3">
        <v>57.08361111</v>
      </c>
      <c r="AW2061" s="19">
        <v>-3.5781136</v>
      </c>
      <c r="AX2061" s="3"/>
      <c r="AY2061" s="3"/>
      <c r="AZ2061" s="3"/>
      <c r="BA2061" s="3"/>
      <c r="BB2061" s="3"/>
      <c r="BC2061" s="19"/>
    </row>
    <row r="2062" spans="47:55" x14ac:dyDescent="0.2">
      <c r="AU2062" s="3"/>
      <c r="AV2062" s="3">
        <v>57.111388890000001</v>
      </c>
      <c r="AW2062" s="19">
        <v>-3.5781136</v>
      </c>
      <c r="AX2062" s="3"/>
      <c r="AY2062" s="3"/>
      <c r="AZ2062" s="3"/>
      <c r="BA2062" s="3"/>
      <c r="BB2062" s="3"/>
      <c r="BC2062" s="19"/>
    </row>
    <row r="2063" spans="47:55" x14ac:dyDescent="0.2">
      <c r="AU2063" s="3"/>
      <c r="AV2063" s="3">
        <v>57.139166670000002</v>
      </c>
      <c r="AW2063" s="19">
        <v>-3.5781136</v>
      </c>
      <c r="AX2063" s="3"/>
      <c r="AY2063" s="3"/>
      <c r="AZ2063" s="3"/>
      <c r="BA2063" s="3"/>
      <c r="BB2063" s="3"/>
      <c r="BC2063" s="19"/>
    </row>
    <row r="2064" spans="47:55" x14ac:dyDescent="0.2">
      <c r="AU2064" s="3"/>
      <c r="AV2064" s="3">
        <v>57.166944440000002</v>
      </c>
      <c r="AW2064" s="19">
        <v>-3.4277666999999998</v>
      </c>
      <c r="AX2064" s="3"/>
      <c r="AY2064" s="3"/>
      <c r="AZ2064" s="3"/>
      <c r="BA2064" s="3"/>
      <c r="BB2064" s="3"/>
      <c r="BC2064" s="19"/>
    </row>
    <row r="2065" spans="47:55" x14ac:dyDescent="0.2">
      <c r="AU2065" s="3"/>
      <c r="AV2065" s="3">
        <v>57.194722220000003</v>
      </c>
      <c r="AW2065" s="19">
        <v>-3.5781136</v>
      </c>
      <c r="AX2065" s="3"/>
      <c r="AY2065" s="3"/>
      <c r="AZ2065" s="3"/>
      <c r="BA2065" s="3"/>
      <c r="BB2065" s="3"/>
      <c r="BC2065" s="19"/>
    </row>
    <row r="2066" spans="47:55" x14ac:dyDescent="0.2">
      <c r="AU2066" s="3"/>
      <c r="AV2066" s="3">
        <v>57.222499999999997</v>
      </c>
      <c r="AW2066" s="19">
        <v>-3.5781136</v>
      </c>
      <c r="AX2066" s="3">
        <v>29.305195789999999</v>
      </c>
      <c r="AY2066" s="3">
        <v>0</v>
      </c>
      <c r="AZ2066" s="3">
        <v>67.452303299999997</v>
      </c>
      <c r="BA2066" s="3">
        <v>0</v>
      </c>
      <c r="BB2066" s="3">
        <v>0</v>
      </c>
      <c r="BC2066" s="19">
        <v>0.43199527999999998</v>
      </c>
    </row>
    <row r="2067" spans="47:55" x14ac:dyDescent="0.2">
      <c r="AU2067" s="3"/>
      <c r="AV2067" s="3">
        <v>57.250277779999998</v>
      </c>
      <c r="AW2067" s="19">
        <v>-3.5781136</v>
      </c>
      <c r="AX2067" s="3"/>
      <c r="AY2067" s="3"/>
      <c r="AZ2067" s="3"/>
      <c r="BA2067" s="3"/>
      <c r="BB2067" s="3"/>
      <c r="BC2067" s="19"/>
    </row>
    <row r="2068" spans="47:55" x14ac:dyDescent="0.2">
      <c r="AU2068" s="3"/>
      <c r="AV2068" s="3">
        <v>57.278055559999999</v>
      </c>
      <c r="AW2068" s="19">
        <v>-3.728459</v>
      </c>
      <c r="AX2068" s="3"/>
      <c r="AY2068" s="3"/>
      <c r="AZ2068" s="3"/>
      <c r="BA2068" s="3"/>
      <c r="BB2068" s="3"/>
      <c r="BC2068" s="19"/>
    </row>
    <row r="2069" spans="47:55" x14ac:dyDescent="0.2">
      <c r="AU2069" s="3"/>
      <c r="AV2069" s="3">
        <v>57.305833329999999</v>
      </c>
      <c r="AW2069" s="19">
        <v>-3.4277666999999998</v>
      </c>
      <c r="AX2069" s="3"/>
      <c r="AY2069" s="3"/>
      <c r="AZ2069" s="3"/>
      <c r="BA2069" s="3"/>
      <c r="BB2069" s="3"/>
      <c r="BC2069" s="19"/>
    </row>
    <row r="2070" spans="47:55" x14ac:dyDescent="0.2">
      <c r="AU2070" s="3"/>
      <c r="AV2070" s="3">
        <v>57.33361111</v>
      </c>
      <c r="AW2070" s="19">
        <v>-3.8788059000000001</v>
      </c>
      <c r="AX2070" s="3"/>
      <c r="AY2070" s="3"/>
      <c r="AZ2070" s="3"/>
      <c r="BA2070" s="3"/>
      <c r="BB2070" s="3"/>
      <c r="BC2070" s="19"/>
    </row>
    <row r="2071" spans="47:55" x14ac:dyDescent="0.2">
      <c r="AU2071" s="3"/>
      <c r="AV2071" s="3">
        <v>57.361388890000001</v>
      </c>
      <c r="AW2071" s="19">
        <v>-3.2774195000000002</v>
      </c>
      <c r="AX2071" s="3"/>
      <c r="AY2071" s="3"/>
      <c r="AZ2071" s="3"/>
      <c r="BA2071" s="3"/>
      <c r="BB2071" s="3"/>
      <c r="BC2071" s="19"/>
    </row>
    <row r="2072" spans="47:55" x14ac:dyDescent="0.2">
      <c r="AU2072" s="3"/>
      <c r="AV2072" s="3">
        <v>57.389166670000002</v>
      </c>
      <c r="AW2072" s="19">
        <v>-3.728459</v>
      </c>
      <c r="AX2072" s="3"/>
      <c r="AY2072" s="3"/>
      <c r="AZ2072" s="3"/>
      <c r="BA2072" s="3"/>
      <c r="BB2072" s="3"/>
      <c r="BC2072" s="19"/>
    </row>
    <row r="2073" spans="47:55" x14ac:dyDescent="0.2">
      <c r="AU2073" s="3"/>
      <c r="AV2073" s="3">
        <v>57.416944440000002</v>
      </c>
      <c r="AW2073" s="19">
        <v>-3.5781136</v>
      </c>
      <c r="AX2073" s="3"/>
      <c r="AY2073" s="3"/>
      <c r="AZ2073" s="3"/>
      <c r="BA2073" s="3"/>
      <c r="BB2073" s="3"/>
      <c r="BC2073" s="19"/>
    </row>
    <row r="2074" spans="47:55" x14ac:dyDescent="0.2">
      <c r="AU2074" s="3"/>
      <c r="AV2074" s="3">
        <v>57.444722220000003</v>
      </c>
      <c r="AW2074" s="19">
        <v>-3.2774195000000002</v>
      </c>
      <c r="AX2074" s="3"/>
      <c r="AY2074" s="3"/>
      <c r="AZ2074" s="3"/>
      <c r="BA2074" s="3"/>
      <c r="BB2074" s="3"/>
      <c r="BC2074" s="19"/>
    </row>
    <row r="2075" spans="47:55" x14ac:dyDescent="0.2">
      <c r="AU2075" s="3"/>
      <c r="AV2075" s="3">
        <v>57.472499999999997</v>
      </c>
      <c r="AW2075" s="19">
        <v>-3.5781136</v>
      </c>
      <c r="AX2075" s="3"/>
      <c r="AY2075" s="3"/>
      <c r="AZ2075" s="3"/>
      <c r="BA2075" s="3"/>
      <c r="BB2075" s="3"/>
      <c r="BC2075" s="19"/>
    </row>
    <row r="2076" spans="47:55" x14ac:dyDescent="0.2">
      <c r="AU2076" s="3"/>
      <c r="AV2076" s="3">
        <v>57.500277779999998</v>
      </c>
      <c r="AW2076" s="19">
        <v>-3.4277666999999998</v>
      </c>
      <c r="AX2076" s="3"/>
      <c r="AY2076" s="3"/>
      <c r="AZ2076" s="3"/>
      <c r="BA2076" s="3"/>
      <c r="BB2076" s="3"/>
      <c r="BC2076" s="19"/>
    </row>
    <row r="2077" spans="47:55" x14ac:dyDescent="0.2">
      <c r="AU2077" s="3"/>
      <c r="AV2077" s="3">
        <v>57.528055559999999</v>
      </c>
      <c r="AW2077" s="19">
        <v>-3.728459</v>
      </c>
      <c r="AX2077" s="3"/>
      <c r="AY2077" s="3"/>
      <c r="AZ2077" s="3"/>
      <c r="BA2077" s="3"/>
      <c r="BB2077" s="3"/>
      <c r="BC2077" s="19"/>
    </row>
    <row r="2078" spans="47:55" x14ac:dyDescent="0.2">
      <c r="AU2078" s="3"/>
      <c r="AV2078" s="3">
        <v>57.555833329999999</v>
      </c>
      <c r="AW2078" s="19">
        <v>-3.4277666999999998</v>
      </c>
      <c r="AX2078" s="3"/>
      <c r="AY2078" s="3"/>
      <c r="AZ2078" s="3"/>
      <c r="BA2078" s="3"/>
      <c r="BB2078" s="3"/>
      <c r="BC2078" s="19"/>
    </row>
    <row r="2079" spans="47:55" x14ac:dyDescent="0.2">
      <c r="AU2079" s="3"/>
      <c r="AV2079" s="3">
        <v>57.58361111</v>
      </c>
      <c r="AW2079" s="19">
        <v>-3.5781136</v>
      </c>
      <c r="AX2079" s="3"/>
      <c r="AY2079" s="3"/>
      <c r="AZ2079" s="3"/>
      <c r="BA2079" s="3"/>
      <c r="BB2079" s="3"/>
      <c r="BC2079" s="19"/>
    </row>
    <row r="2080" spans="47:55" x14ac:dyDescent="0.2">
      <c r="AU2080" s="3"/>
      <c r="AV2080" s="3">
        <v>57.611388890000001</v>
      </c>
      <c r="AW2080" s="19">
        <v>-3.5781136</v>
      </c>
      <c r="AX2080" s="3"/>
      <c r="AY2080" s="3"/>
      <c r="AZ2080" s="3"/>
      <c r="BA2080" s="3"/>
      <c r="BB2080" s="3"/>
      <c r="BC2080" s="19"/>
    </row>
    <row r="2081" spans="47:55" x14ac:dyDescent="0.2">
      <c r="AU2081" s="3"/>
      <c r="AV2081" s="3">
        <v>57.639166670000002</v>
      </c>
      <c r="AW2081" s="19">
        <v>-3.5781136</v>
      </c>
      <c r="AX2081" s="3"/>
      <c r="AY2081" s="3"/>
      <c r="AZ2081" s="3"/>
      <c r="BA2081" s="3"/>
      <c r="BB2081" s="3"/>
      <c r="BC2081" s="19"/>
    </row>
    <row r="2082" spans="47:55" x14ac:dyDescent="0.2">
      <c r="AU2082" s="3"/>
      <c r="AV2082" s="3">
        <v>57.666944440000002</v>
      </c>
      <c r="AW2082" s="19">
        <v>-3.728459</v>
      </c>
      <c r="AX2082" s="3"/>
      <c r="AY2082" s="3"/>
      <c r="AZ2082" s="3"/>
      <c r="BA2082" s="3"/>
      <c r="BB2082" s="3"/>
      <c r="BC2082" s="19"/>
    </row>
    <row r="2083" spans="47:55" x14ac:dyDescent="0.2">
      <c r="AU2083" s="3"/>
      <c r="AV2083" s="3">
        <v>57.694722220000003</v>
      </c>
      <c r="AW2083" s="19">
        <v>-3.4277666999999998</v>
      </c>
      <c r="AX2083" s="3"/>
      <c r="AY2083" s="3"/>
      <c r="AZ2083" s="3"/>
      <c r="BA2083" s="3"/>
      <c r="BB2083" s="3"/>
      <c r="BC2083" s="19"/>
    </row>
    <row r="2084" spans="47:55" x14ac:dyDescent="0.2">
      <c r="AU2084" s="3"/>
      <c r="AV2084" s="3">
        <v>57.722499999999997</v>
      </c>
      <c r="AW2084" s="19">
        <v>-3.728459</v>
      </c>
      <c r="AX2084" s="3"/>
      <c r="AY2084" s="3"/>
      <c r="AZ2084" s="3"/>
      <c r="BA2084" s="3"/>
      <c r="BB2084" s="3"/>
      <c r="BC2084" s="19"/>
    </row>
    <row r="2085" spans="47:55" x14ac:dyDescent="0.2">
      <c r="AU2085" s="3"/>
      <c r="AV2085" s="3">
        <v>57.750277779999998</v>
      </c>
      <c r="AW2085" s="19">
        <v>-3.8788059000000001</v>
      </c>
      <c r="AX2085" s="3"/>
      <c r="AY2085" s="3"/>
      <c r="AZ2085" s="3"/>
      <c r="BA2085" s="3"/>
      <c r="BB2085" s="3"/>
      <c r="BC2085" s="19"/>
    </row>
    <row r="2086" spans="47:55" x14ac:dyDescent="0.2">
      <c r="AU2086" s="3"/>
      <c r="AV2086" s="3">
        <v>57.778055559999999</v>
      </c>
      <c r="AW2086" s="19">
        <v>-4.0291509000000003</v>
      </c>
      <c r="AX2086" s="3"/>
      <c r="AY2086" s="3"/>
      <c r="AZ2086" s="3"/>
      <c r="BA2086" s="3"/>
      <c r="BB2086" s="3"/>
      <c r="BC2086" s="19"/>
    </row>
    <row r="2087" spans="47:55" x14ac:dyDescent="0.2">
      <c r="AU2087" s="3"/>
      <c r="AV2087" s="3">
        <v>57.805833329999999</v>
      </c>
      <c r="AW2087" s="19">
        <v>-3.5781136</v>
      </c>
      <c r="AX2087" s="3"/>
      <c r="AY2087" s="3"/>
      <c r="AZ2087" s="3"/>
      <c r="BA2087" s="3"/>
      <c r="BB2087" s="3"/>
      <c r="BC2087" s="19"/>
    </row>
    <row r="2088" spans="47:55" x14ac:dyDescent="0.2">
      <c r="AU2088" s="3"/>
      <c r="AV2088" s="3">
        <v>57.83361111</v>
      </c>
      <c r="AW2088" s="19">
        <v>-3.5781136</v>
      </c>
      <c r="AX2088" s="3"/>
      <c r="AY2088" s="3"/>
      <c r="AZ2088" s="3"/>
      <c r="BA2088" s="3"/>
      <c r="BB2088" s="3"/>
      <c r="BC2088" s="19"/>
    </row>
    <row r="2089" spans="47:55" x14ac:dyDescent="0.2">
      <c r="AU2089" s="3"/>
      <c r="AV2089" s="3">
        <v>57.861388890000001</v>
      </c>
      <c r="AW2089" s="19">
        <v>-3.5781136</v>
      </c>
      <c r="AX2089" s="3"/>
      <c r="AY2089" s="3"/>
      <c r="AZ2089" s="3"/>
      <c r="BA2089" s="3"/>
      <c r="BB2089" s="3"/>
      <c r="BC2089" s="19"/>
    </row>
    <row r="2090" spans="47:55" x14ac:dyDescent="0.2">
      <c r="AU2090" s="3"/>
      <c r="AV2090" s="3">
        <v>57.889166670000002</v>
      </c>
      <c r="AW2090" s="19">
        <v>-3.5781136</v>
      </c>
      <c r="AX2090" s="3"/>
      <c r="AY2090" s="3"/>
      <c r="AZ2090" s="3"/>
      <c r="BA2090" s="3"/>
      <c r="BB2090" s="3"/>
      <c r="BC2090" s="19"/>
    </row>
    <row r="2091" spans="47:55" x14ac:dyDescent="0.2">
      <c r="AU2091" s="3"/>
      <c r="AV2091" s="3">
        <v>57.916944440000002</v>
      </c>
      <c r="AW2091" s="19">
        <v>-3.4277666999999998</v>
      </c>
      <c r="AX2091" s="3"/>
      <c r="AY2091" s="3"/>
      <c r="AZ2091" s="3"/>
      <c r="BA2091" s="3"/>
      <c r="BB2091" s="3"/>
      <c r="BC2091" s="19"/>
    </row>
    <row r="2092" spans="47:55" x14ac:dyDescent="0.2">
      <c r="AU2092" s="3"/>
      <c r="AV2092" s="3">
        <v>57.944722220000003</v>
      </c>
      <c r="AW2092" s="19">
        <v>-3.5781136</v>
      </c>
      <c r="AX2092" s="3"/>
      <c r="AY2092" s="3"/>
      <c r="AZ2092" s="3"/>
      <c r="BA2092" s="3"/>
      <c r="BB2092" s="3"/>
      <c r="BC2092" s="19"/>
    </row>
    <row r="2093" spans="47:55" x14ac:dyDescent="0.2">
      <c r="AU2093" s="3"/>
      <c r="AV2093" s="3">
        <v>57.972499999999997</v>
      </c>
      <c r="AW2093" s="19">
        <v>-3.5781136</v>
      </c>
      <c r="AX2093" s="3"/>
      <c r="AY2093" s="3"/>
      <c r="AZ2093" s="3"/>
      <c r="BA2093" s="3"/>
      <c r="BB2093" s="3"/>
      <c r="BC2093" s="19"/>
    </row>
    <row r="2094" spans="47:55" x14ac:dyDescent="0.2">
      <c r="AU2094" s="3"/>
      <c r="AV2094" s="3">
        <v>58.000277779999998</v>
      </c>
      <c r="AW2094" s="19">
        <v>-4.0291509000000003</v>
      </c>
      <c r="AX2094" s="3">
        <v>28.077382230000001</v>
      </c>
      <c r="AY2094" s="3">
        <v>0</v>
      </c>
      <c r="AZ2094" s="3">
        <v>72.994555210000001</v>
      </c>
      <c r="BA2094" s="3">
        <v>0</v>
      </c>
      <c r="BB2094" s="3">
        <v>0</v>
      </c>
      <c r="BC2094" s="19">
        <v>0.51399324999999996</v>
      </c>
    </row>
    <row r="2095" spans="47:55" x14ac:dyDescent="0.2">
      <c r="AU2095" s="3"/>
      <c r="AV2095" s="3">
        <v>58.028055559999999</v>
      </c>
      <c r="AW2095" s="19">
        <v>-3.1270744000000001</v>
      </c>
      <c r="AX2095" s="3"/>
      <c r="AY2095" s="3"/>
      <c r="AZ2095" s="3"/>
      <c r="BA2095" s="3"/>
      <c r="BB2095" s="3"/>
      <c r="BC2095" s="19"/>
    </row>
    <row r="2096" spans="47:55" x14ac:dyDescent="0.2">
      <c r="AU2096" s="3"/>
      <c r="AV2096" s="3">
        <v>58.055833329999999</v>
      </c>
      <c r="AW2096" s="19">
        <v>-3.2774195000000002</v>
      </c>
      <c r="AX2096" s="3"/>
      <c r="AY2096" s="3"/>
      <c r="AZ2096" s="3"/>
      <c r="BA2096" s="3"/>
      <c r="BB2096" s="3"/>
      <c r="BC2096" s="19"/>
    </row>
    <row r="2097" spans="47:55" x14ac:dyDescent="0.2">
      <c r="AU2097" s="3"/>
      <c r="AV2097" s="3">
        <v>58.08361111</v>
      </c>
      <c r="AW2097" s="19">
        <v>-3.5781136</v>
      </c>
      <c r="AX2097" s="3"/>
      <c r="AY2097" s="3"/>
      <c r="AZ2097" s="3"/>
      <c r="BA2097" s="3"/>
      <c r="BB2097" s="3"/>
      <c r="BC2097" s="19"/>
    </row>
    <row r="2098" spans="47:55" x14ac:dyDescent="0.2">
      <c r="AU2098" s="3"/>
      <c r="AV2098" s="3">
        <v>58.111388890000001</v>
      </c>
      <c r="AW2098" s="19">
        <v>-3.728459</v>
      </c>
      <c r="AX2098" s="3"/>
      <c r="AY2098" s="3"/>
      <c r="AZ2098" s="3"/>
      <c r="BA2098" s="3"/>
      <c r="BB2098" s="3"/>
      <c r="BC2098" s="19"/>
    </row>
    <row r="2099" spans="47:55" x14ac:dyDescent="0.2">
      <c r="AU2099" s="3"/>
      <c r="AV2099" s="3">
        <v>58.139166670000002</v>
      </c>
      <c r="AW2099" s="19">
        <v>-3.5781136</v>
      </c>
      <c r="AX2099" s="3"/>
      <c r="AY2099" s="3"/>
      <c r="AZ2099" s="3"/>
      <c r="BA2099" s="3"/>
      <c r="BB2099" s="3"/>
      <c r="BC2099" s="19"/>
    </row>
    <row r="2100" spans="47:55" x14ac:dyDescent="0.2">
      <c r="AU2100" s="3"/>
      <c r="AV2100" s="3">
        <v>58.166944440000002</v>
      </c>
      <c r="AW2100" s="19">
        <v>-3.5781136</v>
      </c>
      <c r="AX2100" s="3"/>
      <c r="AY2100" s="3"/>
      <c r="AZ2100" s="3"/>
      <c r="BA2100" s="3"/>
      <c r="BB2100" s="3"/>
      <c r="BC2100" s="19"/>
    </row>
    <row r="2101" spans="47:55" x14ac:dyDescent="0.2">
      <c r="AU2101" s="3"/>
      <c r="AV2101" s="3">
        <v>58.194722220000003</v>
      </c>
      <c r="AW2101" s="19">
        <v>-3.4277666999999998</v>
      </c>
      <c r="AX2101" s="3"/>
      <c r="AY2101" s="3"/>
      <c r="AZ2101" s="3"/>
      <c r="BA2101" s="3"/>
      <c r="BB2101" s="3"/>
      <c r="BC2101" s="19"/>
    </row>
    <row r="2102" spans="47:55" x14ac:dyDescent="0.2">
      <c r="AU2102" s="3"/>
      <c r="AV2102" s="3">
        <v>58.222499999999997</v>
      </c>
      <c r="AW2102" s="19">
        <v>-3.8788059000000001</v>
      </c>
      <c r="AX2102" s="3"/>
      <c r="AY2102" s="3"/>
      <c r="AZ2102" s="3"/>
      <c r="BA2102" s="3"/>
      <c r="BB2102" s="3"/>
      <c r="BC2102" s="19"/>
    </row>
    <row r="2103" spans="47:55" x14ac:dyDescent="0.2">
      <c r="AU2103" s="3"/>
      <c r="AV2103" s="3">
        <v>58.250277779999998</v>
      </c>
      <c r="AW2103" s="19">
        <v>-3.728459</v>
      </c>
      <c r="AX2103" s="3"/>
      <c r="AY2103" s="3"/>
      <c r="AZ2103" s="3"/>
      <c r="BA2103" s="3"/>
      <c r="BB2103" s="3"/>
      <c r="BC2103" s="19"/>
    </row>
    <row r="2104" spans="47:55" x14ac:dyDescent="0.2">
      <c r="AU2104" s="3"/>
      <c r="AV2104" s="3">
        <v>58.278055559999999</v>
      </c>
      <c r="AW2104" s="19">
        <v>-3.728459</v>
      </c>
      <c r="AX2104" s="3"/>
      <c r="AY2104" s="3"/>
      <c r="AZ2104" s="3"/>
      <c r="BA2104" s="3"/>
      <c r="BB2104" s="3"/>
      <c r="BC2104" s="19"/>
    </row>
    <row r="2105" spans="47:55" x14ac:dyDescent="0.2">
      <c r="AU2105" s="3"/>
      <c r="AV2105" s="3">
        <v>58.305833329999999</v>
      </c>
      <c r="AW2105" s="19">
        <v>-3.728459</v>
      </c>
      <c r="AX2105" s="3"/>
      <c r="AY2105" s="3"/>
      <c r="AZ2105" s="3"/>
      <c r="BA2105" s="3"/>
      <c r="BB2105" s="3"/>
      <c r="BC2105" s="19"/>
    </row>
    <row r="2106" spans="47:55" x14ac:dyDescent="0.2">
      <c r="AU2106" s="3"/>
      <c r="AV2106" s="3">
        <v>58.33361111</v>
      </c>
      <c r="AW2106" s="19">
        <v>-3.728459</v>
      </c>
      <c r="AX2106" s="3"/>
      <c r="AY2106" s="3"/>
      <c r="AZ2106" s="3"/>
      <c r="BA2106" s="3"/>
      <c r="BB2106" s="3"/>
      <c r="BC2106" s="19"/>
    </row>
    <row r="2107" spans="47:55" x14ac:dyDescent="0.2">
      <c r="AU2107" s="3"/>
      <c r="AV2107" s="3">
        <v>58.361388890000001</v>
      </c>
      <c r="AW2107" s="19">
        <v>-3.4277666999999998</v>
      </c>
      <c r="AX2107" s="3"/>
      <c r="AY2107" s="3"/>
      <c r="AZ2107" s="3"/>
      <c r="BA2107" s="3"/>
      <c r="BB2107" s="3"/>
      <c r="BC2107" s="19"/>
    </row>
    <row r="2108" spans="47:55" x14ac:dyDescent="0.2">
      <c r="AU2108" s="3"/>
      <c r="AV2108" s="3">
        <v>58.389166670000002</v>
      </c>
      <c r="AW2108" s="19">
        <v>-3.5781136</v>
      </c>
      <c r="AX2108" s="3"/>
      <c r="AY2108" s="3"/>
      <c r="AZ2108" s="3"/>
      <c r="BA2108" s="3"/>
      <c r="BB2108" s="3"/>
      <c r="BC2108" s="19"/>
    </row>
    <row r="2109" spans="47:55" x14ac:dyDescent="0.2">
      <c r="AU2109" s="3"/>
      <c r="AV2109" s="3">
        <v>58.416944440000002</v>
      </c>
      <c r="AW2109" s="19">
        <v>-3.5781136</v>
      </c>
      <c r="AX2109" s="3"/>
      <c r="AY2109" s="3"/>
      <c r="AZ2109" s="3"/>
      <c r="BA2109" s="3"/>
      <c r="BB2109" s="3"/>
      <c r="BC2109" s="19"/>
    </row>
    <row r="2110" spans="47:55" x14ac:dyDescent="0.2">
      <c r="AU2110" s="3"/>
      <c r="AV2110" s="3">
        <v>58.444722220000003</v>
      </c>
      <c r="AW2110" s="19">
        <v>-3.728459</v>
      </c>
      <c r="AX2110" s="3"/>
      <c r="AY2110" s="3"/>
      <c r="AZ2110" s="3"/>
      <c r="BA2110" s="3"/>
      <c r="BB2110" s="3"/>
      <c r="BC2110" s="19"/>
    </row>
    <row r="2111" spans="47:55" x14ac:dyDescent="0.2">
      <c r="AU2111" s="3"/>
      <c r="AV2111" s="3">
        <v>58.472499999999997</v>
      </c>
      <c r="AW2111" s="19">
        <v>-3.2774195000000002</v>
      </c>
      <c r="AX2111" s="3"/>
      <c r="AY2111" s="3"/>
      <c r="AZ2111" s="3"/>
      <c r="BA2111" s="3"/>
      <c r="BB2111" s="3"/>
      <c r="BC2111" s="19"/>
    </row>
    <row r="2112" spans="47:55" x14ac:dyDescent="0.2">
      <c r="AU2112" s="3"/>
      <c r="AV2112" s="3">
        <v>58.500277779999998</v>
      </c>
      <c r="AW2112" s="19">
        <v>-3.4277666999999998</v>
      </c>
      <c r="AX2112" s="3"/>
      <c r="AY2112" s="3"/>
      <c r="AZ2112" s="3"/>
      <c r="BA2112" s="3"/>
      <c r="BB2112" s="3"/>
      <c r="BC2112" s="19"/>
    </row>
    <row r="2113" spans="47:55" x14ac:dyDescent="0.2">
      <c r="AU2113" s="3"/>
      <c r="AV2113" s="3">
        <v>58.528055559999999</v>
      </c>
      <c r="AW2113" s="19">
        <v>-3.4277666999999998</v>
      </c>
      <c r="AX2113" s="3"/>
      <c r="AY2113" s="3"/>
      <c r="AZ2113" s="3"/>
      <c r="BA2113" s="3"/>
      <c r="BB2113" s="3"/>
      <c r="BC2113" s="19"/>
    </row>
    <row r="2114" spans="47:55" x14ac:dyDescent="0.2">
      <c r="AU2114" s="3"/>
      <c r="AV2114" s="3">
        <v>58.555833329999999</v>
      </c>
      <c r="AW2114" s="19">
        <v>-3.728459</v>
      </c>
      <c r="AX2114" s="3"/>
      <c r="AY2114" s="3"/>
      <c r="AZ2114" s="3"/>
      <c r="BA2114" s="3"/>
      <c r="BB2114" s="3"/>
      <c r="BC2114" s="19"/>
    </row>
    <row r="2115" spans="47:55" x14ac:dyDescent="0.2">
      <c r="AU2115" s="3"/>
      <c r="AV2115" s="3">
        <v>58.58361111</v>
      </c>
      <c r="AW2115" s="19">
        <v>-3.5781136</v>
      </c>
      <c r="AX2115" s="3"/>
      <c r="AY2115" s="3"/>
      <c r="AZ2115" s="3"/>
      <c r="BA2115" s="3"/>
      <c r="BB2115" s="3"/>
      <c r="BC2115" s="19"/>
    </row>
    <row r="2116" spans="47:55" x14ac:dyDescent="0.2">
      <c r="AU2116" s="3"/>
      <c r="AV2116" s="3">
        <v>58.611388890000001</v>
      </c>
      <c r="AW2116" s="19">
        <v>-3.728459</v>
      </c>
      <c r="AX2116" s="3"/>
      <c r="AY2116" s="3"/>
      <c r="AZ2116" s="3"/>
      <c r="BA2116" s="3"/>
      <c r="BB2116" s="3"/>
      <c r="BC2116" s="19"/>
    </row>
    <row r="2117" spans="47:55" x14ac:dyDescent="0.2">
      <c r="AU2117" s="3"/>
      <c r="AV2117" s="3">
        <v>58.639166670000002</v>
      </c>
      <c r="AW2117" s="19">
        <v>-3.5781136</v>
      </c>
      <c r="AX2117" s="3"/>
      <c r="AY2117" s="3"/>
      <c r="AZ2117" s="3"/>
      <c r="BA2117" s="3"/>
      <c r="BB2117" s="3"/>
      <c r="BC2117" s="19"/>
    </row>
    <row r="2118" spans="47:55" x14ac:dyDescent="0.2">
      <c r="AU2118" s="3"/>
      <c r="AV2118" s="3">
        <v>58.666944440000002</v>
      </c>
      <c r="AW2118" s="19">
        <v>-3.8788059000000001</v>
      </c>
      <c r="AX2118" s="3"/>
      <c r="AY2118" s="3"/>
      <c r="AZ2118" s="3"/>
      <c r="BA2118" s="3"/>
      <c r="BB2118" s="3"/>
      <c r="BC2118" s="19"/>
    </row>
    <row r="2119" spans="47:55" x14ac:dyDescent="0.2">
      <c r="AU2119" s="3"/>
      <c r="AV2119" s="3">
        <v>58.694722220000003</v>
      </c>
      <c r="AW2119" s="19">
        <v>-3.4277666999999998</v>
      </c>
      <c r="AX2119" s="3"/>
      <c r="AY2119" s="3"/>
      <c r="AZ2119" s="3"/>
      <c r="BA2119" s="3"/>
      <c r="BB2119" s="3"/>
      <c r="BC2119" s="19"/>
    </row>
    <row r="2120" spans="47:55" x14ac:dyDescent="0.2">
      <c r="AU2120" s="3"/>
      <c r="AV2120" s="3">
        <v>58.722499999999997</v>
      </c>
      <c r="AW2120" s="19">
        <v>-3.4277666999999998</v>
      </c>
      <c r="AX2120" s="3"/>
      <c r="AY2120" s="3"/>
      <c r="AZ2120" s="3"/>
      <c r="BA2120" s="3"/>
      <c r="BB2120" s="3"/>
      <c r="BC2120" s="19"/>
    </row>
    <row r="2121" spans="47:55" x14ac:dyDescent="0.2">
      <c r="AU2121" s="3"/>
      <c r="AV2121" s="3">
        <v>58.750277779999998</v>
      </c>
      <c r="AW2121" s="19">
        <v>-3.4277666999999998</v>
      </c>
      <c r="AX2121" s="3"/>
      <c r="AY2121" s="3"/>
      <c r="AZ2121" s="3"/>
      <c r="BA2121" s="3"/>
      <c r="BB2121" s="3"/>
      <c r="BC2121" s="19"/>
    </row>
    <row r="2122" spans="47:55" x14ac:dyDescent="0.2">
      <c r="AU2122" s="3"/>
      <c r="AV2122" s="3">
        <v>58.778055559999999</v>
      </c>
      <c r="AW2122" s="19">
        <v>-3.728459</v>
      </c>
      <c r="AX2122" s="3"/>
      <c r="AY2122" s="3"/>
      <c r="AZ2122" s="3"/>
      <c r="BA2122" s="3"/>
      <c r="BB2122" s="3"/>
      <c r="BC2122" s="19"/>
    </row>
    <row r="2123" spans="47:55" x14ac:dyDescent="0.2">
      <c r="AU2123" s="3"/>
      <c r="AV2123" s="3">
        <v>58.805833329999999</v>
      </c>
      <c r="AW2123" s="19">
        <v>-3.728459</v>
      </c>
      <c r="AX2123" s="3"/>
      <c r="AY2123" s="3"/>
      <c r="AZ2123" s="3"/>
      <c r="BA2123" s="3"/>
      <c r="BB2123" s="3"/>
      <c r="BC2123" s="19"/>
    </row>
    <row r="2124" spans="47:55" x14ac:dyDescent="0.2">
      <c r="AU2124" s="3"/>
      <c r="AV2124" s="3">
        <v>58.83361111</v>
      </c>
      <c r="AW2124" s="19">
        <v>-3.5781136</v>
      </c>
      <c r="AX2124" s="3"/>
      <c r="AY2124" s="3"/>
      <c r="AZ2124" s="3"/>
      <c r="BA2124" s="3"/>
      <c r="BB2124" s="3"/>
      <c r="BC2124" s="19"/>
    </row>
    <row r="2125" spans="47:55" x14ac:dyDescent="0.2">
      <c r="AU2125" s="3"/>
      <c r="AV2125" s="3">
        <v>58.861388890000001</v>
      </c>
      <c r="AW2125" s="19">
        <v>-3.5781136</v>
      </c>
      <c r="AX2125" s="3"/>
      <c r="AY2125" s="3"/>
      <c r="AZ2125" s="3"/>
      <c r="BA2125" s="3"/>
      <c r="BB2125" s="3"/>
      <c r="BC2125" s="19"/>
    </row>
    <row r="2126" spans="47:55" x14ac:dyDescent="0.2">
      <c r="AU2126" s="3"/>
      <c r="AV2126" s="3">
        <v>58.889166670000002</v>
      </c>
      <c r="AW2126" s="19">
        <v>-3.728459</v>
      </c>
      <c r="AX2126" s="3"/>
      <c r="AY2126" s="3"/>
      <c r="AZ2126" s="3"/>
      <c r="BA2126" s="3"/>
      <c r="BB2126" s="3"/>
      <c r="BC2126" s="19"/>
    </row>
    <row r="2127" spans="47:55" x14ac:dyDescent="0.2">
      <c r="AU2127" s="3"/>
      <c r="AV2127" s="3">
        <v>58.916944440000002</v>
      </c>
      <c r="AW2127" s="19">
        <v>-3.4277666999999998</v>
      </c>
      <c r="AX2127" s="3"/>
      <c r="AY2127" s="3"/>
      <c r="AZ2127" s="3"/>
      <c r="BA2127" s="3"/>
      <c r="BB2127" s="3"/>
      <c r="BC2127" s="19"/>
    </row>
    <row r="2128" spans="47:55" x14ac:dyDescent="0.2">
      <c r="AU2128" s="3"/>
      <c r="AV2128" s="3">
        <v>58.944722220000003</v>
      </c>
      <c r="AW2128" s="19">
        <v>-3.728459</v>
      </c>
      <c r="AX2128" s="3"/>
      <c r="AY2128" s="3"/>
      <c r="AZ2128" s="3"/>
      <c r="BA2128" s="3"/>
      <c r="BB2128" s="3"/>
      <c r="BC2128" s="19"/>
    </row>
    <row r="2129" spans="47:55" x14ac:dyDescent="0.2">
      <c r="AU2129" s="3"/>
      <c r="AV2129" s="3">
        <v>58.972499999999997</v>
      </c>
      <c r="AW2129" s="19">
        <v>-3.5781136</v>
      </c>
      <c r="AX2129" s="3"/>
      <c r="AY2129" s="3"/>
      <c r="AZ2129" s="3"/>
      <c r="BA2129" s="3"/>
      <c r="BB2129" s="3"/>
      <c r="BC2129" s="19"/>
    </row>
    <row r="2130" spans="47:55" x14ac:dyDescent="0.2">
      <c r="AU2130" s="3"/>
      <c r="AV2130" s="3">
        <v>59.000277779999998</v>
      </c>
      <c r="AW2130" s="19">
        <v>-3.2774195000000002</v>
      </c>
      <c r="AX2130" s="3">
        <v>35.31046336</v>
      </c>
      <c r="AY2130" s="3">
        <v>0</v>
      </c>
      <c r="AZ2130" s="3">
        <v>73.83692112</v>
      </c>
      <c r="BA2130" s="3">
        <v>0</v>
      </c>
      <c r="BB2130" s="3">
        <v>0</v>
      </c>
      <c r="BC2130" s="19">
        <v>0.73350107899999994</v>
      </c>
    </row>
    <row r="2131" spans="47:55" x14ac:dyDescent="0.2">
      <c r="AU2131" s="3"/>
      <c r="AV2131" s="3">
        <v>59.028055559999999</v>
      </c>
      <c r="AW2131" s="19">
        <v>-3.728459</v>
      </c>
      <c r="AX2131" s="3"/>
      <c r="AY2131" s="3"/>
      <c r="AZ2131" s="3"/>
      <c r="BA2131" s="3"/>
      <c r="BB2131" s="3"/>
      <c r="BC2131" s="19"/>
    </row>
    <row r="2132" spans="47:55" x14ac:dyDescent="0.2">
      <c r="AU2132" s="3"/>
      <c r="AV2132" s="3">
        <v>59.055833329999999</v>
      </c>
      <c r="AW2132" s="19">
        <v>-3.5781136</v>
      </c>
      <c r="AX2132" s="3"/>
      <c r="AY2132" s="3"/>
      <c r="AZ2132" s="3"/>
      <c r="BA2132" s="3"/>
      <c r="BB2132" s="3"/>
      <c r="BC2132" s="19"/>
    </row>
    <row r="2133" spans="47:55" x14ac:dyDescent="0.2">
      <c r="AU2133" s="3"/>
      <c r="AV2133" s="3">
        <v>59.08361111</v>
      </c>
      <c r="AW2133" s="19">
        <v>-3.8788059000000001</v>
      </c>
      <c r="AX2133" s="3"/>
      <c r="AY2133" s="3"/>
      <c r="AZ2133" s="3"/>
      <c r="BA2133" s="3"/>
      <c r="BB2133" s="3"/>
      <c r="BC2133" s="19"/>
    </row>
    <row r="2134" spans="47:55" x14ac:dyDescent="0.2">
      <c r="AU2134" s="3"/>
      <c r="AV2134" s="3">
        <v>59.111388890000001</v>
      </c>
      <c r="AW2134" s="19">
        <v>-3.728459</v>
      </c>
      <c r="AX2134" s="3"/>
      <c r="AY2134" s="3"/>
      <c r="AZ2134" s="3"/>
      <c r="BA2134" s="3"/>
      <c r="BB2134" s="3"/>
      <c r="BC2134" s="19"/>
    </row>
    <row r="2135" spans="47:55" x14ac:dyDescent="0.2">
      <c r="AU2135" s="3"/>
      <c r="AV2135" s="3">
        <v>59.139166670000002</v>
      </c>
      <c r="AW2135" s="19">
        <v>-3.5781136</v>
      </c>
      <c r="AX2135" s="3"/>
      <c r="AY2135" s="3"/>
      <c r="AZ2135" s="3"/>
      <c r="BA2135" s="3"/>
      <c r="BB2135" s="3"/>
      <c r="BC2135" s="19"/>
    </row>
    <row r="2136" spans="47:55" x14ac:dyDescent="0.2">
      <c r="AU2136" s="3"/>
      <c r="AV2136" s="3">
        <v>59.166944440000002</v>
      </c>
      <c r="AW2136" s="19">
        <v>-3.728459</v>
      </c>
      <c r="AX2136" s="3"/>
      <c r="AY2136" s="3"/>
      <c r="AZ2136" s="3"/>
      <c r="BA2136" s="3"/>
      <c r="BB2136" s="3"/>
      <c r="BC2136" s="19"/>
    </row>
    <row r="2137" spans="47:55" x14ac:dyDescent="0.2">
      <c r="AU2137" s="3"/>
      <c r="AV2137" s="3">
        <v>59.194722220000003</v>
      </c>
      <c r="AW2137" s="19">
        <v>-3.4277666999999998</v>
      </c>
      <c r="AX2137" s="3"/>
      <c r="AY2137" s="3"/>
      <c r="AZ2137" s="3"/>
      <c r="BA2137" s="3"/>
      <c r="BB2137" s="3"/>
      <c r="BC2137" s="19"/>
    </row>
    <row r="2138" spans="47:55" x14ac:dyDescent="0.2">
      <c r="AU2138" s="3"/>
      <c r="AV2138" s="3">
        <v>59.222499999999997</v>
      </c>
      <c r="AW2138" s="19">
        <v>-3.728459</v>
      </c>
      <c r="AX2138" s="3"/>
      <c r="AY2138" s="3"/>
      <c r="AZ2138" s="3"/>
      <c r="BA2138" s="3"/>
      <c r="BB2138" s="3"/>
      <c r="BC2138" s="19"/>
    </row>
    <row r="2139" spans="47:55" x14ac:dyDescent="0.2">
      <c r="AU2139" s="3"/>
      <c r="AV2139" s="3">
        <v>59.250277779999998</v>
      </c>
      <c r="AW2139" s="19">
        <v>-3.4277666999999998</v>
      </c>
      <c r="AX2139" s="3"/>
      <c r="AY2139" s="3"/>
      <c r="AZ2139" s="3"/>
      <c r="BA2139" s="3"/>
      <c r="BB2139" s="3"/>
      <c r="BC2139" s="19"/>
    </row>
    <row r="2140" spans="47:55" x14ac:dyDescent="0.2">
      <c r="AU2140" s="3"/>
      <c r="AV2140" s="3">
        <v>59.278055559999999</v>
      </c>
      <c r="AW2140" s="19">
        <v>-3.8788059000000001</v>
      </c>
      <c r="AX2140" s="3"/>
      <c r="AY2140" s="3"/>
      <c r="AZ2140" s="3"/>
      <c r="BA2140" s="3"/>
      <c r="BB2140" s="3"/>
      <c r="BC2140" s="19"/>
    </row>
    <row r="2141" spans="47:55" x14ac:dyDescent="0.2">
      <c r="AU2141" s="3"/>
      <c r="AV2141" s="3">
        <v>59.305833329999999</v>
      </c>
      <c r="AW2141" s="19">
        <v>-3.5781136</v>
      </c>
      <c r="AX2141" s="3"/>
      <c r="AY2141" s="3"/>
      <c r="AZ2141" s="3"/>
      <c r="BA2141" s="3"/>
      <c r="BB2141" s="3"/>
      <c r="BC2141" s="19"/>
    </row>
    <row r="2142" spans="47:55" x14ac:dyDescent="0.2">
      <c r="AU2142" s="3"/>
      <c r="AV2142" s="3">
        <v>59.33361111</v>
      </c>
      <c r="AW2142" s="19">
        <v>-3.2774195000000002</v>
      </c>
      <c r="AX2142" s="3"/>
      <c r="AY2142" s="3"/>
      <c r="AZ2142" s="3"/>
      <c r="BA2142" s="3"/>
      <c r="BB2142" s="3"/>
      <c r="BC2142" s="19"/>
    </row>
    <row r="2143" spans="47:55" x14ac:dyDescent="0.2">
      <c r="AU2143" s="3"/>
      <c r="AV2143" s="3">
        <v>59.361388890000001</v>
      </c>
      <c r="AW2143" s="19">
        <v>-3.4277666999999998</v>
      </c>
      <c r="AX2143" s="3"/>
      <c r="AY2143" s="3"/>
      <c r="AZ2143" s="3"/>
      <c r="BA2143" s="3"/>
      <c r="BB2143" s="3"/>
      <c r="BC2143" s="19"/>
    </row>
    <row r="2144" spans="47:55" x14ac:dyDescent="0.2">
      <c r="AU2144" s="3"/>
      <c r="AV2144" s="3">
        <v>59.389166670000002</v>
      </c>
      <c r="AW2144" s="19">
        <v>-3.728459</v>
      </c>
      <c r="AX2144" s="3"/>
      <c r="AY2144" s="3"/>
      <c r="AZ2144" s="3"/>
      <c r="BA2144" s="3"/>
      <c r="BB2144" s="3"/>
      <c r="BC2144" s="19"/>
    </row>
    <row r="2145" spans="47:55" x14ac:dyDescent="0.2">
      <c r="AU2145" s="3"/>
      <c r="AV2145" s="3">
        <v>59.416944440000002</v>
      </c>
      <c r="AW2145" s="19">
        <v>-3.5781136</v>
      </c>
      <c r="AX2145" s="3"/>
      <c r="AY2145" s="3"/>
      <c r="AZ2145" s="3"/>
      <c r="BA2145" s="3"/>
      <c r="BB2145" s="3"/>
      <c r="BC2145" s="19"/>
    </row>
    <row r="2146" spans="47:55" x14ac:dyDescent="0.2">
      <c r="AU2146" s="3"/>
      <c r="AV2146" s="3">
        <v>59.444722220000003</v>
      </c>
      <c r="AW2146" s="19">
        <v>-3.728459</v>
      </c>
      <c r="AX2146" s="3"/>
      <c r="AY2146" s="3"/>
      <c r="AZ2146" s="3"/>
      <c r="BA2146" s="3"/>
      <c r="BB2146" s="3"/>
      <c r="BC2146" s="19"/>
    </row>
    <row r="2147" spans="47:55" x14ac:dyDescent="0.2">
      <c r="AU2147" s="3"/>
      <c r="AV2147" s="3">
        <v>59.472499999999997</v>
      </c>
      <c r="AW2147" s="19">
        <v>-3.5781136</v>
      </c>
      <c r="AX2147" s="3"/>
      <c r="AY2147" s="3"/>
      <c r="AZ2147" s="3"/>
      <c r="BA2147" s="3"/>
      <c r="BB2147" s="3"/>
      <c r="BC2147" s="19"/>
    </row>
    <row r="2148" spans="47:55" x14ac:dyDescent="0.2">
      <c r="AU2148" s="3"/>
      <c r="AV2148" s="3">
        <v>59.500277779999998</v>
      </c>
      <c r="AW2148" s="19">
        <v>-3.5781136</v>
      </c>
      <c r="AX2148" s="3"/>
      <c r="AY2148" s="3"/>
      <c r="AZ2148" s="3"/>
      <c r="BA2148" s="3"/>
      <c r="BB2148" s="3"/>
      <c r="BC2148" s="19"/>
    </row>
    <row r="2149" spans="47:55" x14ac:dyDescent="0.2">
      <c r="AU2149" s="3"/>
      <c r="AV2149" s="3">
        <v>59.528055559999999</v>
      </c>
      <c r="AW2149" s="19">
        <v>-3.4277666999999998</v>
      </c>
      <c r="AX2149" s="3"/>
      <c r="AY2149" s="3"/>
      <c r="AZ2149" s="3"/>
      <c r="BA2149" s="3"/>
      <c r="BB2149" s="3"/>
      <c r="BC2149" s="19"/>
    </row>
    <row r="2150" spans="47:55" x14ac:dyDescent="0.2">
      <c r="AU2150" s="3"/>
      <c r="AV2150" s="3">
        <v>59.555833329999999</v>
      </c>
      <c r="AW2150" s="19">
        <v>-3.4277666999999998</v>
      </c>
      <c r="AX2150" s="3"/>
      <c r="AY2150" s="3"/>
      <c r="AZ2150" s="3"/>
      <c r="BA2150" s="3"/>
      <c r="BB2150" s="3"/>
      <c r="BC2150" s="19"/>
    </row>
    <row r="2151" spans="47:55" x14ac:dyDescent="0.2">
      <c r="AU2151" s="3"/>
      <c r="AV2151" s="3">
        <v>59.58361111</v>
      </c>
      <c r="AW2151" s="19">
        <v>-3.8788059000000001</v>
      </c>
      <c r="AX2151" s="3"/>
      <c r="AY2151" s="3"/>
      <c r="AZ2151" s="3"/>
      <c r="BA2151" s="3"/>
      <c r="BB2151" s="3"/>
      <c r="BC2151" s="19"/>
    </row>
    <row r="2152" spans="47:55" x14ac:dyDescent="0.2">
      <c r="AU2152" s="3"/>
      <c r="AV2152" s="3">
        <v>59.611388890000001</v>
      </c>
      <c r="AW2152" s="19">
        <v>-3.4277666999999998</v>
      </c>
      <c r="AX2152" s="3"/>
      <c r="AY2152" s="3"/>
      <c r="AZ2152" s="3"/>
      <c r="BA2152" s="3"/>
      <c r="BB2152" s="3"/>
      <c r="BC2152" s="19"/>
    </row>
    <row r="2153" spans="47:55" x14ac:dyDescent="0.2">
      <c r="AU2153" s="3"/>
      <c r="AV2153" s="3">
        <v>59.639166670000002</v>
      </c>
      <c r="AW2153" s="19">
        <v>-3.4277666999999998</v>
      </c>
      <c r="AX2153" s="3"/>
      <c r="AY2153" s="3"/>
      <c r="AZ2153" s="3"/>
      <c r="BA2153" s="3"/>
      <c r="BB2153" s="3"/>
      <c r="BC2153" s="19"/>
    </row>
    <row r="2154" spans="47:55" x14ac:dyDescent="0.2">
      <c r="AU2154" s="3"/>
      <c r="AV2154" s="3">
        <v>59.666944440000002</v>
      </c>
      <c r="AW2154" s="19">
        <v>-3.4277666999999998</v>
      </c>
      <c r="AX2154" s="3">
        <v>29.77850338</v>
      </c>
      <c r="AY2154" s="3">
        <v>0</v>
      </c>
      <c r="AZ2154" s="3">
        <v>65.922737760000004</v>
      </c>
      <c r="BA2154" s="3">
        <v>0</v>
      </c>
      <c r="BB2154" s="3">
        <v>0</v>
      </c>
      <c r="BC2154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2d-2e</vt:lpstr>
      <vt:lpstr>Figure 2g-XANES</vt:lpstr>
      <vt:lpstr>Figure 3f-CV</vt:lpstr>
      <vt:lpstr>Figure 3g and 3h-FeTPP-Ni</vt:lpstr>
      <vt:lpstr>Figure 3g and 3h-Fe-TPP-C</vt:lpstr>
      <vt:lpstr>Figure 3g and 3h-Ni </vt:lpstr>
      <vt:lpstr>Figure 3g and 3h-Error Bars</vt:lpstr>
      <vt:lpstr>Figure 4a-4e-DFT calculation</vt:lpstr>
      <vt:lpstr>Figure 5-Stability Test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Maryam A.</cp:lastModifiedBy>
  <dcterms:created xsi:type="dcterms:W3CDTF">2022-12-24T07:29:39Z</dcterms:created>
  <dcterms:modified xsi:type="dcterms:W3CDTF">2024-08-10T12:54:45Z</dcterms:modified>
</cp:coreProperties>
</file>