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LocalAdmin\Downloads\"/>
    </mc:Choice>
  </mc:AlternateContent>
  <xr:revisionPtr revIDLastSave="0" documentId="13_ncr:1_{8ACC745D-7EBA-4611-AAD2-15833D782DBA}" xr6:coauthVersionLast="47" xr6:coauthVersionMax="47" xr10:uidLastSave="{00000000-0000-0000-0000-000000000000}"/>
  <bookViews>
    <workbookView xWindow="28680" yWindow="-120" windowWidth="29040" windowHeight="15840" xr2:uid="{A8A840FE-4521-4F43-86C4-82DA171AA8A5}"/>
  </bookViews>
  <sheets>
    <sheet name="TableS2" sheetId="1" r:id="rId1"/>
  </sheets>
  <definedNames>
    <definedName name="_xlnm._FilterDatabase" localSheetId="0" hidden="1">TableS2!$A$2:$M$140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" l="1"/>
  <c r="E3" i="1"/>
  <c r="C4" i="1"/>
  <c r="E4" i="1"/>
  <c r="C5" i="1"/>
  <c r="E5" i="1"/>
  <c r="C6" i="1"/>
  <c r="E6" i="1"/>
  <c r="C7" i="1"/>
  <c r="E7" i="1"/>
  <c r="C8" i="1"/>
  <c r="E8" i="1"/>
  <c r="C9" i="1"/>
  <c r="E9" i="1"/>
  <c r="C10" i="1"/>
  <c r="E10" i="1"/>
  <c r="C11" i="1"/>
  <c r="E11" i="1"/>
  <c r="C12" i="1"/>
  <c r="E12" i="1"/>
  <c r="C13" i="1"/>
  <c r="E13" i="1"/>
  <c r="C14" i="1"/>
  <c r="E14" i="1"/>
  <c r="C15" i="1"/>
  <c r="E15" i="1"/>
  <c r="C16" i="1"/>
  <c r="E16" i="1"/>
  <c r="C17" i="1"/>
  <c r="E17" i="1"/>
  <c r="C18" i="1"/>
  <c r="E18" i="1"/>
  <c r="C19" i="1"/>
  <c r="E19" i="1"/>
  <c r="C20" i="1"/>
  <c r="E20" i="1"/>
  <c r="C21" i="1"/>
  <c r="E21" i="1"/>
  <c r="C22" i="1"/>
  <c r="E22" i="1"/>
  <c r="C23" i="1"/>
  <c r="E23" i="1"/>
  <c r="C24" i="1"/>
  <c r="E24" i="1"/>
  <c r="C25" i="1"/>
  <c r="E25" i="1"/>
  <c r="C27" i="1"/>
  <c r="E27" i="1"/>
  <c r="C28" i="1"/>
  <c r="E28" i="1"/>
  <c r="C26" i="1"/>
  <c r="E26" i="1"/>
  <c r="C29" i="1"/>
  <c r="E29" i="1"/>
  <c r="C30" i="1"/>
  <c r="E30" i="1"/>
  <c r="C31" i="1"/>
  <c r="E31" i="1"/>
  <c r="C32" i="1"/>
  <c r="E32" i="1"/>
  <c r="C33" i="1"/>
  <c r="E33" i="1"/>
  <c r="C34" i="1"/>
  <c r="E34" i="1"/>
  <c r="C36" i="1"/>
  <c r="E36" i="1"/>
  <c r="C35" i="1"/>
  <c r="E35" i="1"/>
  <c r="C37" i="1"/>
  <c r="E37" i="1"/>
  <c r="C38" i="1"/>
  <c r="E38" i="1"/>
  <c r="C39" i="1"/>
  <c r="E39" i="1"/>
  <c r="C40" i="1"/>
  <c r="E40" i="1"/>
  <c r="C41" i="1"/>
  <c r="E41" i="1"/>
  <c r="C42" i="1"/>
  <c r="E42" i="1"/>
  <c r="C43" i="1"/>
  <c r="E43" i="1"/>
  <c r="C44" i="1"/>
  <c r="E44" i="1"/>
  <c r="C45" i="1"/>
  <c r="E45" i="1"/>
  <c r="C46" i="1"/>
  <c r="E46" i="1"/>
  <c r="C47" i="1"/>
  <c r="E47" i="1"/>
  <c r="C48" i="1"/>
  <c r="E48" i="1"/>
  <c r="C49" i="1"/>
  <c r="E49" i="1"/>
  <c r="C50" i="1"/>
  <c r="E50" i="1"/>
  <c r="C51" i="1"/>
  <c r="E51" i="1"/>
  <c r="C52" i="1"/>
  <c r="E52" i="1"/>
  <c r="C53" i="1"/>
  <c r="E53" i="1"/>
  <c r="C54" i="1"/>
  <c r="E54" i="1"/>
  <c r="C55" i="1"/>
  <c r="E55" i="1"/>
  <c r="C56" i="1"/>
  <c r="E56" i="1"/>
  <c r="C57" i="1"/>
  <c r="E57" i="1"/>
  <c r="C58" i="1"/>
  <c r="E58" i="1"/>
  <c r="C59" i="1"/>
  <c r="E59" i="1"/>
  <c r="C60" i="1"/>
  <c r="E60" i="1"/>
  <c r="C61" i="1"/>
  <c r="E61" i="1"/>
  <c r="C62" i="1"/>
  <c r="E62" i="1"/>
  <c r="C63" i="1"/>
  <c r="E63" i="1"/>
  <c r="C64" i="1"/>
  <c r="E64" i="1"/>
  <c r="C65" i="1"/>
  <c r="E65" i="1"/>
  <c r="C66" i="1"/>
  <c r="E66" i="1"/>
  <c r="C67" i="1"/>
  <c r="E67" i="1"/>
  <c r="C68" i="1"/>
  <c r="E68" i="1"/>
  <c r="C69" i="1"/>
  <c r="E69" i="1"/>
  <c r="C70" i="1"/>
  <c r="E70" i="1"/>
  <c r="C71" i="1"/>
  <c r="E71" i="1"/>
  <c r="C72" i="1"/>
  <c r="E72" i="1"/>
  <c r="C73" i="1"/>
  <c r="E73" i="1"/>
  <c r="C74" i="1"/>
  <c r="E74" i="1"/>
  <c r="C75" i="1"/>
  <c r="E75" i="1"/>
  <c r="C76" i="1"/>
  <c r="E76" i="1"/>
  <c r="C77" i="1"/>
  <c r="E77" i="1"/>
  <c r="C78" i="1"/>
  <c r="E78" i="1"/>
  <c r="C79" i="1"/>
  <c r="E79" i="1"/>
  <c r="C80" i="1"/>
  <c r="E80" i="1"/>
  <c r="C81" i="1"/>
  <c r="E81" i="1"/>
  <c r="C82" i="1"/>
  <c r="E82" i="1"/>
  <c r="C83" i="1"/>
  <c r="E83" i="1"/>
  <c r="C84" i="1"/>
  <c r="E84" i="1"/>
  <c r="C86" i="1"/>
  <c r="E86" i="1"/>
  <c r="C87" i="1"/>
  <c r="E87" i="1"/>
  <c r="C85" i="1"/>
  <c r="E85" i="1"/>
  <c r="C88" i="1"/>
  <c r="E88" i="1"/>
  <c r="C89" i="1"/>
  <c r="E89" i="1"/>
  <c r="C90" i="1"/>
  <c r="E90" i="1"/>
  <c r="C91" i="1"/>
  <c r="E91" i="1"/>
  <c r="C92" i="1"/>
  <c r="E92" i="1"/>
  <c r="C93" i="1"/>
  <c r="E93" i="1"/>
  <c r="C94" i="1"/>
  <c r="E94" i="1"/>
  <c r="C95" i="1"/>
  <c r="E95" i="1"/>
  <c r="C96" i="1"/>
  <c r="E96" i="1"/>
  <c r="C97" i="1"/>
  <c r="E97" i="1"/>
  <c r="C98" i="1"/>
  <c r="E98" i="1"/>
  <c r="C99" i="1"/>
  <c r="E99" i="1"/>
  <c r="C100" i="1"/>
  <c r="E100" i="1"/>
  <c r="C101" i="1"/>
  <c r="E101" i="1"/>
  <c r="C102" i="1"/>
  <c r="E102" i="1"/>
  <c r="C103" i="1"/>
  <c r="E103" i="1"/>
  <c r="C104" i="1"/>
  <c r="E104" i="1"/>
  <c r="C105" i="1"/>
  <c r="E105" i="1"/>
  <c r="C106" i="1"/>
  <c r="E106" i="1"/>
  <c r="C107" i="1"/>
  <c r="E107" i="1"/>
  <c r="C108" i="1"/>
  <c r="E108" i="1"/>
  <c r="C109" i="1"/>
  <c r="E109" i="1"/>
  <c r="C110" i="1"/>
  <c r="E110" i="1"/>
  <c r="C111" i="1"/>
  <c r="E111" i="1"/>
  <c r="C112" i="1"/>
  <c r="E112" i="1"/>
  <c r="C113" i="1"/>
  <c r="E113" i="1"/>
  <c r="C114" i="1"/>
  <c r="E114" i="1"/>
  <c r="C115" i="1"/>
  <c r="E115" i="1"/>
  <c r="G115" i="1" s="1"/>
  <c r="C116" i="1"/>
  <c r="E116" i="1"/>
  <c r="C117" i="1"/>
  <c r="E117" i="1"/>
  <c r="C118" i="1"/>
  <c r="E118" i="1"/>
  <c r="C119" i="1"/>
  <c r="E119" i="1"/>
  <c r="C120" i="1"/>
  <c r="E120" i="1"/>
  <c r="C121" i="1"/>
  <c r="E121" i="1"/>
  <c r="C122" i="1"/>
  <c r="E122" i="1"/>
  <c r="C123" i="1"/>
  <c r="E123" i="1"/>
  <c r="C124" i="1"/>
  <c r="E124" i="1"/>
  <c r="C125" i="1"/>
  <c r="E125" i="1"/>
  <c r="C126" i="1"/>
  <c r="E126" i="1"/>
  <c r="C127" i="1"/>
  <c r="E127" i="1"/>
  <c r="C128" i="1"/>
  <c r="E128" i="1"/>
  <c r="C129" i="1"/>
  <c r="E129" i="1"/>
  <c r="C130" i="1"/>
  <c r="E130" i="1"/>
  <c r="C131" i="1"/>
  <c r="E131" i="1"/>
  <c r="C132" i="1"/>
  <c r="E132" i="1"/>
  <c r="C133" i="1"/>
  <c r="E133" i="1"/>
  <c r="C134" i="1"/>
  <c r="E134" i="1"/>
  <c r="C135" i="1"/>
  <c r="E135" i="1"/>
  <c r="C136" i="1"/>
  <c r="E136" i="1"/>
  <c r="C137" i="1"/>
  <c r="E137" i="1"/>
  <c r="C138" i="1"/>
  <c r="E138" i="1"/>
  <c r="C139" i="1"/>
  <c r="E139" i="1"/>
  <c r="C140" i="1"/>
  <c r="E140" i="1"/>
  <c r="G99" i="1" l="1"/>
  <c r="G101" i="1"/>
  <c r="G69" i="1"/>
  <c r="G86" i="1"/>
  <c r="G108" i="1"/>
  <c r="G92" i="1"/>
  <c r="G67" i="1"/>
  <c r="G51" i="1"/>
  <c r="G34" i="1"/>
  <c r="G27" i="1"/>
  <c r="G112" i="1"/>
  <c r="G7" i="1"/>
  <c r="G100" i="1"/>
  <c r="G74" i="1"/>
  <c r="G135" i="1"/>
  <c r="G88" i="1"/>
  <c r="G16" i="1"/>
  <c r="G8" i="1"/>
  <c r="G31" i="1"/>
  <c r="G72" i="1"/>
  <c r="G44" i="1"/>
  <c r="G35" i="1"/>
  <c r="G4" i="1"/>
  <c r="G3" i="1"/>
  <c r="G64" i="1"/>
  <c r="G41" i="1"/>
  <c r="G131" i="1"/>
  <c r="G55" i="1"/>
  <c r="G39" i="1"/>
  <c r="G23" i="1"/>
  <c r="G139" i="1"/>
  <c r="G114" i="1"/>
  <c r="G38" i="1"/>
  <c r="G22" i="1"/>
  <c r="G136" i="1"/>
  <c r="G128" i="1"/>
  <c r="G83" i="1"/>
  <c r="G68" i="1"/>
  <c r="G52" i="1"/>
  <c r="G124" i="1"/>
  <c r="G32" i="1"/>
  <c r="G61" i="1"/>
  <c r="G120" i="1"/>
  <c r="G24" i="1"/>
  <c r="G107" i="1"/>
  <c r="G53" i="1"/>
  <c r="G104" i="1"/>
  <c r="G89" i="1"/>
  <c r="G20" i="1"/>
  <c r="G12" i="1"/>
  <c r="G103" i="1"/>
  <c r="G95" i="1"/>
  <c r="G132" i="1"/>
  <c r="G117" i="1"/>
  <c r="G60" i="1"/>
  <c r="G37" i="1"/>
  <c r="G116" i="1"/>
  <c r="G80" i="1"/>
  <c r="G129" i="1"/>
  <c r="G122" i="1"/>
  <c r="G94" i="1"/>
  <c r="G85" i="1"/>
  <c r="G79" i="1"/>
  <c r="G26" i="1"/>
  <c r="G21" i="1"/>
  <c r="G81" i="1"/>
  <c r="G109" i="1"/>
  <c r="G96" i="1"/>
  <c r="G87" i="1"/>
  <c r="G71" i="1"/>
  <c r="G56" i="1"/>
  <c r="G36" i="1"/>
  <c r="G28" i="1"/>
  <c r="G5" i="1"/>
  <c r="G63" i="1"/>
  <c r="G48" i="1"/>
  <c r="G19" i="1"/>
  <c r="G11" i="1"/>
  <c r="G119" i="1"/>
  <c r="G40" i="1"/>
  <c r="G133" i="1"/>
  <c r="G111" i="1"/>
  <c r="G84" i="1"/>
  <c r="G76" i="1"/>
  <c r="G25" i="1"/>
  <c r="G18" i="1"/>
  <c r="G54" i="1"/>
  <c r="G138" i="1"/>
  <c r="G126" i="1"/>
  <c r="G113" i="1"/>
  <c r="G106" i="1"/>
  <c r="G93" i="1"/>
  <c r="G73" i="1"/>
  <c r="G47" i="1"/>
  <c r="G15" i="1"/>
  <c r="G14" i="1"/>
  <c r="G125" i="1"/>
  <c r="G105" i="1"/>
  <c r="G118" i="1"/>
  <c r="G46" i="1"/>
  <c r="G33" i="1"/>
  <c r="G66" i="1"/>
  <c r="G59" i="1"/>
  <c r="G137" i="1"/>
  <c r="G13" i="1"/>
  <c r="G98" i="1"/>
  <c r="G91" i="1"/>
  <c r="G78" i="1"/>
  <c r="G65" i="1"/>
  <c r="G58" i="1"/>
  <c r="G45" i="1"/>
  <c r="G6" i="1"/>
  <c r="G130" i="1"/>
  <c r="G123" i="1"/>
  <c r="G110" i="1"/>
  <c r="G97" i="1"/>
  <c r="G90" i="1"/>
  <c r="G77" i="1"/>
  <c r="G57" i="1"/>
  <c r="G70" i="1"/>
  <c r="G102" i="1"/>
  <c r="G50" i="1"/>
  <c r="G43" i="1"/>
  <c r="G30" i="1"/>
  <c r="G140" i="1"/>
  <c r="G121" i="1"/>
  <c r="G17" i="1"/>
  <c r="G10" i="1"/>
  <c r="G134" i="1"/>
  <c r="G82" i="1"/>
  <c r="G75" i="1"/>
  <c r="G62" i="1"/>
  <c r="G49" i="1"/>
  <c r="G42" i="1"/>
  <c r="G29" i="1"/>
  <c r="G127" i="1"/>
  <c r="G9" i="1"/>
</calcChain>
</file>

<file path=xl/sharedStrings.xml><?xml version="1.0" encoding="utf-8"?>
<sst xmlns="http://schemas.openxmlformats.org/spreadsheetml/2006/main" count="438" uniqueCount="159">
  <si>
    <t>Anti-phage</t>
  </si>
  <si>
    <t>Less abundant</t>
  </si>
  <si>
    <t>Zorya_TypeI</t>
  </si>
  <si>
    <t>Azaca</t>
  </si>
  <si>
    <t>Rst_3HP</t>
  </si>
  <si>
    <t>Anti-phage &amp; anti-plasmid</t>
  </si>
  <si>
    <t>Druantia_II</t>
  </si>
  <si>
    <t>RnlAB</t>
  </si>
  <si>
    <t>Anti-plasmid</t>
  </si>
  <si>
    <t>CAS_Class1-Subtype-IV-A</t>
  </si>
  <si>
    <t>MazEF</t>
  </si>
  <si>
    <t>Eleos</t>
  </si>
  <si>
    <t>Lit</t>
  </si>
  <si>
    <t>Gao_Her_DUF</t>
  </si>
  <si>
    <t>GAPS4</t>
  </si>
  <si>
    <t>RM_Type_III</t>
  </si>
  <si>
    <t>AbiZ</t>
  </si>
  <si>
    <t>Wadjet_I</t>
  </si>
  <si>
    <t>Rst_Hydrolase-Tm</t>
  </si>
  <si>
    <t>PsyrTA</t>
  </si>
  <si>
    <t>CBASS_II</t>
  </si>
  <si>
    <t>Hachiman</t>
  </si>
  <si>
    <t>Shedu</t>
  </si>
  <si>
    <t>Retron_II</t>
  </si>
  <si>
    <t>Olokun</t>
  </si>
  <si>
    <t>BstA</t>
  </si>
  <si>
    <t>Mokosh_Type_I_A</t>
  </si>
  <si>
    <t>DRT_4</t>
  </si>
  <si>
    <t>Neutral</t>
  </si>
  <si>
    <t>Lamassu-Cap4_nuclease</t>
  </si>
  <si>
    <t>PD-T7-2</t>
  </si>
  <si>
    <t>PD-T4-7</t>
  </si>
  <si>
    <t>Mokosh_Type_I_C</t>
  </si>
  <si>
    <t>BREX</t>
  </si>
  <si>
    <t>PfiAT</t>
  </si>
  <si>
    <t>JukAB</t>
  </si>
  <si>
    <t>Shango</t>
  </si>
  <si>
    <t>RM_Type_I</t>
  </si>
  <si>
    <t>RosmerTA</t>
  </si>
  <si>
    <t>BREX_I</t>
  </si>
  <si>
    <t>RloC</t>
  </si>
  <si>
    <t>Gabija</t>
  </si>
  <si>
    <t>AbiH</t>
  </si>
  <si>
    <t>Old_exonuclease</t>
  </si>
  <si>
    <t>FS_GIY_YIG</t>
  </si>
  <si>
    <t>Druantia_I</t>
  </si>
  <si>
    <t>BREX_III</t>
  </si>
  <si>
    <t>BREX_II</t>
  </si>
  <si>
    <t>Mokosh_Type_I_D</t>
  </si>
  <si>
    <t>PD-T4-5</t>
  </si>
  <si>
    <t>CBASS_IV</t>
  </si>
  <si>
    <t>CAS_Class1-Subtype-IV-E</t>
  </si>
  <si>
    <t>Gao_Qat</t>
  </si>
  <si>
    <t>RM_Type_IV</t>
  </si>
  <si>
    <t>Retron_IV</t>
  </si>
  <si>
    <t>RM_Type_IIG</t>
  </si>
  <si>
    <t>Pycsar</t>
  </si>
  <si>
    <t>Kiwa</t>
  </si>
  <si>
    <t>Dnd_ABCDE</t>
  </si>
  <si>
    <t>DRT9</t>
  </si>
  <si>
    <t>DRT8</t>
  </si>
  <si>
    <t>Rst_DUF4238</t>
  </si>
  <si>
    <t>Retron_XI</t>
  </si>
  <si>
    <t>NLR_like_bNACHT01</t>
  </si>
  <si>
    <t>Hna</t>
  </si>
  <si>
    <t>Gao_TerY</t>
  </si>
  <si>
    <t>FS_HsdR_like</t>
  </si>
  <si>
    <t>Bunzi</t>
  </si>
  <si>
    <t>Avs_III</t>
  </si>
  <si>
    <t>ShosTA</t>
  </si>
  <si>
    <t>Viperin</t>
  </si>
  <si>
    <t>Retron_XII</t>
  </si>
  <si>
    <t>PD-T4-6</t>
  </si>
  <si>
    <t>CapRel</t>
  </si>
  <si>
    <t>PD-T7-1</t>
  </si>
  <si>
    <t>SanaTA</t>
  </si>
  <si>
    <t>RM_Type_II</t>
  </si>
  <si>
    <t>Gao_Iet</t>
  </si>
  <si>
    <t>Druantia_III</t>
  </si>
  <si>
    <t>Thoeris_II</t>
  </si>
  <si>
    <t>PD-T7-4</t>
  </si>
  <si>
    <t>Gao_Ppl</t>
  </si>
  <si>
    <t>Septu</t>
  </si>
  <si>
    <t>Retron_III</t>
  </si>
  <si>
    <t>CBASS_III</t>
  </si>
  <si>
    <t>Wadjet_II</t>
  </si>
  <si>
    <t>Rst_TIR-NLR</t>
  </si>
  <si>
    <t>Retron_I_C</t>
  </si>
  <si>
    <t>GAPS1</t>
  </si>
  <si>
    <t>Avs_II</t>
  </si>
  <si>
    <t>PrrC</t>
  </si>
  <si>
    <t>PD-T4-8</t>
  </si>
  <si>
    <t>Rst_HelicaseDUF2290</t>
  </si>
  <si>
    <t>CBASS_I</t>
  </si>
  <si>
    <t>Borvo</t>
  </si>
  <si>
    <t>CAS_Class1-Subtype-I-C</t>
  </si>
  <si>
    <t>CAS_Class1-Subtype-I-E</t>
  </si>
  <si>
    <t>PD-T7-3</t>
  </si>
  <si>
    <t>Lamassu-PDDEXK</t>
  </si>
  <si>
    <t>AbiJ</t>
  </si>
  <si>
    <t>PARIS_I</t>
  </si>
  <si>
    <t>Lamassu-Mrr</t>
  </si>
  <si>
    <t>AbiE</t>
  </si>
  <si>
    <t>DISARM_1</t>
  </si>
  <si>
    <t>Detocs</t>
  </si>
  <si>
    <t>PD-T4-2</t>
  </si>
  <si>
    <t>Mokosh_Type_I</t>
  </si>
  <si>
    <t>Gao_Mza</t>
  </si>
  <si>
    <t>FS_HP</t>
  </si>
  <si>
    <t>Detocs_REase</t>
  </si>
  <si>
    <t>DRT_3</t>
  </si>
  <si>
    <t>Abi2</t>
  </si>
  <si>
    <t>Dsr_I</t>
  </si>
  <si>
    <t>AbiU</t>
  </si>
  <si>
    <t>PD-Lambda-1</t>
  </si>
  <si>
    <t>Gao_Tmn</t>
  </si>
  <si>
    <t>CAS_Class1-Subtype-I-F</t>
  </si>
  <si>
    <t>PD-T4-10</t>
  </si>
  <si>
    <t>Zorya_TypeII</t>
  </si>
  <si>
    <t>PD-T7-5</t>
  </si>
  <si>
    <t>NLR_like_bNACHT09</t>
  </si>
  <si>
    <t>Gao_Upx</t>
  </si>
  <si>
    <t>Avs_IV</t>
  </si>
  <si>
    <t>MADS</t>
  </si>
  <si>
    <t>pAgo_LongB</t>
  </si>
  <si>
    <t>Lamassu-Lipase</t>
  </si>
  <si>
    <t>PD-Lambda-5</t>
  </si>
  <si>
    <t>pAgo_S1B</t>
  </si>
  <si>
    <t>SspBCDE</t>
  </si>
  <si>
    <t>dCTPdeaminase</t>
  </si>
  <si>
    <t>Dpd</t>
  </si>
  <si>
    <t>GAPS6</t>
  </si>
  <si>
    <t>Tiamat</t>
  </si>
  <si>
    <t>DRT_2</t>
  </si>
  <si>
    <t>More abundant</t>
  </si>
  <si>
    <t>PD-Lambda-2</t>
  </si>
  <si>
    <t>AbiD</t>
  </si>
  <si>
    <t>Thoeris_I</t>
  </si>
  <si>
    <t>SEFIR</t>
  </si>
  <si>
    <t>Avs_V</t>
  </si>
  <si>
    <t>SoFic</t>
  </si>
  <si>
    <t>Gao_RL</t>
  </si>
  <si>
    <t>pAgo_S2B</t>
  </si>
  <si>
    <t>DarTG</t>
  </si>
  <si>
    <t>Activity</t>
  </si>
  <si>
    <t>Abundance</t>
  </si>
  <si>
    <t>Log FC (CF/NCF) (per gen.)</t>
  </si>
  <si>
    <t>Average abundance (%)</t>
  </si>
  <si>
    <t>Non-CF presence per genome (%)</t>
  </si>
  <si>
    <t>DS in non-CF absolute count</t>
  </si>
  <si>
    <t>CF presence per genome (%)</t>
  </si>
  <si>
    <t>DS in CF absolute count</t>
  </si>
  <si>
    <t>System</t>
  </si>
  <si>
    <r>
      <rPr>
        <b/>
        <sz val="11"/>
        <color theme="1"/>
        <rFont val="Aptos Narrow"/>
        <family val="2"/>
        <scheme val="minor"/>
      </rPr>
      <t>Table S2.</t>
    </r>
    <r>
      <rPr>
        <sz val="11"/>
        <color theme="1"/>
        <rFont val="Aptos Narrow"/>
        <family val="2"/>
        <scheme val="minor"/>
      </rPr>
      <t xml:space="preserve"> The relative fold changes between the </t>
    </r>
    <r>
      <rPr>
        <i/>
        <sz val="11"/>
        <color theme="1"/>
        <rFont val="Aptos Narrow"/>
        <family val="2"/>
        <scheme val="minor"/>
      </rPr>
      <t xml:space="preserve">Pseudomonas aeruginosa </t>
    </r>
    <r>
      <rPr>
        <sz val="11"/>
        <color theme="1"/>
        <rFont val="Aptos Narrow"/>
        <family val="2"/>
        <scheme val="minor"/>
      </rPr>
      <t>strains isolated from the CF lungs and those that are isolated from non-CF lungs.</t>
    </r>
  </si>
  <si>
    <t>Residuals</t>
  </si>
  <si>
    <t>p-value</t>
  </si>
  <si>
    <t>Adjusted p-value</t>
  </si>
  <si>
    <t>Significant</t>
  </si>
  <si>
    <t>Yes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</si>
</sst>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name val="Aptos Narrow"/>
      <family val="2"/>
      <scheme val="minor"/>
    </font>
    <font>
      <i/>
      <sz val="11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89999084444715716"/>
        <bgColor indexed="64"/>
      </patternFill>
    </fill>
  </fills>
  <borders count="24">
    <border>
      <left/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72">
    <xf numFmtId="0" fontId="0" fillId="0" borderId="0" xfId="0"/>
    <xf numFmtId="164" fontId="0" fillId="2" borderId="1" xfId="0" applyNumberFormat="1" applyFill="1" applyBorder="1"/>
    <xf numFmtId="164" fontId="0" fillId="2" borderId="2" xfId="0" applyNumberFormat="1" applyFill="1" applyBorder="1"/>
    <xf numFmtId="164" fontId="0" fillId="2" borderId="3" xfId="0" applyNumberFormat="1" applyFill="1" applyBorder="1"/>
    <xf numFmtId="164" fontId="2" fillId="2" borderId="3" xfId="0" applyNumberFormat="1" applyFont="1" applyFill="1" applyBorder="1"/>
    <xf numFmtId="0" fontId="2" fillId="2" borderId="2" xfId="0" applyFont="1" applyFill="1" applyBorder="1"/>
    <xf numFmtId="0" fontId="2" fillId="2" borderId="4" xfId="0" applyFont="1" applyFill="1" applyBorder="1"/>
    <xf numFmtId="164" fontId="0" fillId="2" borderId="5" xfId="0" applyNumberFormat="1" applyFill="1" applyBorder="1"/>
    <xf numFmtId="164" fontId="0" fillId="2" borderId="6" xfId="0" applyNumberFormat="1" applyFill="1" applyBorder="1"/>
    <xf numFmtId="164" fontId="0" fillId="2" borderId="7" xfId="0" applyNumberFormat="1" applyFill="1" applyBorder="1"/>
    <xf numFmtId="164" fontId="2" fillId="2" borderId="7" xfId="0" applyNumberFormat="1" applyFont="1" applyFill="1" applyBorder="1"/>
    <xf numFmtId="0" fontId="2" fillId="2" borderId="6" xfId="0" applyFont="1" applyFill="1" applyBorder="1"/>
    <xf numFmtId="0" fontId="2" fillId="2" borderId="8" xfId="0" applyFont="1" applyFill="1" applyBorder="1"/>
    <xf numFmtId="0" fontId="0" fillId="2" borderId="6" xfId="0" applyFill="1" applyBorder="1"/>
    <xf numFmtId="0" fontId="0" fillId="2" borderId="8" xfId="0" applyFill="1" applyBorder="1"/>
    <xf numFmtId="164" fontId="0" fillId="2" borderId="9" xfId="0" applyNumberFormat="1" applyFill="1" applyBorder="1"/>
    <xf numFmtId="164" fontId="0" fillId="2" borderId="10" xfId="0" applyNumberFormat="1" applyFill="1" applyBorder="1"/>
    <xf numFmtId="164" fontId="0" fillId="2" borderId="11" xfId="0" applyNumberFormat="1" applyFill="1" applyBorder="1"/>
    <xf numFmtId="164" fontId="2" fillId="2" borderId="11" xfId="0" applyNumberFormat="1" applyFont="1" applyFill="1" applyBorder="1"/>
    <xf numFmtId="0" fontId="2" fillId="2" borderId="10" xfId="0" applyFont="1" applyFill="1" applyBorder="1"/>
    <xf numFmtId="0" fontId="2" fillId="2" borderId="12" xfId="0" applyFont="1" applyFill="1" applyBorder="1"/>
    <xf numFmtId="164" fontId="0" fillId="3" borderId="5" xfId="0" applyNumberFormat="1" applyFill="1" applyBorder="1"/>
    <xf numFmtId="164" fontId="0" fillId="3" borderId="6" xfId="0" applyNumberFormat="1" applyFill="1" applyBorder="1"/>
    <xf numFmtId="164" fontId="0" fillId="3" borderId="7" xfId="0" applyNumberFormat="1" applyFill="1" applyBorder="1"/>
    <xf numFmtId="0" fontId="0" fillId="3" borderId="6" xfId="0" applyFill="1" applyBorder="1"/>
    <xf numFmtId="0" fontId="0" fillId="3" borderId="8" xfId="0" applyFill="1" applyBorder="1"/>
    <xf numFmtId="164" fontId="2" fillId="3" borderId="7" xfId="0" applyNumberFormat="1" applyFont="1" applyFill="1" applyBorder="1"/>
    <xf numFmtId="0" fontId="2" fillId="3" borderId="6" xfId="0" applyFont="1" applyFill="1" applyBorder="1"/>
    <xf numFmtId="0" fontId="2" fillId="3" borderId="8" xfId="0" applyFont="1" applyFill="1" applyBorder="1"/>
    <xf numFmtId="164" fontId="0" fillId="3" borderId="13" xfId="0" applyNumberFormat="1" applyFill="1" applyBorder="1"/>
    <xf numFmtId="164" fontId="0" fillId="3" borderId="14" xfId="0" applyNumberFormat="1" applyFill="1" applyBorder="1"/>
    <xf numFmtId="164" fontId="0" fillId="3" borderId="15" xfId="0" applyNumberFormat="1" applyFill="1" applyBorder="1"/>
    <xf numFmtId="0" fontId="0" fillId="3" borderId="14" xfId="0" applyFill="1" applyBorder="1"/>
    <xf numFmtId="0" fontId="0" fillId="3" borderId="16" xfId="0" applyFill="1" applyBorder="1"/>
    <xf numFmtId="0" fontId="0" fillId="2" borderId="2" xfId="0" applyFill="1" applyBorder="1"/>
    <xf numFmtId="0" fontId="0" fillId="2" borderId="4" xfId="0" applyFill="1" applyBorder="1"/>
    <xf numFmtId="0" fontId="0" fillId="2" borderId="10" xfId="0" applyFill="1" applyBorder="1"/>
    <xf numFmtId="0" fontId="0" fillId="2" borderId="12" xfId="0" applyFill="1" applyBorder="1"/>
    <xf numFmtId="0" fontId="1" fillId="4" borderId="17" xfId="0" applyFont="1" applyFill="1" applyBorder="1"/>
    <xf numFmtId="0" fontId="1" fillId="4" borderId="18" xfId="0" applyFont="1" applyFill="1" applyBorder="1"/>
    <xf numFmtId="0" fontId="1" fillId="4" borderId="19" xfId="0" applyFont="1" applyFill="1" applyBorder="1"/>
    <xf numFmtId="0" fontId="1" fillId="4" borderId="20" xfId="0" applyFont="1" applyFill="1" applyBorder="1"/>
    <xf numFmtId="0" fontId="0" fillId="0" borderId="22" xfId="0" applyBorder="1"/>
    <xf numFmtId="0" fontId="0" fillId="0" borderId="6" xfId="0" applyBorder="1"/>
    <xf numFmtId="11" fontId="0" fillId="0" borderId="6" xfId="0" applyNumberFormat="1" applyBorder="1"/>
    <xf numFmtId="11" fontId="0" fillId="2" borderId="6" xfId="0" applyNumberFormat="1" applyFill="1" applyBorder="1"/>
    <xf numFmtId="0" fontId="0" fillId="3" borderId="23" xfId="0" applyFill="1" applyBorder="1"/>
    <xf numFmtId="0" fontId="0" fillId="3" borderId="22" xfId="0" applyFill="1" applyBorder="1"/>
    <xf numFmtId="164" fontId="0" fillId="3" borderId="0" xfId="0" applyNumberFormat="1" applyFill="1" applyBorder="1"/>
    <xf numFmtId="164" fontId="0" fillId="3" borderId="22" xfId="0" applyNumberFormat="1" applyFill="1" applyBorder="1"/>
    <xf numFmtId="164" fontId="0" fillId="3" borderId="21" xfId="0" applyNumberFormat="1" applyFill="1" applyBorder="1"/>
    <xf numFmtId="11" fontId="0" fillId="0" borderId="14" xfId="0" applyNumberFormat="1" applyBorder="1"/>
    <xf numFmtId="0" fontId="0" fillId="0" borderId="14" xfId="0" applyBorder="1"/>
    <xf numFmtId="2" fontId="0" fillId="2" borderId="11" xfId="0" applyNumberFormat="1" applyFill="1" applyBorder="1"/>
    <xf numFmtId="2" fontId="0" fillId="2" borderId="7" xfId="0" applyNumberFormat="1" applyFill="1" applyBorder="1"/>
    <xf numFmtId="2" fontId="0" fillId="2" borderId="3" xfId="0" applyNumberFormat="1" applyFill="1" applyBorder="1"/>
    <xf numFmtId="2" fontId="0" fillId="3" borderId="15" xfId="0" applyNumberFormat="1" applyFill="1" applyBorder="1"/>
    <xf numFmtId="2" fontId="0" fillId="3" borderId="7" xfId="0" applyNumberFormat="1" applyFill="1" applyBorder="1"/>
    <xf numFmtId="2" fontId="0" fillId="3" borderId="0" xfId="0" applyNumberFormat="1" applyFill="1" applyBorder="1"/>
    <xf numFmtId="0" fontId="0" fillId="0" borderId="12" xfId="0" applyFill="1" applyBorder="1"/>
    <xf numFmtId="0" fontId="0" fillId="0" borderId="10" xfId="0" applyFill="1" applyBorder="1"/>
    <xf numFmtId="164" fontId="0" fillId="0" borderId="11" xfId="0" applyNumberFormat="1" applyFill="1" applyBorder="1"/>
    <xf numFmtId="164" fontId="0" fillId="0" borderId="10" xfId="0" applyNumberFormat="1" applyFill="1" applyBorder="1"/>
    <xf numFmtId="2" fontId="0" fillId="0" borderId="11" xfId="0" applyNumberFormat="1" applyFill="1" applyBorder="1"/>
    <xf numFmtId="164" fontId="0" fillId="0" borderId="9" xfId="0" applyNumberFormat="1" applyFill="1" applyBorder="1"/>
    <xf numFmtId="0" fontId="0" fillId="0" borderId="8" xfId="0" applyFill="1" applyBorder="1"/>
    <xf numFmtId="0" fontId="0" fillId="0" borderId="6" xfId="0" applyFill="1" applyBorder="1"/>
    <xf numFmtId="164" fontId="0" fillId="0" borderId="7" xfId="0" applyNumberFormat="1" applyFill="1" applyBorder="1"/>
    <xf numFmtId="164" fontId="0" fillId="0" borderId="6" xfId="0" applyNumberFormat="1" applyFill="1" applyBorder="1"/>
    <xf numFmtId="2" fontId="0" fillId="0" borderId="7" xfId="0" applyNumberFormat="1" applyFill="1" applyBorder="1"/>
    <xf numFmtId="11" fontId="0" fillId="0" borderId="6" xfId="0" applyNumberFormat="1" applyFill="1" applyBorder="1"/>
    <xf numFmtId="164" fontId="0" fillId="0" borderId="5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AAACC5-EAAF-427D-B195-0CD08DF16868}">
  <dimension ref="A1:M140"/>
  <sheetViews>
    <sheetView tabSelected="1" topLeftCell="G1" workbookViewId="0">
      <selection activeCell="M17" sqref="M17"/>
    </sheetView>
  </sheetViews>
  <sheetFormatPr defaultRowHeight="15" x14ac:dyDescent="0.25"/>
  <cols>
    <col min="1" max="1" width="26.28515625" customWidth="1"/>
    <col min="2" max="7" width="31.7109375" customWidth="1"/>
    <col min="9" max="10" width="14.42578125" customWidth="1"/>
    <col min="11" max="11" width="15.28515625" customWidth="1"/>
    <col min="12" max="12" width="27.140625" customWidth="1"/>
    <col min="13" max="13" width="33.5703125" customWidth="1"/>
  </cols>
  <sheetData>
    <row r="1" spans="1:13" ht="15.75" thickBot="1" x14ac:dyDescent="0.3">
      <c r="A1" t="s">
        <v>153</v>
      </c>
    </row>
    <row r="2" spans="1:13" ht="15.75" thickBot="1" x14ac:dyDescent="0.3">
      <c r="A2" s="41" t="s">
        <v>152</v>
      </c>
      <c r="B2" s="39" t="s">
        <v>151</v>
      </c>
      <c r="C2" s="39" t="s">
        <v>150</v>
      </c>
      <c r="D2" s="39" t="s">
        <v>149</v>
      </c>
      <c r="E2" s="39" t="s">
        <v>148</v>
      </c>
      <c r="F2" s="39" t="s">
        <v>147</v>
      </c>
      <c r="G2" s="40" t="s">
        <v>146</v>
      </c>
      <c r="H2" s="41" t="s">
        <v>155</v>
      </c>
      <c r="I2" s="39" t="s">
        <v>156</v>
      </c>
      <c r="J2" s="38" t="s">
        <v>157</v>
      </c>
      <c r="K2" s="38" t="s">
        <v>154</v>
      </c>
      <c r="L2" s="39" t="s">
        <v>145</v>
      </c>
      <c r="M2" s="38" t="s">
        <v>144</v>
      </c>
    </row>
    <row r="3" spans="1:13" x14ac:dyDescent="0.25">
      <c r="A3" s="37" t="s">
        <v>143</v>
      </c>
      <c r="B3" s="36">
        <v>49</v>
      </c>
      <c r="C3" s="17">
        <f>B3/647 * 100</f>
        <v>7.5734157650695524</v>
      </c>
      <c r="D3" s="36">
        <v>7</v>
      </c>
      <c r="E3" s="17">
        <f>D3/349 * 100</f>
        <v>2.005730659025788</v>
      </c>
      <c r="F3" s="16">
        <v>5.6168505516549647</v>
      </c>
      <c r="G3" s="53">
        <f>LOG((C3 + 1)/ (E3 +1),2)</f>
        <v>1.5121543717652293</v>
      </c>
      <c r="H3" s="36">
        <v>0</v>
      </c>
      <c r="I3" s="36">
        <v>0</v>
      </c>
      <c r="J3" s="36" t="s">
        <v>158</v>
      </c>
      <c r="K3" s="36">
        <v>4.9339555697088198</v>
      </c>
      <c r="L3" s="16" t="s">
        <v>134</v>
      </c>
      <c r="M3" s="15" t="s">
        <v>0</v>
      </c>
    </row>
    <row r="4" spans="1:13" x14ac:dyDescent="0.25">
      <c r="A4" s="14" t="s">
        <v>142</v>
      </c>
      <c r="B4" s="13">
        <v>64</v>
      </c>
      <c r="C4" s="9">
        <f>B4/647 * 100</f>
        <v>9.891808346213292</v>
      </c>
      <c r="D4" s="13">
        <v>11</v>
      </c>
      <c r="E4" s="9">
        <f>D4/349 * 100</f>
        <v>3.151862464183381</v>
      </c>
      <c r="F4" s="8">
        <v>7.5225677031093285</v>
      </c>
      <c r="G4" s="54">
        <f>LOG((C4 + 1)/ (E4 +1),2)</f>
        <v>1.3914129433935685</v>
      </c>
      <c r="H4" s="13">
        <v>0</v>
      </c>
      <c r="I4" s="13">
        <v>0</v>
      </c>
      <c r="J4" s="13" t="s">
        <v>158</v>
      </c>
      <c r="K4" s="13">
        <v>5.33829998182867</v>
      </c>
      <c r="L4" s="8" t="s">
        <v>134</v>
      </c>
      <c r="M4" s="7" t="s">
        <v>5</v>
      </c>
    </row>
    <row r="5" spans="1:13" x14ac:dyDescent="0.25">
      <c r="A5" s="14" t="s">
        <v>141</v>
      </c>
      <c r="B5" s="13">
        <v>14</v>
      </c>
      <c r="C5" s="9">
        <f>B5/647 * 100</f>
        <v>2.1638330757341575</v>
      </c>
      <c r="D5" s="13">
        <v>1</v>
      </c>
      <c r="E5" s="9">
        <f>D5/349 * 100</f>
        <v>0.28653295128939826</v>
      </c>
      <c r="F5" s="8">
        <v>1.5045135406218655</v>
      </c>
      <c r="G5" s="54">
        <f>LOG((C5 + 1)/ (E5 +1),2)</f>
        <v>1.2981850764994085</v>
      </c>
      <c r="H5" s="13">
        <v>2.7000000000000001E-3</v>
      </c>
      <c r="I5" s="13">
        <v>1.7742857142857098E-2</v>
      </c>
      <c r="J5" s="13"/>
      <c r="K5" s="13">
        <v>3.0009926991057099</v>
      </c>
      <c r="L5" s="8" t="s">
        <v>134</v>
      </c>
      <c r="M5" s="7" t="s">
        <v>0</v>
      </c>
    </row>
    <row r="6" spans="1:13" x14ac:dyDescent="0.25">
      <c r="A6" s="14" t="s">
        <v>140</v>
      </c>
      <c r="B6" s="13">
        <v>8</v>
      </c>
      <c r="C6" s="9">
        <f>B6/647 * 100</f>
        <v>1.2364760432766615</v>
      </c>
      <c r="D6" s="13">
        <v>0</v>
      </c>
      <c r="E6" s="9">
        <f>D6/349 * 100</f>
        <v>0</v>
      </c>
      <c r="F6" s="8">
        <v>0.80240722166499501</v>
      </c>
      <c r="G6" s="54">
        <f>LOG((C6 + 1)/ (E6 +1),2)</f>
        <v>1.1612273045392172</v>
      </c>
      <c r="H6" s="13">
        <v>1.0200000000000001E-2</v>
      </c>
      <c r="I6" s="13">
        <v>4.5406451612903201E-2</v>
      </c>
      <c r="J6" s="13"/>
      <c r="K6" s="13">
        <v>2.5696763128379398</v>
      </c>
      <c r="L6" s="8" t="s">
        <v>134</v>
      </c>
      <c r="M6" s="7" t="s">
        <v>0</v>
      </c>
    </row>
    <row r="7" spans="1:13" x14ac:dyDescent="0.25">
      <c r="A7" s="14" t="s">
        <v>139</v>
      </c>
      <c r="B7" s="13">
        <v>12</v>
      </c>
      <c r="C7" s="9">
        <f>B7/647 * 100</f>
        <v>1.8547140649149922</v>
      </c>
      <c r="D7" s="13">
        <v>1</v>
      </c>
      <c r="E7" s="9">
        <f>D7/349 * 100</f>
        <v>0.28653295128939826</v>
      </c>
      <c r="F7" s="8">
        <v>1.3039117352056169</v>
      </c>
      <c r="G7" s="54">
        <f>LOG((C7 + 1)/ (E7 +1),2)</f>
        <v>1.1498578404584361</v>
      </c>
      <c r="H7" s="13">
        <v>6.4999999999999997E-3</v>
      </c>
      <c r="I7" s="13">
        <v>3.4500000000000003E-2</v>
      </c>
      <c r="J7" s="13"/>
      <c r="K7" s="13">
        <v>2.7190316724814299</v>
      </c>
      <c r="L7" s="8" t="s">
        <v>134</v>
      </c>
      <c r="M7" s="7" t="s">
        <v>0</v>
      </c>
    </row>
    <row r="8" spans="1:13" x14ac:dyDescent="0.25">
      <c r="A8" s="14" t="s">
        <v>138</v>
      </c>
      <c r="B8" s="13">
        <v>19</v>
      </c>
      <c r="C8" s="9">
        <f>B8/647 * 100</f>
        <v>2.936630602782071</v>
      </c>
      <c r="D8" s="13">
        <v>3</v>
      </c>
      <c r="E8" s="9">
        <f>D8/349 * 100</f>
        <v>0.8595988538681949</v>
      </c>
      <c r="F8" s="8">
        <v>2.2066198595787361</v>
      </c>
      <c r="G8" s="54">
        <f>LOG((C8 + 1)/ (E8 +1),2)</f>
        <v>1.081969900492201</v>
      </c>
      <c r="H8" s="13">
        <v>2.8999999999999998E-3</v>
      </c>
      <c r="I8" s="13">
        <v>1.8190909090909101E-2</v>
      </c>
      <c r="J8" s="13"/>
      <c r="K8" s="13">
        <v>2.9782546168561601</v>
      </c>
      <c r="L8" s="8" t="s">
        <v>134</v>
      </c>
      <c r="M8" s="7" t="s">
        <v>0</v>
      </c>
    </row>
    <row r="9" spans="1:13" ht="15.75" thickBot="1" x14ac:dyDescent="0.3">
      <c r="A9" s="35" t="s">
        <v>137</v>
      </c>
      <c r="B9" s="34">
        <v>11</v>
      </c>
      <c r="C9" s="3">
        <f>B9/647 * 100</f>
        <v>1.7001545595054095</v>
      </c>
      <c r="D9" s="34">
        <v>1</v>
      </c>
      <c r="E9" s="3">
        <f>D9/349 * 100</f>
        <v>0.28653295128939826</v>
      </c>
      <c r="F9" s="2">
        <v>1.2036108324974923</v>
      </c>
      <c r="G9" s="55">
        <f>LOG((C9 + 1)/ (E9 +1),2)</f>
        <v>1.0695535823927576</v>
      </c>
      <c r="H9" s="34">
        <v>1.0200000000000001E-2</v>
      </c>
      <c r="I9" s="34">
        <v>4.5406451612903201E-2</v>
      </c>
      <c r="J9" s="34"/>
      <c r="K9" s="34">
        <v>2.5675333468841299</v>
      </c>
      <c r="L9" s="2" t="s">
        <v>134</v>
      </c>
      <c r="M9" s="1" t="s">
        <v>0</v>
      </c>
    </row>
    <row r="10" spans="1:13" x14ac:dyDescent="0.25">
      <c r="A10" s="59" t="s">
        <v>136</v>
      </c>
      <c r="B10" s="60">
        <v>57</v>
      </c>
      <c r="C10" s="61">
        <f>B10/647 * 100</f>
        <v>8.8098918083462134</v>
      </c>
      <c r="D10" s="60">
        <v>14</v>
      </c>
      <c r="E10" s="61">
        <f>D10/349 * 100</f>
        <v>4.0114613180515759</v>
      </c>
      <c r="F10" s="62">
        <v>7.1213640922768304</v>
      </c>
      <c r="G10" s="63">
        <f>LOG((C10 + 1)/ (E10 +1),2)</f>
        <v>0.96900587757827172</v>
      </c>
      <c r="H10" s="60">
        <v>0</v>
      </c>
      <c r="I10" s="60">
        <v>0</v>
      </c>
      <c r="J10" s="60"/>
      <c r="K10" s="60">
        <v>4.3332569128789897</v>
      </c>
      <c r="L10" s="62" t="s">
        <v>28</v>
      </c>
      <c r="M10" s="64" t="s">
        <v>0</v>
      </c>
    </row>
    <row r="11" spans="1:13" x14ac:dyDescent="0.25">
      <c r="A11" s="65" t="s">
        <v>135</v>
      </c>
      <c r="B11" s="66">
        <v>35</v>
      </c>
      <c r="C11" s="67">
        <f>B11/647 * 100</f>
        <v>5.4095826893353935</v>
      </c>
      <c r="D11" s="66">
        <v>8</v>
      </c>
      <c r="E11" s="67">
        <f>D11/349 * 100</f>
        <v>2.2922636103151861</v>
      </c>
      <c r="F11" s="68">
        <v>4.3129388164493481</v>
      </c>
      <c r="G11" s="69">
        <f>LOG((C11 + 1)/ (E11 +1),2)</f>
        <v>0.96115057347699295</v>
      </c>
      <c r="H11" s="70">
        <v>4.0000000000000002E-4</v>
      </c>
      <c r="I11" s="66">
        <v>3.6800000000000001E-3</v>
      </c>
      <c r="J11" s="66"/>
      <c r="K11" s="66">
        <v>3.51309054348848</v>
      </c>
      <c r="L11" s="68" t="s">
        <v>28</v>
      </c>
      <c r="M11" s="71" t="s">
        <v>0</v>
      </c>
    </row>
    <row r="12" spans="1:13" x14ac:dyDescent="0.25">
      <c r="A12" s="33" t="s">
        <v>133</v>
      </c>
      <c r="B12" s="32">
        <v>31</v>
      </c>
      <c r="C12" s="31">
        <f>B12/647 * 100</f>
        <v>4.7913446676970635</v>
      </c>
      <c r="D12" s="32">
        <v>7</v>
      </c>
      <c r="E12" s="31">
        <f>D12/349 * 100</f>
        <v>2.005730659025788</v>
      </c>
      <c r="F12" s="30">
        <v>3.8114343029087263</v>
      </c>
      <c r="G12" s="56">
        <f>LOG((C12 + 1)/ (E12 +1),2)</f>
        <v>0.94618262396899067</v>
      </c>
      <c r="H12" s="51">
        <v>8.9999999999999998E-4</v>
      </c>
      <c r="I12" s="52">
        <v>7.3058823529411803E-3</v>
      </c>
      <c r="J12" s="52"/>
      <c r="K12" s="52">
        <v>3.3242271608084901</v>
      </c>
      <c r="L12" s="30" t="s">
        <v>28</v>
      </c>
      <c r="M12" s="29" t="s">
        <v>0</v>
      </c>
    </row>
    <row r="13" spans="1:13" x14ac:dyDescent="0.25">
      <c r="A13" s="25" t="s">
        <v>132</v>
      </c>
      <c r="B13" s="24">
        <v>55</v>
      </c>
      <c r="C13" s="23">
        <f>B13/647 * 100</f>
        <v>8.5007727975270484</v>
      </c>
      <c r="D13" s="24">
        <v>15</v>
      </c>
      <c r="E13" s="23">
        <f>D13/349 * 100</f>
        <v>4.2979942693409736</v>
      </c>
      <c r="F13" s="22">
        <v>7.0210631895687063</v>
      </c>
      <c r="G13" s="57">
        <f>LOG((C13 + 1)/ (E13 +1),2)</f>
        <v>0.84259858454535186</v>
      </c>
      <c r="H13" s="44">
        <v>1E-4</v>
      </c>
      <c r="I13" s="43">
        <v>1.25454545454545E-3</v>
      </c>
      <c r="J13" s="43"/>
      <c r="K13" s="43">
        <v>4.0134839326064</v>
      </c>
      <c r="L13" s="22" t="s">
        <v>28</v>
      </c>
      <c r="M13" s="21" t="s">
        <v>0</v>
      </c>
    </row>
    <row r="14" spans="1:13" x14ac:dyDescent="0.25">
      <c r="A14" s="25" t="s">
        <v>131</v>
      </c>
      <c r="B14" s="24">
        <v>5</v>
      </c>
      <c r="C14" s="23">
        <f>B14/647 * 100</f>
        <v>0.77279752704791349</v>
      </c>
      <c r="D14" s="24">
        <v>0</v>
      </c>
      <c r="E14" s="23">
        <f>D14/349 * 100</f>
        <v>0</v>
      </c>
      <c r="F14" s="22">
        <v>0.50150451354062187</v>
      </c>
      <c r="G14" s="57">
        <f>LOG((C14 + 1)/ (E14 +1),2)</f>
        <v>0.82602777402331751</v>
      </c>
      <c r="H14" s="43">
        <v>4.2200000000000001E-2</v>
      </c>
      <c r="I14" s="43">
        <v>0.153252631578947</v>
      </c>
      <c r="J14" s="43"/>
      <c r="K14" s="43">
        <v>2.0311023997796802</v>
      </c>
      <c r="L14" s="22" t="s">
        <v>28</v>
      </c>
      <c r="M14" s="21" t="s">
        <v>0</v>
      </c>
    </row>
    <row r="15" spans="1:13" x14ac:dyDescent="0.25">
      <c r="A15" s="25" t="s">
        <v>130</v>
      </c>
      <c r="B15" s="24">
        <v>7</v>
      </c>
      <c r="C15" s="23">
        <f>B15/647 * 100</f>
        <v>1.0819165378670788</v>
      </c>
      <c r="D15" s="24">
        <v>1</v>
      </c>
      <c r="E15" s="23">
        <f>D15/349 * 100</f>
        <v>0.28653295128939826</v>
      </c>
      <c r="F15" s="22">
        <v>0.80240722166499501</v>
      </c>
      <c r="G15" s="57">
        <f>LOG((C15 + 1)/ (E15 +1),2)</f>
        <v>0.6944238249383009</v>
      </c>
      <c r="H15" s="43">
        <v>6.3E-2</v>
      </c>
      <c r="I15" s="43">
        <v>0.19759090909090901</v>
      </c>
      <c r="J15" s="43"/>
      <c r="K15" s="43">
        <v>1.85889870837571</v>
      </c>
      <c r="L15" s="22" t="s">
        <v>28</v>
      </c>
      <c r="M15" s="21" t="s">
        <v>0</v>
      </c>
    </row>
    <row r="16" spans="1:13" x14ac:dyDescent="0.25">
      <c r="A16" s="25" t="s">
        <v>129</v>
      </c>
      <c r="B16" s="24">
        <v>72</v>
      </c>
      <c r="C16" s="23">
        <f>B16/647 * 100</f>
        <v>11.128284389489954</v>
      </c>
      <c r="D16" s="24">
        <v>23</v>
      </c>
      <c r="E16" s="23">
        <f>D16/349 * 100</f>
        <v>6.5902578796561597</v>
      </c>
      <c r="F16" s="22">
        <v>9.5285857572718147</v>
      </c>
      <c r="G16" s="57">
        <f>LOG((C16 + 1)/ (E16 +1),2)</f>
        <v>0.67615468071055351</v>
      </c>
      <c r="H16" s="43">
        <v>0</v>
      </c>
      <c r="I16" s="43">
        <v>0</v>
      </c>
      <c r="J16" s="43"/>
      <c r="K16" s="43">
        <v>4.1351245209202503</v>
      </c>
      <c r="L16" s="22" t="s">
        <v>28</v>
      </c>
      <c r="M16" s="21" t="s">
        <v>0</v>
      </c>
    </row>
    <row r="17" spans="1:13" x14ac:dyDescent="0.25">
      <c r="A17" s="25" t="s">
        <v>128</v>
      </c>
      <c r="B17" s="24">
        <v>36</v>
      </c>
      <c r="C17" s="23">
        <f>B17/647 * 100</f>
        <v>5.564142194744977</v>
      </c>
      <c r="D17" s="24">
        <v>11</v>
      </c>
      <c r="E17" s="23">
        <f>D17/349 * 100</f>
        <v>3.151862464183381</v>
      </c>
      <c r="F17" s="22">
        <v>4.7141424272818453</v>
      </c>
      <c r="G17" s="57">
        <f>LOG((C17 + 1)/ (E17 +1),2)</f>
        <v>0.66084783800761737</v>
      </c>
      <c r="H17" s="43">
        <v>2.5999999999999999E-3</v>
      </c>
      <c r="I17" s="43">
        <v>1.7742857142857098E-2</v>
      </c>
      <c r="J17" s="43"/>
      <c r="K17" s="43">
        <v>3.01061203280935</v>
      </c>
      <c r="L17" s="22" t="s">
        <v>28</v>
      </c>
      <c r="M17" s="21" t="s">
        <v>0</v>
      </c>
    </row>
    <row r="18" spans="1:13" x14ac:dyDescent="0.25">
      <c r="A18" s="25" t="s">
        <v>127</v>
      </c>
      <c r="B18" s="24">
        <v>6</v>
      </c>
      <c r="C18" s="23">
        <f>B18/647 * 100</f>
        <v>0.92735703245749612</v>
      </c>
      <c r="D18" s="24">
        <v>1</v>
      </c>
      <c r="E18" s="23">
        <f>D18/349 * 100</f>
        <v>0.28653295128939826</v>
      </c>
      <c r="F18" s="22">
        <v>0.70210631895687059</v>
      </c>
      <c r="G18" s="57">
        <f>LOG((C18 + 1)/ (E18 +1),2)</f>
        <v>0.58313543930566791</v>
      </c>
      <c r="H18" s="43">
        <v>0.1002</v>
      </c>
      <c r="I18" s="43">
        <v>0.28807500000000003</v>
      </c>
      <c r="J18" s="43"/>
      <c r="K18" s="43">
        <v>1.64374957999133</v>
      </c>
      <c r="L18" s="22" t="s">
        <v>28</v>
      </c>
      <c r="M18" s="21" t="s">
        <v>0</v>
      </c>
    </row>
    <row r="19" spans="1:13" x14ac:dyDescent="0.25">
      <c r="A19" s="25" t="s">
        <v>126</v>
      </c>
      <c r="B19" s="24">
        <v>42</v>
      </c>
      <c r="C19" s="23">
        <f>B19/647 * 100</f>
        <v>6.491499227202473</v>
      </c>
      <c r="D19" s="24">
        <v>14</v>
      </c>
      <c r="E19" s="23">
        <f>D19/349 * 100</f>
        <v>4.0114613180515759</v>
      </c>
      <c r="F19" s="22">
        <v>5.6168505516549647</v>
      </c>
      <c r="G19" s="57">
        <f>LOG((C19 + 1)/ (E19 +1),2)</f>
        <v>0.58002311746189228</v>
      </c>
      <c r="H19" s="43">
        <v>2.3E-3</v>
      </c>
      <c r="I19" s="43">
        <v>1.6705263157894699E-2</v>
      </c>
      <c r="J19" s="43"/>
      <c r="K19" s="43">
        <v>3.0473841795844798</v>
      </c>
      <c r="L19" s="22" t="s">
        <v>28</v>
      </c>
      <c r="M19" s="21" t="s">
        <v>0</v>
      </c>
    </row>
    <row r="20" spans="1:13" x14ac:dyDescent="0.25">
      <c r="A20" s="25" t="s">
        <v>125</v>
      </c>
      <c r="B20" s="24">
        <v>3</v>
      </c>
      <c r="C20" s="23">
        <f>B20/647 * 100</f>
        <v>0.46367851622874806</v>
      </c>
      <c r="D20" s="24">
        <v>0</v>
      </c>
      <c r="E20" s="23">
        <f>D20/349 * 100</f>
        <v>0</v>
      </c>
      <c r="F20" s="22">
        <v>0.30090270812437309</v>
      </c>
      <c r="G20" s="57">
        <f>LOG((C20 + 1)/ (E20 +1),2)</f>
        <v>0.54959871347587741</v>
      </c>
      <c r="H20" s="43">
        <v>0.1157</v>
      </c>
      <c r="I20" s="43">
        <v>0.29398928571428601</v>
      </c>
      <c r="J20" s="43"/>
      <c r="K20" s="43">
        <v>1.5730760654248499</v>
      </c>
      <c r="L20" s="22" t="s">
        <v>28</v>
      </c>
      <c r="M20" s="21" t="s">
        <v>0</v>
      </c>
    </row>
    <row r="21" spans="1:13" x14ac:dyDescent="0.25">
      <c r="A21" s="25" t="s">
        <v>124</v>
      </c>
      <c r="B21" s="24">
        <v>3</v>
      </c>
      <c r="C21" s="23">
        <f>B21/647 * 100</f>
        <v>0.46367851622874806</v>
      </c>
      <c r="D21" s="24">
        <v>0</v>
      </c>
      <c r="E21" s="23">
        <f>D21/349 * 100</f>
        <v>0</v>
      </c>
      <c r="F21" s="22">
        <v>0.30090270812437309</v>
      </c>
      <c r="G21" s="57">
        <f>LOG((C21 + 1)/ (E21 +1),2)</f>
        <v>0.54959871347587741</v>
      </c>
      <c r="H21" s="43">
        <v>0.1157</v>
      </c>
      <c r="I21" s="43">
        <v>0.29398928571428601</v>
      </c>
      <c r="J21" s="43"/>
      <c r="K21" s="43">
        <v>1.5730760654248499</v>
      </c>
      <c r="L21" s="22" t="s">
        <v>28</v>
      </c>
      <c r="M21" s="21" t="s">
        <v>0</v>
      </c>
    </row>
    <row r="22" spans="1:13" x14ac:dyDescent="0.25">
      <c r="A22" s="25" t="s">
        <v>123</v>
      </c>
      <c r="B22" s="24">
        <v>5</v>
      </c>
      <c r="C22" s="23">
        <f>B22/647 * 100</f>
        <v>0.77279752704791349</v>
      </c>
      <c r="D22" s="24">
        <v>1</v>
      </c>
      <c r="E22" s="23">
        <f>D22/349 * 100</f>
        <v>0.28653295128939826</v>
      </c>
      <c r="F22" s="22">
        <v>0.60180541624874617</v>
      </c>
      <c r="G22" s="57">
        <f>LOG((C22 + 1)/ (E22 +1),2)</f>
        <v>0.46253936549182295</v>
      </c>
      <c r="H22" s="43">
        <v>0.16020000000000001</v>
      </c>
      <c r="I22" s="43">
        <v>0.36615999999999999</v>
      </c>
      <c r="J22" s="43"/>
      <c r="K22" s="43">
        <v>1.40448292994959</v>
      </c>
      <c r="L22" s="22" t="s">
        <v>28</v>
      </c>
      <c r="M22" s="21" t="s">
        <v>5</v>
      </c>
    </row>
    <row r="23" spans="1:13" x14ac:dyDescent="0.25">
      <c r="A23" s="25" t="s">
        <v>122</v>
      </c>
      <c r="B23" s="24">
        <v>2</v>
      </c>
      <c r="C23" s="23">
        <f>B23/647 * 100</f>
        <v>0.30911901081916537</v>
      </c>
      <c r="D23" s="24">
        <v>0</v>
      </c>
      <c r="E23" s="23">
        <f>D23/349 * 100</f>
        <v>0</v>
      </c>
      <c r="F23" s="22">
        <v>0.20060180541624875</v>
      </c>
      <c r="G23" s="57">
        <f>LOG((C23 + 1)/ (E23 +1),2)</f>
        <v>0.38859625733969122</v>
      </c>
      <c r="H23" s="43">
        <v>0.19900000000000001</v>
      </c>
      <c r="I23" s="43">
        <v>0.36615999999999999</v>
      </c>
      <c r="J23" s="43"/>
      <c r="K23" s="43">
        <v>1.2843258945248299</v>
      </c>
      <c r="L23" s="22" t="s">
        <v>28</v>
      </c>
      <c r="M23" s="21" t="s">
        <v>0</v>
      </c>
    </row>
    <row r="24" spans="1:13" x14ac:dyDescent="0.25">
      <c r="A24" s="25" t="s">
        <v>121</v>
      </c>
      <c r="B24" s="24">
        <v>2</v>
      </c>
      <c r="C24" s="23">
        <f>B24/647 * 100</f>
        <v>0.30911901081916537</v>
      </c>
      <c r="D24" s="24">
        <v>0</v>
      </c>
      <c r="E24" s="23">
        <f>D24/349 * 100</f>
        <v>0</v>
      </c>
      <c r="F24" s="22">
        <v>0.20060180541624875</v>
      </c>
      <c r="G24" s="57">
        <f>LOG((C24 + 1)/ (E24 +1),2)</f>
        <v>0.38859625733969122</v>
      </c>
      <c r="H24" s="43">
        <v>0.19900000000000001</v>
      </c>
      <c r="I24" s="43">
        <v>0.36615999999999999</v>
      </c>
      <c r="J24" s="43"/>
      <c r="K24" s="43">
        <v>1.2843258945248299</v>
      </c>
      <c r="L24" s="22" t="s">
        <v>28</v>
      </c>
      <c r="M24" s="21" t="s">
        <v>0</v>
      </c>
    </row>
    <row r="25" spans="1:13" x14ac:dyDescent="0.25">
      <c r="A25" s="25" t="s">
        <v>120</v>
      </c>
      <c r="B25" s="24">
        <v>2</v>
      </c>
      <c r="C25" s="23">
        <f>B25/647 * 100</f>
        <v>0.30911901081916537</v>
      </c>
      <c r="D25" s="24">
        <v>0</v>
      </c>
      <c r="E25" s="23">
        <f>D25/349 * 100</f>
        <v>0</v>
      </c>
      <c r="F25" s="22">
        <v>0.20060180541624875</v>
      </c>
      <c r="G25" s="57">
        <f>LOG((C25 + 1)/ (E25 +1),2)</f>
        <v>0.38859625733969122</v>
      </c>
      <c r="H25" s="43">
        <v>0.19900000000000001</v>
      </c>
      <c r="I25" s="43">
        <v>0.36615999999999999</v>
      </c>
      <c r="J25" s="43"/>
      <c r="K25" s="43">
        <v>1.2843258945248299</v>
      </c>
      <c r="L25" s="22" t="s">
        <v>28</v>
      </c>
      <c r="M25" s="21" t="s">
        <v>0</v>
      </c>
    </row>
    <row r="26" spans="1:13" x14ac:dyDescent="0.25">
      <c r="A26" s="25" t="s">
        <v>117</v>
      </c>
      <c r="B26" s="24">
        <v>2</v>
      </c>
      <c r="C26" s="23">
        <f>B26/647 * 100</f>
        <v>0.30911901081916537</v>
      </c>
      <c r="D26" s="24">
        <v>0</v>
      </c>
      <c r="E26" s="23">
        <f>D26/349 * 100</f>
        <v>0</v>
      </c>
      <c r="F26" s="22">
        <v>0.20060180541624875</v>
      </c>
      <c r="G26" s="57">
        <f>LOG((C26 + 1)/ (E26 +1),2)</f>
        <v>0.38859625733969122</v>
      </c>
      <c r="H26" s="43">
        <v>0.19900000000000001</v>
      </c>
      <c r="I26" s="43">
        <v>0.36615999999999999</v>
      </c>
      <c r="J26" s="43"/>
      <c r="K26" s="43">
        <v>1.2843258945248299</v>
      </c>
      <c r="L26" s="22" t="s">
        <v>28</v>
      </c>
      <c r="M26" s="21" t="s">
        <v>0</v>
      </c>
    </row>
    <row r="27" spans="1:13" x14ac:dyDescent="0.25">
      <c r="A27" s="25" t="s">
        <v>119</v>
      </c>
      <c r="B27" s="24">
        <v>2</v>
      </c>
      <c r="C27" s="23">
        <f>B27/647 * 100</f>
        <v>0.30911901081916537</v>
      </c>
      <c r="D27" s="24">
        <v>0</v>
      </c>
      <c r="E27" s="23">
        <f>D27/349 * 100</f>
        <v>0</v>
      </c>
      <c r="F27" s="22">
        <v>0.20060180541624875</v>
      </c>
      <c r="G27" s="57">
        <f>LOG((C27 + 1)/ (E27 +1),2)</f>
        <v>0.38859625733969122</v>
      </c>
      <c r="H27" s="43">
        <v>0.19900000000000001</v>
      </c>
      <c r="I27" s="43">
        <v>0.36615999999999999</v>
      </c>
      <c r="J27" s="43"/>
      <c r="K27" s="43">
        <v>1.2843258945248299</v>
      </c>
      <c r="L27" s="22" t="s">
        <v>28</v>
      </c>
      <c r="M27" s="21" t="s">
        <v>0</v>
      </c>
    </row>
    <row r="28" spans="1:13" x14ac:dyDescent="0.25">
      <c r="A28" s="25" t="s">
        <v>118</v>
      </c>
      <c r="B28" s="24">
        <v>2</v>
      </c>
      <c r="C28" s="23">
        <f>B28/647 * 100</f>
        <v>0.30911901081916537</v>
      </c>
      <c r="D28" s="24">
        <v>0</v>
      </c>
      <c r="E28" s="23">
        <f>D28/349 * 100</f>
        <v>0</v>
      </c>
      <c r="F28" s="22">
        <v>0.20060180541624875</v>
      </c>
      <c r="G28" s="57">
        <f>LOG((C28 + 1)/ (E28 +1),2)</f>
        <v>0.38859625733969122</v>
      </c>
      <c r="H28" s="43">
        <v>0.19900000000000001</v>
      </c>
      <c r="I28" s="43">
        <v>0.36615999999999999</v>
      </c>
      <c r="J28" s="43"/>
      <c r="K28" s="43">
        <v>1.2843258945248299</v>
      </c>
      <c r="L28" s="22" t="s">
        <v>28</v>
      </c>
      <c r="M28" s="21" t="s">
        <v>0</v>
      </c>
    </row>
    <row r="29" spans="1:13" x14ac:dyDescent="0.25">
      <c r="A29" s="25" t="s">
        <v>116</v>
      </c>
      <c r="B29" s="24">
        <v>255</v>
      </c>
      <c r="C29" s="23">
        <f>B29/647 * 100</f>
        <v>39.412673879443588</v>
      </c>
      <c r="D29" s="24">
        <v>111</v>
      </c>
      <c r="E29" s="23">
        <f>D29/349 * 100</f>
        <v>31.805157593123205</v>
      </c>
      <c r="F29" s="22">
        <v>36.710130391173522</v>
      </c>
      <c r="G29" s="57">
        <f>LOG((C29 + 1)/ (E29 +1),2)</f>
        <v>0.30088515799458304</v>
      </c>
      <c r="H29" s="43">
        <v>0</v>
      </c>
      <c r="I29" s="43">
        <v>0</v>
      </c>
      <c r="J29" s="43"/>
      <c r="K29" s="43">
        <v>5.8577346712390899</v>
      </c>
      <c r="L29" s="22" t="s">
        <v>28</v>
      </c>
      <c r="M29" s="21" t="s">
        <v>5</v>
      </c>
    </row>
    <row r="30" spans="1:13" x14ac:dyDescent="0.25">
      <c r="A30" s="25" t="s">
        <v>115</v>
      </c>
      <c r="B30" s="24">
        <v>6</v>
      </c>
      <c r="C30" s="23">
        <f>B30/647 * 100</f>
        <v>0.92735703245749612</v>
      </c>
      <c r="D30" s="24">
        <v>2</v>
      </c>
      <c r="E30" s="23">
        <f>D30/349 * 100</f>
        <v>0.57306590257879653</v>
      </c>
      <c r="F30" s="22">
        <v>0.80240722166499501</v>
      </c>
      <c r="G30" s="57">
        <f>LOG((C30 + 1)/ (E30 +1),2)</f>
        <v>0.29304473504161599</v>
      </c>
      <c r="H30" s="43">
        <v>0.25090000000000001</v>
      </c>
      <c r="I30" s="43">
        <v>0.43280249999999998</v>
      </c>
      <c r="J30" s="43"/>
      <c r="K30" s="43">
        <v>1.14812110391348</v>
      </c>
      <c r="L30" s="22" t="s">
        <v>28</v>
      </c>
      <c r="M30" s="21" t="s">
        <v>0</v>
      </c>
    </row>
    <row r="31" spans="1:13" x14ac:dyDescent="0.25">
      <c r="A31" s="25" t="s">
        <v>114</v>
      </c>
      <c r="B31" s="24">
        <v>8</v>
      </c>
      <c r="C31" s="23">
        <f>B31/647 * 100</f>
        <v>1.2364760432766615</v>
      </c>
      <c r="D31" s="24">
        <v>3</v>
      </c>
      <c r="E31" s="23">
        <f>D31/349 * 100</f>
        <v>0.8595988538681949</v>
      </c>
      <c r="F31" s="22">
        <v>1.103309929789368</v>
      </c>
      <c r="G31" s="57">
        <f>LOG((C31 + 1)/ (E31 +1),2)</f>
        <v>0.26623586274973071</v>
      </c>
      <c r="H31" s="43">
        <v>0.2321</v>
      </c>
      <c r="I31" s="43">
        <v>0.41063846153846201</v>
      </c>
      <c r="J31" s="43"/>
      <c r="K31" s="43">
        <v>1.1949914219828199</v>
      </c>
      <c r="L31" s="22" t="s">
        <v>28</v>
      </c>
      <c r="M31" s="21" t="s">
        <v>0</v>
      </c>
    </row>
    <row r="32" spans="1:13" x14ac:dyDescent="0.25">
      <c r="A32" s="25" t="s">
        <v>113</v>
      </c>
      <c r="B32" s="24">
        <v>12</v>
      </c>
      <c r="C32" s="23">
        <f>B32/647 * 100</f>
        <v>1.8547140649149922</v>
      </c>
      <c r="D32" s="24">
        <v>5</v>
      </c>
      <c r="E32" s="23">
        <f>D32/349 * 100</f>
        <v>1.4326647564469914</v>
      </c>
      <c r="F32" s="22">
        <v>1.7051153460381143</v>
      </c>
      <c r="G32" s="57">
        <f>LOG((C32 + 1)/ (E32 +1),2)</f>
        <v>0.23080873164654445</v>
      </c>
      <c r="H32" s="43">
        <v>0.19059999999999999</v>
      </c>
      <c r="I32" s="43">
        <v>0.36615999999999999</v>
      </c>
      <c r="J32" s="43"/>
      <c r="K32" s="43">
        <v>1.3087510677174901</v>
      </c>
      <c r="L32" s="22" t="s">
        <v>28</v>
      </c>
      <c r="M32" s="21" t="s">
        <v>0</v>
      </c>
    </row>
    <row r="33" spans="1:13" x14ac:dyDescent="0.25">
      <c r="A33" s="25" t="s">
        <v>112</v>
      </c>
      <c r="B33" s="24">
        <v>14</v>
      </c>
      <c r="C33" s="23">
        <f>B33/647 * 100</f>
        <v>2.1638330757341575</v>
      </c>
      <c r="D33" s="24">
        <v>6</v>
      </c>
      <c r="E33" s="23">
        <f>D33/349 * 100</f>
        <v>1.7191977077363898</v>
      </c>
      <c r="F33" s="22">
        <v>2.0060180541624875</v>
      </c>
      <c r="G33" s="57">
        <f>LOG((C33 + 1)/ (E33 +1),2)</f>
        <v>0.21849243421944581</v>
      </c>
      <c r="H33" s="43">
        <v>0.17169999999999999</v>
      </c>
      <c r="I33" s="43">
        <v>0.36615999999999999</v>
      </c>
      <c r="J33" s="43"/>
      <c r="K33" s="43">
        <v>1.3668946739318</v>
      </c>
      <c r="L33" s="22" t="s">
        <v>28</v>
      </c>
      <c r="M33" s="21" t="s">
        <v>0</v>
      </c>
    </row>
    <row r="34" spans="1:13" x14ac:dyDescent="0.25">
      <c r="A34" s="25" t="s">
        <v>111</v>
      </c>
      <c r="B34" s="24">
        <v>1</v>
      </c>
      <c r="C34" s="23">
        <f>B34/647 * 100</f>
        <v>0.15455950540958269</v>
      </c>
      <c r="D34" s="24">
        <v>0</v>
      </c>
      <c r="E34" s="23">
        <f>D34/349 * 100</f>
        <v>0</v>
      </c>
      <c r="F34" s="22">
        <v>0.10030090270812438</v>
      </c>
      <c r="G34" s="57">
        <f>LOG((C34 + 1)/ (E34 +1),2)</f>
        <v>0.20734253079672965</v>
      </c>
      <c r="H34" s="43">
        <v>0.36380000000000001</v>
      </c>
      <c r="I34" s="43">
        <v>0.50711515151515196</v>
      </c>
      <c r="J34" s="43"/>
      <c r="K34" s="43">
        <v>0.90809522074039595</v>
      </c>
      <c r="L34" s="22" t="s">
        <v>28</v>
      </c>
      <c r="M34" s="21" t="s">
        <v>0</v>
      </c>
    </row>
    <row r="35" spans="1:13" x14ac:dyDescent="0.25">
      <c r="A35" s="25" t="s">
        <v>109</v>
      </c>
      <c r="B35" s="24">
        <v>1</v>
      </c>
      <c r="C35" s="23">
        <f>B35/647 * 100</f>
        <v>0.15455950540958269</v>
      </c>
      <c r="D35" s="24">
        <v>0</v>
      </c>
      <c r="E35" s="23">
        <f>D35/349 * 100</f>
        <v>0</v>
      </c>
      <c r="F35" s="22">
        <v>0.10030090270812438</v>
      </c>
      <c r="G35" s="57">
        <f>LOG((C35 + 1)/ (E35 +1),2)</f>
        <v>0.20734253079672965</v>
      </c>
      <c r="H35" s="43">
        <v>0.36380000000000001</v>
      </c>
      <c r="I35" s="43">
        <v>0.50711515151515196</v>
      </c>
      <c r="J35" s="43"/>
      <c r="K35" s="43">
        <v>0.90809522074039595</v>
      </c>
      <c r="L35" s="22" t="s">
        <v>28</v>
      </c>
      <c r="M35" s="21" t="s">
        <v>0</v>
      </c>
    </row>
    <row r="36" spans="1:13" x14ac:dyDescent="0.25">
      <c r="A36" s="25" t="s">
        <v>110</v>
      </c>
      <c r="B36" s="24">
        <v>1</v>
      </c>
      <c r="C36" s="23">
        <f>B36/647 * 100</f>
        <v>0.15455950540958269</v>
      </c>
      <c r="D36" s="24">
        <v>0</v>
      </c>
      <c r="E36" s="23">
        <f>D36/349 * 100</f>
        <v>0</v>
      </c>
      <c r="F36" s="22">
        <v>0.10030090270812438</v>
      </c>
      <c r="G36" s="57">
        <f>LOG((C36 + 1)/ (E36 +1),2)</f>
        <v>0.20734253079672965</v>
      </c>
      <c r="H36" s="43">
        <v>0.36380000000000001</v>
      </c>
      <c r="I36" s="43">
        <v>0.50711515151515196</v>
      </c>
      <c r="J36" s="43"/>
      <c r="K36" s="43">
        <v>0.90809522074039595</v>
      </c>
      <c r="L36" s="22" t="s">
        <v>28</v>
      </c>
      <c r="M36" s="21" t="s">
        <v>0</v>
      </c>
    </row>
    <row r="37" spans="1:13" x14ac:dyDescent="0.25">
      <c r="A37" s="25" t="s">
        <v>108</v>
      </c>
      <c r="B37" s="24">
        <v>1</v>
      </c>
      <c r="C37" s="23">
        <f>B37/647 * 100</f>
        <v>0.15455950540958269</v>
      </c>
      <c r="D37" s="24">
        <v>0</v>
      </c>
      <c r="E37" s="23">
        <f>D37/349 * 100</f>
        <v>0</v>
      </c>
      <c r="F37" s="22">
        <v>0.10030090270812438</v>
      </c>
      <c r="G37" s="57">
        <f>LOG((C37 + 1)/ (E37 +1),2)</f>
        <v>0.20734253079672965</v>
      </c>
      <c r="H37" s="43">
        <v>0.36380000000000001</v>
      </c>
      <c r="I37" s="43">
        <v>0.50711515151515196</v>
      </c>
      <c r="J37" s="43"/>
      <c r="K37" s="43">
        <v>0.90809522074039595</v>
      </c>
      <c r="L37" s="22" t="s">
        <v>28</v>
      </c>
      <c r="M37" s="21" t="s">
        <v>0</v>
      </c>
    </row>
    <row r="38" spans="1:13" x14ac:dyDescent="0.25">
      <c r="A38" s="25" t="s">
        <v>107</v>
      </c>
      <c r="B38" s="24">
        <v>1</v>
      </c>
      <c r="C38" s="23">
        <f>B38/647 * 100</f>
        <v>0.15455950540958269</v>
      </c>
      <c r="D38" s="24">
        <v>0</v>
      </c>
      <c r="E38" s="23">
        <f>D38/349 * 100</f>
        <v>0</v>
      </c>
      <c r="F38" s="22">
        <v>0.10030090270812438</v>
      </c>
      <c r="G38" s="57">
        <f>LOG((C38 + 1)/ (E38 +1),2)</f>
        <v>0.20734253079672965</v>
      </c>
      <c r="H38" s="43">
        <v>0.36380000000000001</v>
      </c>
      <c r="I38" s="43">
        <v>0.50711515151515196</v>
      </c>
      <c r="J38" s="43"/>
      <c r="K38" s="43">
        <v>0.90809522074039595</v>
      </c>
      <c r="L38" s="22" t="s">
        <v>28</v>
      </c>
      <c r="M38" s="21" t="s">
        <v>0</v>
      </c>
    </row>
    <row r="39" spans="1:13" x14ac:dyDescent="0.25">
      <c r="A39" s="25" t="s">
        <v>106</v>
      </c>
      <c r="B39" s="24">
        <v>1</v>
      </c>
      <c r="C39" s="23">
        <f>B39/647 * 100</f>
        <v>0.15455950540958269</v>
      </c>
      <c r="D39" s="24">
        <v>0</v>
      </c>
      <c r="E39" s="23">
        <f>D39/349 * 100</f>
        <v>0</v>
      </c>
      <c r="F39" s="22">
        <v>0.10030090270812438</v>
      </c>
      <c r="G39" s="57">
        <f>LOG((C39 + 1)/ (E39 +1),2)</f>
        <v>0.20734253079672965</v>
      </c>
      <c r="H39" s="43">
        <v>0.36380000000000001</v>
      </c>
      <c r="I39" s="43">
        <v>0.50711515151515196</v>
      </c>
      <c r="J39" s="43"/>
      <c r="K39" s="43">
        <v>0.90809522074039595</v>
      </c>
      <c r="L39" s="22" t="s">
        <v>28</v>
      </c>
      <c r="M39" s="21" t="s">
        <v>0</v>
      </c>
    </row>
    <row r="40" spans="1:13" x14ac:dyDescent="0.25">
      <c r="A40" s="25" t="s">
        <v>105</v>
      </c>
      <c r="B40" s="24">
        <v>1</v>
      </c>
      <c r="C40" s="23">
        <f>B40/647 * 100</f>
        <v>0.15455950540958269</v>
      </c>
      <c r="D40" s="24">
        <v>0</v>
      </c>
      <c r="E40" s="23">
        <f>D40/349 * 100</f>
        <v>0</v>
      </c>
      <c r="F40" s="22">
        <v>0.10030090270812438</v>
      </c>
      <c r="G40" s="57">
        <f>LOG((C40 + 1)/ (E40 +1),2)</f>
        <v>0.20734253079672965</v>
      </c>
      <c r="H40" s="43">
        <v>0.36380000000000001</v>
      </c>
      <c r="I40" s="43">
        <v>0.50711515151515196</v>
      </c>
      <c r="J40" s="43"/>
      <c r="K40" s="43">
        <v>0.90809522074039595</v>
      </c>
      <c r="L40" s="22" t="s">
        <v>28</v>
      </c>
      <c r="M40" s="21" t="s">
        <v>0</v>
      </c>
    </row>
    <row r="41" spans="1:13" x14ac:dyDescent="0.25">
      <c r="A41" s="25" t="s">
        <v>104</v>
      </c>
      <c r="B41" s="24">
        <v>3</v>
      </c>
      <c r="C41" s="23">
        <f>B41/647 * 100</f>
        <v>0.46367851622874806</v>
      </c>
      <c r="D41" s="24">
        <v>1</v>
      </c>
      <c r="E41" s="23">
        <f>D41/349 * 100</f>
        <v>0.28653295128939826</v>
      </c>
      <c r="F41" s="22">
        <v>0.4012036108324975</v>
      </c>
      <c r="G41" s="57">
        <f>LOG((C41 + 1)/ (E41 +1),2)</f>
        <v>0.18611030494438291</v>
      </c>
      <c r="H41" s="43">
        <v>0.41699999999999998</v>
      </c>
      <c r="I41" s="43">
        <v>0.55869902912621405</v>
      </c>
      <c r="J41" s="43"/>
      <c r="K41" s="43">
        <v>0.81162838828367501</v>
      </c>
      <c r="L41" s="22" t="s">
        <v>28</v>
      </c>
      <c r="M41" s="21" t="s">
        <v>0</v>
      </c>
    </row>
    <row r="42" spans="1:13" x14ac:dyDescent="0.25">
      <c r="A42" s="25" t="s">
        <v>103</v>
      </c>
      <c r="B42" s="24">
        <v>19</v>
      </c>
      <c r="C42" s="23">
        <f>B42/647 * 100</f>
        <v>2.936630602782071</v>
      </c>
      <c r="D42" s="24">
        <v>9</v>
      </c>
      <c r="E42" s="23">
        <f>D42/349 * 100</f>
        <v>2.5787965616045847</v>
      </c>
      <c r="F42" s="22">
        <v>2.8084252758274824</v>
      </c>
      <c r="G42" s="57">
        <f>LOG((C42 + 1)/ (E42 +1),2)</f>
        <v>0.13748680688338188</v>
      </c>
      <c r="H42" s="43">
        <v>0.16450000000000001</v>
      </c>
      <c r="I42" s="43">
        <v>0.36615999999999999</v>
      </c>
      <c r="J42" s="43"/>
      <c r="K42" s="43">
        <v>1.38993423088338</v>
      </c>
      <c r="L42" s="22" t="s">
        <v>28</v>
      </c>
      <c r="M42" s="21" t="s">
        <v>0</v>
      </c>
    </row>
    <row r="43" spans="1:13" x14ac:dyDescent="0.25">
      <c r="A43" s="25" t="s">
        <v>102</v>
      </c>
      <c r="B43" s="24">
        <v>140</v>
      </c>
      <c r="C43" s="23">
        <f>B43/647 * 100</f>
        <v>21.638330757341574</v>
      </c>
      <c r="D43" s="24">
        <v>69</v>
      </c>
      <c r="E43" s="23">
        <f>D43/349 * 100</f>
        <v>19.770773638968482</v>
      </c>
      <c r="F43" s="22">
        <v>20.962888665997994</v>
      </c>
      <c r="G43" s="57">
        <f>LOG((C43 + 1)/ (E43 +1),2)</f>
        <v>0.12421263208400206</v>
      </c>
      <c r="H43" s="44">
        <v>2.9999999999999997E-4</v>
      </c>
      <c r="I43" s="43">
        <v>2.95714285714286E-3</v>
      </c>
      <c r="J43" s="43"/>
      <c r="K43" s="43">
        <v>3.5873420832542098</v>
      </c>
      <c r="L43" s="22" t="s">
        <v>28</v>
      </c>
      <c r="M43" s="21" t="s">
        <v>0</v>
      </c>
    </row>
    <row r="44" spans="1:13" x14ac:dyDescent="0.25">
      <c r="A44" s="25" t="s">
        <v>101</v>
      </c>
      <c r="B44" s="24">
        <v>42</v>
      </c>
      <c r="C44" s="23">
        <f>B44/647 * 100</f>
        <v>6.491499227202473</v>
      </c>
      <c r="D44" s="24">
        <v>21</v>
      </c>
      <c r="E44" s="23">
        <f>D44/349 * 100</f>
        <v>6.0171919770773634</v>
      </c>
      <c r="F44" s="22">
        <v>6.318956870611836</v>
      </c>
      <c r="G44" s="57">
        <f>LOG((C44 + 1)/ (E44 +1),2)</f>
        <v>9.4360632819566817E-2</v>
      </c>
      <c r="H44" s="43">
        <v>5.7500000000000002E-2</v>
      </c>
      <c r="I44" s="43">
        <v>0.188928571428571</v>
      </c>
      <c r="J44" s="43"/>
      <c r="K44" s="43">
        <v>1.89912139043044</v>
      </c>
      <c r="L44" s="22" t="s">
        <v>28</v>
      </c>
      <c r="M44" s="21" t="s">
        <v>0</v>
      </c>
    </row>
    <row r="45" spans="1:13" x14ac:dyDescent="0.25">
      <c r="A45" s="25" t="s">
        <v>100</v>
      </c>
      <c r="B45" s="24">
        <v>14</v>
      </c>
      <c r="C45" s="23">
        <f>B45/647 * 100</f>
        <v>2.1638330757341575</v>
      </c>
      <c r="D45" s="24">
        <v>7</v>
      </c>
      <c r="E45" s="23">
        <f>D45/349 * 100</f>
        <v>2.005730659025788</v>
      </c>
      <c r="F45" s="22">
        <v>2.106318956870612</v>
      </c>
      <c r="G45" s="57">
        <f>LOG((C45 + 1)/ (E45 +1),2)</f>
        <v>7.3957748663287581E-2</v>
      </c>
      <c r="H45" s="43">
        <v>0.2742</v>
      </c>
      <c r="I45" s="43">
        <v>0.43999534883720898</v>
      </c>
      <c r="J45" s="43"/>
      <c r="K45" s="43">
        <v>1.0933867234914001</v>
      </c>
      <c r="L45" s="22" t="s">
        <v>28</v>
      </c>
      <c r="M45" s="21" t="s">
        <v>0</v>
      </c>
    </row>
    <row r="46" spans="1:13" x14ac:dyDescent="0.25">
      <c r="A46" s="25" t="s">
        <v>99</v>
      </c>
      <c r="B46" s="24">
        <v>6</v>
      </c>
      <c r="C46" s="23">
        <f>B46/647 * 100</f>
        <v>0.92735703245749612</v>
      </c>
      <c r="D46" s="24">
        <v>3</v>
      </c>
      <c r="E46" s="23">
        <f>D46/349 * 100</f>
        <v>0.8595988538681949</v>
      </c>
      <c r="F46" s="22">
        <v>0.90270812437311942</v>
      </c>
      <c r="G46" s="57">
        <f>LOG((C46 + 1)/ (E46 +1),2)</f>
        <v>5.1632406047676042E-2</v>
      </c>
      <c r="H46" s="43">
        <v>0.47449999999999998</v>
      </c>
      <c r="I46" s="43">
        <v>0.57439473684210496</v>
      </c>
      <c r="J46" s="43"/>
      <c r="K46" s="43">
        <v>0.71521821925405304</v>
      </c>
      <c r="L46" s="22" t="s">
        <v>28</v>
      </c>
      <c r="M46" s="21" t="s">
        <v>0</v>
      </c>
    </row>
    <row r="47" spans="1:13" x14ac:dyDescent="0.25">
      <c r="A47" s="25" t="s">
        <v>98</v>
      </c>
      <c r="B47" s="24">
        <v>6</v>
      </c>
      <c r="C47" s="23">
        <f>B47/647 * 100</f>
        <v>0.92735703245749612</v>
      </c>
      <c r="D47" s="24">
        <v>3</v>
      </c>
      <c r="E47" s="23">
        <f>D47/349 * 100</f>
        <v>0.8595988538681949</v>
      </c>
      <c r="F47" s="22">
        <v>0.90270812437311942</v>
      </c>
      <c r="G47" s="57">
        <f>LOG((C47 + 1)/ (E47 +1),2)</f>
        <v>5.1632406047676042E-2</v>
      </c>
      <c r="H47" s="43">
        <v>0.47449999999999998</v>
      </c>
      <c r="I47" s="43">
        <v>0.57439473684210496</v>
      </c>
      <c r="J47" s="43"/>
      <c r="K47" s="43">
        <v>0.71521821925405304</v>
      </c>
      <c r="L47" s="22" t="s">
        <v>28</v>
      </c>
      <c r="M47" s="21" t="s">
        <v>0</v>
      </c>
    </row>
    <row r="48" spans="1:13" x14ac:dyDescent="0.25">
      <c r="A48" s="25" t="s">
        <v>97</v>
      </c>
      <c r="B48" s="24">
        <v>6</v>
      </c>
      <c r="C48" s="23">
        <f>B48/647 * 100</f>
        <v>0.92735703245749612</v>
      </c>
      <c r="D48" s="24">
        <v>3</v>
      </c>
      <c r="E48" s="23">
        <f>D48/349 * 100</f>
        <v>0.8595988538681949</v>
      </c>
      <c r="F48" s="22">
        <v>0.90270812437311942</v>
      </c>
      <c r="G48" s="57">
        <f>LOG((C48 + 1)/ (E48 +1),2)</f>
        <v>5.1632406047676042E-2</v>
      </c>
      <c r="H48" s="43">
        <v>0.47449999999999998</v>
      </c>
      <c r="I48" s="43">
        <v>0.57439473684210496</v>
      </c>
      <c r="J48" s="43"/>
      <c r="K48" s="43">
        <v>0.71521821925405304</v>
      </c>
      <c r="L48" s="22" t="s">
        <v>28</v>
      </c>
      <c r="M48" s="21" t="s">
        <v>0</v>
      </c>
    </row>
    <row r="49" spans="1:13" x14ac:dyDescent="0.25">
      <c r="A49" s="25" t="s">
        <v>96</v>
      </c>
      <c r="B49" s="24">
        <v>60</v>
      </c>
      <c r="C49" s="23">
        <f>B49/647 * 100</f>
        <v>9.2735703245749619</v>
      </c>
      <c r="D49" s="24">
        <v>32</v>
      </c>
      <c r="E49" s="23">
        <f>D49/349 * 100</f>
        <v>9.1690544412607444</v>
      </c>
      <c r="F49" s="22">
        <v>9.2276830491474424</v>
      </c>
      <c r="G49" s="57">
        <f>LOG((C49 + 1)/ (E49 +1),2)</f>
        <v>1.4752103713891908E-2</v>
      </c>
      <c r="H49" s="43">
        <v>4.3499999999999997E-2</v>
      </c>
      <c r="I49" s="43">
        <v>0.153923076923077</v>
      </c>
      <c r="J49" s="43"/>
      <c r="K49" s="43">
        <v>2.01840080728766</v>
      </c>
      <c r="L49" s="22" t="s">
        <v>28</v>
      </c>
      <c r="M49" s="21" t="s">
        <v>5</v>
      </c>
    </row>
    <row r="50" spans="1:13" x14ac:dyDescent="0.25">
      <c r="A50" s="25" t="s">
        <v>95</v>
      </c>
      <c r="B50" s="24">
        <v>11</v>
      </c>
      <c r="C50" s="23">
        <f>B50/647 * 100</f>
        <v>1.7001545595054095</v>
      </c>
      <c r="D50" s="24">
        <v>6</v>
      </c>
      <c r="E50" s="23">
        <f>D50/349 * 100</f>
        <v>1.7191977077363898</v>
      </c>
      <c r="F50" s="22">
        <v>1.7051153460381143</v>
      </c>
      <c r="G50" s="57">
        <f>LOG((C50 + 1)/ (E50 +1),2)</f>
        <v>-1.0139059887205216E-2</v>
      </c>
      <c r="H50" s="43">
        <v>0.41170000000000001</v>
      </c>
      <c r="I50" s="43">
        <v>0.55700588235294102</v>
      </c>
      <c r="J50" s="43"/>
      <c r="K50" s="43">
        <v>0.82086961591114704</v>
      </c>
      <c r="L50" s="22" t="s">
        <v>28</v>
      </c>
      <c r="M50" s="21" t="s">
        <v>5</v>
      </c>
    </row>
    <row r="51" spans="1:13" x14ac:dyDescent="0.25">
      <c r="A51" s="25" t="s">
        <v>94</v>
      </c>
      <c r="B51" s="24">
        <v>39</v>
      </c>
      <c r="C51" s="23">
        <f>B51/647 * 100</f>
        <v>6.0278207109737245</v>
      </c>
      <c r="D51" s="24">
        <v>22</v>
      </c>
      <c r="E51" s="23">
        <f>D51/349 * 100</f>
        <v>6.303724928366762</v>
      </c>
      <c r="F51" s="22">
        <v>6.1183550651955869</v>
      </c>
      <c r="G51" s="57">
        <f>LOG((C51 + 1)/ (E51 +1),2)</f>
        <v>-5.5555045060517408E-2</v>
      </c>
      <c r="H51" s="43">
        <v>0.15040000000000001</v>
      </c>
      <c r="I51" s="43">
        <v>0.35784827586206902</v>
      </c>
      <c r="J51" s="43"/>
      <c r="K51" s="43">
        <v>1.437958175206</v>
      </c>
      <c r="L51" s="22" t="s">
        <v>28</v>
      </c>
      <c r="M51" s="21" t="s">
        <v>0</v>
      </c>
    </row>
    <row r="52" spans="1:13" x14ac:dyDescent="0.25">
      <c r="A52" s="25" t="s">
        <v>93</v>
      </c>
      <c r="B52" s="24">
        <v>33</v>
      </c>
      <c r="C52" s="23">
        <f>B52/647 * 100</f>
        <v>5.1004636785162285</v>
      </c>
      <c r="D52" s="24">
        <v>19</v>
      </c>
      <c r="E52" s="23">
        <f>D52/349 * 100</f>
        <v>5.444126074498568</v>
      </c>
      <c r="F52" s="22">
        <v>5.2156469408224675</v>
      </c>
      <c r="G52" s="57">
        <f>LOG((C52 + 1)/ (E52 +1),2)</f>
        <v>-7.9065817667568872E-2</v>
      </c>
      <c r="H52" s="43">
        <v>0.2084</v>
      </c>
      <c r="I52" s="43">
        <v>0.37841052631578898</v>
      </c>
      <c r="J52" s="43"/>
      <c r="K52" s="43">
        <v>1.2580924649601799</v>
      </c>
      <c r="L52" s="22" t="s">
        <v>28</v>
      </c>
      <c r="M52" s="21" t="s">
        <v>0</v>
      </c>
    </row>
    <row r="53" spans="1:13" x14ac:dyDescent="0.25">
      <c r="A53" s="25" t="s">
        <v>92</v>
      </c>
      <c r="B53" s="24">
        <v>45</v>
      </c>
      <c r="C53" s="23">
        <f>B53/647 * 100</f>
        <v>6.9551777434312205</v>
      </c>
      <c r="D53" s="24">
        <v>26</v>
      </c>
      <c r="E53" s="23">
        <f>D53/349 * 100</f>
        <v>7.4498567335243555</v>
      </c>
      <c r="F53" s="22">
        <v>7.1213640922768304</v>
      </c>
      <c r="G53" s="57">
        <f>LOG((C53 + 1)/ (E53 +1),2)</f>
        <v>-8.7032715638057964E-2</v>
      </c>
      <c r="H53" s="43">
        <v>0.14480000000000001</v>
      </c>
      <c r="I53" s="43">
        <v>0.35056842105263197</v>
      </c>
      <c r="J53" s="43"/>
      <c r="K53" s="43">
        <v>1.45812583332088</v>
      </c>
      <c r="L53" s="22" t="s">
        <v>28</v>
      </c>
      <c r="M53" s="21" t="s">
        <v>0</v>
      </c>
    </row>
    <row r="54" spans="1:13" x14ac:dyDescent="0.25">
      <c r="A54" s="25" t="s">
        <v>91</v>
      </c>
      <c r="B54" s="24">
        <v>3</v>
      </c>
      <c r="C54" s="23">
        <f>B54/647 * 100</f>
        <v>0.46367851622874806</v>
      </c>
      <c r="D54" s="24">
        <v>2</v>
      </c>
      <c r="E54" s="23">
        <f>D54/349 * 100</f>
        <v>0.57306590257879653</v>
      </c>
      <c r="F54" s="22">
        <v>0.50150451354062187</v>
      </c>
      <c r="G54" s="57">
        <f>LOG((C54 + 1)/ (E54 +1),2)</f>
        <v>-0.10398039931966907</v>
      </c>
      <c r="H54" s="43">
        <v>0.8155</v>
      </c>
      <c r="I54" s="43">
        <v>0.87239534883720904</v>
      </c>
      <c r="J54" s="43"/>
      <c r="K54" s="43">
        <v>0.23332005227333899</v>
      </c>
      <c r="L54" s="22" t="s">
        <v>28</v>
      </c>
      <c r="M54" s="21" t="s">
        <v>0</v>
      </c>
    </row>
    <row r="55" spans="1:13" x14ac:dyDescent="0.25">
      <c r="A55" s="25" t="s">
        <v>90</v>
      </c>
      <c r="B55" s="24">
        <v>26</v>
      </c>
      <c r="C55" s="23">
        <f>B55/647 * 100</f>
        <v>4.01854714064915</v>
      </c>
      <c r="D55" s="24">
        <v>16</v>
      </c>
      <c r="E55" s="23">
        <f>D55/349 * 100</f>
        <v>4.5845272206303722</v>
      </c>
      <c r="F55" s="22">
        <v>4.212637913741224</v>
      </c>
      <c r="G55" s="57">
        <f>LOG((C55 + 1)/ (E55 +1),2)</f>
        <v>-0.15416538175465705</v>
      </c>
      <c r="H55" s="43">
        <v>0.35410000000000003</v>
      </c>
      <c r="I55" s="43">
        <v>0.50711515151515196</v>
      </c>
      <c r="J55" s="43"/>
      <c r="K55" s="43">
        <v>0.92662478743105803</v>
      </c>
      <c r="L55" s="22" t="s">
        <v>28</v>
      </c>
      <c r="M55" s="21" t="s">
        <v>0</v>
      </c>
    </row>
    <row r="56" spans="1:13" x14ac:dyDescent="0.25">
      <c r="A56" s="25" t="s">
        <v>89</v>
      </c>
      <c r="B56" s="24">
        <v>1</v>
      </c>
      <c r="C56" s="23">
        <f>B56/647 * 100</f>
        <v>0.15455950540958269</v>
      </c>
      <c r="D56" s="24">
        <v>1</v>
      </c>
      <c r="E56" s="23">
        <f>D56/349 * 100</f>
        <v>0.28653295128939826</v>
      </c>
      <c r="F56" s="22">
        <v>0.20060180541624875</v>
      </c>
      <c r="G56" s="57">
        <f>LOG((C56 + 1)/ (E56 +1),2)</f>
        <v>-0.15614587773476499</v>
      </c>
      <c r="H56" s="43">
        <v>0.89129999999999998</v>
      </c>
      <c r="I56" s="43">
        <v>0.90777810218978106</v>
      </c>
      <c r="J56" s="43"/>
      <c r="K56" s="43">
        <v>-0.13666254374426501</v>
      </c>
      <c r="L56" s="22" t="s">
        <v>28</v>
      </c>
      <c r="M56" s="21" t="s">
        <v>0</v>
      </c>
    </row>
    <row r="57" spans="1:13" x14ac:dyDescent="0.25">
      <c r="A57" s="25" t="s">
        <v>88</v>
      </c>
      <c r="B57" s="24">
        <v>1</v>
      </c>
      <c r="C57" s="23">
        <f>B57/647 * 100</f>
        <v>0.15455950540958269</v>
      </c>
      <c r="D57" s="24">
        <v>1</v>
      </c>
      <c r="E57" s="23">
        <f>D57/349 * 100</f>
        <v>0.28653295128939826</v>
      </c>
      <c r="F57" s="22">
        <v>0.20060180541624875</v>
      </c>
      <c r="G57" s="57">
        <f>LOG((C57 + 1)/ (E57 +1),2)</f>
        <v>-0.15614587773476499</v>
      </c>
      <c r="H57" s="43">
        <v>0.89129999999999998</v>
      </c>
      <c r="I57" s="43">
        <v>0.90777810218978106</v>
      </c>
      <c r="J57" s="43"/>
      <c r="K57" s="43">
        <v>-0.13666254374426501</v>
      </c>
      <c r="L57" s="22" t="s">
        <v>28</v>
      </c>
      <c r="M57" s="21" t="s">
        <v>0</v>
      </c>
    </row>
    <row r="58" spans="1:13" x14ac:dyDescent="0.25">
      <c r="A58" s="25" t="s">
        <v>87</v>
      </c>
      <c r="B58" s="24">
        <v>1</v>
      </c>
      <c r="C58" s="23">
        <f>B58/647 * 100</f>
        <v>0.15455950540958269</v>
      </c>
      <c r="D58" s="24">
        <v>1</v>
      </c>
      <c r="E58" s="23">
        <f>D58/349 * 100</f>
        <v>0.28653295128939826</v>
      </c>
      <c r="F58" s="22">
        <v>0.20060180541624875</v>
      </c>
      <c r="G58" s="57">
        <f>LOG((C58 + 1)/ (E58 +1),2)</f>
        <v>-0.15614587773476499</v>
      </c>
      <c r="H58" s="43">
        <v>0.89129999999999998</v>
      </c>
      <c r="I58" s="43">
        <v>0.90777810218978106</v>
      </c>
      <c r="J58" s="43"/>
      <c r="K58" s="43">
        <v>-0.13666254374426501</v>
      </c>
      <c r="L58" s="22" t="s">
        <v>28</v>
      </c>
      <c r="M58" s="21" t="s">
        <v>0</v>
      </c>
    </row>
    <row r="59" spans="1:13" x14ac:dyDescent="0.25">
      <c r="A59" s="25" t="s">
        <v>86</v>
      </c>
      <c r="B59" s="24">
        <v>1</v>
      </c>
      <c r="C59" s="23">
        <f>B59/647 * 100</f>
        <v>0.15455950540958269</v>
      </c>
      <c r="D59" s="24">
        <v>1</v>
      </c>
      <c r="E59" s="23">
        <f>D59/349 * 100</f>
        <v>0.28653295128939826</v>
      </c>
      <c r="F59" s="22">
        <v>0.20060180541624875</v>
      </c>
      <c r="G59" s="57">
        <f>LOG((C59 + 1)/ (E59 +1),2)</f>
        <v>-0.15614587773476499</v>
      </c>
      <c r="H59" s="43">
        <v>0.89129999999999998</v>
      </c>
      <c r="I59" s="43">
        <v>0.90777810218978106</v>
      </c>
      <c r="J59" s="43"/>
      <c r="K59" s="43">
        <v>-0.13666254374426501</v>
      </c>
      <c r="L59" s="22" t="s">
        <v>28</v>
      </c>
      <c r="M59" s="21" t="s">
        <v>0</v>
      </c>
    </row>
    <row r="60" spans="1:13" x14ac:dyDescent="0.25">
      <c r="A60" s="25" t="s">
        <v>85</v>
      </c>
      <c r="B60" s="24">
        <v>1</v>
      </c>
      <c r="C60" s="23">
        <f>B60/647 * 100</f>
        <v>0.15455950540958269</v>
      </c>
      <c r="D60" s="24">
        <v>1</v>
      </c>
      <c r="E60" s="23">
        <f>D60/349 * 100</f>
        <v>0.28653295128939826</v>
      </c>
      <c r="F60" s="22">
        <v>0.20060180541624875</v>
      </c>
      <c r="G60" s="57">
        <f>LOG((C60 + 1)/ (E60 +1),2)</f>
        <v>-0.15614587773476499</v>
      </c>
      <c r="H60" s="43">
        <v>0.89129999999999998</v>
      </c>
      <c r="I60" s="43">
        <v>0.90777810218978106</v>
      </c>
      <c r="J60" s="43"/>
      <c r="K60" s="43">
        <v>-0.13666254374426501</v>
      </c>
      <c r="L60" s="22" t="s">
        <v>28</v>
      </c>
      <c r="M60" s="21" t="s">
        <v>8</v>
      </c>
    </row>
    <row r="61" spans="1:13" x14ac:dyDescent="0.25">
      <c r="A61" s="25" t="s">
        <v>84</v>
      </c>
      <c r="B61" s="24">
        <v>212</v>
      </c>
      <c r="C61" s="23">
        <f>B61/647 * 100</f>
        <v>32.766615146831526</v>
      </c>
      <c r="D61" s="24">
        <v>129</v>
      </c>
      <c r="E61" s="23">
        <f>D61/349 * 100</f>
        <v>36.96275071633238</v>
      </c>
      <c r="F61" s="22">
        <v>34.202607823470409</v>
      </c>
      <c r="G61" s="57">
        <f>LOG((C61 + 1)/ (E61 +1),2)</f>
        <v>-0.16898696427774618</v>
      </c>
      <c r="H61" s="43">
        <v>5.1999999999999998E-3</v>
      </c>
      <c r="I61" s="43">
        <v>3.0911999999999999E-2</v>
      </c>
      <c r="J61" s="43"/>
      <c r="K61" s="43">
        <v>2.7954381635604002</v>
      </c>
      <c r="L61" s="22" t="s">
        <v>28</v>
      </c>
      <c r="M61" s="21" t="s">
        <v>0</v>
      </c>
    </row>
    <row r="62" spans="1:13" x14ac:dyDescent="0.25">
      <c r="A62" s="25" t="s">
        <v>83</v>
      </c>
      <c r="B62" s="24">
        <v>9</v>
      </c>
      <c r="C62" s="23">
        <f>B62/647 * 100</f>
        <v>1.3910355486862442</v>
      </c>
      <c r="D62" s="24">
        <v>6</v>
      </c>
      <c r="E62" s="23">
        <f>D62/349 * 100</f>
        <v>1.7191977077363898</v>
      </c>
      <c r="F62" s="22">
        <v>1.5045135406218655</v>
      </c>
      <c r="G62" s="57">
        <f>LOG((C62 + 1)/ (E62 +1),2)</f>
        <v>-0.18554547135492894</v>
      </c>
      <c r="H62" s="43">
        <v>0.68589999999999995</v>
      </c>
      <c r="I62" s="43">
        <v>0.76334032258064499</v>
      </c>
      <c r="J62" s="43"/>
      <c r="K62" s="43">
        <v>0.40439104413952598</v>
      </c>
      <c r="L62" s="22" t="s">
        <v>28</v>
      </c>
      <c r="M62" s="21" t="s">
        <v>0</v>
      </c>
    </row>
    <row r="63" spans="1:13" x14ac:dyDescent="0.25">
      <c r="A63" s="25" t="s">
        <v>82</v>
      </c>
      <c r="B63" s="24">
        <v>56</v>
      </c>
      <c r="C63" s="23">
        <f>B63/647 * 100</f>
        <v>8.65533230293663</v>
      </c>
      <c r="D63" s="24">
        <v>35</v>
      </c>
      <c r="E63" s="23">
        <f>D63/349 * 100</f>
        <v>10.028653295128938</v>
      </c>
      <c r="F63" s="22">
        <v>9.1273821464393183</v>
      </c>
      <c r="G63" s="57">
        <f>LOG((C63 + 1)/ (E63 +1),2)</f>
        <v>-0.19185881702818031</v>
      </c>
      <c r="H63" s="43">
        <v>0.19439999999999999</v>
      </c>
      <c r="I63" s="43">
        <v>0.36615999999999999</v>
      </c>
      <c r="J63" s="43"/>
      <c r="K63" s="43">
        <v>1.2978013399996</v>
      </c>
      <c r="L63" s="22" t="s">
        <v>28</v>
      </c>
      <c r="M63" s="21" t="s">
        <v>0</v>
      </c>
    </row>
    <row r="64" spans="1:13" x14ac:dyDescent="0.25">
      <c r="A64" s="25" t="s">
        <v>81</v>
      </c>
      <c r="B64" s="24">
        <v>4</v>
      </c>
      <c r="C64" s="23">
        <f>B64/647 * 100</f>
        <v>0.61823802163833075</v>
      </c>
      <c r="D64" s="24">
        <v>3</v>
      </c>
      <c r="E64" s="23">
        <f>D64/349 * 100</f>
        <v>0.8595988538681949</v>
      </c>
      <c r="F64" s="22">
        <v>0.70210631895687059</v>
      </c>
      <c r="G64" s="57">
        <f>LOG((C64 + 1)/ (E64 +1),2)</f>
        <v>-0.20056761685118546</v>
      </c>
      <c r="H64" s="43">
        <v>0.9012</v>
      </c>
      <c r="I64" s="43">
        <v>0.90777810218978106</v>
      </c>
      <c r="J64" s="43"/>
      <c r="K64" s="43">
        <v>0.124144171889312</v>
      </c>
      <c r="L64" s="22" t="s">
        <v>28</v>
      </c>
      <c r="M64" s="21" t="s">
        <v>0</v>
      </c>
    </row>
    <row r="65" spans="1:13" x14ac:dyDescent="0.25">
      <c r="A65" s="25" t="s">
        <v>80</v>
      </c>
      <c r="B65" s="24">
        <v>4</v>
      </c>
      <c r="C65" s="23">
        <f>B65/647 * 100</f>
        <v>0.61823802163833075</v>
      </c>
      <c r="D65" s="24">
        <v>3</v>
      </c>
      <c r="E65" s="23">
        <f>D65/349 * 100</f>
        <v>0.8595988538681949</v>
      </c>
      <c r="F65" s="22">
        <v>0.70210631895687059</v>
      </c>
      <c r="G65" s="57">
        <f>LOG((C65 + 1)/ (E65 +1),2)</f>
        <v>-0.20056761685118546</v>
      </c>
      <c r="H65" s="43">
        <v>0.9012</v>
      </c>
      <c r="I65" s="43">
        <v>0.90777810218978106</v>
      </c>
      <c r="J65" s="43"/>
      <c r="K65" s="43">
        <v>0.124144171889312</v>
      </c>
      <c r="L65" s="22" t="s">
        <v>28</v>
      </c>
      <c r="M65" s="21" t="s">
        <v>0</v>
      </c>
    </row>
    <row r="66" spans="1:13" x14ac:dyDescent="0.25">
      <c r="A66" s="25" t="s">
        <v>79</v>
      </c>
      <c r="B66" s="24">
        <v>15</v>
      </c>
      <c r="C66" s="23">
        <f>B66/647 * 100</f>
        <v>2.3183925811437405</v>
      </c>
      <c r="D66" s="24">
        <v>10</v>
      </c>
      <c r="E66" s="23">
        <f>D66/349 * 100</f>
        <v>2.8653295128939829</v>
      </c>
      <c r="F66" s="22">
        <v>2.5075225677031092</v>
      </c>
      <c r="G66" s="57">
        <f>LOG((C66 + 1)/ (E66 +1),2)</f>
        <v>-0.22010683287234964</v>
      </c>
      <c r="H66" s="43">
        <v>0.60140000000000005</v>
      </c>
      <c r="I66" s="43">
        <v>0.68589421487603297</v>
      </c>
      <c r="J66" s="43"/>
      <c r="K66" s="43">
        <v>0.52241438249105598</v>
      </c>
      <c r="L66" s="22" t="s">
        <v>28</v>
      </c>
      <c r="M66" s="21" t="s">
        <v>0</v>
      </c>
    </row>
    <row r="67" spans="1:13" x14ac:dyDescent="0.25">
      <c r="A67" s="25" t="s">
        <v>78</v>
      </c>
      <c r="B67" s="24">
        <v>80</v>
      </c>
      <c r="C67" s="23">
        <f>B67/647 * 100</f>
        <v>12.364760432766616</v>
      </c>
      <c r="D67" s="24">
        <v>52</v>
      </c>
      <c r="E67" s="23">
        <f>D67/349 * 100</f>
        <v>14.899713467048711</v>
      </c>
      <c r="F67" s="22">
        <v>13.239719157472418</v>
      </c>
      <c r="G67" s="57">
        <f>LOG((C67 + 1)/ (E67 +1),2)</f>
        <v>-0.25056678947123556</v>
      </c>
      <c r="H67" s="43">
        <v>0.1769</v>
      </c>
      <c r="I67" s="43">
        <v>0.36615999999999999</v>
      </c>
      <c r="J67" s="43"/>
      <c r="K67" s="43">
        <v>1.35022274578971</v>
      </c>
      <c r="L67" s="22" t="s">
        <v>28</v>
      </c>
      <c r="M67" s="21" t="s">
        <v>0</v>
      </c>
    </row>
    <row r="68" spans="1:13" x14ac:dyDescent="0.25">
      <c r="A68" s="25" t="s">
        <v>77</v>
      </c>
      <c r="B68" s="24">
        <v>25</v>
      </c>
      <c r="C68" s="23">
        <f>B68/647 * 100</f>
        <v>3.863987635239567</v>
      </c>
      <c r="D68" s="24">
        <v>17</v>
      </c>
      <c r="E68" s="23">
        <f>D68/349 * 100</f>
        <v>4.8710601719197708</v>
      </c>
      <c r="F68" s="22">
        <v>4.212637913741224</v>
      </c>
      <c r="G68" s="57">
        <f>LOG((C68 + 1)/ (E68 +1),2)</f>
        <v>-0.27148148149567825</v>
      </c>
      <c r="H68" s="43">
        <v>0.53810000000000002</v>
      </c>
      <c r="I68" s="43">
        <v>0.618815</v>
      </c>
      <c r="J68" s="43"/>
      <c r="K68" s="43">
        <v>0.61571235206909503</v>
      </c>
      <c r="L68" s="22" t="s">
        <v>28</v>
      </c>
      <c r="M68" s="21" t="s">
        <v>0</v>
      </c>
    </row>
    <row r="69" spans="1:13" x14ac:dyDescent="0.25">
      <c r="A69" s="25" t="s">
        <v>76</v>
      </c>
      <c r="B69" s="24">
        <v>270</v>
      </c>
      <c r="C69" s="23">
        <f>B69/647 * 100</f>
        <v>41.731066460587321</v>
      </c>
      <c r="D69" s="24">
        <v>185</v>
      </c>
      <c r="E69" s="23">
        <f>D69/349 * 100</f>
        <v>53.008595988538687</v>
      </c>
      <c r="F69" s="22">
        <v>45.63691073219659</v>
      </c>
      <c r="G69" s="57">
        <f>LOG((C69 + 1)/ (E69 +1),2)</f>
        <v>-0.33790372084055137</v>
      </c>
      <c r="H69" s="43">
        <v>4.5100000000000001E-2</v>
      </c>
      <c r="I69" s="43">
        <v>0.15559500000000001</v>
      </c>
      <c r="J69" s="43"/>
      <c r="K69" s="43">
        <v>2.0039005702863002</v>
      </c>
      <c r="L69" s="22" t="s">
        <v>28</v>
      </c>
      <c r="M69" s="21" t="s">
        <v>0</v>
      </c>
    </row>
    <row r="70" spans="1:13" x14ac:dyDescent="0.25">
      <c r="A70" s="25" t="s">
        <v>75</v>
      </c>
      <c r="B70" s="24">
        <v>3</v>
      </c>
      <c r="C70" s="23">
        <f>B70/647 * 100</f>
        <v>0.46367851622874806</v>
      </c>
      <c r="D70" s="24">
        <v>3</v>
      </c>
      <c r="E70" s="23">
        <f>D70/349 * 100</f>
        <v>0.8595988538681949</v>
      </c>
      <c r="F70" s="22">
        <v>0.60180541624874617</v>
      </c>
      <c r="G70" s="57">
        <f>LOG((C70 + 1)/ (E70 +1),2)</f>
        <v>-0.34539272831360901</v>
      </c>
      <c r="H70" s="43">
        <v>0.81279999999999997</v>
      </c>
      <c r="I70" s="43">
        <v>0.87239534883720904</v>
      </c>
      <c r="J70" s="43"/>
      <c r="K70" s="43">
        <v>-0.23676939800143701</v>
      </c>
      <c r="L70" s="22" t="s">
        <v>28</v>
      </c>
      <c r="M70" s="21" t="s">
        <v>0</v>
      </c>
    </row>
    <row r="71" spans="1:13" x14ac:dyDescent="0.25">
      <c r="A71" s="25" t="s">
        <v>74</v>
      </c>
      <c r="B71" s="24">
        <v>19</v>
      </c>
      <c r="C71" s="23">
        <f>B71/647 * 100</f>
        <v>2.936630602782071</v>
      </c>
      <c r="D71" s="24">
        <v>14</v>
      </c>
      <c r="E71" s="23">
        <f>D71/349 * 100</f>
        <v>4.0114613180515759</v>
      </c>
      <c r="F71" s="22">
        <v>3.3099297893681046</v>
      </c>
      <c r="G71" s="57">
        <f>LOG((C71 + 1)/ (E71 +1),2)</f>
        <v>-0.34827000543031333</v>
      </c>
      <c r="H71" s="43">
        <v>0.74890000000000001</v>
      </c>
      <c r="I71" s="43">
        <v>0.82678560000000001</v>
      </c>
      <c r="J71" s="43"/>
      <c r="K71" s="43">
        <v>0.32009196903297898</v>
      </c>
      <c r="L71" s="22" t="s">
        <v>28</v>
      </c>
      <c r="M71" s="21" t="s">
        <v>0</v>
      </c>
    </row>
    <row r="72" spans="1:13" x14ac:dyDescent="0.25">
      <c r="A72" s="28" t="s">
        <v>73</v>
      </c>
      <c r="B72" s="27">
        <v>0</v>
      </c>
      <c r="C72" s="26">
        <f>B72/647 * 100</f>
        <v>0</v>
      </c>
      <c r="D72" s="27">
        <v>1</v>
      </c>
      <c r="E72" s="26">
        <f>D72/349 * 100</f>
        <v>0.28653295128939826</v>
      </c>
      <c r="F72" s="22">
        <v>0.10030090270812438</v>
      </c>
      <c r="G72" s="57">
        <f>LOG((C72 + 1)/ (E72 +1),2)</f>
        <v>-0.36348840853149461</v>
      </c>
      <c r="H72" s="43">
        <v>0.2707</v>
      </c>
      <c r="I72" s="43">
        <v>0.43999534883720898</v>
      </c>
      <c r="J72" s="43"/>
      <c r="K72" s="43">
        <v>-1.1013524046957299</v>
      </c>
      <c r="L72" s="22" t="s">
        <v>28</v>
      </c>
      <c r="M72" s="21" t="s">
        <v>0</v>
      </c>
    </row>
    <row r="73" spans="1:13" x14ac:dyDescent="0.25">
      <c r="A73" s="28" t="s">
        <v>72</v>
      </c>
      <c r="B73" s="27">
        <v>0</v>
      </c>
      <c r="C73" s="26">
        <f>B73/647 * 100</f>
        <v>0</v>
      </c>
      <c r="D73" s="27">
        <v>1</v>
      </c>
      <c r="E73" s="26">
        <f>D73/349 * 100</f>
        <v>0.28653295128939826</v>
      </c>
      <c r="F73" s="22">
        <v>0.10030090270812438</v>
      </c>
      <c r="G73" s="57">
        <f>LOG((C73 + 1)/ (E73 +1),2)</f>
        <v>-0.36348840853149461</v>
      </c>
      <c r="H73" s="43">
        <v>0.2707</v>
      </c>
      <c r="I73" s="43">
        <v>0.43999534883720898</v>
      </c>
      <c r="J73" s="43"/>
      <c r="K73" s="43">
        <v>-1.1013524046957299</v>
      </c>
      <c r="L73" s="22" t="s">
        <v>28</v>
      </c>
      <c r="M73" s="21" t="s">
        <v>0</v>
      </c>
    </row>
    <row r="74" spans="1:13" x14ac:dyDescent="0.25">
      <c r="A74" s="28" t="s">
        <v>71</v>
      </c>
      <c r="B74" s="27">
        <v>0</v>
      </c>
      <c r="C74" s="26">
        <f>B74/647 * 100</f>
        <v>0</v>
      </c>
      <c r="D74" s="27">
        <v>1</v>
      </c>
      <c r="E74" s="26">
        <f>D74/349 * 100</f>
        <v>0.28653295128939826</v>
      </c>
      <c r="F74" s="22">
        <v>0.10030090270812438</v>
      </c>
      <c r="G74" s="57">
        <f>LOG((C74 + 1)/ (E74 +1),2)</f>
        <v>-0.36348840853149461</v>
      </c>
      <c r="H74" s="43">
        <v>0.2707</v>
      </c>
      <c r="I74" s="43">
        <v>0.43999534883720898</v>
      </c>
      <c r="J74" s="43"/>
      <c r="K74" s="43">
        <v>-1.1013524046957299</v>
      </c>
      <c r="L74" s="22" t="s">
        <v>28</v>
      </c>
      <c r="M74" s="21" t="s">
        <v>0</v>
      </c>
    </row>
    <row r="75" spans="1:13" x14ac:dyDescent="0.25">
      <c r="A75" s="28" t="s">
        <v>70</v>
      </c>
      <c r="B75" s="27">
        <v>0</v>
      </c>
      <c r="C75" s="26">
        <f>B75/647 * 100</f>
        <v>0</v>
      </c>
      <c r="D75" s="27">
        <v>1</v>
      </c>
      <c r="E75" s="26">
        <f>D75/349 * 100</f>
        <v>0.28653295128939826</v>
      </c>
      <c r="F75" s="22">
        <v>0.10030090270812438</v>
      </c>
      <c r="G75" s="57">
        <f>LOG((C75 + 1)/ (E75 +1),2)</f>
        <v>-0.36348840853149461</v>
      </c>
      <c r="H75" s="43">
        <v>0.2707</v>
      </c>
      <c r="I75" s="43">
        <v>0.43999534883720898</v>
      </c>
      <c r="J75" s="43"/>
      <c r="K75" s="43">
        <v>-1.1013524046957299</v>
      </c>
      <c r="L75" s="22" t="s">
        <v>28</v>
      </c>
      <c r="M75" s="21" t="s">
        <v>0</v>
      </c>
    </row>
    <row r="76" spans="1:13" x14ac:dyDescent="0.25">
      <c r="A76" s="25" t="s">
        <v>69</v>
      </c>
      <c r="B76" s="24">
        <v>12</v>
      </c>
      <c r="C76" s="23">
        <f>B76/647 * 100</f>
        <v>1.8547140649149922</v>
      </c>
      <c r="D76" s="24">
        <v>10</v>
      </c>
      <c r="E76" s="23">
        <f>D76/349 * 100</f>
        <v>2.8653295128939829</v>
      </c>
      <c r="F76" s="22">
        <v>2.2066198595787361</v>
      </c>
      <c r="G76" s="57">
        <f>LOG((C76 + 1)/ (E76 +1),2)</f>
        <v>-0.437245157748685</v>
      </c>
      <c r="H76" s="43">
        <v>0.98019999999999996</v>
      </c>
      <c r="I76" s="43">
        <v>0.98019999999999996</v>
      </c>
      <c r="J76" s="43"/>
      <c r="K76" s="43">
        <v>-2.4847283064471301E-2</v>
      </c>
      <c r="L76" s="22" t="s">
        <v>28</v>
      </c>
      <c r="M76" s="21" t="s">
        <v>0</v>
      </c>
    </row>
    <row r="77" spans="1:13" x14ac:dyDescent="0.25">
      <c r="A77" s="25" t="s">
        <v>68</v>
      </c>
      <c r="B77" s="24">
        <v>1</v>
      </c>
      <c r="C77" s="23">
        <f>B77/647 * 100</f>
        <v>0.15455950540958269</v>
      </c>
      <c r="D77" s="24">
        <v>2</v>
      </c>
      <c r="E77" s="23">
        <f>D77/349 * 100</f>
        <v>0.57306590257879653</v>
      </c>
      <c r="F77" s="22">
        <v>0.30090270812437309</v>
      </c>
      <c r="G77" s="57">
        <f>LOG((C77 + 1)/ (E77 +1),2)</f>
        <v>-0.44623658199881661</v>
      </c>
      <c r="H77" s="43">
        <v>0.45469999999999999</v>
      </c>
      <c r="I77" s="43">
        <v>0.565302702702703</v>
      </c>
      <c r="J77" s="43"/>
      <c r="K77" s="43">
        <v>-0.74754251590344201</v>
      </c>
      <c r="L77" s="22" t="s">
        <v>28</v>
      </c>
      <c r="M77" s="21" t="s">
        <v>0</v>
      </c>
    </row>
    <row r="78" spans="1:13" x14ac:dyDescent="0.25">
      <c r="A78" s="25" t="s">
        <v>67</v>
      </c>
      <c r="B78" s="24">
        <v>1</v>
      </c>
      <c r="C78" s="23">
        <f>B78/647 * 100</f>
        <v>0.15455950540958269</v>
      </c>
      <c r="D78" s="24">
        <v>2</v>
      </c>
      <c r="E78" s="23">
        <f>D78/349 * 100</f>
        <v>0.57306590257879653</v>
      </c>
      <c r="F78" s="22">
        <v>0.30090270812437309</v>
      </c>
      <c r="G78" s="57">
        <f>LOG((C78 + 1)/ (E78 +1),2)</f>
        <v>-0.44623658199881661</v>
      </c>
      <c r="H78" s="43">
        <v>0.45469999999999999</v>
      </c>
      <c r="I78" s="43">
        <v>0.565302702702703</v>
      </c>
      <c r="J78" s="43"/>
      <c r="K78" s="43">
        <v>-0.74754251590344201</v>
      </c>
      <c r="L78" s="22" t="s">
        <v>28</v>
      </c>
      <c r="M78" s="21" t="s">
        <v>0</v>
      </c>
    </row>
    <row r="79" spans="1:13" x14ac:dyDescent="0.25">
      <c r="A79" s="25" t="s">
        <v>66</v>
      </c>
      <c r="B79" s="24">
        <v>1</v>
      </c>
      <c r="C79" s="23">
        <f>B79/647 * 100</f>
        <v>0.15455950540958269</v>
      </c>
      <c r="D79" s="24">
        <v>2</v>
      </c>
      <c r="E79" s="23">
        <f>D79/349 * 100</f>
        <v>0.57306590257879653</v>
      </c>
      <c r="F79" s="22">
        <v>0.30090270812437309</v>
      </c>
      <c r="G79" s="57">
        <f>LOG((C79 + 1)/ (E79 +1),2)</f>
        <v>-0.44623658199881661</v>
      </c>
      <c r="H79" s="43">
        <v>0.45469999999999999</v>
      </c>
      <c r="I79" s="43">
        <v>0.565302702702703</v>
      </c>
      <c r="J79" s="43"/>
      <c r="K79" s="43">
        <v>-0.74754251590344201</v>
      </c>
      <c r="L79" s="22" t="s">
        <v>28</v>
      </c>
      <c r="M79" s="21" t="s">
        <v>0</v>
      </c>
    </row>
    <row r="80" spans="1:13" x14ac:dyDescent="0.25">
      <c r="A80" s="25" t="s">
        <v>65</v>
      </c>
      <c r="B80" s="24">
        <v>1</v>
      </c>
      <c r="C80" s="23">
        <f>B80/647 * 100</f>
        <v>0.15455950540958269</v>
      </c>
      <c r="D80" s="24">
        <v>2</v>
      </c>
      <c r="E80" s="23">
        <f>D80/349 * 100</f>
        <v>0.57306590257879653</v>
      </c>
      <c r="F80" s="22">
        <v>0.30090270812437309</v>
      </c>
      <c r="G80" s="57">
        <f>LOG((C80 + 1)/ (E80 +1),2)</f>
        <v>-0.44623658199881661</v>
      </c>
      <c r="H80" s="43">
        <v>0.45469999999999999</v>
      </c>
      <c r="I80" s="43">
        <v>0.565302702702703</v>
      </c>
      <c r="J80" s="43"/>
      <c r="K80" s="43">
        <v>-0.74754251590344201</v>
      </c>
      <c r="L80" s="22" t="s">
        <v>28</v>
      </c>
      <c r="M80" s="21" t="s">
        <v>0</v>
      </c>
    </row>
    <row r="81" spans="1:13" x14ac:dyDescent="0.25">
      <c r="A81" s="25" t="s">
        <v>64</v>
      </c>
      <c r="B81" s="24">
        <v>1</v>
      </c>
      <c r="C81" s="23">
        <f>B81/647 * 100</f>
        <v>0.15455950540958269</v>
      </c>
      <c r="D81" s="24">
        <v>2</v>
      </c>
      <c r="E81" s="23">
        <f>D81/349 * 100</f>
        <v>0.57306590257879653</v>
      </c>
      <c r="F81" s="22">
        <v>0.30090270812437309</v>
      </c>
      <c r="G81" s="57">
        <f>LOG((C81 + 1)/ (E81 +1),2)</f>
        <v>-0.44623658199881661</v>
      </c>
      <c r="H81" s="43">
        <v>0.45469999999999999</v>
      </c>
      <c r="I81" s="43">
        <v>0.565302702702703</v>
      </c>
      <c r="J81" s="43"/>
      <c r="K81" s="43">
        <v>-0.74754251590344201</v>
      </c>
      <c r="L81" s="22" t="s">
        <v>28</v>
      </c>
      <c r="M81" s="21" t="s">
        <v>0</v>
      </c>
    </row>
    <row r="82" spans="1:13" x14ac:dyDescent="0.25">
      <c r="A82" s="25" t="s">
        <v>63</v>
      </c>
      <c r="B82" s="24">
        <v>1</v>
      </c>
      <c r="C82" s="23">
        <f>B82/647 * 100</f>
        <v>0.15455950540958269</v>
      </c>
      <c r="D82" s="24">
        <v>2</v>
      </c>
      <c r="E82" s="23">
        <f>D82/349 * 100</f>
        <v>0.57306590257879653</v>
      </c>
      <c r="F82" s="22">
        <v>0.30090270812437309</v>
      </c>
      <c r="G82" s="57">
        <f>LOG((C82 + 1)/ (E82 +1),2)</f>
        <v>-0.44623658199881661</v>
      </c>
      <c r="H82" s="43">
        <v>0.45469999999999999</v>
      </c>
      <c r="I82" s="43">
        <v>0.565302702702703</v>
      </c>
      <c r="J82" s="43"/>
      <c r="K82" s="43">
        <v>-0.74754251590344201</v>
      </c>
      <c r="L82" s="22" t="s">
        <v>28</v>
      </c>
      <c r="M82" s="21" t="s">
        <v>0</v>
      </c>
    </row>
    <row r="83" spans="1:13" x14ac:dyDescent="0.25">
      <c r="A83" s="25" t="s">
        <v>62</v>
      </c>
      <c r="B83" s="24">
        <v>1</v>
      </c>
      <c r="C83" s="23">
        <f>B83/647 * 100</f>
        <v>0.15455950540958269</v>
      </c>
      <c r="D83" s="24">
        <v>2</v>
      </c>
      <c r="E83" s="23">
        <f>D83/349 * 100</f>
        <v>0.57306590257879653</v>
      </c>
      <c r="F83" s="22">
        <v>0.30090270812437309</v>
      </c>
      <c r="G83" s="57">
        <f>LOG((C83 + 1)/ (E83 +1),2)</f>
        <v>-0.44623658199881661</v>
      </c>
      <c r="H83" s="43">
        <v>0.45469999999999999</v>
      </c>
      <c r="I83" s="43">
        <v>0.565302702702703</v>
      </c>
      <c r="J83" s="43"/>
      <c r="K83" s="43">
        <v>-0.74754251590344201</v>
      </c>
      <c r="L83" s="22" t="s">
        <v>28</v>
      </c>
      <c r="M83" s="21" t="s">
        <v>0</v>
      </c>
    </row>
    <row r="84" spans="1:13" x14ac:dyDescent="0.25">
      <c r="A84" s="25" t="s">
        <v>61</v>
      </c>
      <c r="B84" s="24">
        <v>1</v>
      </c>
      <c r="C84" s="23">
        <f>B84/647 * 100</f>
        <v>0.15455950540958269</v>
      </c>
      <c r="D84" s="24">
        <v>2</v>
      </c>
      <c r="E84" s="23">
        <f>D84/349 * 100</f>
        <v>0.57306590257879653</v>
      </c>
      <c r="F84" s="22">
        <v>0.30090270812437309</v>
      </c>
      <c r="G84" s="57">
        <f>LOG((C84 + 1)/ (E84 +1),2)</f>
        <v>-0.44623658199881661</v>
      </c>
      <c r="H84" s="43">
        <v>0.45469999999999999</v>
      </c>
      <c r="I84" s="43">
        <v>0.565302702702703</v>
      </c>
      <c r="J84" s="43"/>
      <c r="K84" s="43">
        <v>-0.74754251590344201</v>
      </c>
      <c r="L84" s="22" t="s">
        <v>28</v>
      </c>
      <c r="M84" s="21" t="s">
        <v>0</v>
      </c>
    </row>
    <row r="85" spans="1:13" x14ac:dyDescent="0.25">
      <c r="A85" s="25" t="s">
        <v>58</v>
      </c>
      <c r="B85" s="24">
        <v>2</v>
      </c>
      <c r="C85" s="23">
        <f>B85/647 * 100</f>
        <v>0.30911901081916537</v>
      </c>
      <c r="D85" s="24">
        <v>3</v>
      </c>
      <c r="E85" s="23">
        <f>D85/349 * 100</f>
        <v>0.8595988538681949</v>
      </c>
      <c r="F85" s="22">
        <v>0.50150451354062187</v>
      </c>
      <c r="G85" s="57">
        <f>LOG((C85 + 1)/ (E85 +1),2)</f>
        <v>-0.50639518444979525</v>
      </c>
      <c r="H85" s="43">
        <v>0.50570000000000004</v>
      </c>
      <c r="I85" s="43">
        <v>0.59141186440677995</v>
      </c>
      <c r="J85" s="43"/>
      <c r="K85" s="43">
        <v>-0.665571121479832</v>
      </c>
      <c r="L85" s="22" t="s">
        <v>28</v>
      </c>
      <c r="M85" s="21" t="s">
        <v>0</v>
      </c>
    </row>
    <row r="86" spans="1:13" x14ac:dyDescent="0.25">
      <c r="A86" s="25" t="s">
        <v>60</v>
      </c>
      <c r="B86" s="24">
        <v>2</v>
      </c>
      <c r="C86" s="23">
        <f>B86/647 * 100</f>
        <v>0.30911901081916537</v>
      </c>
      <c r="D86" s="24">
        <v>3</v>
      </c>
      <c r="E86" s="23">
        <f>D86/349 * 100</f>
        <v>0.8595988538681949</v>
      </c>
      <c r="F86" s="22">
        <v>0.50150451354062187</v>
      </c>
      <c r="G86" s="57">
        <f>LOG((C86 + 1)/ (E86 +1),2)</f>
        <v>-0.50639518444979525</v>
      </c>
      <c r="H86" s="43">
        <v>0.50570000000000004</v>
      </c>
      <c r="I86" s="43">
        <v>0.59141186440677995</v>
      </c>
      <c r="J86" s="43"/>
      <c r="K86" s="43">
        <v>-0.665571121479832</v>
      </c>
      <c r="L86" s="22" t="s">
        <v>28</v>
      </c>
      <c r="M86" s="21" t="s">
        <v>0</v>
      </c>
    </row>
    <row r="87" spans="1:13" x14ac:dyDescent="0.25">
      <c r="A87" s="25" t="s">
        <v>59</v>
      </c>
      <c r="B87" s="24">
        <v>2</v>
      </c>
      <c r="C87" s="23">
        <f>B87/647 * 100</f>
        <v>0.30911901081916537</v>
      </c>
      <c r="D87" s="24">
        <v>3</v>
      </c>
      <c r="E87" s="23">
        <f>D87/349 * 100</f>
        <v>0.8595988538681949</v>
      </c>
      <c r="F87" s="22">
        <v>0.50150451354062187</v>
      </c>
      <c r="G87" s="57">
        <f>LOG((C87 + 1)/ (E87 +1),2)</f>
        <v>-0.50639518444979525</v>
      </c>
      <c r="H87" s="43">
        <v>0.50570000000000004</v>
      </c>
      <c r="I87" s="43">
        <v>0.59141186440677995</v>
      </c>
      <c r="J87" s="43"/>
      <c r="K87" s="43">
        <v>-0.665571121479832</v>
      </c>
      <c r="L87" s="22" t="s">
        <v>28</v>
      </c>
      <c r="M87" s="21" t="s">
        <v>0</v>
      </c>
    </row>
    <row r="88" spans="1:13" x14ac:dyDescent="0.25">
      <c r="A88" s="25" t="s">
        <v>57</v>
      </c>
      <c r="B88" s="24">
        <v>2</v>
      </c>
      <c r="C88" s="23">
        <f>B88/647 * 100</f>
        <v>0.30911901081916537</v>
      </c>
      <c r="D88" s="24">
        <v>3</v>
      </c>
      <c r="E88" s="23">
        <f>D88/349 * 100</f>
        <v>0.8595988538681949</v>
      </c>
      <c r="F88" s="22">
        <v>0.50150451354062187</v>
      </c>
      <c r="G88" s="57">
        <f>LOG((C88 + 1)/ (E88 +1),2)</f>
        <v>-0.50639518444979525</v>
      </c>
      <c r="H88" s="43">
        <v>0.50570000000000004</v>
      </c>
      <c r="I88" s="43">
        <v>0.59141186440677995</v>
      </c>
      <c r="J88" s="43"/>
      <c r="K88" s="43">
        <v>-0.665571121479832</v>
      </c>
      <c r="L88" s="22" t="s">
        <v>28</v>
      </c>
      <c r="M88" s="21" t="s">
        <v>0</v>
      </c>
    </row>
    <row r="89" spans="1:13" x14ac:dyDescent="0.25">
      <c r="A89" s="25" t="s">
        <v>56</v>
      </c>
      <c r="B89" s="24">
        <v>75</v>
      </c>
      <c r="C89" s="23">
        <f>B89/647 * 100</f>
        <v>11.591962905718702</v>
      </c>
      <c r="D89" s="24">
        <v>59</v>
      </c>
      <c r="E89" s="23">
        <f>D89/349 * 100</f>
        <v>16.905444126074499</v>
      </c>
      <c r="F89" s="22">
        <v>13.440320962888666</v>
      </c>
      <c r="G89" s="57">
        <f>LOG((C89 + 1)/ (E89 +1),2)</f>
        <v>-0.50789510769201973</v>
      </c>
      <c r="H89" s="43">
        <v>0.78520000000000001</v>
      </c>
      <c r="I89" s="43">
        <v>0.85320944881889804</v>
      </c>
      <c r="J89" s="43"/>
      <c r="K89" s="43">
        <v>0.272580811075469</v>
      </c>
      <c r="L89" s="22" t="s">
        <v>28</v>
      </c>
      <c r="M89" s="21" t="s">
        <v>0</v>
      </c>
    </row>
    <row r="90" spans="1:13" x14ac:dyDescent="0.25">
      <c r="A90" s="25" t="s">
        <v>55</v>
      </c>
      <c r="B90" s="24">
        <v>158</v>
      </c>
      <c r="C90" s="23">
        <f>B90/647 * 100</f>
        <v>24.420401854714065</v>
      </c>
      <c r="D90" s="24">
        <v>127</v>
      </c>
      <c r="E90" s="23">
        <f>D90/349 * 100</f>
        <v>36.389684813753583</v>
      </c>
      <c r="F90" s="22">
        <v>28.585757271815449</v>
      </c>
      <c r="G90" s="57">
        <f>LOG((C90 + 1)/ (E90 +1),2)</f>
        <v>-0.5566534725103488</v>
      </c>
      <c r="H90" s="43">
        <v>0.8276</v>
      </c>
      <c r="I90" s="43">
        <v>0.87852923076923095</v>
      </c>
      <c r="J90" s="43"/>
      <c r="K90" s="43">
        <v>0.217826283011329</v>
      </c>
      <c r="L90" s="22" t="s">
        <v>28</v>
      </c>
      <c r="M90" s="21" t="s">
        <v>0</v>
      </c>
    </row>
    <row r="91" spans="1:13" x14ac:dyDescent="0.25">
      <c r="A91" s="25" t="s">
        <v>54</v>
      </c>
      <c r="B91" s="24">
        <v>4</v>
      </c>
      <c r="C91" s="23">
        <f>B91/647 * 100</f>
        <v>0.61823802163833075</v>
      </c>
      <c r="D91" s="24">
        <v>5</v>
      </c>
      <c r="E91" s="23">
        <f>D91/349 * 100</f>
        <v>1.4326647564469914</v>
      </c>
      <c r="F91" s="22">
        <v>0.90270812437311942</v>
      </c>
      <c r="G91" s="57">
        <f>LOG((C91 + 1)/ (E91 +1),2)</f>
        <v>-0.58811369240508538</v>
      </c>
      <c r="H91" s="43">
        <v>0.53190000000000004</v>
      </c>
      <c r="I91" s="43">
        <v>0.61682521008403401</v>
      </c>
      <c r="J91" s="43"/>
      <c r="K91" s="43">
        <v>-0.62512600642294802</v>
      </c>
      <c r="L91" s="22" t="s">
        <v>28</v>
      </c>
      <c r="M91" s="21" t="s">
        <v>0</v>
      </c>
    </row>
    <row r="92" spans="1:13" x14ac:dyDescent="0.25">
      <c r="A92" s="25" t="s">
        <v>53</v>
      </c>
      <c r="B92" s="24">
        <v>200</v>
      </c>
      <c r="C92" s="23">
        <f>B92/647 * 100</f>
        <v>30.911901081916536</v>
      </c>
      <c r="D92" s="24">
        <v>170</v>
      </c>
      <c r="E92" s="23">
        <f>D92/349 * 100</f>
        <v>48.710601719197712</v>
      </c>
      <c r="F92" s="22">
        <v>37.111334002006018</v>
      </c>
      <c r="G92" s="57">
        <f>LOG((C92 + 1)/ (E92 +1),2)</f>
        <v>-0.63945900981932868</v>
      </c>
      <c r="H92" s="43">
        <v>0.76480000000000004</v>
      </c>
      <c r="I92" s="43">
        <v>0.83763809523809496</v>
      </c>
      <c r="J92" s="43"/>
      <c r="K92" s="43">
        <v>-0.29911902834053</v>
      </c>
      <c r="L92" s="22" t="s">
        <v>28</v>
      </c>
      <c r="M92" s="21" t="s">
        <v>0</v>
      </c>
    </row>
    <row r="93" spans="1:13" x14ac:dyDescent="0.25">
      <c r="A93" s="25" t="s">
        <v>52</v>
      </c>
      <c r="B93" s="24">
        <v>19</v>
      </c>
      <c r="C93" s="23">
        <f>B93/647 * 100</f>
        <v>2.936630602782071</v>
      </c>
      <c r="D93" s="24">
        <v>18</v>
      </c>
      <c r="E93" s="23">
        <f>D93/349 * 100</f>
        <v>5.1575931232091694</v>
      </c>
      <c r="F93" s="22">
        <v>3.7111334002006018</v>
      </c>
      <c r="G93" s="57">
        <f>LOG((C93 + 1)/ (E93 +1),2)</f>
        <v>-0.64540519893644432</v>
      </c>
      <c r="H93" s="43">
        <v>0.67190000000000005</v>
      </c>
      <c r="I93" s="43">
        <v>0.76001803278688496</v>
      </c>
      <c r="J93" s="43"/>
      <c r="K93" s="43">
        <v>-0.42360742644666899</v>
      </c>
      <c r="L93" s="22" t="s">
        <v>28</v>
      </c>
      <c r="M93" s="21" t="s">
        <v>0</v>
      </c>
    </row>
    <row r="94" spans="1:13" x14ac:dyDescent="0.25">
      <c r="A94" s="28" t="s">
        <v>51</v>
      </c>
      <c r="B94" s="27">
        <v>0</v>
      </c>
      <c r="C94" s="26">
        <f>B94/647 * 100</f>
        <v>0</v>
      </c>
      <c r="D94" s="27">
        <v>2</v>
      </c>
      <c r="E94" s="26">
        <f>D94/349 * 100</f>
        <v>0.57306590257879653</v>
      </c>
      <c r="F94" s="22">
        <v>0.20060180541624875</v>
      </c>
      <c r="G94" s="57">
        <f>LOG((C94 + 1)/ (E94 +1),2)</f>
        <v>-0.65357911279554648</v>
      </c>
      <c r="H94" s="43">
        <v>0.1193</v>
      </c>
      <c r="I94" s="43">
        <v>0.29398928571428601</v>
      </c>
      <c r="J94" s="43"/>
      <c r="K94" s="43">
        <v>-1.5576509820133599</v>
      </c>
      <c r="L94" s="22" t="s">
        <v>28</v>
      </c>
      <c r="M94" s="21" t="s">
        <v>8</v>
      </c>
    </row>
    <row r="95" spans="1:13" x14ac:dyDescent="0.25">
      <c r="A95" s="28" t="s">
        <v>50</v>
      </c>
      <c r="B95" s="27">
        <v>0</v>
      </c>
      <c r="C95" s="26">
        <f>B95/647 * 100</f>
        <v>0</v>
      </c>
      <c r="D95" s="27">
        <v>2</v>
      </c>
      <c r="E95" s="26">
        <f>D95/349 * 100</f>
        <v>0.57306590257879653</v>
      </c>
      <c r="F95" s="22">
        <v>0.20060180541624875</v>
      </c>
      <c r="G95" s="57">
        <f>LOG((C95 + 1)/ (E95 +1),2)</f>
        <v>-0.65357911279554648</v>
      </c>
      <c r="H95" s="43">
        <v>0.1193</v>
      </c>
      <c r="I95" s="43">
        <v>0.29398928571428601</v>
      </c>
      <c r="J95" s="43"/>
      <c r="K95" s="43">
        <v>-1.5576509820133599</v>
      </c>
      <c r="L95" s="22" t="s">
        <v>28</v>
      </c>
      <c r="M95" s="21" t="s">
        <v>0</v>
      </c>
    </row>
    <row r="96" spans="1:13" x14ac:dyDescent="0.25">
      <c r="A96" s="28" t="s">
        <v>49</v>
      </c>
      <c r="B96" s="27">
        <v>0</v>
      </c>
      <c r="C96" s="26">
        <f>B96/647 * 100</f>
        <v>0</v>
      </c>
      <c r="D96" s="27">
        <v>2</v>
      </c>
      <c r="E96" s="26">
        <f>D96/349 * 100</f>
        <v>0.57306590257879653</v>
      </c>
      <c r="F96" s="22">
        <v>0.20060180541624875</v>
      </c>
      <c r="G96" s="57">
        <f>LOG((C96 + 1)/ (E96 +1),2)</f>
        <v>-0.65357911279554648</v>
      </c>
      <c r="H96" s="43">
        <v>0.1193</v>
      </c>
      <c r="I96" s="43">
        <v>0.29398928571428601</v>
      </c>
      <c r="J96" s="43"/>
      <c r="K96" s="43">
        <v>-1.5576509820133599</v>
      </c>
      <c r="L96" s="22" t="s">
        <v>28</v>
      </c>
      <c r="M96" s="21" t="s">
        <v>0</v>
      </c>
    </row>
    <row r="97" spans="1:13" x14ac:dyDescent="0.25">
      <c r="A97" s="25" t="s">
        <v>48</v>
      </c>
      <c r="B97" s="24">
        <v>70</v>
      </c>
      <c r="C97" s="23">
        <f>B97/647 * 100</f>
        <v>10.819165378670787</v>
      </c>
      <c r="D97" s="24">
        <v>62</v>
      </c>
      <c r="E97" s="23">
        <f>D97/349 * 100</f>
        <v>17.765042979942695</v>
      </c>
      <c r="F97" s="22">
        <v>13.239719157472418</v>
      </c>
      <c r="G97" s="57">
        <f>LOG((C97 + 1)/ (E97 +1),2)</f>
        <v>-0.66691943275144494</v>
      </c>
      <c r="H97" s="43">
        <v>0.67869999999999997</v>
      </c>
      <c r="I97" s="43">
        <v>0.76146829268292704</v>
      </c>
      <c r="J97" s="43"/>
      <c r="K97" s="43">
        <v>-0.41419831210240998</v>
      </c>
      <c r="L97" s="22" t="s">
        <v>28</v>
      </c>
      <c r="M97" s="21" t="s">
        <v>0</v>
      </c>
    </row>
    <row r="98" spans="1:13" x14ac:dyDescent="0.25">
      <c r="A98" s="25" t="s">
        <v>47</v>
      </c>
      <c r="B98" s="24">
        <v>1</v>
      </c>
      <c r="C98" s="23">
        <f>B98/647 * 100</f>
        <v>0.15455950540958269</v>
      </c>
      <c r="D98" s="24">
        <v>3</v>
      </c>
      <c r="E98" s="23">
        <f>D98/349 * 100</f>
        <v>0.8595988538681949</v>
      </c>
      <c r="F98" s="22">
        <v>0.4012036108324975</v>
      </c>
      <c r="G98" s="57">
        <f>LOG((C98 + 1)/ (E98 +1),2)</f>
        <v>-0.6876489109927566</v>
      </c>
      <c r="H98" s="43">
        <v>0.23080000000000001</v>
      </c>
      <c r="I98" s="43">
        <v>0.41063846153846201</v>
      </c>
      <c r="J98" s="43"/>
      <c r="K98" s="43">
        <v>-1.19821980480827</v>
      </c>
      <c r="L98" s="22" t="s">
        <v>28</v>
      </c>
      <c r="M98" s="21" t="s">
        <v>0</v>
      </c>
    </row>
    <row r="99" spans="1:13" x14ac:dyDescent="0.25">
      <c r="A99" s="25" t="s">
        <v>46</v>
      </c>
      <c r="B99" s="24">
        <v>4</v>
      </c>
      <c r="C99" s="23">
        <f>B99/647 * 100</f>
        <v>0.61823802163833075</v>
      </c>
      <c r="D99" s="24">
        <v>6</v>
      </c>
      <c r="E99" s="23">
        <f>D99/349 * 100</f>
        <v>1.7191977077363898</v>
      </c>
      <c r="F99" s="22">
        <v>1.0030090270812437</v>
      </c>
      <c r="G99" s="57">
        <f>LOG((C99 + 1)/ (E99 +1),2)</f>
        <v>-0.7487572258731563</v>
      </c>
      <c r="H99" s="43">
        <v>0.34639999999999999</v>
      </c>
      <c r="I99" s="43">
        <v>0.50711515151515196</v>
      </c>
      <c r="J99" s="43"/>
      <c r="K99" s="43">
        <v>-0.941572656726544</v>
      </c>
      <c r="L99" s="22" t="s">
        <v>28</v>
      </c>
      <c r="M99" s="21" t="s">
        <v>0</v>
      </c>
    </row>
    <row r="100" spans="1:13" x14ac:dyDescent="0.25">
      <c r="A100" s="25" t="s">
        <v>45</v>
      </c>
      <c r="B100" s="24">
        <v>5</v>
      </c>
      <c r="C100" s="23">
        <f>B100/647 * 100</f>
        <v>0.77279752704791349</v>
      </c>
      <c r="D100" s="24">
        <v>7</v>
      </c>
      <c r="E100" s="23">
        <f>D100/349 * 100</f>
        <v>2.005730659025788</v>
      </c>
      <c r="F100" s="22">
        <v>1.2036108324974923</v>
      </c>
      <c r="G100" s="57">
        <f>LOG((C100 + 1)/ (E100 +1),2)</f>
        <v>-0.76168796234429792</v>
      </c>
      <c r="H100" s="43">
        <v>0.3599</v>
      </c>
      <c r="I100" s="43">
        <v>0.50711515151515196</v>
      </c>
      <c r="J100" s="43"/>
      <c r="K100" s="43">
        <v>-0.91547801219991698</v>
      </c>
      <c r="L100" s="22" t="s">
        <v>28</v>
      </c>
      <c r="M100" s="21" t="s">
        <v>0</v>
      </c>
    </row>
    <row r="101" spans="1:13" x14ac:dyDescent="0.25">
      <c r="A101" s="25" t="s">
        <v>44</v>
      </c>
      <c r="B101" s="24">
        <v>5</v>
      </c>
      <c r="C101" s="23">
        <f>B101/647 * 100</f>
        <v>0.77279752704791349</v>
      </c>
      <c r="D101" s="24">
        <v>7</v>
      </c>
      <c r="E101" s="23">
        <f>D101/349 * 100</f>
        <v>2.005730659025788</v>
      </c>
      <c r="F101" s="22">
        <v>1.2036108324974923</v>
      </c>
      <c r="G101" s="57">
        <f>LOG((C101 + 1)/ (E101 +1),2)</f>
        <v>-0.76168796234429792</v>
      </c>
      <c r="H101" s="43">
        <v>0.3599</v>
      </c>
      <c r="I101" s="43">
        <v>0.50711515151515196</v>
      </c>
      <c r="J101" s="43"/>
      <c r="K101" s="43">
        <v>-0.91547801219991698</v>
      </c>
      <c r="L101" s="22" t="s">
        <v>28</v>
      </c>
      <c r="M101" s="21" t="s">
        <v>0</v>
      </c>
    </row>
    <row r="102" spans="1:13" x14ac:dyDescent="0.25">
      <c r="A102" s="25" t="s">
        <v>43</v>
      </c>
      <c r="B102" s="24">
        <v>8</v>
      </c>
      <c r="C102" s="23">
        <f>B102/647 * 100</f>
        <v>1.2364760432766615</v>
      </c>
      <c r="D102" s="24">
        <v>10</v>
      </c>
      <c r="E102" s="23">
        <f>D102/349 * 100</f>
        <v>2.8653295128939829</v>
      </c>
      <c r="F102" s="22">
        <v>1.8054162487462388</v>
      </c>
      <c r="G102" s="57">
        <f>LOG((C102 + 1)/ (E102 +1),2)</f>
        <v>-0.78936410219939823</v>
      </c>
      <c r="H102" s="43">
        <v>0.37640000000000001</v>
      </c>
      <c r="I102" s="43">
        <v>0.51579207920792103</v>
      </c>
      <c r="J102" s="43"/>
      <c r="K102" s="43">
        <v>-0.88459124856117799</v>
      </c>
      <c r="L102" s="22" t="s">
        <v>28</v>
      </c>
      <c r="M102" s="21" t="s">
        <v>0</v>
      </c>
    </row>
    <row r="103" spans="1:13" x14ac:dyDescent="0.25">
      <c r="A103" s="25" t="s">
        <v>42</v>
      </c>
      <c r="B103" s="24">
        <v>9</v>
      </c>
      <c r="C103" s="23">
        <f>B103/647 * 100</f>
        <v>1.3910355486862442</v>
      </c>
      <c r="D103" s="24">
        <v>11</v>
      </c>
      <c r="E103" s="23">
        <f>D103/349 * 100</f>
        <v>3.151862464183381</v>
      </c>
      <c r="F103" s="22">
        <v>2.0060180541624875</v>
      </c>
      <c r="G103" s="57">
        <f>LOG((C103 + 1)/ (E103 +1),2)</f>
        <v>-0.79612307389074877</v>
      </c>
      <c r="H103" s="43">
        <v>0.3775</v>
      </c>
      <c r="I103" s="43">
        <v>0.51579207920792103</v>
      </c>
      <c r="J103" s="43"/>
      <c r="K103" s="43">
        <v>-0.88257697379437305</v>
      </c>
      <c r="L103" s="22" t="s">
        <v>28</v>
      </c>
      <c r="M103" s="21" t="s">
        <v>0</v>
      </c>
    </row>
    <row r="104" spans="1:13" x14ac:dyDescent="0.25">
      <c r="A104" s="25" t="s">
        <v>41</v>
      </c>
      <c r="B104" s="24">
        <v>202</v>
      </c>
      <c r="C104" s="23">
        <f>B104/647 * 100</f>
        <v>31.221020092735703</v>
      </c>
      <c r="D104" s="24">
        <v>195</v>
      </c>
      <c r="E104" s="23">
        <f>D104/349 * 100</f>
        <v>55.873925501432666</v>
      </c>
      <c r="F104" s="22">
        <v>39.819458375125379</v>
      </c>
      <c r="G104" s="57">
        <f>LOG((C104 + 1)/ (E104 +1),2)</f>
        <v>-0.81976521475509789</v>
      </c>
      <c r="H104" s="43">
        <v>0.1062</v>
      </c>
      <c r="I104" s="43">
        <v>0.29311199999999998</v>
      </c>
      <c r="J104" s="43"/>
      <c r="K104" s="43">
        <v>-1.61539922656236</v>
      </c>
      <c r="L104" s="22" t="s">
        <v>28</v>
      </c>
      <c r="M104" s="21" t="s">
        <v>0</v>
      </c>
    </row>
    <row r="105" spans="1:13" x14ac:dyDescent="0.25">
      <c r="A105" s="25" t="s">
        <v>40</v>
      </c>
      <c r="B105" s="24">
        <v>249</v>
      </c>
      <c r="C105" s="23">
        <f>B105/647 * 100</f>
        <v>38.485316846986088</v>
      </c>
      <c r="D105" s="24">
        <v>241</v>
      </c>
      <c r="E105" s="23">
        <f>D105/349 * 100</f>
        <v>69.05444126074498</v>
      </c>
      <c r="F105" s="22">
        <v>49.147442326980944</v>
      </c>
      <c r="G105" s="57">
        <f>LOG((C105 + 1)/ (E105 +1),2)</f>
        <v>-0.82716024928240672</v>
      </c>
      <c r="H105" s="43">
        <v>6.6299999999999998E-2</v>
      </c>
      <c r="I105" s="43">
        <v>0.20332</v>
      </c>
      <c r="J105" s="43"/>
      <c r="K105" s="43">
        <v>-1.8365119404072101</v>
      </c>
      <c r="L105" s="22" t="s">
        <v>28</v>
      </c>
      <c r="M105" s="21" t="s">
        <v>0</v>
      </c>
    </row>
    <row r="106" spans="1:13" x14ac:dyDescent="0.25">
      <c r="A106" s="25" t="s">
        <v>39</v>
      </c>
      <c r="B106" s="24">
        <v>48</v>
      </c>
      <c r="C106" s="23">
        <f>B106/647 * 100</f>
        <v>7.418856259659969</v>
      </c>
      <c r="D106" s="24">
        <v>49</v>
      </c>
      <c r="E106" s="23">
        <f>D106/349 * 100</f>
        <v>14.040114613180515</v>
      </c>
      <c r="F106" s="22">
        <v>9.7291875626880646</v>
      </c>
      <c r="G106" s="57">
        <f>LOG((C106 + 1)/ (E106 +1),2)</f>
        <v>-0.83711940615318914</v>
      </c>
      <c r="H106" s="43">
        <v>0.28889999999999999</v>
      </c>
      <c r="I106" s="43">
        <v>0.45304772727272702</v>
      </c>
      <c r="J106" s="43"/>
      <c r="K106" s="43">
        <v>-1.0604799364928701</v>
      </c>
      <c r="L106" s="22" t="s">
        <v>28</v>
      </c>
      <c r="M106" s="21" t="s">
        <v>0</v>
      </c>
    </row>
    <row r="107" spans="1:13" x14ac:dyDescent="0.25">
      <c r="A107" s="25" t="s">
        <v>38</v>
      </c>
      <c r="B107" s="24">
        <v>50</v>
      </c>
      <c r="C107" s="23">
        <f>B107/647 * 100</f>
        <v>7.727975270479134</v>
      </c>
      <c r="D107" s="24">
        <v>51</v>
      </c>
      <c r="E107" s="23">
        <f>D107/349 * 100</f>
        <v>14.613180515759314</v>
      </c>
      <c r="F107" s="22">
        <v>10.130391173520561</v>
      </c>
      <c r="G107" s="57">
        <f>LOG((C107 + 1)/ (E107 +1),2)</f>
        <v>-0.83904553537809323</v>
      </c>
      <c r="H107" s="43">
        <v>0.28089999999999998</v>
      </c>
      <c r="I107" s="43">
        <v>0.44556551724137899</v>
      </c>
      <c r="J107" s="43"/>
      <c r="K107" s="43">
        <v>-1.0782656883670101</v>
      </c>
      <c r="L107" s="22" t="s">
        <v>28</v>
      </c>
      <c r="M107" s="21" t="s">
        <v>0</v>
      </c>
    </row>
    <row r="108" spans="1:13" x14ac:dyDescent="0.25">
      <c r="A108" s="25" t="s">
        <v>37</v>
      </c>
      <c r="B108" s="24">
        <v>316</v>
      </c>
      <c r="C108" s="23">
        <f>B108/647 * 100</f>
        <v>48.84080370942813</v>
      </c>
      <c r="D108" s="24">
        <v>310</v>
      </c>
      <c r="E108" s="23">
        <f>D108/349 * 100</f>
        <v>88.825214899713473</v>
      </c>
      <c r="F108" s="22">
        <v>62.788365095285862</v>
      </c>
      <c r="G108" s="57">
        <f>LOG((C108 + 1)/ (E108 +1),2)</f>
        <v>-0.84979314899202929</v>
      </c>
      <c r="H108" s="43">
        <v>2.3E-2</v>
      </c>
      <c r="I108" s="43">
        <v>9.06857142857143E-2</v>
      </c>
      <c r="J108" s="43"/>
      <c r="K108" s="43">
        <v>-2.2731242078403699</v>
      </c>
      <c r="L108" s="22" t="s">
        <v>28</v>
      </c>
      <c r="M108" s="21" t="s">
        <v>0</v>
      </c>
    </row>
    <row r="109" spans="1:13" x14ac:dyDescent="0.25">
      <c r="A109" s="25" t="s">
        <v>36</v>
      </c>
      <c r="B109" s="24">
        <v>39</v>
      </c>
      <c r="C109" s="23">
        <f>B109/647 * 100</f>
        <v>6.0278207109737245</v>
      </c>
      <c r="D109" s="24">
        <v>41</v>
      </c>
      <c r="E109" s="23">
        <f>D109/349 * 100</f>
        <v>11.74785100286533</v>
      </c>
      <c r="F109" s="22">
        <v>8.0240722166499499</v>
      </c>
      <c r="G109" s="57">
        <f>LOG((C109 + 1)/ (E109 +1),2)</f>
        <v>-0.85910477021410248</v>
      </c>
      <c r="H109" s="43">
        <v>0.2737</v>
      </c>
      <c r="I109" s="43">
        <v>0.43999534883720898</v>
      </c>
      <c r="J109" s="43"/>
      <c r="K109" s="43">
        <v>-1.0946953429227999</v>
      </c>
      <c r="L109" s="22" t="s">
        <v>28</v>
      </c>
      <c r="M109" s="21" t="s">
        <v>0</v>
      </c>
    </row>
    <row r="110" spans="1:13" x14ac:dyDescent="0.25">
      <c r="A110" s="25" t="s">
        <v>35</v>
      </c>
      <c r="B110" s="24">
        <v>92</v>
      </c>
      <c r="C110" s="23">
        <f>B110/647 * 100</f>
        <v>14.219474497681608</v>
      </c>
      <c r="D110" s="24">
        <v>95</v>
      </c>
      <c r="E110" s="23">
        <f>D110/349 * 100</f>
        <v>27.220630372492838</v>
      </c>
      <c r="F110" s="22">
        <v>18.756268806419257</v>
      </c>
      <c r="G110" s="57">
        <f>LOG((C110 + 1)/ (E110 +1),2)</f>
        <v>-0.89083166827795046</v>
      </c>
      <c r="H110" s="43">
        <v>0.11849999999999999</v>
      </c>
      <c r="I110" s="43">
        <v>0.29398928571428601</v>
      </c>
      <c r="J110" s="43"/>
      <c r="K110" s="43">
        <v>-1.56120431998207</v>
      </c>
      <c r="L110" s="22" t="s">
        <v>28</v>
      </c>
      <c r="M110" s="21" t="s">
        <v>0</v>
      </c>
    </row>
    <row r="111" spans="1:13" x14ac:dyDescent="0.25">
      <c r="A111" s="25" t="s">
        <v>34</v>
      </c>
      <c r="B111" s="24">
        <v>30</v>
      </c>
      <c r="C111" s="23">
        <f>B111/647 * 100</f>
        <v>4.6367851622874809</v>
      </c>
      <c r="D111" s="24">
        <v>33</v>
      </c>
      <c r="E111" s="23">
        <f>D111/349 * 100</f>
        <v>9.455587392550143</v>
      </c>
      <c r="F111" s="22">
        <v>6.318956870611836</v>
      </c>
      <c r="G111" s="57">
        <f>LOG((C111 + 1)/ (E111 +1),2)</f>
        <v>-0.89132962703122443</v>
      </c>
      <c r="H111" s="43">
        <v>0.2495</v>
      </c>
      <c r="I111" s="43">
        <v>0.43280249999999998</v>
      </c>
      <c r="J111" s="43"/>
      <c r="K111" s="43">
        <v>-1.1514677117055601</v>
      </c>
      <c r="L111" s="22" t="s">
        <v>28</v>
      </c>
      <c r="M111" s="21" t="s">
        <v>0</v>
      </c>
    </row>
    <row r="112" spans="1:13" x14ac:dyDescent="0.25">
      <c r="A112" s="25" t="s">
        <v>33</v>
      </c>
      <c r="B112" s="24">
        <v>3</v>
      </c>
      <c r="C112" s="23">
        <f>B112/647 * 100</f>
        <v>0.46367851622874806</v>
      </c>
      <c r="D112" s="24">
        <v>6</v>
      </c>
      <c r="E112" s="23">
        <f>D112/349 * 100</f>
        <v>1.7191977077363898</v>
      </c>
      <c r="F112" s="22">
        <v>0.90270812437311942</v>
      </c>
      <c r="G112" s="57">
        <f>LOG((C112 + 1)/ (E112 +1),2)</f>
        <v>-0.89358233733557979</v>
      </c>
      <c r="H112" s="43">
        <v>0.19520000000000001</v>
      </c>
      <c r="I112" s="43">
        <v>0.36615999999999999</v>
      </c>
      <c r="J112" s="43"/>
      <c r="K112" s="43">
        <v>-1.2952981192614501</v>
      </c>
      <c r="L112" s="22" t="s">
        <v>28</v>
      </c>
      <c r="M112" s="21" t="s">
        <v>0</v>
      </c>
    </row>
    <row r="113" spans="1:13" x14ac:dyDescent="0.25">
      <c r="A113" s="25" t="s">
        <v>32</v>
      </c>
      <c r="B113" s="24">
        <v>3</v>
      </c>
      <c r="C113" s="23">
        <f>B113/647 * 100</f>
        <v>0.46367851622874806</v>
      </c>
      <c r="D113" s="24">
        <v>6</v>
      </c>
      <c r="E113" s="23">
        <f>D113/349 * 100</f>
        <v>1.7191977077363898</v>
      </c>
      <c r="F113" s="22">
        <v>0.90270812437311942</v>
      </c>
      <c r="G113" s="57">
        <f>LOG((C113 + 1)/ (E113 +1),2)</f>
        <v>-0.89358233733557979</v>
      </c>
      <c r="H113" s="43">
        <v>0.19520000000000001</v>
      </c>
      <c r="I113" s="43">
        <v>0.36615999999999999</v>
      </c>
      <c r="J113" s="43"/>
      <c r="K113" s="43">
        <v>-1.2952981192614501</v>
      </c>
      <c r="L113" s="22" t="s">
        <v>28</v>
      </c>
      <c r="M113" s="21" t="s">
        <v>0</v>
      </c>
    </row>
    <row r="114" spans="1:13" x14ac:dyDescent="0.25">
      <c r="A114" s="25" t="s">
        <v>31</v>
      </c>
      <c r="B114" s="24">
        <v>3</v>
      </c>
      <c r="C114" s="23">
        <f>B114/647 * 100</f>
        <v>0.46367851622874806</v>
      </c>
      <c r="D114" s="24">
        <v>6</v>
      </c>
      <c r="E114" s="23">
        <f>D114/349 * 100</f>
        <v>1.7191977077363898</v>
      </c>
      <c r="F114" s="22">
        <v>0.90270812437311942</v>
      </c>
      <c r="G114" s="57">
        <f>LOG((C114 + 1)/ (E114 +1),2)</f>
        <v>-0.89358233733557979</v>
      </c>
      <c r="H114" s="43">
        <v>0.19520000000000001</v>
      </c>
      <c r="I114" s="43">
        <v>0.36615999999999999</v>
      </c>
      <c r="J114" s="43"/>
      <c r="K114" s="43">
        <v>-1.2952981192614501</v>
      </c>
      <c r="L114" s="22" t="s">
        <v>28</v>
      </c>
      <c r="M114" s="21" t="s">
        <v>0</v>
      </c>
    </row>
    <row r="115" spans="1:13" x14ac:dyDescent="0.25">
      <c r="A115" s="25" t="s">
        <v>30</v>
      </c>
      <c r="B115" s="24">
        <v>47</v>
      </c>
      <c r="C115" s="23">
        <f>B115/647 * 100</f>
        <v>7.2642967542503865</v>
      </c>
      <c r="D115" s="24">
        <v>51</v>
      </c>
      <c r="E115" s="23">
        <f>D115/349 * 100</f>
        <v>14.613180515759314</v>
      </c>
      <c r="F115" s="22">
        <v>9.8294884653961887</v>
      </c>
      <c r="G115" s="57">
        <f>LOG((C115 + 1)/ (E115 +1),2)</f>
        <v>-0.91780048996076458</v>
      </c>
      <c r="H115" s="43">
        <v>0.17019999999999999</v>
      </c>
      <c r="I115" s="43">
        <v>0.36615999999999999</v>
      </c>
      <c r="J115" s="43"/>
      <c r="K115" s="43">
        <v>-1.3714092723817799</v>
      </c>
      <c r="L115" s="22" t="s">
        <v>28</v>
      </c>
      <c r="M115" s="21" t="s">
        <v>0</v>
      </c>
    </row>
    <row r="116" spans="1:13" ht="15.75" thickBot="1" x14ac:dyDescent="0.3">
      <c r="A116" s="46" t="s">
        <v>29</v>
      </c>
      <c r="B116" s="47">
        <v>44</v>
      </c>
      <c r="C116" s="48">
        <f>B116/647 * 100</f>
        <v>6.800618238021638</v>
      </c>
      <c r="D116" s="47">
        <v>48</v>
      </c>
      <c r="E116" s="48">
        <f>D116/349 * 100</f>
        <v>13.753581661891118</v>
      </c>
      <c r="F116" s="49">
        <v>9.2276830491474424</v>
      </c>
      <c r="G116" s="58">
        <f>LOG((C116 + 1)/ (E116 +1),2)</f>
        <v>-0.91940485928188587</v>
      </c>
      <c r="H116" s="42">
        <v>0.1757</v>
      </c>
      <c r="I116" s="42">
        <v>0.36615999999999999</v>
      </c>
      <c r="J116" s="42"/>
      <c r="K116" s="42">
        <v>-1.35403760737475</v>
      </c>
      <c r="L116" s="49" t="s">
        <v>28</v>
      </c>
      <c r="M116" s="50" t="s">
        <v>0</v>
      </c>
    </row>
    <row r="117" spans="1:13" x14ac:dyDescent="0.25">
      <c r="A117" s="20" t="s">
        <v>27</v>
      </c>
      <c r="B117" s="19">
        <v>1</v>
      </c>
      <c r="C117" s="18">
        <f>B117/647 * 100</f>
        <v>0.15455950540958269</v>
      </c>
      <c r="D117" s="19">
        <v>5</v>
      </c>
      <c r="E117" s="18">
        <f>D117/349 * 100</f>
        <v>1.4326647564469914</v>
      </c>
      <c r="F117" s="16">
        <v>0.60180541624874617</v>
      </c>
      <c r="G117" s="53">
        <f>LOG((C117 + 1)/ (E117 +1),2)</f>
        <v>-1.0751949865466566</v>
      </c>
      <c r="H117" s="36">
        <v>6.0400000000000002E-2</v>
      </c>
      <c r="I117" s="36">
        <v>0.19384186046511601</v>
      </c>
      <c r="J117" s="36"/>
      <c r="K117" s="36">
        <v>-1.8780217259524601</v>
      </c>
      <c r="L117" s="16" t="s">
        <v>1</v>
      </c>
      <c r="M117" s="15" t="s">
        <v>0</v>
      </c>
    </row>
    <row r="118" spans="1:13" x14ac:dyDescent="0.25">
      <c r="A118" s="14" t="s">
        <v>26</v>
      </c>
      <c r="B118" s="13">
        <v>28</v>
      </c>
      <c r="C118" s="9">
        <f>B118/647 * 100</f>
        <v>4.327666151468315</v>
      </c>
      <c r="D118" s="13">
        <v>36</v>
      </c>
      <c r="E118" s="9">
        <f>D118/349 * 100</f>
        <v>10.315186246418339</v>
      </c>
      <c r="F118" s="8">
        <v>6.4192577733199601</v>
      </c>
      <c r="G118" s="54">
        <f>LOG((C118 + 1)/ (E118 +1),2)</f>
        <v>-1.0866847448759347</v>
      </c>
      <c r="H118" s="13">
        <v>7.4200000000000002E-2</v>
      </c>
      <c r="I118" s="13">
        <v>0.22259999999999999</v>
      </c>
      <c r="J118" s="13"/>
      <c r="K118" s="13">
        <v>-1.78523935666199</v>
      </c>
      <c r="L118" s="8" t="s">
        <v>1</v>
      </c>
      <c r="M118" s="7" t="s">
        <v>0</v>
      </c>
    </row>
    <row r="119" spans="1:13" x14ac:dyDescent="0.25">
      <c r="A119" s="14" t="s">
        <v>25</v>
      </c>
      <c r="B119" s="13">
        <v>13</v>
      </c>
      <c r="C119" s="9">
        <f>B119/647 * 100</f>
        <v>2.009273570324575</v>
      </c>
      <c r="D119" s="13">
        <v>19</v>
      </c>
      <c r="E119" s="9">
        <f>D119/349 * 100</f>
        <v>5.444126074498568</v>
      </c>
      <c r="F119" s="8">
        <v>3.20962888665998</v>
      </c>
      <c r="G119" s="54">
        <f>LOG((C119 + 1)/ (E119 +1),2)</f>
        <v>-1.0985694528403775</v>
      </c>
      <c r="H119" s="13">
        <v>0.1062</v>
      </c>
      <c r="I119" s="13">
        <v>0.29311199999999998</v>
      </c>
      <c r="J119" s="13"/>
      <c r="K119" s="13">
        <v>-1.61561478570652</v>
      </c>
      <c r="L119" s="8" t="s">
        <v>1</v>
      </c>
      <c r="M119" s="7" t="s">
        <v>0</v>
      </c>
    </row>
    <row r="120" spans="1:13" x14ac:dyDescent="0.25">
      <c r="A120" s="12" t="s">
        <v>24</v>
      </c>
      <c r="B120" s="11">
        <v>0</v>
      </c>
      <c r="C120" s="10">
        <f>B120/647 * 100</f>
        <v>0</v>
      </c>
      <c r="D120" s="11">
        <v>4</v>
      </c>
      <c r="E120" s="10">
        <f>D120/349 * 100</f>
        <v>1.1461318051575931</v>
      </c>
      <c r="F120" s="8">
        <v>0.4012036108324975</v>
      </c>
      <c r="G120" s="54">
        <f>LOG((C120 + 1)/ (E120 +1),2)</f>
        <v>-1.1017386822490987</v>
      </c>
      <c r="H120" s="13">
        <v>2.76E-2</v>
      </c>
      <c r="I120" s="13">
        <v>0.102940540540541</v>
      </c>
      <c r="J120" s="13"/>
      <c r="K120" s="13">
        <v>-2.20314390135424</v>
      </c>
      <c r="L120" s="8" t="s">
        <v>1</v>
      </c>
      <c r="M120" s="7" t="s">
        <v>0</v>
      </c>
    </row>
    <row r="121" spans="1:13" x14ac:dyDescent="0.25">
      <c r="A121" s="14" t="s">
        <v>23</v>
      </c>
      <c r="B121" s="13">
        <v>9</v>
      </c>
      <c r="C121" s="9">
        <f>B121/647 * 100</f>
        <v>1.3910355486862442</v>
      </c>
      <c r="D121" s="13">
        <v>15</v>
      </c>
      <c r="E121" s="9">
        <f>D121/349 * 100</f>
        <v>4.2979942693409736</v>
      </c>
      <c r="F121" s="8">
        <v>2.4072216649949847</v>
      </c>
      <c r="G121" s="54">
        <f>LOG((C121 + 1)/ (E121 +1),2)</f>
        <v>-1.1478107037380152</v>
      </c>
      <c r="H121" s="13">
        <v>8.7900000000000006E-2</v>
      </c>
      <c r="I121" s="13">
        <v>0.25808936170212798</v>
      </c>
      <c r="J121" s="13"/>
      <c r="K121" s="13">
        <v>-1.70652110088396</v>
      </c>
      <c r="L121" s="8" t="s">
        <v>1</v>
      </c>
      <c r="M121" s="7" t="s">
        <v>0</v>
      </c>
    </row>
    <row r="122" spans="1:13" x14ac:dyDescent="0.25">
      <c r="A122" s="14" t="s">
        <v>22</v>
      </c>
      <c r="B122" s="13">
        <v>63</v>
      </c>
      <c r="C122" s="9">
        <f>B122/647 * 100</f>
        <v>9.7372488408037103</v>
      </c>
      <c r="D122" s="13">
        <v>82</v>
      </c>
      <c r="E122" s="9">
        <f>D122/349 * 100</f>
        <v>23.49570200573066</v>
      </c>
      <c r="F122" s="8">
        <v>14.543630892678033</v>
      </c>
      <c r="G122" s="54">
        <f>LOG((C122 + 1)/ (E122 +1),2)</f>
        <v>-1.1899042523198968</v>
      </c>
      <c r="H122" s="13">
        <v>5.4999999999999997E-3</v>
      </c>
      <c r="I122" s="13">
        <v>3.0911999999999999E-2</v>
      </c>
      <c r="J122" s="13"/>
      <c r="K122" s="13">
        <v>-2.7755579695998098</v>
      </c>
      <c r="L122" s="8" t="s">
        <v>1</v>
      </c>
      <c r="M122" s="7" t="s">
        <v>0</v>
      </c>
    </row>
    <row r="123" spans="1:13" x14ac:dyDescent="0.25">
      <c r="A123" s="14" t="s">
        <v>21</v>
      </c>
      <c r="B123" s="13">
        <v>14</v>
      </c>
      <c r="C123" s="9">
        <f>B123/647 * 100</f>
        <v>2.1638330757341575</v>
      </c>
      <c r="D123" s="13">
        <v>22</v>
      </c>
      <c r="E123" s="9">
        <f>D123/349 * 100</f>
        <v>6.303724928366762</v>
      </c>
      <c r="F123" s="8">
        <v>3.6108324974924777</v>
      </c>
      <c r="G123" s="54">
        <f>LOG((C123 + 1)/ (E123 +1),2)</f>
        <v>-1.2069589467816466</v>
      </c>
      <c r="H123" s="13">
        <v>5.4399999999999997E-2</v>
      </c>
      <c r="I123" s="13">
        <v>0.18310243902439</v>
      </c>
      <c r="J123" s="13"/>
      <c r="K123" s="13">
        <v>-1.9238814681327701</v>
      </c>
      <c r="L123" s="8" t="s">
        <v>1</v>
      </c>
      <c r="M123" s="7" t="s">
        <v>0</v>
      </c>
    </row>
    <row r="124" spans="1:13" x14ac:dyDescent="0.25">
      <c r="A124" s="14" t="s">
        <v>20</v>
      </c>
      <c r="B124" s="13">
        <v>37</v>
      </c>
      <c r="C124" s="9">
        <f>B124/647 * 100</f>
        <v>5.7187017001545595</v>
      </c>
      <c r="D124" s="13">
        <v>51</v>
      </c>
      <c r="E124" s="9">
        <f>D124/349 * 100</f>
        <v>14.613180515759314</v>
      </c>
      <c r="F124" s="8">
        <v>8.8264794383149443</v>
      </c>
      <c r="G124" s="54">
        <f>LOG((C124 + 1)/ (E124 +1),2)</f>
        <v>-1.2165100710812973</v>
      </c>
      <c r="H124" s="13">
        <v>1.55E-2</v>
      </c>
      <c r="I124" s="13">
        <v>6.4818181818181803E-2</v>
      </c>
      <c r="J124" s="13"/>
      <c r="K124" s="13">
        <v>-2.4199373342023698</v>
      </c>
      <c r="L124" s="8" t="s">
        <v>1</v>
      </c>
      <c r="M124" s="7" t="s">
        <v>0</v>
      </c>
    </row>
    <row r="125" spans="1:13" x14ac:dyDescent="0.25">
      <c r="A125" s="14" t="s">
        <v>19</v>
      </c>
      <c r="B125" s="13">
        <v>30</v>
      </c>
      <c r="C125" s="9">
        <f>B125/647 * 100</f>
        <v>4.6367851622874809</v>
      </c>
      <c r="D125" s="13">
        <v>43</v>
      </c>
      <c r="E125" s="9">
        <f>D125/349 * 100</f>
        <v>12.320916905444127</v>
      </c>
      <c r="F125" s="8">
        <v>7.3219658976930795</v>
      </c>
      <c r="G125" s="54">
        <f>LOG((C125 + 1)/ (E125 +1),2)</f>
        <v>-1.2407489019657074</v>
      </c>
      <c r="H125" s="13">
        <v>1.7999999999999999E-2</v>
      </c>
      <c r="I125" s="13">
        <v>7.3058823529411801E-2</v>
      </c>
      <c r="J125" s="13"/>
      <c r="K125" s="13">
        <v>-2.3656590300957299</v>
      </c>
      <c r="L125" s="8" t="s">
        <v>1</v>
      </c>
      <c r="M125" s="7" t="s">
        <v>0</v>
      </c>
    </row>
    <row r="126" spans="1:13" x14ac:dyDescent="0.25">
      <c r="A126" s="12" t="s">
        <v>18</v>
      </c>
      <c r="B126" s="11">
        <v>2</v>
      </c>
      <c r="C126" s="10">
        <f>B126/647 * 100</f>
        <v>0.30911901081916537</v>
      </c>
      <c r="D126" s="11">
        <v>8</v>
      </c>
      <c r="E126" s="10">
        <f>D126/349 * 100</f>
        <v>2.2922636103151861</v>
      </c>
      <c r="F126" s="8">
        <v>1.0030090270812437</v>
      </c>
      <c r="G126" s="54">
        <f>LOG((C126 + 1)/ (E126 +1),2)</f>
        <v>-1.3304835990967698</v>
      </c>
      <c r="H126" s="13">
        <v>2.69E-2</v>
      </c>
      <c r="I126" s="13">
        <v>0.102940540540541</v>
      </c>
      <c r="J126" s="13"/>
      <c r="K126" s="13">
        <v>-2.21321940230197</v>
      </c>
      <c r="L126" s="8" t="s">
        <v>1</v>
      </c>
      <c r="M126" s="7" t="s">
        <v>0</v>
      </c>
    </row>
    <row r="127" spans="1:13" x14ac:dyDescent="0.25">
      <c r="A127" s="14" t="s">
        <v>17</v>
      </c>
      <c r="B127" s="13">
        <v>87</v>
      </c>
      <c r="C127" s="9">
        <f>B127/647 * 100</f>
        <v>13.446676970633694</v>
      </c>
      <c r="D127" s="13">
        <v>132</v>
      </c>
      <c r="E127" s="9">
        <f>D127/349 * 100</f>
        <v>37.822349570200572</v>
      </c>
      <c r="F127" s="8">
        <v>21.965897693079235</v>
      </c>
      <c r="G127" s="54">
        <f>LOG((C127 + 1)/ (E127 +1),2)</f>
        <v>-1.4261497524432765</v>
      </c>
      <c r="H127" s="13">
        <v>0</v>
      </c>
      <c r="I127" s="13">
        <v>0</v>
      </c>
      <c r="J127" s="13" t="s">
        <v>158</v>
      </c>
      <c r="K127" s="13">
        <v>-4.5515512437652204</v>
      </c>
      <c r="L127" s="8" t="s">
        <v>1</v>
      </c>
      <c r="M127" s="7" t="s">
        <v>8</v>
      </c>
    </row>
    <row r="128" spans="1:13" x14ac:dyDescent="0.25">
      <c r="A128" s="12" t="s">
        <v>16</v>
      </c>
      <c r="B128" s="11">
        <v>2</v>
      </c>
      <c r="C128" s="10">
        <f>B128/647 * 100</f>
        <v>0.30911901081916537</v>
      </c>
      <c r="D128" s="11">
        <v>9</v>
      </c>
      <c r="E128" s="10">
        <f>D128/349 * 100</f>
        <v>2.5787965616045847</v>
      </c>
      <c r="F128" s="8">
        <v>1.103309929789368</v>
      </c>
      <c r="G128" s="54">
        <f>LOG((C128 + 1)/ (E128 +1),2)</f>
        <v>-1.4508782780586142</v>
      </c>
      <c r="H128" s="13">
        <v>1.46E-2</v>
      </c>
      <c r="I128" s="13">
        <v>6.2962500000000005E-2</v>
      </c>
      <c r="J128" s="13"/>
      <c r="K128" s="13">
        <v>-2.4426533110081499</v>
      </c>
      <c r="L128" s="8" t="s">
        <v>1</v>
      </c>
      <c r="M128" s="7" t="s">
        <v>0</v>
      </c>
    </row>
    <row r="129" spans="1:13" x14ac:dyDescent="0.25">
      <c r="A129" s="14" t="s">
        <v>15</v>
      </c>
      <c r="B129" s="13">
        <v>50</v>
      </c>
      <c r="C129" s="9">
        <f>B129/647 * 100</f>
        <v>7.727975270479134</v>
      </c>
      <c r="D129" s="13">
        <v>82</v>
      </c>
      <c r="E129" s="9">
        <f>D129/349 * 100</f>
        <v>23.49570200573066</v>
      </c>
      <c r="F129" s="8">
        <v>13.239719157472418</v>
      </c>
      <c r="G129" s="54">
        <f>LOG((C129 + 1)/ (E129 +1),2)</f>
        <v>-1.4888097183317091</v>
      </c>
      <c r="H129" s="45">
        <v>1E-4</v>
      </c>
      <c r="I129" s="13">
        <v>1.25454545454545E-3</v>
      </c>
      <c r="J129" s="13" t="s">
        <v>158</v>
      </c>
      <c r="K129" s="13">
        <v>-3.94304042788665</v>
      </c>
      <c r="L129" s="8" t="s">
        <v>1</v>
      </c>
      <c r="M129" s="7" t="s">
        <v>5</v>
      </c>
    </row>
    <row r="130" spans="1:13" x14ac:dyDescent="0.25">
      <c r="A130" s="12" t="s">
        <v>14</v>
      </c>
      <c r="B130" s="11">
        <v>1</v>
      </c>
      <c r="C130" s="10">
        <f>B130/647 * 100</f>
        <v>0.15455950540958269</v>
      </c>
      <c r="D130" s="11">
        <v>8</v>
      </c>
      <c r="E130" s="10">
        <f>D130/349 * 100</f>
        <v>2.2922636103151861</v>
      </c>
      <c r="F130" s="8">
        <v>0.90270812437311942</v>
      </c>
      <c r="G130" s="54">
        <f>LOG((C130 + 1)/ (E130 +1),2)</f>
        <v>-1.5117373256397315</v>
      </c>
      <c r="H130" s="13">
        <v>8.3999999999999995E-3</v>
      </c>
      <c r="I130" s="13">
        <v>4.1399999999999999E-2</v>
      </c>
      <c r="J130" s="13"/>
      <c r="K130" s="13">
        <v>-2.6356423449384501</v>
      </c>
      <c r="L130" s="8" t="s">
        <v>1</v>
      </c>
      <c r="M130" s="7" t="s">
        <v>0</v>
      </c>
    </row>
    <row r="131" spans="1:13" x14ac:dyDescent="0.25">
      <c r="A131" s="12" t="s">
        <v>13</v>
      </c>
      <c r="B131" s="11">
        <v>4</v>
      </c>
      <c r="C131" s="10">
        <f>B131/647 * 100</f>
        <v>0.61823802163833075</v>
      </c>
      <c r="D131" s="11">
        <v>13</v>
      </c>
      <c r="E131" s="10">
        <f>D131/349 * 100</f>
        <v>3.7249283667621778</v>
      </c>
      <c r="F131" s="8">
        <v>1.7051153460381143</v>
      </c>
      <c r="G131" s="54">
        <f>LOG((C131 + 1)/ (E131 +1),2)</f>
        <v>-1.5458686322895143</v>
      </c>
      <c r="H131" s="13">
        <v>9.4999999999999998E-3</v>
      </c>
      <c r="I131" s="13">
        <v>4.52068965517241E-2</v>
      </c>
      <c r="J131" s="13"/>
      <c r="K131" s="13">
        <v>-2.5943005467332401</v>
      </c>
      <c r="L131" s="8" t="s">
        <v>1</v>
      </c>
      <c r="M131" s="7" t="s">
        <v>0</v>
      </c>
    </row>
    <row r="132" spans="1:13" x14ac:dyDescent="0.25">
      <c r="A132" s="12" t="s">
        <v>12</v>
      </c>
      <c r="B132" s="11">
        <v>2</v>
      </c>
      <c r="C132" s="10">
        <f>B132/647 * 100</f>
        <v>0.30911901081916537</v>
      </c>
      <c r="D132" s="11">
        <v>10</v>
      </c>
      <c r="E132" s="10">
        <f>D132/349 * 100</f>
        <v>2.8653295128939829</v>
      </c>
      <c r="F132" s="8">
        <v>1.2036108324974923</v>
      </c>
      <c r="G132" s="54">
        <f>LOG((C132 + 1)/ (E132 +1),2)</f>
        <v>-1.5619951493989241</v>
      </c>
      <c r="H132" s="13">
        <v>7.9000000000000008E-3</v>
      </c>
      <c r="I132" s="13">
        <v>4.0377777777777797E-2</v>
      </c>
      <c r="J132" s="13"/>
      <c r="K132" s="13">
        <v>-2.65698369174194</v>
      </c>
      <c r="L132" s="8" t="s">
        <v>1</v>
      </c>
      <c r="M132" s="7" t="s">
        <v>0</v>
      </c>
    </row>
    <row r="133" spans="1:13" x14ac:dyDescent="0.25">
      <c r="A133" s="14" t="s">
        <v>11</v>
      </c>
      <c r="B133" s="13">
        <v>17</v>
      </c>
      <c r="C133" s="9">
        <f>B133/647 * 100</f>
        <v>2.627511591962906</v>
      </c>
      <c r="D133" s="13">
        <v>34</v>
      </c>
      <c r="E133" s="9">
        <f>D133/349 * 100</f>
        <v>9.7421203438395416</v>
      </c>
      <c r="F133" s="8">
        <v>5.1153460381143425</v>
      </c>
      <c r="G133" s="54">
        <f>LOG((C133 + 1)/ (E133 +1),2)</f>
        <v>-1.5662266595477754</v>
      </c>
      <c r="H133" s="13">
        <v>2E-3</v>
      </c>
      <c r="I133" s="13">
        <v>1.53333333333333E-2</v>
      </c>
      <c r="J133" s="13"/>
      <c r="K133" s="13">
        <v>-3.09207429466327</v>
      </c>
      <c r="L133" s="8" t="s">
        <v>1</v>
      </c>
      <c r="M133" s="7" t="s">
        <v>0</v>
      </c>
    </row>
    <row r="134" spans="1:13" x14ac:dyDescent="0.25">
      <c r="A134" s="12" t="s">
        <v>10</v>
      </c>
      <c r="B134" s="11">
        <v>6</v>
      </c>
      <c r="C134" s="10">
        <f>B134/647 * 100</f>
        <v>0.92735703245749612</v>
      </c>
      <c r="D134" s="11">
        <v>17</v>
      </c>
      <c r="E134" s="10">
        <f>D134/349 * 100</f>
        <v>4.8710601719197708</v>
      </c>
      <c r="F134" s="8">
        <v>2.3069207622868606</v>
      </c>
      <c r="G134" s="54">
        <f>LOG((C134 + 1)/ (E134 +1),2)</f>
        <v>-1.6069971949644322</v>
      </c>
      <c r="H134" s="13">
        <v>5.5999999999999999E-3</v>
      </c>
      <c r="I134" s="13">
        <v>3.0911999999999999E-2</v>
      </c>
      <c r="J134" s="13"/>
      <c r="K134" s="13">
        <v>-2.7719617403490799</v>
      </c>
      <c r="L134" s="8" t="s">
        <v>1</v>
      </c>
      <c r="M134" s="7" t="s">
        <v>0</v>
      </c>
    </row>
    <row r="135" spans="1:13" x14ac:dyDescent="0.25">
      <c r="A135" s="12" t="s">
        <v>9</v>
      </c>
      <c r="B135" s="11">
        <v>0</v>
      </c>
      <c r="C135" s="10">
        <f>B135/647 * 100</f>
        <v>0</v>
      </c>
      <c r="D135" s="11">
        <v>9</v>
      </c>
      <c r="E135" s="10">
        <f>D135/349 * 100</f>
        <v>2.5787965616045847</v>
      </c>
      <c r="F135" s="8">
        <v>0.90270812437311942</v>
      </c>
      <c r="G135" s="54">
        <f>LOG((C135 + 1)/ (E135 +1),2)</f>
        <v>-1.8394745353983053</v>
      </c>
      <c r="H135" s="45">
        <v>8.9999999999999998E-4</v>
      </c>
      <c r="I135" s="13">
        <v>7.3058823529411803E-3</v>
      </c>
      <c r="J135" s="13" t="s">
        <v>158</v>
      </c>
      <c r="K135" s="13">
        <v>-3.3058144577769499</v>
      </c>
      <c r="L135" s="8" t="s">
        <v>1</v>
      </c>
      <c r="M135" s="7" t="s">
        <v>8</v>
      </c>
    </row>
    <row r="136" spans="1:13" x14ac:dyDescent="0.25">
      <c r="A136" s="12" t="s">
        <v>7</v>
      </c>
      <c r="B136" s="11">
        <v>6</v>
      </c>
      <c r="C136" s="10">
        <f>B136/647 * 100</f>
        <v>0.92735703245749612</v>
      </c>
      <c r="D136" s="11">
        <v>23</v>
      </c>
      <c r="E136" s="10">
        <f>D136/349 * 100</f>
        <v>6.5902578796561597</v>
      </c>
      <c r="F136" s="8">
        <v>2.9087261785356069</v>
      </c>
      <c r="G136" s="54">
        <f>LOG((C136 + 1)/ (E136 +1),2)</f>
        <v>-1.9775250543228076</v>
      </c>
      <c r="H136" s="45">
        <v>2.0000000000000001E-4</v>
      </c>
      <c r="I136" s="13">
        <v>2.1230769230769198E-3</v>
      </c>
      <c r="J136" s="13" t="s">
        <v>158</v>
      </c>
      <c r="K136" s="13">
        <v>-3.6989802773187699</v>
      </c>
      <c r="L136" s="8" t="s">
        <v>1</v>
      </c>
      <c r="M136" s="7" t="s">
        <v>0</v>
      </c>
    </row>
    <row r="137" spans="1:13" x14ac:dyDescent="0.25">
      <c r="A137" s="12" t="s">
        <v>6</v>
      </c>
      <c r="B137" s="11">
        <v>10</v>
      </c>
      <c r="C137" s="10">
        <f>B137/647 * 100</f>
        <v>1.545595054095827</v>
      </c>
      <c r="D137" s="11">
        <v>32</v>
      </c>
      <c r="E137" s="10">
        <f>D137/349 * 100</f>
        <v>9.1690544412607444</v>
      </c>
      <c r="F137" s="8">
        <v>4.212637913741224</v>
      </c>
      <c r="G137" s="54">
        <f>LOG((C137 + 1)/ (E137 +1),2)</f>
        <v>-1.998110695117445</v>
      </c>
      <c r="H137" s="45">
        <v>1E-4</v>
      </c>
      <c r="I137" s="13">
        <v>1.25454545454545E-3</v>
      </c>
      <c r="J137" s="13" t="s">
        <v>158</v>
      </c>
      <c r="K137" s="13">
        <v>-4.0479741783603602</v>
      </c>
      <c r="L137" s="8" t="s">
        <v>1</v>
      </c>
      <c r="M137" s="7" t="s">
        <v>0</v>
      </c>
    </row>
    <row r="138" spans="1:13" x14ac:dyDescent="0.25">
      <c r="A138" s="12" t="s">
        <v>4</v>
      </c>
      <c r="B138" s="11">
        <v>4</v>
      </c>
      <c r="C138" s="10">
        <f>B138/647 * 100</f>
        <v>0.61823802163833075</v>
      </c>
      <c r="D138" s="11">
        <v>20</v>
      </c>
      <c r="E138" s="10">
        <f>D138/349 * 100</f>
        <v>5.7306590257879657</v>
      </c>
      <c r="F138" s="8">
        <v>2.4072216649949847</v>
      </c>
      <c r="G138" s="54">
        <f>LOG((C138 + 1)/ (E138 +1),2)</f>
        <v>-2.0563239468642438</v>
      </c>
      <c r="H138" s="45">
        <v>2.0000000000000001E-4</v>
      </c>
      <c r="I138" s="13">
        <v>2.1230769230769198E-3</v>
      </c>
      <c r="J138" s="13" t="s">
        <v>158</v>
      </c>
      <c r="K138" s="13">
        <v>-3.7605456032270199</v>
      </c>
      <c r="L138" s="8" t="s">
        <v>1</v>
      </c>
      <c r="M138" s="7" t="s">
        <v>0</v>
      </c>
    </row>
    <row r="139" spans="1:13" x14ac:dyDescent="0.25">
      <c r="A139" s="12" t="s">
        <v>3</v>
      </c>
      <c r="B139" s="11">
        <v>3</v>
      </c>
      <c r="C139" s="10">
        <f>B139/647 * 100</f>
        <v>0.46367851622874806</v>
      </c>
      <c r="D139" s="11">
        <v>20</v>
      </c>
      <c r="E139" s="10">
        <f>D139/349 * 100</f>
        <v>5.7306590257879657</v>
      </c>
      <c r="F139" s="8">
        <v>2.3069207622868606</v>
      </c>
      <c r="G139" s="54">
        <f>LOG((C139 + 1)/ (E139 +1),2)</f>
        <v>-2.2011490583266675</v>
      </c>
      <c r="H139" s="45">
        <v>1E-4</v>
      </c>
      <c r="I139" s="13">
        <v>1.25454545454545E-3</v>
      </c>
      <c r="J139" s="13" t="s">
        <v>158</v>
      </c>
      <c r="K139" s="13">
        <v>-4.0307991411945201</v>
      </c>
      <c r="L139" s="8" t="s">
        <v>1</v>
      </c>
      <c r="M139" s="7" t="s">
        <v>0</v>
      </c>
    </row>
    <row r="140" spans="1:13" ht="15.75" thickBot="1" x14ac:dyDescent="0.3">
      <c r="A140" s="6" t="s">
        <v>2</v>
      </c>
      <c r="B140" s="5">
        <v>22</v>
      </c>
      <c r="C140" s="4">
        <f>B140/647 * 100</f>
        <v>3.400309119010819</v>
      </c>
      <c r="D140" s="5">
        <v>85</v>
      </c>
      <c r="E140" s="4">
        <f>D140/349 * 100</f>
        <v>24.355300859598856</v>
      </c>
      <c r="F140" s="2">
        <v>10.732196589769307</v>
      </c>
      <c r="G140" s="55">
        <f>LOG((C140 + 1)/ (E140 +1),2)</f>
        <v>-2.5266106122988519</v>
      </c>
      <c r="H140" s="34">
        <v>0</v>
      </c>
      <c r="I140" s="34">
        <v>0</v>
      </c>
      <c r="J140" s="34" t="s">
        <v>158</v>
      </c>
      <c r="K140" s="34">
        <v>-7.1694049581979096</v>
      </c>
      <c r="L140" s="2" t="s">
        <v>1</v>
      </c>
      <c r="M140" s="1" t="s">
        <v>0</v>
      </c>
    </row>
  </sheetData>
  <autoFilter ref="A2:M140" xr:uid="{5DAAACC5-EAAF-427D-B195-0CD08DF16868}">
    <sortState xmlns:xlrd2="http://schemas.microsoft.com/office/spreadsheetml/2017/richdata2" ref="A3:M140">
      <sortCondition descending="1" ref="G2:G140"/>
    </sortState>
  </autoFilter>
  <conditionalFormatting sqref="L1:M140 G1:G140">
    <cfRule type="colorScale" priority="7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8">
      <colorScale>
        <cfvo type="min"/>
        <cfvo type="max"/>
        <color rgb="FFFCFCFF"/>
        <color rgb="FFF8696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TableS2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Daan van den Berg</dc:creator>
  <cp:lastModifiedBy>Daan van den Berg</cp:lastModifiedBy>
  <dcterms:created xsi:type="dcterms:W3CDTF">2024-11-13T19:54:48Z</dcterms:created>
  <dcterms:modified xsi:type="dcterms:W3CDTF">2025-01-09T13:18:39Z</dcterms:modified>
</cp:coreProperties>
</file>