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4TU\Fibre_optic_data\"/>
    </mc:Choice>
  </mc:AlternateContent>
  <xr:revisionPtr revIDLastSave="0" documentId="13_ncr:1_{9E0401E6-F4DF-4AC5-8B53-64CBFAE6FBF5}" xr6:coauthVersionLast="47" xr6:coauthVersionMax="47" xr10:uidLastSave="{00000000-0000-0000-0000-000000000000}"/>
  <bookViews>
    <workbookView xWindow="-108" yWindow="-108" windowWidth="23256" windowHeight="12576" activeTab="1" xr2:uid="{D65D3DBF-903A-40BC-A7FF-4F83BF07AC2C}"/>
  </bookViews>
  <sheets>
    <sheet name="R1P1 = Pile 5" sheetId="7" r:id="rId1"/>
    <sheet name="R9P6 = Pile 6" sheetId="9" r:id="rId2"/>
    <sheet name="Schuifmaat 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3" i="7" l="1"/>
  <c r="N33" i="7"/>
  <c r="N34" i="9"/>
  <c r="M34" i="9"/>
  <c r="K34" i="9"/>
  <c r="J34" i="9"/>
  <c r="N33" i="9"/>
  <c r="M33" i="9"/>
  <c r="K33" i="9"/>
  <c r="J33" i="9"/>
  <c r="N32" i="9"/>
  <c r="M32" i="9"/>
  <c r="K32" i="9"/>
  <c r="J32" i="9"/>
  <c r="N31" i="9"/>
  <c r="M31" i="9"/>
  <c r="K31" i="9"/>
  <c r="J31" i="9"/>
  <c r="N30" i="9"/>
  <c r="M30" i="9"/>
  <c r="K30" i="9"/>
  <c r="J30" i="9"/>
  <c r="N29" i="9"/>
  <c r="M29" i="9"/>
  <c r="K29" i="9"/>
  <c r="J29" i="9"/>
  <c r="N28" i="9"/>
  <c r="M28" i="9"/>
  <c r="K28" i="9"/>
  <c r="J28" i="9"/>
  <c r="N27" i="9"/>
  <c r="M27" i="9"/>
  <c r="K27" i="9"/>
  <c r="J27" i="9"/>
  <c r="N26" i="9"/>
  <c r="M26" i="9"/>
  <c r="K26" i="9"/>
  <c r="J26" i="9"/>
  <c r="N25" i="9"/>
  <c r="M25" i="9"/>
  <c r="K25" i="9"/>
  <c r="J25" i="9"/>
  <c r="N24" i="9"/>
  <c r="M24" i="9"/>
  <c r="K24" i="9"/>
  <c r="J24" i="9"/>
  <c r="N23" i="9"/>
  <c r="M23" i="9"/>
  <c r="K23" i="9"/>
  <c r="J23" i="9"/>
  <c r="N22" i="9"/>
  <c r="M22" i="9"/>
  <c r="K22" i="9"/>
  <c r="J22" i="9"/>
  <c r="N21" i="9"/>
  <c r="M21" i="9"/>
  <c r="K21" i="9"/>
  <c r="J21" i="9"/>
  <c r="N20" i="9"/>
  <c r="M20" i="9"/>
  <c r="K20" i="9"/>
  <c r="J20" i="9"/>
  <c r="N19" i="9"/>
  <c r="M19" i="9"/>
  <c r="K19" i="9"/>
  <c r="J19" i="9"/>
  <c r="N18" i="9"/>
  <c r="M18" i="9"/>
  <c r="K18" i="9"/>
  <c r="J18" i="9"/>
  <c r="N17" i="9"/>
  <c r="M17" i="9"/>
  <c r="K17" i="9"/>
  <c r="J17" i="9"/>
  <c r="N16" i="9"/>
  <c r="M16" i="9"/>
  <c r="K16" i="9"/>
  <c r="J16" i="9"/>
  <c r="N15" i="9"/>
  <c r="M15" i="9"/>
  <c r="K15" i="9"/>
  <c r="J15" i="9"/>
  <c r="N14" i="9"/>
  <c r="M14" i="9"/>
  <c r="K14" i="9"/>
  <c r="J14" i="9"/>
  <c r="N13" i="9"/>
  <c r="M13" i="9"/>
  <c r="K13" i="9"/>
  <c r="J13" i="9"/>
  <c r="N12" i="9"/>
  <c r="M12" i="9"/>
  <c r="K12" i="9"/>
  <c r="J12" i="9"/>
  <c r="N11" i="9"/>
  <c r="M11" i="9"/>
  <c r="K11" i="9"/>
  <c r="J11" i="9"/>
  <c r="N10" i="9"/>
  <c r="M10" i="9"/>
  <c r="K10" i="9"/>
  <c r="J10" i="9"/>
  <c r="N9" i="9"/>
  <c r="M9" i="9"/>
  <c r="K9" i="9"/>
  <c r="J9" i="9"/>
  <c r="N8" i="9"/>
  <c r="M8" i="9"/>
  <c r="K8" i="9"/>
  <c r="J8" i="9"/>
  <c r="N7" i="9"/>
  <c r="M7" i="9"/>
  <c r="K7" i="9"/>
  <c r="J7" i="9"/>
  <c r="B7" i="9"/>
  <c r="B8" i="9" s="1"/>
  <c r="B9" i="9" s="1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N6" i="9"/>
  <c r="M6" i="9"/>
  <c r="K6" i="9"/>
  <c r="J6" i="9"/>
  <c r="N4" i="9"/>
  <c r="K4" i="9"/>
  <c r="K3" i="9"/>
  <c r="K2" i="9"/>
  <c r="N34" i="7"/>
  <c r="M34" i="7"/>
  <c r="K34" i="7"/>
  <c r="J34" i="7"/>
  <c r="K33" i="7"/>
  <c r="J33" i="7"/>
  <c r="N32" i="7"/>
  <c r="M32" i="7"/>
  <c r="K32" i="7"/>
  <c r="J32" i="7"/>
  <c r="N31" i="7"/>
  <c r="M31" i="7"/>
  <c r="K31" i="7"/>
  <c r="J31" i="7"/>
  <c r="N30" i="7"/>
  <c r="M30" i="7"/>
  <c r="K30" i="7"/>
  <c r="J30" i="7"/>
  <c r="N29" i="7"/>
  <c r="M29" i="7"/>
  <c r="K29" i="7"/>
  <c r="J29" i="7"/>
  <c r="N28" i="7"/>
  <c r="M28" i="7"/>
  <c r="K28" i="7"/>
  <c r="J28" i="7"/>
  <c r="N27" i="7"/>
  <c r="M27" i="7"/>
  <c r="K27" i="7"/>
  <c r="J27" i="7"/>
  <c r="N26" i="7"/>
  <c r="M26" i="7"/>
  <c r="K26" i="7"/>
  <c r="J26" i="7"/>
  <c r="N25" i="7"/>
  <c r="M25" i="7"/>
  <c r="K25" i="7"/>
  <c r="J25" i="7"/>
  <c r="N24" i="7"/>
  <c r="M24" i="7"/>
  <c r="K24" i="7"/>
  <c r="J24" i="7"/>
  <c r="N23" i="7"/>
  <c r="M23" i="7"/>
  <c r="K23" i="7"/>
  <c r="J23" i="7"/>
  <c r="N22" i="7"/>
  <c r="M22" i="7"/>
  <c r="K22" i="7"/>
  <c r="J22" i="7"/>
  <c r="N21" i="7"/>
  <c r="M21" i="7"/>
  <c r="K21" i="7"/>
  <c r="J21" i="7"/>
  <c r="N20" i="7"/>
  <c r="M20" i="7"/>
  <c r="K20" i="7"/>
  <c r="J20" i="7"/>
  <c r="N19" i="7"/>
  <c r="M19" i="7"/>
  <c r="K19" i="7"/>
  <c r="J19" i="7"/>
  <c r="N18" i="7"/>
  <c r="M18" i="7"/>
  <c r="K18" i="7"/>
  <c r="J18" i="7"/>
  <c r="N17" i="7"/>
  <c r="M17" i="7"/>
  <c r="K17" i="7"/>
  <c r="J17" i="7"/>
  <c r="N16" i="7"/>
  <c r="M16" i="7"/>
  <c r="K16" i="7"/>
  <c r="J16" i="7"/>
  <c r="N15" i="7"/>
  <c r="M15" i="7"/>
  <c r="K15" i="7"/>
  <c r="J15" i="7"/>
  <c r="N14" i="7"/>
  <c r="M14" i="7"/>
  <c r="K14" i="7"/>
  <c r="J14" i="7"/>
  <c r="N13" i="7"/>
  <c r="M13" i="7"/>
  <c r="K13" i="7"/>
  <c r="J13" i="7"/>
  <c r="N12" i="7"/>
  <c r="M12" i="7"/>
  <c r="K12" i="7"/>
  <c r="J12" i="7"/>
  <c r="N11" i="7"/>
  <c r="M11" i="7"/>
  <c r="K11" i="7"/>
  <c r="J11" i="7"/>
  <c r="N10" i="7"/>
  <c r="M10" i="7"/>
  <c r="K10" i="7"/>
  <c r="J10" i="7"/>
  <c r="N9" i="7"/>
  <c r="M9" i="7"/>
  <c r="K9" i="7"/>
  <c r="J9" i="7"/>
  <c r="N8" i="7"/>
  <c r="M8" i="7"/>
  <c r="K8" i="7"/>
  <c r="J8" i="7"/>
  <c r="B8" i="7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N7" i="7"/>
  <c r="M7" i="7"/>
  <c r="K7" i="7"/>
  <c r="J7" i="7"/>
  <c r="B7" i="7"/>
  <c r="N6" i="7"/>
  <c r="M6" i="7"/>
  <c r="K6" i="7"/>
  <c r="J6" i="7"/>
  <c r="N4" i="7"/>
  <c r="K4" i="7"/>
  <c r="K3" i="7"/>
  <c r="K2" i="7"/>
</calcChain>
</file>

<file path=xl/sharedStrings.xml><?xml version="1.0" encoding="utf-8"?>
<sst xmlns="http://schemas.openxmlformats.org/spreadsheetml/2006/main" count="37" uniqueCount="16">
  <si>
    <t>Paalgroef meting</t>
  </si>
  <si>
    <t>Amsterdam, Overamstel.</t>
  </si>
  <si>
    <t xml:space="preserve">Paalnummer: </t>
  </si>
  <si>
    <t>afstand</t>
  </si>
  <si>
    <t>groef</t>
  </si>
  <si>
    <t>hout</t>
  </si>
  <si>
    <t>Maten in cm</t>
  </si>
  <si>
    <t>Lengte punt tot kop</t>
  </si>
  <si>
    <t xml:space="preserve">groef </t>
  </si>
  <si>
    <t>Gemodificeerde boomschuifmaat</t>
  </si>
  <si>
    <t>exta lengte in de bek is 2 maal 20 mm</t>
  </si>
  <si>
    <t>Opgegeven waarden zijn afgelezen</t>
  </si>
  <si>
    <t xml:space="preserve"> N-Z</t>
  </si>
  <si>
    <t xml:space="preserve"> O-W</t>
  </si>
  <si>
    <t>R1 P1</t>
  </si>
  <si>
    <t>R9 P6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</si>
</sst>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##0_ ;_ * \-###0_ ;_ * &quot;-&quot;_ ;_ @_ "/>
    <numFmt numFmtId="165" formatCode="_ * #,##0.0_ ;_ * \-#,##0.0_ ;_ * &quot;-&quot;?_ ;_ @_ 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1" fillId="0" borderId="0" xfId="0" applyFont="1"/>
    <xf numFmtId="165" fontId="0" fillId="0" borderId="0" xfId="0" applyNumberFormat="1"/>
    <xf numFmtId="15" fontId="0" fillId="0" borderId="0" xfId="0" applyNumberFormat="1"/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'R1P1 = Pile 5'!$K$2</c:f>
          <c:strCache>
            <c:ptCount val="1"/>
            <c:pt idx="0">
              <c:v>Paalnummer: R1 P1 N-Z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tx>
            <c:strRef>
              <c:f>'R1P1 = Pile 5'!$J$5</c:f>
              <c:strCache>
                <c:ptCount val="1"/>
                <c:pt idx="0">
                  <c:v>groef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'R1P1 = Pile 5'!$B$6:$B$36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1340</c:v>
                </c:pt>
              </c:numCache>
            </c:numRef>
          </c:xVal>
          <c:yVal>
            <c:numRef>
              <c:f>'R1P1 = Pile 5'!$J$6:$J$36</c:f>
              <c:numCache>
                <c:formatCode>_ * #,##0.0_ ;_ * \-#,##0.0_ ;_ * "-"?_ ;_ @_ </c:formatCode>
                <c:ptCount val="31"/>
                <c:pt idx="0">
                  <c:v>11.5</c:v>
                </c:pt>
                <c:pt idx="1">
                  <c:v>12.100000000000001</c:v>
                </c:pt>
                <c:pt idx="2">
                  <c:v>12.8</c:v>
                </c:pt>
                <c:pt idx="3">
                  <c:v>13.8</c:v>
                </c:pt>
                <c:pt idx="4">
                  <c:v>14.399999999999999</c:v>
                </c:pt>
                <c:pt idx="5">
                  <c:v>15.8</c:v>
                </c:pt>
                <c:pt idx="6">
                  <c:v>15.8</c:v>
                </c:pt>
                <c:pt idx="7">
                  <c:v>15.899999999999999</c:v>
                </c:pt>
                <c:pt idx="8">
                  <c:v>16.7</c:v>
                </c:pt>
                <c:pt idx="9">
                  <c:v>16.899999999999999</c:v>
                </c:pt>
                <c:pt idx="10">
                  <c:v>17.3</c:v>
                </c:pt>
                <c:pt idx="11">
                  <c:v>17.8</c:v>
                </c:pt>
                <c:pt idx="12">
                  <c:v>18.3</c:v>
                </c:pt>
                <c:pt idx="13">
                  <c:v>18.3</c:v>
                </c:pt>
                <c:pt idx="14">
                  <c:v>18.8</c:v>
                </c:pt>
                <c:pt idx="15">
                  <c:v>19.399999999999999</c:v>
                </c:pt>
                <c:pt idx="16">
                  <c:v>19.8</c:v>
                </c:pt>
                <c:pt idx="17">
                  <c:v>20.2</c:v>
                </c:pt>
                <c:pt idx="18">
                  <c:v>20.3</c:v>
                </c:pt>
                <c:pt idx="19">
                  <c:v>20.9</c:v>
                </c:pt>
                <c:pt idx="20">
                  <c:v>20.9</c:v>
                </c:pt>
                <c:pt idx="21">
                  <c:v>21</c:v>
                </c:pt>
                <c:pt idx="22">
                  <c:v>22.3</c:v>
                </c:pt>
                <c:pt idx="23">
                  <c:v>20.3</c:v>
                </c:pt>
                <c:pt idx="24">
                  <c:v>21</c:v>
                </c:pt>
                <c:pt idx="25">
                  <c:v>22.3</c:v>
                </c:pt>
                <c:pt idx="26">
                  <c:v>20.5</c:v>
                </c:pt>
                <c:pt idx="27">
                  <c:v>18.8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8BF-4661-956E-E903520B0E6A}"/>
            </c:ext>
          </c:extLst>
        </c:ser>
        <c:ser>
          <c:idx val="3"/>
          <c:order val="3"/>
          <c:tx>
            <c:strRef>
              <c:f>'R1P1 = Pile 5'!$K$5</c:f>
              <c:strCache>
                <c:ptCount val="1"/>
                <c:pt idx="0">
                  <c:v>hout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'R1P1 = Pile 5'!$B$6:$B$36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1340</c:v>
                </c:pt>
              </c:numCache>
            </c:numRef>
          </c:xVal>
          <c:yVal>
            <c:numRef>
              <c:f>'R1P1 = Pile 5'!$K$6:$K$36</c:f>
              <c:numCache>
                <c:formatCode>_ * #,##0.0_ ;_ * \-#,##0.0_ ;_ * "-"?_ ;_ @_ </c:formatCode>
                <c:ptCount val="31"/>
                <c:pt idx="0">
                  <c:v>13.2</c:v>
                </c:pt>
                <c:pt idx="1">
                  <c:v>13.7</c:v>
                </c:pt>
                <c:pt idx="2">
                  <c:v>14.5</c:v>
                </c:pt>
                <c:pt idx="3">
                  <c:v>15</c:v>
                </c:pt>
                <c:pt idx="4">
                  <c:v>15.3</c:v>
                </c:pt>
                <c:pt idx="5">
                  <c:v>16.7</c:v>
                </c:pt>
                <c:pt idx="6">
                  <c:v>16.899999999999999</c:v>
                </c:pt>
                <c:pt idx="7">
                  <c:v>17.399999999999999</c:v>
                </c:pt>
                <c:pt idx="8">
                  <c:v>17.100000000000001</c:v>
                </c:pt>
                <c:pt idx="9">
                  <c:v>18.3</c:v>
                </c:pt>
                <c:pt idx="10">
                  <c:v>18.8</c:v>
                </c:pt>
                <c:pt idx="11">
                  <c:v>19.3</c:v>
                </c:pt>
                <c:pt idx="12">
                  <c:v>19.8</c:v>
                </c:pt>
                <c:pt idx="13">
                  <c:v>20.100000000000001</c:v>
                </c:pt>
                <c:pt idx="14">
                  <c:v>20.2</c:v>
                </c:pt>
                <c:pt idx="15">
                  <c:v>21</c:v>
                </c:pt>
                <c:pt idx="16">
                  <c:v>21.3</c:v>
                </c:pt>
                <c:pt idx="17">
                  <c:v>21.5</c:v>
                </c:pt>
                <c:pt idx="18">
                  <c:v>22</c:v>
                </c:pt>
                <c:pt idx="19">
                  <c:v>22.3</c:v>
                </c:pt>
                <c:pt idx="20">
                  <c:v>22.5</c:v>
                </c:pt>
                <c:pt idx="21">
                  <c:v>22.9</c:v>
                </c:pt>
                <c:pt idx="22">
                  <c:v>23.6</c:v>
                </c:pt>
                <c:pt idx="23">
                  <c:v>22.1</c:v>
                </c:pt>
                <c:pt idx="24">
                  <c:v>23.1</c:v>
                </c:pt>
                <c:pt idx="25">
                  <c:v>24.1</c:v>
                </c:pt>
                <c:pt idx="26">
                  <c:v>21.4</c:v>
                </c:pt>
                <c:pt idx="27">
                  <c:v>20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8BF-4661-956E-E903520B0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888384"/>
        <c:axId val="114989199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'R1P1 = Pile 5'!$C$5</c15:sqref>
                        </c15:formulaRef>
                      </c:ext>
                    </c:extLst>
                    <c:strCache>
                      <c:ptCount val="1"/>
                      <c:pt idx="0">
                        <c:v>groef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'R1P1 = Pile 5'!$B$6:$B$36</c15:sqref>
                        </c15:formulaRef>
                      </c:ext>
                    </c:extLst>
                    <c:numCache>
                      <c:formatCode>_ * ###0_ ;_ * \-###0_ ;_ * "-"_ ;_ @_ </c:formatCode>
                      <c:ptCount val="31"/>
                      <c:pt idx="0">
                        <c:v>0</c:v>
                      </c:pt>
                      <c:pt idx="1">
                        <c:v>50</c:v>
                      </c:pt>
                      <c:pt idx="2">
                        <c:v>100</c:v>
                      </c:pt>
                      <c:pt idx="3">
                        <c:v>150</c:v>
                      </c:pt>
                      <c:pt idx="4">
                        <c:v>200</c:v>
                      </c:pt>
                      <c:pt idx="5">
                        <c:v>250</c:v>
                      </c:pt>
                      <c:pt idx="6">
                        <c:v>300</c:v>
                      </c:pt>
                      <c:pt idx="7">
                        <c:v>350</c:v>
                      </c:pt>
                      <c:pt idx="8">
                        <c:v>400</c:v>
                      </c:pt>
                      <c:pt idx="9">
                        <c:v>450</c:v>
                      </c:pt>
                      <c:pt idx="10">
                        <c:v>500</c:v>
                      </c:pt>
                      <c:pt idx="11">
                        <c:v>550</c:v>
                      </c:pt>
                      <c:pt idx="12">
                        <c:v>600</c:v>
                      </c:pt>
                      <c:pt idx="13">
                        <c:v>650</c:v>
                      </c:pt>
                      <c:pt idx="14">
                        <c:v>700</c:v>
                      </c:pt>
                      <c:pt idx="15">
                        <c:v>750</c:v>
                      </c:pt>
                      <c:pt idx="16">
                        <c:v>800</c:v>
                      </c:pt>
                      <c:pt idx="17">
                        <c:v>850</c:v>
                      </c:pt>
                      <c:pt idx="18">
                        <c:v>900</c:v>
                      </c:pt>
                      <c:pt idx="19">
                        <c:v>950</c:v>
                      </c:pt>
                      <c:pt idx="20">
                        <c:v>1000</c:v>
                      </c:pt>
                      <c:pt idx="21">
                        <c:v>1050</c:v>
                      </c:pt>
                      <c:pt idx="22">
                        <c:v>1100</c:v>
                      </c:pt>
                      <c:pt idx="23">
                        <c:v>1150</c:v>
                      </c:pt>
                      <c:pt idx="24">
                        <c:v>1200</c:v>
                      </c:pt>
                      <c:pt idx="25">
                        <c:v>1250</c:v>
                      </c:pt>
                      <c:pt idx="26">
                        <c:v>1300</c:v>
                      </c:pt>
                      <c:pt idx="27">
                        <c:v>1340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'R1P1 = Pile 5'!$C$6:$C$36</c15:sqref>
                        </c15:formulaRef>
                      </c:ext>
                    </c:extLst>
                    <c:numCache>
                      <c:formatCode>_ * #,##0.0_ ;_ * \-#,##0.0_ ;_ * "-"?_ ;_ @_ </c:formatCode>
                      <c:ptCount val="31"/>
                      <c:pt idx="0">
                        <c:v>15.5</c:v>
                      </c:pt>
                      <c:pt idx="1">
                        <c:v>16.100000000000001</c:v>
                      </c:pt>
                      <c:pt idx="2">
                        <c:v>16.8</c:v>
                      </c:pt>
                      <c:pt idx="3">
                        <c:v>17.8</c:v>
                      </c:pt>
                      <c:pt idx="4">
                        <c:v>18.399999999999999</c:v>
                      </c:pt>
                      <c:pt idx="5">
                        <c:v>19.8</c:v>
                      </c:pt>
                      <c:pt idx="6">
                        <c:v>19.8</c:v>
                      </c:pt>
                      <c:pt idx="7">
                        <c:v>19.899999999999999</c:v>
                      </c:pt>
                      <c:pt idx="8">
                        <c:v>20.7</c:v>
                      </c:pt>
                      <c:pt idx="9">
                        <c:v>20.9</c:v>
                      </c:pt>
                      <c:pt idx="10">
                        <c:v>21.3</c:v>
                      </c:pt>
                      <c:pt idx="11">
                        <c:v>21.8</c:v>
                      </c:pt>
                      <c:pt idx="12">
                        <c:v>22.3</c:v>
                      </c:pt>
                      <c:pt idx="13">
                        <c:v>22.3</c:v>
                      </c:pt>
                      <c:pt idx="14">
                        <c:v>22.8</c:v>
                      </c:pt>
                      <c:pt idx="15">
                        <c:v>23.4</c:v>
                      </c:pt>
                      <c:pt idx="16">
                        <c:v>23.8</c:v>
                      </c:pt>
                      <c:pt idx="17">
                        <c:v>24.2</c:v>
                      </c:pt>
                      <c:pt idx="18">
                        <c:v>24.3</c:v>
                      </c:pt>
                      <c:pt idx="19">
                        <c:v>24.9</c:v>
                      </c:pt>
                      <c:pt idx="20">
                        <c:v>24.9</c:v>
                      </c:pt>
                      <c:pt idx="21">
                        <c:v>25</c:v>
                      </c:pt>
                      <c:pt idx="22">
                        <c:v>26.3</c:v>
                      </c:pt>
                      <c:pt idx="23">
                        <c:v>24.3</c:v>
                      </c:pt>
                      <c:pt idx="24">
                        <c:v>25</c:v>
                      </c:pt>
                      <c:pt idx="25">
                        <c:v>26.3</c:v>
                      </c:pt>
                      <c:pt idx="26">
                        <c:v>24.5</c:v>
                      </c:pt>
                      <c:pt idx="27">
                        <c:v>22.8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B8BF-4661-956E-E903520B0E6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'R1P1 = Pile 5'!$D$5</c15:sqref>
                        </c15:formulaRef>
                      </c:ext>
                    </c:extLst>
                    <c:strCache>
                      <c:ptCount val="1"/>
                      <c:pt idx="0">
                        <c:v>hout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'R1P1 = Pile 5'!$B$6:$B$36</c15:sqref>
                        </c15:formulaRef>
                      </c:ext>
                    </c:extLst>
                    <c:numCache>
                      <c:formatCode>_ * ###0_ ;_ * \-###0_ ;_ * "-"_ ;_ @_ </c:formatCode>
                      <c:ptCount val="31"/>
                      <c:pt idx="0">
                        <c:v>0</c:v>
                      </c:pt>
                      <c:pt idx="1">
                        <c:v>50</c:v>
                      </c:pt>
                      <c:pt idx="2">
                        <c:v>100</c:v>
                      </c:pt>
                      <c:pt idx="3">
                        <c:v>150</c:v>
                      </c:pt>
                      <c:pt idx="4">
                        <c:v>200</c:v>
                      </c:pt>
                      <c:pt idx="5">
                        <c:v>250</c:v>
                      </c:pt>
                      <c:pt idx="6">
                        <c:v>300</c:v>
                      </c:pt>
                      <c:pt idx="7">
                        <c:v>350</c:v>
                      </c:pt>
                      <c:pt idx="8">
                        <c:v>400</c:v>
                      </c:pt>
                      <c:pt idx="9">
                        <c:v>450</c:v>
                      </c:pt>
                      <c:pt idx="10">
                        <c:v>500</c:v>
                      </c:pt>
                      <c:pt idx="11">
                        <c:v>550</c:v>
                      </c:pt>
                      <c:pt idx="12">
                        <c:v>600</c:v>
                      </c:pt>
                      <c:pt idx="13">
                        <c:v>650</c:v>
                      </c:pt>
                      <c:pt idx="14">
                        <c:v>700</c:v>
                      </c:pt>
                      <c:pt idx="15">
                        <c:v>750</c:v>
                      </c:pt>
                      <c:pt idx="16">
                        <c:v>800</c:v>
                      </c:pt>
                      <c:pt idx="17">
                        <c:v>850</c:v>
                      </c:pt>
                      <c:pt idx="18">
                        <c:v>900</c:v>
                      </c:pt>
                      <c:pt idx="19">
                        <c:v>950</c:v>
                      </c:pt>
                      <c:pt idx="20">
                        <c:v>1000</c:v>
                      </c:pt>
                      <c:pt idx="21">
                        <c:v>1050</c:v>
                      </c:pt>
                      <c:pt idx="22">
                        <c:v>1100</c:v>
                      </c:pt>
                      <c:pt idx="23">
                        <c:v>1150</c:v>
                      </c:pt>
                      <c:pt idx="24">
                        <c:v>1200</c:v>
                      </c:pt>
                      <c:pt idx="25">
                        <c:v>1250</c:v>
                      </c:pt>
                      <c:pt idx="26">
                        <c:v>1300</c:v>
                      </c:pt>
                      <c:pt idx="27">
                        <c:v>1340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'R1P1 = Pile 5'!$D$6:$D$36</c15:sqref>
                        </c15:formulaRef>
                      </c:ext>
                    </c:extLst>
                    <c:numCache>
                      <c:formatCode>_ * #,##0.0_ ;_ * \-#,##0.0_ ;_ * "-"?_ ;_ @_ </c:formatCode>
                      <c:ptCount val="31"/>
                      <c:pt idx="0">
                        <c:v>17.2</c:v>
                      </c:pt>
                      <c:pt idx="1">
                        <c:v>17.7</c:v>
                      </c:pt>
                      <c:pt idx="2">
                        <c:v>18.5</c:v>
                      </c:pt>
                      <c:pt idx="3">
                        <c:v>19</c:v>
                      </c:pt>
                      <c:pt idx="4">
                        <c:v>19.3</c:v>
                      </c:pt>
                      <c:pt idx="5">
                        <c:v>20.7</c:v>
                      </c:pt>
                      <c:pt idx="6">
                        <c:v>20.9</c:v>
                      </c:pt>
                      <c:pt idx="7">
                        <c:v>21.4</c:v>
                      </c:pt>
                      <c:pt idx="8">
                        <c:v>21.1</c:v>
                      </c:pt>
                      <c:pt idx="9">
                        <c:v>22.3</c:v>
                      </c:pt>
                      <c:pt idx="10">
                        <c:v>22.8</c:v>
                      </c:pt>
                      <c:pt idx="11">
                        <c:v>23.3</c:v>
                      </c:pt>
                      <c:pt idx="12">
                        <c:v>23.8</c:v>
                      </c:pt>
                      <c:pt idx="13">
                        <c:v>24.1</c:v>
                      </c:pt>
                      <c:pt idx="14">
                        <c:v>24.2</c:v>
                      </c:pt>
                      <c:pt idx="15">
                        <c:v>25</c:v>
                      </c:pt>
                      <c:pt idx="16">
                        <c:v>25.3</c:v>
                      </c:pt>
                      <c:pt idx="17">
                        <c:v>25.5</c:v>
                      </c:pt>
                      <c:pt idx="18">
                        <c:v>26</c:v>
                      </c:pt>
                      <c:pt idx="19">
                        <c:v>26.3</c:v>
                      </c:pt>
                      <c:pt idx="20">
                        <c:v>26.5</c:v>
                      </c:pt>
                      <c:pt idx="21">
                        <c:v>26.9</c:v>
                      </c:pt>
                      <c:pt idx="22">
                        <c:v>27.6</c:v>
                      </c:pt>
                      <c:pt idx="23">
                        <c:v>26.1</c:v>
                      </c:pt>
                      <c:pt idx="24">
                        <c:v>27.1</c:v>
                      </c:pt>
                      <c:pt idx="25">
                        <c:v>28.1</c:v>
                      </c:pt>
                      <c:pt idx="26">
                        <c:v>25.4</c:v>
                      </c:pt>
                      <c:pt idx="27">
                        <c:v>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8BF-4661-956E-E903520B0E6A}"/>
                  </c:ext>
                </c:extLst>
              </c15:ser>
            </c15:filteredScatterSeries>
          </c:ext>
        </c:extLst>
      </c:scatterChart>
      <c:valAx>
        <c:axId val="1149888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##0_ ;_ * \-###0_ ;_ * &quot;-&quot;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91992"/>
        <c:crosses val="autoZero"/>
        <c:crossBetween val="midCat"/>
      </c:valAx>
      <c:valAx>
        <c:axId val="1149891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.0_ ;_ * \-#,##0.0_ ;_ * &quot;-&quot;?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88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'R1P1 = Pile 5'!$K$3</c:f>
          <c:strCache>
            <c:ptCount val="1"/>
            <c:pt idx="0">
              <c:v>Paalnummer: R1 P1 O-W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tx>
            <c:strRef>
              <c:f>'R1P1 = Pile 5'!$M$5</c:f>
              <c:strCache>
                <c:ptCount val="1"/>
                <c:pt idx="0">
                  <c:v>groef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'R1P1 = Pile 5'!$B$6:$B$36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1340</c:v>
                </c:pt>
              </c:numCache>
            </c:numRef>
          </c:xVal>
          <c:yVal>
            <c:numRef>
              <c:f>'R1P1 = Pile 5'!$M$6:$M$36</c:f>
              <c:numCache>
                <c:formatCode>_ * #,##0.0_ ;_ * \-#,##0.0_ ;_ * "-"?_ ;_ @_ </c:formatCode>
                <c:ptCount val="31"/>
                <c:pt idx="0">
                  <c:v>12</c:v>
                </c:pt>
                <c:pt idx="1">
                  <c:v>12.5</c:v>
                </c:pt>
                <c:pt idx="2">
                  <c:v>12.8</c:v>
                </c:pt>
                <c:pt idx="3">
                  <c:v>13.5</c:v>
                </c:pt>
                <c:pt idx="4">
                  <c:v>13.899999999999999</c:v>
                </c:pt>
                <c:pt idx="5">
                  <c:v>14.3</c:v>
                </c:pt>
                <c:pt idx="6">
                  <c:v>14.600000000000001</c:v>
                </c:pt>
                <c:pt idx="7">
                  <c:v>15</c:v>
                </c:pt>
                <c:pt idx="8">
                  <c:v>16.3</c:v>
                </c:pt>
                <c:pt idx="9">
                  <c:v>16.899999999999999</c:v>
                </c:pt>
                <c:pt idx="10">
                  <c:v>17.100000000000001</c:v>
                </c:pt>
                <c:pt idx="11">
                  <c:v>17.600000000000001</c:v>
                </c:pt>
                <c:pt idx="12">
                  <c:v>18.100000000000001</c:v>
                </c:pt>
                <c:pt idx="13">
                  <c:v>19</c:v>
                </c:pt>
                <c:pt idx="14">
                  <c:v>18.8</c:v>
                </c:pt>
                <c:pt idx="15">
                  <c:v>19.2</c:v>
                </c:pt>
                <c:pt idx="16">
                  <c:v>19.600000000000001</c:v>
                </c:pt>
                <c:pt idx="17">
                  <c:v>19.2</c:v>
                </c:pt>
                <c:pt idx="18">
                  <c:v>19.2</c:v>
                </c:pt>
                <c:pt idx="19">
                  <c:v>19.399999999999999</c:v>
                </c:pt>
                <c:pt idx="20">
                  <c:v>19.899999999999999</c:v>
                </c:pt>
                <c:pt idx="21">
                  <c:v>20.100000000000001</c:v>
                </c:pt>
                <c:pt idx="22">
                  <c:v>20.8</c:v>
                </c:pt>
                <c:pt idx="23">
                  <c:v>20.399999999999999</c:v>
                </c:pt>
                <c:pt idx="24">
                  <c:v>20</c:v>
                </c:pt>
                <c:pt idx="25">
                  <c:v>20</c:v>
                </c:pt>
                <c:pt idx="26">
                  <c:v>17.8</c:v>
                </c:pt>
                <c:pt idx="27">
                  <c:v>18.8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5A-4066-8417-CCA09E2F848A}"/>
            </c:ext>
          </c:extLst>
        </c:ser>
        <c:ser>
          <c:idx val="3"/>
          <c:order val="3"/>
          <c:tx>
            <c:strRef>
              <c:f>'R1P1 = Pile 5'!$N$5</c:f>
              <c:strCache>
                <c:ptCount val="1"/>
                <c:pt idx="0">
                  <c:v>hout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'R1P1 = Pile 5'!$B$6:$B$36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  <c:pt idx="27">
                  <c:v>1340</c:v>
                </c:pt>
              </c:numCache>
            </c:numRef>
          </c:xVal>
          <c:yVal>
            <c:numRef>
              <c:f>'R1P1 = Pile 5'!$N$6:$N$36</c:f>
              <c:numCache>
                <c:formatCode>_ * #,##0.0_ ;_ * \-#,##0.0_ ;_ * "-"?_ ;_ @_ </c:formatCode>
                <c:ptCount val="31"/>
                <c:pt idx="0">
                  <c:v>13.600000000000001</c:v>
                </c:pt>
                <c:pt idx="1">
                  <c:v>14.3</c:v>
                </c:pt>
                <c:pt idx="2">
                  <c:v>14.7</c:v>
                </c:pt>
                <c:pt idx="3">
                  <c:v>15.399999999999999</c:v>
                </c:pt>
                <c:pt idx="4">
                  <c:v>15.399999999999999</c:v>
                </c:pt>
                <c:pt idx="5">
                  <c:v>16.100000000000001</c:v>
                </c:pt>
                <c:pt idx="6">
                  <c:v>16.5</c:v>
                </c:pt>
                <c:pt idx="7">
                  <c:v>17</c:v>
                </c:pt>
                <c:pt idx="8">
                  <c:v>18.2</c:v>
                </c:pt>
                <c:pt idx="9">
                  <c:v>18.5</c:v>
                </c:pt>
                <c:pt idx="10">
                  <c:v>18.7</c:v>
                </c:pt>
                <c:pt idx="11">
                  <c:v>19.3</c:v>
                </c:pt>
                <c:pt idx="12">
                  <c:v>19.600000000000001</c:v>
                </c:pt>
                <c:pt idx="13">
                  <c:v>20.100000000000001</c:v>
                </c:pt>
                <c:pt idx="14">
                  <c:v>20.8</c:v>
                </c:pt>
                <c:pt idx="15">
                  <c:v>20.9</c:v>
                </c:pt>
                <c:pt idx="16">
                  <c:v>21.3</c:v>
                </c:pt>
                <c:pt idx="17">
                  <c:v>21.3</c:v>
                </c:pt>
                <c:pt idx="18">
                  <c:v>22</c:v>
                </c:pt>
                <c:pt idx="19">
                  <c:v>22.1</c:v>
                </c:pt>
                <c:pt idx="20">
                  <c:v>22.4</c:v>
                </c:pt>
                <c:pt idx="21">
                  <c:v>22.6</c:v>
                </c:pt>
                <c:pt idx="22">
                  <c:v>23.8</c:v>
                </c:pt>
                <c:pt idx="23">
                  <c:v>22</c:v>
                </c:pt>
                <c:pt idx="24">
                  <c:v>23.8</c:v>
                </c:pt>
                <c:pt idx="25">
                  <c:v>22.1</c:v>
                </c:pt>
                <c:pt idx="26">
                  <c:v>20.3</c:v>
                </c:pt>
                <c:pt idx="27">
                  <c:v>21.8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25A-4066-8417-CCA09E2F84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888384"/>
        <c:axId val="114989199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'R1P1 = Pile 5'!$F$5</c15:sqref>
                        </c15:formulaRef>
                      </c:ext>
                    </c:extLst>
                    <c:strCache>
                      <c:ptCount val="1"/>
                      <c:pt idx="0">
                        <c:v>groef 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'R1P1 = Pile 5'!$B$6:$B$36</c15:sqref>
                        </c15:formulaRef>
                      </c:ext>
                    </c:extLst>
                    <c:numCache>
                      <c:formatCode>_ * ###0_ ;_ * \-###0_ ;_ * "-"_ ;_ @_ </c:formatCode>
                      <c:ptCount val="31"/>
                      <c:pt idx="0">
                        <c:v>0</c:v>
                      </c:pt>
                      <c:pt idx="1">
                        <c:v>50</c:v>
                      </c:pt>
                      <c:pt idx="2">
                        <c:v>100</c:v>
                      </c:pt>
                      <c:pt idx="3">
                        <c:v>150</c:v>
                      </c:pt>
                      <c:pt idx="4">
                        <c:v>200</c:v>
                      </c:pt>
                      <c:pt idx="5">
                        <c:v>250</c:v>
                      </c:pt>
                      <c:pt idx="6">
                        <c:v>300</c:v>
                      </c:pt>
                      <c:pt idx="7">
                        <c:v>350</c:v>
                      </c:pt>
                      <c:pt idx="8">
                        <c:v>400</c:v>
                      </c:pt>
                      <c:pt idx="9">
                        <c:v>450</c:v>
                      </c:pt>
                      <c:pt idx="10">
                        <c:v>500</c:v>
                      </c:pt>
                      <c:pt idx="11">
                        <c:v>550</c:v>
                      </c:pt>
                      <c:pt idx="12">
                        <c:v>600</c:v>
                      </c:pt>
                      <c:pt idx="13">
                        <c:v>650</c:v>
                      </c:pt>
                      <c:pt idx="14">
                        <c:v>700</c:v>
                      </c:pt>
                      <c:pt idx="15">
                        <c:v>750</c:v>
                      </c:pt>
                      <c:pt idx="16">
                        <c:v>800</c:v>
                      </c:pt>
                      <c:pt idx="17">
                        <c:v>850</c:v>
                      </c:pt>
                      <c:pt idx="18">
                        <c:v>900</c:v>
                      </c:pt>
                      <c:pt idx="19">
                        <c:v>950</c:v>
                      </c:pt>
                      <c:pt idx="20">
                        <c:v>1000</c:v>
                      </c:pt>
                      <c:pt idx="21">
                        <c:v>1050</c:v>
                      </c:pt>
                      <c:pt idx="22">
                        <c:v>1100</c:v>
                      </c:pt>
                      <c:pt idx="23">
                        <c:v>1150</c:v>
                      </c:pt>
                      <c:pt idx="24">
                        <c:v>1200</c:v>
                      </c:pt>
                      <c:pt idx="25">
                        <c:v>1250</c:v>
                      </c:pt>
                      <c:pt idx="26">
                        <c:v>1300</c:v>
                      </c:pt>
                      <c:pt idx="27">
                        <c:v>1340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'R1P1 = Pile 5'!$F$6:$F$36</c15:sqref>
                        </c15:formulaRef>
                      </c:ext>
                    </c:extLst>
                    <c:numCache>
                      <c:formatCode>_ * #,##0.0_ ;_ * \-#,##0.0_ ;_ * "-"?_ ;_ @_ </c:formatCode>
                      <c:ptCount val="31"/>
                      <c:pt idx="0">
                        <c:v>16</c:v>
                      </c:pt>
                      <c:pt idx="1">
                        <c:v>16.5</c:v>
                      </c:pt>
                      <c:pt idx="2">
                        <c:v>16.8</c:v>
                      </c:pt>
                      <c:pt idx="3">
                        <c:v>17.5</c:v>
                      </c:pt>
                      <c:pt idx="4">
                        <c:v>17.899999999999999</c:v>
                      </c:pt>
                      <c:pt idx="5">
                        <c:v>18.3</c:v>
                      </c:pt>
                      <c:pt idx="6">
                        <c:v>18.600000000000001</c:v>
                      </c:pt>
                      <c:pt idx="7">
                        <c:v>19</c:v>
                      </c:pt>
                      <c:pt idx="8">
                        <c:v>20.3</c:v>
                      </c:pt>
                      <c:pt idx="9">
                        <c:v>20.9</c:v>
                      </c:pt>
                      <c:pt idx="10">
                        <c:v>21.1</c:v>
                      </c:pt>
                      <c:pt idx="11">
                        <c:v>21.6</c:v>
                      </c:pt>
                      <c:pt idx="12">
                        <c:v>22.1</c:v>
                      </c:pt>
                      <c:pt idx="13">
                        <c:v>23</c:v>
                      </c:pt>
                      <c:pt idx="14">
                        <c:v>22.8</c:v>
                      </c:pt>
                      <c:pt idx="15">
                        <c:v>23.2</c:v>
                      </c:pt>
                      <c:pt idx="16">
                        <c:v>23.6</c:v>
                      </c:pt>
                      <c:pt idx="17">
                        <c:v>23.2</c:v>
                      </c:pt>
                      <c:pt idx="18">
                        <c:v>23.2</c:v>
                      </c:pt>
                      <c:pt idx="19">
                        <c:v>23.4</c:v>
                      </c:pt>
                      <c:pt idx="20">
                        <c:v>23.9</c:v>
                      </c:pt>
                      <c:pt idx="21">
                        <c:v>24.1</c:v>
                      </c:pt>
                      <c:pt idx="22">
                        <c:v>24.8</c:v>
                      </c:pt>
                      <c:pt idx="23">
                        <c:v>24.4</c:v>
                      </c:pt>
                      <c:pt idx="24">
                        <c:v>24</c:v>
                      </c:pt>
                      <c:pt idx="25">
                        <c:v>24</c:v>
                      </c:pt>
                      <c:pt idx="26">
                        <c:v>21.8</c:v>
                      </c:pt>
                      <c:pt idx="27">
                        <c:v>22.8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B25A-4066-8417-CCA09E2F848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'R1P1 = Pile 5'!$K$5</c15:sqref>
                        </c15:formulaRef>
                      </c:ext>
                    </c:extLst>
                    <c:strCache>
                      <c:ptCount val="1"/>
                      <c:pt idx="0">
                        <c:v>hout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'R1P1 = Pile 5'!$B$6:$B$36</c15:sqref>
                        </c15:formulaRef>
                      </c:ext>
                    </c:extLst>
                    <c:numCache>
                      <c:formatCode>_ * ###0_ ;_ * \-###0_ ;_ * "-"_ ;_ @_ </c:formatCode>
                      <c:ptCount val="31"/>
                      <c:pt idx="0">
                        <c:v>0</c:v>
                      </c:pt>
                      <c:pt idx="1">
                        <c:v>50</c:v>
                      </c:pt>
                      <c:pt idx="2">
                        <c:v>100</c:v>
                      </c:pt>
                      <c:pt idx="3">
                        <c:v>150</c:v>
                      </c:pt>
                      <c:pt idx="4">
                        <c:v>200</c:v>
                      </c:pt>
                      <c:pt idx="5">
                        <c:v>250</c:v>
                      </c:pt>
                      <c:pt idx="6">
                        <c:v>300</c:v>
                      </c:pt>
                      <c:pt idx="7">
                        <c:v>350</c:v>
                      </c:pt>
                      <c:pt idx="8">
                        <c:v>400</c:v>
                      </c:pt>
                      <c:pt idx="9">
                        <c:v>450</c:v>
                      </c:pt>
                      <c:pt idx="10">
                        <c:v>500</c:v>
                      </c:pt>
                      <c:pt idx="11">
                        <c:v>550</c:v>
                      </c:pt>
                      <c:pt idx="12">
                        <c:v>600</c:v>
                      </c:pt>
                      <c:pt idx="13">
                        <c:v>650</c:v>
                      </c:pt>
                      <c:pt idx="14">
                        <c:v>700</c:v>
                      </c:pt>
                      <c:pt idx="15">
                        <c:v>750</c:v>
                      </c:pt>
                      <c:pt idx="16">
                        <c:v>800</c:v>
                      </c:pt>
                      <c:pt idx="17">
                        <c:v>850</c:v>
                      </c:pt>
                      <c:pt idx="18">
                        <c:v>900</c:v>
                      </c:pt>
                      <c:pt idx="19">
                        <c:v>950</c:v>
                      </c:pt>
                      <c:pt idx="20">
                        <c:v>1000</c:v>
                      </c:pt>
                      <c:pt idx="21">
                        <c:v>1050</c:v>
                      </c:pt>
                      <c:pt idx="22">
                        <c:v>1100</c:v>
                      </c:pt>
                      <c:pt idx="23">
                        <c:v>1150</c:v>
                      </c:pt>
                      <c:pt idx="24">
                        <c:v>1200</c:v>
                      </c:pt>
                      <c:pt idx="25">
                        <c:v>1250</c:v>
                      </c:pt>
                      <c:pt idx="26">
                        <c:v>1300</c:v>
                      </c:pt>
                      <c:pt idx="27">
                        <c:v>1340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'R1P1 = Pile 5'!$G$6:$G$36</c15:sqref>
                        </c15:formulaRef>
                      </c:ext>
                    </c:extLst>
                    <c:numCache>
                      <c:formatCode>_ * #,##0.0_ ;_ * \-#,##0.0_ ;_ * "-"?_ ;_ @_ </c:formatCode>
                      <c:ptCount val="31"/>
                      <c:pt idx="0">
                        <c:v>17.600000000000001</c:v>
                      </c:pt>
                      <c:pt idx="1">
                        <c:v>18.3</c:v>
                      </c:pt>
                      <c:pt idx="2">
                        <c:v>18.7</c:v>
                      </c:pt>
                      <c:pt idx="3">
                        <c:v>19.399999999999999</c:v>
                      </c:pt>
                      <c:pt idx="4">
                        <c:v>19.399999999999999</c:v>
                      </c:pt>
                      <c:pt idx="5">
                        <c:v>20.100000000000001</c:v>
                      </c:pt>
                      <c:pt idx="6">
                        <c:v>20.5</c:v>
                      </c:pt>
                      <c:pt idx="7">
                        <c:v>21</c:v>
                      </c:pt>
                      <c:pt idx="8">
                        <c:v>22.2</c:v>
                      </c:pt>
                      <c:pt idx="9">
                        <c:v>22.5</c:v>
                      </c:pt>
                      <c:pt idx="10">
                        <c:v>22.7</c:v>
                      </c:pt>
                      <c:pt idx="11">
                        <c:v>23.3</c:v>
                      </c:pt>
                      <c:pt idx="12">
                        <c:v>23.6</c:v>
                      </c:pt>
                      <c:pt idx="13">
                        <c:v>24.1</c:v>
                      </c:pt>
                      <c:pt idx="14">
                        <c:v>24.8</c:v>
                      </c:pt>
                      <c:pt idx="15">
                        <c:v>24.9</c:v>
                      </c:pt>
                      <c:pt idx="16">
                        <c:v>25.3</c:v>
                      </c:pt>
                      <c:pt idx="17">
                        <c:v>25.3</c:v>
                      </c:pt>
                      <c:pt idx="18">
                        <c:v>26</c:v>
                      </c:pt>
                      <c:pt idx="19">
                        <c:v>26.1</c:v>
                      </c:pt>
                      <c:pt idx="20">
                        <c:v>26.4</c:v>
                      </c:pt>
                      <c:pt idx="21">
                        <c:v>26.6</c:v>
                      </c:pt>
                      <c:pt idx="22">
                        <c:v>27.8</c:v>
                      </c:pt>
                      <c:pt idx="23">
                        <c:v>26</c:v>
                      </c:pt>
                      <c:pt idx="24">
                        <c:v>27.8</c:v>
                      </c:pt>
                      <c:pt idx="25">
                        <c:v>26.1</c:v>
                      </c:pt>
                      <c:pt idx="26">
                        <c:v>24.3</c:v>
                      </c:pt>
                      <c:pt idx="27">
                        <c:v>25.8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25A-4066-8417-CCA09E2F848A}"/>
                  </c:ext>
                </c:extLst>
              </c15:ser>
            </c15:filteredScatterSeries>
          </c:ext>
        </c:extLst>
      </c:scatterChart>
      <c:valAx>
        <c:axId val="1149888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##0_ ;_ * \-###0_ ;_ * &quot;-&quot;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91992"/>
        <c:crosses val="autoZero"/>
        <c:crossBetween val="midCat"/>
      </c:valAx>
      <c:valAx>
        <c:axId val="1149891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.0_ ;_ * \-#,##0.0_ ;_ * &quot;-&quot;?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88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'R9P6 = Pile 6'!$K$2</c:f>
          <c:strCache>
            <c:ptCount val="1"/>
            <c:pt idx="0">
              <c:v>Paalnummer: R9 P6 N-Z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tx>
            <c:strRef>
              <c:f>'R9P6 = Pile 6'!$J$5</c:f>
              <c:strCache>
                <c:ptCount val="1"/>
                <c:pt idx="0">
                  <c:v>groef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'R9P6 = Pile 6'!$B$6:$B$36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</c:numCache>
            </c:numRef>
          </c:xVal>
          <c:yVal>
            <c:numRef>
              <c:f>'R9P6 = Pile 6'!$J$6:$J$36</c:f>
              <c:numCache>
                <c:formatCode>_ * #,##0.0_ ;_ * \-#,##0.0_ ;_ * "-"?_ ;_ @_ </c:formatCode>
                <c:ptCount val="31"/>
                <c:pt idx="0">
                  <c:v>11.5</c:v>
                </c:pt>
                <c:pt idx="1">
                  <c:v>12.600000000000001</c:v>
                </c:pt>
                <c:pt idx="2">
                  <c:v>13.2</c:v>
                </c:pt>
                <c:pt idx="3">
                  <c:v>13.3</c:v>
                </c:pt>
                <c:pt idx="4">
                  <c:v>13.600000000000001</c:v>
                </c:pt>
                <c:pt idx="5">
                  <c:v>14.2</c:v>
                </c:pt>
                <c:pt idx="6">
                  <c:v>14.399999999999999</c:v>
                </c:pt>
                <c:pt idx="7">
                  <c:v>15.2</c:v>
                </c:pt>
                <c:pt idx="8">
                  <c:v>15.3</c:v>
                </c:pt>
                <c:pt idx="9">
                  <c:v>15.5</c:v>
                </c:pt>
                <c:pt idx="10">
                  <c:v>16.3</c:v>
                </c:pt>
                <c:pt idx="11">
                  <c:v>16.600000000000001</c:v>
                </c:pt>
                <c:pt idx="12">
                  <c:v>16.7</c:v>
                </c:pt>
                <c:pt idx="13">
                  <c:v>16.899999999999999</c:v>
                </c:pt>
                <c:pt idx="14">
                  <c:v>17.3</c:v>
                </c:pt>
                <c:pt idx="15">
                  <c:v>17.8</c:v>
                </c:pt>
                <c:pt idx="16">
                  <c:v>18.600000000000001</c:v>
                </c:pt>
                <c:pt idx="17">
                  <c:v>19.100000000000001</c:v>
                </c:pt>
                <c:pt idx="18">
                  <c:v>19.100000000000001</c:v>
                </c:pt>
                <c:pt idx="19">
                  <c:v>20.2</c:v>
                </c:pt>
                <c:pt idx="20">
                  <c:v>19.7</c:v>
                </c:pt>
                <c:pt idx="21">
                  <c:v>19.2</c:v>
                </c:pt>
                <c:pt idx="22">
                  <c:v>19.2</c:v>
                </c:pt>
                <c:pt idx="23">
                  <c:v>19.100000000000001</c:v>
                </c:pt>
                <c:pt idx="24">
                  <c:v>20</c:v>
                </c:pt>
                <c:pt idx="25">
                  <c:v>20.399999999999999</c:v>
                </c:pt>
                <c:pt idx="26">
                  <c:v>19.899999999999999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46-43DE-B7B4-F949896C808F}"/>
            </c:ext>
          </c:extLst>
        </c:ser>
        <c:ser>
          <c:idx val="3"/>
          <c:order val="3"/>
          <c:tx>
            <c:strRef>
              <c:f>'R9P6 = Pile 6'!$K$5</c:f>
              <c:strCache>
                <c:ptCount val="1"/>
                <c:pt idx="0">
                  <c:v>hout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'R9P6 = Pile 6'!$B$6:$B$36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</c:numCache>
            </c:numRef>
          </c:xVal>
          <c:yVal>
            <c:numRef>
              <c:f>'R9P6 = Pile 6'!$K$6:$K$36</c:f>
              <c:numCache>
                <c:formatCode>_ * #,##0.0_ ;_ * \-#,##0.0_ ;_ * "-"?_ ;_ @_ </c:formatCode>
                <c:ptCount val="31"/>
                <c:pt idx="0">
                  <c:v>13.100000000000001</c:v>
                </c:pt>
                <c:pt idx="1">
                  <c:v>14</c:v>
                </c:pt>
                <c:pt idx="2">
                  <c:v>14.7</c:v>
                </c:pt>
                <c:pt idx="3">
                  <c:v>15</c:v>
                </c:pt>
                <c:pt idx="4">
                  <c:v>15.7</c:v>
                </c:pt>
                <c:pt idx="5">
                  <c:v>15.899999999999999</c:v>
                </c:pt>
                <c:pt idx="6">
                  <c:v>16.399999999999999</c:v>
                </c:pt>
                <c:pt idx="7">
                  <c:v>17.3</c:v>
                </c:pt>
                <c:pt idx="8">
                  <c:v>17.3</c:v>
                </c:pt>
                <c:pt idx="9">
                  <c:v>17.600000000000001</c:v>
                </c:pt>
                <c:pt idx="10">
                  <c:v>18</c:v>
                </c:pt>
                <c:pt idx="11">
                  <c:v>18.3</c:v>
                </c:pt>
                <c:pt idx="12">
                  <c:v>18.600000000000001</c:v>
                </c:pt>
                <c:pt idx="13">
                  <c:v>18.899999999999999</c:v>
                </c:pt>
                <c:pt idx="14">
                  <c:v>19.3</c:v>
                </c:pt>
                <c:pt idx="15">
                  <c:v>19.8</c:v>
                </c:pt>
                <c:pt idx="16">
                  <c:v>20.399999999999999</c:v>
                </c:pt>
                <c:pt idx="17">
                  <c:v>20.8</c:v>
                </c:pt>
                <c:pt idx="18">
                  <c:v>20.8</c:v>
                </c:pt>
                <c:pt idx="19">
                  <c:v>21.2</c:v>
                </c:pt>
                <c:pt idx="20">
                  <c:v>21.5</c:v>
                </c:pt>
                <c:pt idx="21">
                  <c:v>21.3</c:v>
                </c:pt>
                <c:pt idx="22">
                  <c:v>21.2</c:v>
                </c:pt>
                <c:pt idx="23">
                  <c:v>21.3</c:v>
                </c:pt>
                <c:pt idx="24">
                  <c:v>21.4</c:v>
                </c:pt>
                <c:pt idx="25">
                  <c:v>22.3</c:v>
                </c:pt>
                <c:pt idx="26">
                  <c:v>22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46-43DE-B7B4-F949896C80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888384"/>
        <c:axId val="114989199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'R9P6 = Pile 6'!$C$5</c15:sqref>
                        </c15:formulaRef>
                      </c:ext>
                    </c:extLst>
                    <c:strCache>
                      <c:ptCount val="1"/>
                      <c:pt idx="0">
                        <c:v>groef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'R9P6 = Pile 6'!$B$6:$B$36</c15:sqref>
                        </c15:formulaRef>
                      </c:ext>
                    </c:extLst>
                    <c:numCache>
                      <c:formatCode>_ * ###0_ ;_ * \-###0_ ;_ * "-"_ ;_ @_ </c:formatCode>
                      <c:ptCount val="31"/>
                      <c:pt idx="0">
                        <c:v>0</c:v>
                      </c:pt>
                      <c:pt idx="1">
                        <c:v>50</c:v>
                      </c:pt>
                      <c:pt idx="2">
                        <c:v>100</c:v>
                      </c:pt>
                      <c:pt idx="3">
                        <c:v>150</c:v>
                      </c:pt>
                      <c:pt idx="4">
                        <c:v>200</c:v>
                      </c:pt>
                      <c:pt idx="5">
                        <c:v>250</c:v>
                      </c:pt>
                      <c:pt idx="6">
                        <c:v>300</c:v>
                      </c:pt>
                      <c:pt idx="7">
                        <c:v>350</c:v>
                      </c:pt>
                      <c:pt idx="8">
                        <c:v>400</c:v>
                      </c:pt>
                      <c:pt idx="9">
                        <c:v>450</c:v>
                      </c:pt>
                      <c:pt idx="10">
                        <c:v>500</c:v>
                      </c:pt>
                      <c:pt idx="11">
                        <c:v>550</c:v>
                      </c:pt>
                      <c:pt idx="12">
                        <c:v>600</c:v>
                      </c:pt>
                      <c:pt idx="13">
                        <c:v>650</c:v>
                      </c:pt>
                      <c:pt idx="14">
                        <c:v>700</c:v>
                      </c:pt>
                      <c:pt idx="15">
                        <c:v>750</c:v>
                      </c:pt>
                      <c:pt idx="16">
                        <c:v>800</c:v>
                      </c:pt>
                      <c:pt idx="17">
                        <c:v>850</c:v>
                      </c:pt>
                      <c:pt idx="18">
                        <c:v>900</c:v>
                      </c:pt>
                      <c:pt idx="19">
                        <c:v>950</c:v>
                      </c:pt>
                      <c:pt idx="20">
                        <c:v>1000</c:v>
                      </c:pt>
                      <c:pt idx="21">
                        <c:v>1050</c:v>
                      </c:pt>
                      <c:pt idx="22">
                        <c:v>1100</c:v>
                      </c:pt>
                      <c:pt idx="23">
                        <c:v>1150</c:v>
                      </c:pt>
                      <c:pt idx="24">
                        <c:v>1200</c:v>
                      </c:pt>
                      <c:pt idx="25">
                        <c:v>1250</c:v>
                      </c:pt>
                      <c:pt idx="26">
                        <c:v>1300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'R9P6 = Pile 6'!$C$6:$C$36</c15:sqref>
                        </c15:formulaRef>
                      </c:ext>
                    </c:extLst>
                    <c:numCache>
                      <c:formatCode>_ * #,##0.0_ ;_ * \-#,##0.0_ ;_ * "-"?_ ;_ @_ </c:formatCode>
                      <c:ptCount val="31"/>
                      <c:pt idx="0">
                        <c:v>15.5</c:v>
                      </c:pt>
                      <c:pt idx="1">
                        <c:v>16.600000000000001</c:v>
                      </c:pt>
                      <c:pt idx="2">
                        <c:v>17.2</c:v>
                      </c:pt>
                      <c:pt idx="3">
                        <c:v>17.3</c:v>
                      </c:pt>
                      <c:pt idx="4">
                        <c:v>17.600000000000001</c:v>
                      </c:pt>
                      <c:pt idx="5">
                        <c:v>18.2</c:v>
                      </c:pt>
                      <c:pt idx="6">
                        <c:v>18.399999999999999</c:v>
                      </c:pt>
                      <c:pt idx="7">
                        <c:v>19.2</c:v>
                      </c:pt>
                      <c:pt idx="8">
                        <c:v>19.3</c:v>
                      </c:pt>
                      <c:pt idx="9">
                        <c:v>19.5</c:v>
                      </c:pt>
                      <c:pt idx="10">
                        <c:v>20.3</c:v>
                      </c:pt>
                      <c:pt idx="11">
                        <c:v>20.6</c:v>
                      </c:pt>
                      <c:pt idx="12">
                        <c:v>20.7</c:v>
                      </c:pt>
                      <c:pt idx="13">
                        <c:v>20.9</c:v>
                      </c:pt>
                      <c:pt idx="14">
                        <c:v>21.3</c:v>
                      </c:pt>
                      <c:pt idx="15">
                        <c:v>21.8</c:v>
                      </c:pt>
                      <c:pt idx="16">
                        <c:v>22.6</c:v>
                      </c:pt>
                      <c:pt idx="17">
                        <c:v>23.1</c:v>
                      </c:pt>
                      <c:pt idx="18">
                        <c:v>23.1</c:v>
                      </c:pt>
                      <c:pt idx="19">
                        <c:v>24.2</c:v>
                      </c:pt>
                      <c:pt idx="20">
                        <c:v>23.7</c:v>
                      </c:pt>
                      <c:pt idx="21">
                        <c:v>23.2</c:v>
                      </c:pt>
                      <c:pt idx="22">
                        <c:v>23.2</c:v>
                      </c:pt>
                      <c:pt idx="23">
                        <c:v>23.1</c:v>
                      </c:pt>
                      <c:pt idx="24">
                        <c:v>24</c:v>
                      </c:pt>
                      <c:pt idx="25">
                        <c:v>24.4</c:v>
                      </c:pt>
                      <c:pt idx="26">
                        <c:v>23.9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5F46-43DE-B7B4-F949896C808F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'R9P6 = Pile 6'!$D$5</c15:sqref>
                        </c15:formulaRef>
                      </c:ext>
                    </c:extLst>
                    <c:strCache>
                      <c:ptCount val="1"/>
                      <c:pt idx="0">
                        <c:v>hout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'R9P6 = Pile 6'!$B$6:$B$36</c15:sqref>
                        </c15:formulaRef>
                      </c:ext>
                    </c:extLst>
                    <c:numCache>
                      <c:formatCode>_ * ###0_ ;_ * \-###0_ ;_ * "-"_ ;_ @_ </c:formatCode>
                      <c:ptCount val="31"/>
                      <c:pt idx="0">
                        <c:v>0</c:v>
                      </c:pt>
                      <c:pt idx="1">
                        <c:v>50</c:v>
                      </c:pt>
                      <c:pt idx="2">
                        <c:v>100</c:v>
                      </c:pt>
                      <c:pt idx="3">
                        <c:v>150</c:v>
                      </c:pt>
                      <c:pt idx="4">
                        <c:v>200</c:v>
                      </c:pt>
                      <c:pt idx="5">
                        <c:v>250</c:v>
                      </c:pt>
                      <c:pt idx="6">
                        <c:v>300</c:v>
                      </c:pt>
                      <c:pt idx="7">
                        <c:v>350</c:v>
                      </c:pt>
                      <c:pt idx="8">
                        <c:v>400</c:v>
                      </c:pt>
                      <c:pt idx="9">
                        <c:v>450</c:v>
                      </c:pt>
                      <c:pt idx="10">
                        <c:v>500</c:v>
                      </c:pt>
                      <c:pt idx="11">
                        <c:v>550</c:v>
                      </c:pt>
                      <c:pt idx="12">
                        <c:v>600</c:v>
                      </c:pt>
                      <c:pt idx="13">
                        <c:v>650</c:v>
                      </c:pt>
                      <c:pt idx="14">
                        <c:v>700</c:v>
                      </c:pt>
                      <c:pt idx="15">
                        <c:v>750</c:v>
                      </c:pt>
                      <c:pt idx="16">
                        <c:v>800</c:v>
                      </c:pt>
                      <c:pt idx="17">
                        <c:v>850</c:v>
                      </c:pt>
                      <c:pt idx="18">
                        <c:v>900</c:v>
                      </c:pt>
                      <c:pt idx="19">
                        <c:v>950</c:v>
                      </c:pt>
                      <c:pt idx="20">
                        <c:v>1000</c:v>
                      </c:pt>
                      <c:pt idx="21">
                        <c:v>1050</c:v>
                      </c:pt>
                      <c:pt idx="22">
                        <c:v>1100</c:v>
                      </c:pt>
                      <c:pt idx="23">
                        <c:v>1150</c:v>
                      </c:pt>
                      <c:pt idx="24">
                        <c:v>1200</c:v>
                      </c:pt>
                      <c:pt idx="25">
                        <c:v>1250</c:v>
                      </c:pt>
                      <c:pt idx="26">
                        <c:v>1300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'R9P6 = Pile 6'!$D$6:$D$36</c15:sqref>
                        </c15:formulaRef>
                      </c:ext>
                    </c:extLst>
                    <c:numCache>
                      <c:formatCode>_ * #,##0.0_ ;_ * \-#,##0.0_ ;_ * "-"?_ ;_ @_ </c:formatCode>
                      <c:ptCount val="31"/>
                      <c:pt idx="0">
                        <c:v>17.100000000000001</c:v>
                      </c:pt>
                      <c:pt idx="1">
                        <c:v>18</c:v>
                      </c:pt>
                      <c:pt idx="2">
                        <c:v>18.7</c:v>
                      </c:pt>
                      <c:pt idx="3">
                        <c:v>19</c:v>
                      </c:pt>
                      <c:pt idx="4">
                        <c:v>19.7</c:v>
                      </c:pt>
                      <c:pt idx="5">
                        <c:v>19.899999999999999</c:v>
                      </c:pt>
                      <c:pt idx="6">
                        <c:v>20.399999999999999</c:v>
                      </c:pt>
                      <c:pt idx="7">
                        <c:v>21.3</c:v>
                      </c:pt>
                      <c:pt idx="8">
                        <c:v>21.3</c:v>
                      </c:pt>
                      <c:pt idx="9">
                        <c:v>21.6</c:v>
                      </c:pt>
                      <c:pt idx="10">
                        <c:v>22</c:v>
                      </c:pt>
                      <c:pt idx="11">
                        <c:v>22.3</c:v>
                      </c:pt>
                      <c:pt idx="12">
                        <c:v>22.6</c:v>
                      </c:pt>
                      <c:pt idx="13">
                        <c:v>22.9</c:v>
                      </c:pt>
                      <c:pt idx="14">
                        <c:v>23.3</c:v>
                      </c:pt>
                      <c:pt idx="15">
                        <c:v>23.8</c:v>
                      </c:pt>
                      <c:pt idx="16">
                        <c:v>24.4</c:v>
                      </c:pt>
                      <c:pt idx="17">
                        <c:v>24.8</c:v>
                      </c:pt>
                      <c:pt idx="18">
                        <c:v>24.8</c:v>
                      </c:pt>
                      <c:pt idx="19">
                        <c:v>25.2</c:v>
                      </c:pt>
                      <c:pt idx="20">
                        <c:v>25.5</c:v>
                      </c:pt>
                      <c:pt idx="21">
                        <c:v>25.3</c:v>
                      </c:pt>
                      <c:pt idx="22">
                        <c:v>25.2</c:v>
                      </c:pt>
                      <c:pt idx="23">
                        <c:v>25.3</c:v>
                      </c:pt>
                      <c:pt idx="24">
                        <c:v>25.4</c:v>
                      </c:pt>
                      <c:pt idx="25">
                        <c:v>26.3</c:v>
                      </c:pt>
                      <c:pt idx="26">
                        <c:v>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5F46-43DE-B7B4-F949896C808F}"/>
                  </c:ext>
                </c:extLst>
              </c15:ser>
            </c15:filteredScatterSeries>
          </c:ext>
        </c:extLst>
      </c:scatterChart>
      <c:valAx>
        <c:axId val="1149888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##0_ ;_ * \-###0_ ;_ * &quot;-&quot;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91992"/>
        <c:crosses val="autoZero"/>
        <c:crossBetween val="midCat"/>
      </c:valAx>
      <c:valAx>
        <c:axId val="1149891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.0_ ;_ * \-#,##0.0_ ;_ * &quot;-&quot;?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88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'R9P6 = Pile 6'!$K$3</c:f>
          <c:strCache>
            <c:ptCount val="1"/>
            <c:pt idx="0">
              <c:v>Paalnummer: R9 P6 O-W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tx>
            <c:strRef>
              <c:f>'R9P6 = Pile 6'!$M$5</c:f>
              <c:strCache>
                <c:ptCount val="1"/>
                <c:pt idx="0">
                  <c:v>groef 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'R9P6 = Pile 6'!$B$6:$B$36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</c:numCache>
            </c:numRef>
          </c:xVal>
          <c:yVal>
            <c:numRef>
              <c:f>'R9P6 = Pile 6'!$M$6:$M$36</c:f>
              <c:numCache>
                <c:formatCode>_ * #,##0.0_ ;_ * \-#,##0.0_ ;_ * "-"?_ ;_ @_ </c:formatCode>
                <c:ptCount val="31"/>
                <c:pt idx="0">
                  <c:v>12</c:v>
                </c:pt>
                <c:pt idx="1">
                  <c:v>12.7</c:v>
                </c:pt>
                <c:pt idx="2">
                  <c:v>12.399999999999999</c:v>
                </c:pt>
                <c:pt idx="3">
                  <c:v>12.7</c:v>
                </c:pt>
                <c:pt idx="4">
                  <c:v>13.3</c:v>
                </c:pt>
                <c:pt idx="5">
                  <c:v>13.899999999999999</c:v>
                </c:pt>
                <c:pt idx="6">
                  <c:v>14.399999999999999</c:v>
                </c:pt>
                <c:pt idx="7">
                  <c:v>15.100000000000001</c:v>
                </c:pt>
                <c:pt idx="8">
                  <c:v>15.3</c:v>
                </c:pt>
                <c:pt idx="9">
                  <c:v>15.8</c:v>
                </c:pt>
                <c:pt idx="10">
                  <c:v>16</c:v>
                </c:pt>
                <c:pt idx="11">
                  <c:v>16.399999999999999</c:v>
                </c:pt>
                <c:pt idx="12">
                  <c:v>16.7</c:v>
                </c:pt>
                <c:pt idx="13">
                  <c:v>16.899999999999999</c:v>
                </c:pt>
                <c:pt idx="14">
                  <c:v>17.3</c:v>
                </c:pt>
                <c:pt idx="15">
                  <c:v>17.8</c:v>
                </c:pt>
                <c:pt idx="16">
                  <c:v>18</c:v>
                </c:pt>
                <c:pt idx="17">
                  <c:v>18.2</c:v>
                </c:pt>
                <c:pt idx="18">
                  <c:v>18.899999999999999</c:v>
                </c:pt>
                <c:pt idx="19">
                  <c:v>19.2</c:v>
                </c:pt>
                <c:pt idx="20">
                  <c:v>19.8</c:v>
                </c:pt>
                <c:pt idx="21">
                  <c:v>19.2</c:v>
                </c:pt>
                <c:pt idx="22">
                  <c:v>19.5</c:v>
                </c:pt>
                <c:pt idx="23">
                  <c:v>20</c:v>
                </c:pt>
                <c:pt idx="24">
                  <c:v>20.9</c:v>
                </c:pt>
                <c:pt idx="25">
                  <c:v>21.2</c:v>
                </c:pt>
                <c:pt idx="26">
                  <c:v>20.6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CD-469A-A3CA-A8B36DBEA597}"/>
            </c:ext>
          </c:extLst>
        </c:ser>
        <c:ser>
          <c:idx val="3"/>
          <c:order val="3"/>
          <c:tx>
            <c:strRef>
              <c:f>'R9P6 = Pile 6'!$N$5</c:f>
              <c:strCache>
                <c:ptCount val="1"/>
                <c:pt idx="0">
                  <c:v>hout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'R9P6 = Pile 6'!$B$6:$B$36</c:f>
              <c:numCache>
                <c:formatCode>_ * ###0_ ;_ * \-###0_ ;_ * "-"_ ;_ @_ </c:formatCode>
                <c:ptCount val="3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250</c:v>
                </c:pt>
                <c:pt idx="6">
                  <c:v>300</c:v>
                </c:pt>
                <c:pt idx="7">
                  <c:v>350</c:v>
                </c:pt>
                <c:pt idx="8">
                  <c:v>400</c:v>
                </c:pt>
                <c:pt idx="9">
                  <c:v>450</c:v>
                </c:pt>
                <c:pt idx="10">
                  <c:v>500</c:v>
                </c:pt>
                <c:pt idx="11">
                  <c:v>550</c:v>
                </c:pt>
                <c:pt idx="12">
                  <c:v>600</c:v>
                </c:pt>
                <c:pt idx="13">
                  <c:v>650</c:v>
                </c:pt>
                <c:pt idx="14">
                  <c:v>700</c:v>
                </c:pt>
                <c:pt idx="15">
                  <c:v>750</c:v>
                </c:pt>
                <c:pt idx="16">
                  <c:v>800</c:v>
                </c:pt>
                <c:pt idx="17">
                  <c:v>850</c:v>
                </c:pt>
                <c:pt idx="18">
                  <c:v>900</c:v>
                </c:pt>
                <c:pt idx="19">
                  <c:v>950</c:v>
                </c:pt>
                <c:pt idx="20">
                  <c:v>1000</c:v>
                </c:pt>
                <c:pt idx="21">
                  <c:v>1050</c:v>
                </c:pt>
                <c:pt idx="22">
                  <c:v>1100</c:v>
                </c:pt>
                <c:pt idx="23">
                  <c:v>1150</c:v>
                </c:pt>
                <c:pt idx="24">
                  <c:v>1200</c:v>
                </c:pt>
                <c:pt idx="25">
                  <c:v>1250</c:v>
                </c:pt>
                <c:pt idx="26">
                  <c:v>1300</c:v>
                </c:pt>
              </c:numCache>
            </c:numRef>
          </c:xVal>
          <c:yVal>
            <c:numRef>
              <c:f>'R9P6 = Pile 6'!$N$6:$N$36</c:f>
              <c:numCache>
                <c:formatCode>_ * #,##0.0_ ;_ * \-#,##0.0_ ;_ * "-"?_ ;_ @_ </c:formatCode>
                <c:ptCount val="31"/>
                <c:pt idx="0">
                  <c:v>13.2</c:v>
                </c:pt>
                <c:pt idx="1">
                  <c:v>14.399999999999999</c:v>
                </c:pt>
                <c:pt idx="2">
                  <c:v>14.8</c:v>
                </c:pt>
                <c:pt idx="3">
                  <c:v>15</c:v>
                </c:pt>
                <c:pt idx="4">
                  <c:v>15.8</c:v>
                </c:pt>
                <c:pt idx="5">
                  <c:v>16.2</c:v>
                </c:pt>
                <c:pt idx="6">
                  <c:v>16.3</c:v>
                </c:pt>
                <c:pt idx="7">
                  <c:v>17.100000000000001</c:v>
                </c:pt>
                <c:pt idx="8">
                  <c:v>17.3</c:v>
                </c:pt>
                <c:pt idx="9">
                  <c:v>17.7</c:v>
                </c:pt>
                <c:pt idx="10">
                  <c:v>17.899999999999999</c:v>
                </c:pt>
                <c:pt idx="11">
                  <c:v>18.2</c:v>
                </c:pt>
                <c:pt idx="12">
                  <c:v>18.5</c:v>
                </c:pt>
                <c:pt idx="13">
                  <c:v>18.899999999999999</c:v>
                </c:pt>
                <c:pt idx="14">
                  <c:v>19.3</c:v>
                </c:pt>
                <c:pt idx="15">
                  <c:v>19.8</c:v>
                </c:pt>
                <c:pt idx="16">
                  <c:v>19.899999999999999</c:v>
                </c:pt>
                <c:pt idx="17">
                  <c:v>19.3</c:v>
                </c:pt>
                <c:pt idx="18">
                  <c:v>20.6</c:v>
                </c:pt>
                <c:pt idx="19">
                  <c:v>21.2</c:v>
                </c:pt>
                <c:pt idx="20">
                  <c:v>21.7</c:v>
                </c:pt>
                <c:pt idx="21">
                  <c:v>21.3</c:v>
                </c:pt>
                <c:pt idx="22">
                  <c:v>21.7</c:v>
                </c:pt>
                <c:pt idx="23">
                  <c:v>21.9</c:v>
                </c:pt>
                <c:pt idx="24">
                  <c:v>22.6</c:v>
                </c:pt>
                <c:pt idx="25">
                  <c:v>23.2</c:v>
                </c:pt>
                <c:pt idx="26">
                  <c:v>23.1</c:v>
                </c:pt>
                <c:pt idx="27">
                  <c:v>0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CD-469A-A3CA-A8B36DBEA5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888384"/>
        <c:axId val="114989199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'R9P6 = Pile 6'!$F$5</c15:sqref>
                        </c15:formulaRef>
                      </c:ext>
                    </c:extLst>
                    <c:strCache>
                      <c:ptCount val="1"/>
                      <c:pt idx="0">
                        <c:v>groef 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'R9P6 = Pile 6'!$B$6:$B$36</c15:sqref>
                        </c15:formulaRef>
                      </c:ext>
                    </c:extLst>
                    <c:numCache>
                      <c:formatCode>_ * ###0_ ;_ * \-###0_ ;_ * "-"_ ;_ @_ </c:formatCode>
                      <c:ptCount val="31"/>
                      <c:pt idx="0">
                        <c:v>0</c:v>
                      </c:pt>
                      <c:pt idx="1">
                        <c:v>50</c:v>
                      </c:pt>
                      <c:pt idx="2">
                        <c:v>100</c:v>
                      </c:pt>
                      <c:pt idx="3">
                        <c:v>150</c:v>
                      </c:pt>
                      <c:pt idx="4">
                        <c:v>200</c:v>
                      </c:pt>
                      <c:pt idx="5">
                        <c:v>250</c:v>
                      </c:pt>
                      <c:pt idx="6">
                        <c:v>300</c:v>
                      </c:pt>
                      <c:pt idx="7">
                        <c:v>350</c:v>
                      </c:pt>
                      <c:pt idx="8">
                        <c:v>400</c:v>
                      </c:pt>
                      <c:pt idx="9">
                        <c:v>450</c:v>
                      </c:pt>
                      <c:pt idx="10">
                        <c:v>500</c:v>
                      </c:pt>
                      <c:pt idx="11">
                        <c:v>550</c:v>
                      </c:pt>
                      <c:pt idx="12">
                        <c:v>600</c:v>
                      </c:pt>
                      <c:pt idx="13">
                        <c:v>650</c:v>
                      </c:pt>
                      <c:pt idx="14">
                        <c:v>700</c:v>
                      </c:pt>
                      <c:pt idx="15">
                        <c:v>750</c:v>
                      </c:pt>
                      <c:pt idx="16">
                        <c:v>800</c:v>
                      </c:pt>
                      <c:pt idx="17">
                        <c:v>850</c:v>
                      </c:pt>
                      <c:pt idx="18">
                        <c:v>900</c:v>
                      </c:pt>
                      <c:pt idx="19">
                        <c:v>950</c:v>
                      </c:pt>
                      <c:pt idx="20">
                        <c:v>1000</c:v>
                      </c:pt>
                      <c:pt idx="21">
                        <c:v>1050</c:v>
                      </c:pt>
                      <c:pt idx="22">
                        <c:v>1100</c:v>
                      </c:pt>
                      <c:pt idx="23">
                        <c:v>1150</c:v>
                      </c:pt>
                      <c:pt idx="24">
                        <c:v>1200</c:v>
                      </c:pt>
                      <c:pt idx="25">
                        <c:v>1250</c:v>
                      </c:pt>
                      <c:pt idx="26">
                        <c:v>1300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'R9P6 = Pile 6'!$F$6:$F$36</c15:sqref>
                        </c15:formulaRef>
                      </c:ext>
                    </c:extLst>
                    <c:numCache>
                      <c:formatCode>_ * #,##0.0_ ;_ * \-#,##0.0_ ;_ * "-"?_ ;_ @_ </c:formatCode>
                      <c:ptCount val="31"/>
                      <c:pt idx="0">
                        <c:v>16</c:v>
                      </c:pt>
                      <c:pt idx="1">
                        <c:v>16.7</c:v>
                      </c:pt>
                      <c:pt idx="2">
                        <c:v>16.399999999999999</c:v>
                      </c:pt>
                      <c:pt idx="3">
                        <c:v>16.7</c:v>
                      </c:pt>
                      <c:pt idx="4">
                        <c:v>17.3</c:v>
                      </c:pt>
                      <c:pt idx="5">
                        <c:v>17.899999999999999</c:v>
                      </c:pt>
                      <c:pt idx="6">
                        <c:v>18.399999999999999</c:v>
                      </c:pt>
                      <c:pt idx="7">
                        <c:v>19.100000000000001</c:v>
                      </c:pt>
                      <c:pt idx="8">
                        <c:v>19.3</c:v>
                      </c:pt>
                      <c:pt idx="9">
                        <c:v>19.8</c:v>
                      </c:pt>
                      <c:pt idx="10">
                        <c:v>20</c:v>
                      </c:pt>
                      <c:pt idx="11">
                        <c:v>20.399999999999999</c:v>
                      </c:pt>
                      <c:pt idx="12">
                        <c:v>20.7</c:v>
                      </c:pt>
                      <c:pt idx="13">
                        <c:v>20.9</c:v>
                      </c:pt>
                      <c:pt idx="14">
                        <c:v>21.3</c:v>
                      </c:pt>
                      <c:pt idx="15">
                        <c:v>21.8</c:v>
                      </c:pt>
                      <c:pt idx="16">
                        <c:v>22</c:v>
                      </c:pt>
                      <c:pt idx="17">
                        <c:v>22.2</c:v>
                      </c:pt>
                      <c:pt idx="18">
                        <c:v>22.9</c:v>
                      </c:pt>
                      <c:pt idx="19">
                        <c:v>23.2</c:v>
                      </c:pt>
                      <c:pt idx="20">
                        <c:v>23.8</c:v>
                      </c:pt>
                      <c:pt idx="21">
                        <c:v>23.2</c:v>
                      </c:pt>
                      <c:pt idx="22">
                        <c:v>23.5</c:v>
                      </c:pt>
                      <c:pt idx="23">
                        <c:v>24</c:v>
                      </c:pt>
                      <c:pt idx="24">
                        <c:v>24.9</c:v>
                      </c:pt>
                      <c:pt idx="25">
                        <c:v>25.2</c:v>
                      </c:pt>
                      <c:pt idx="26">
                        <c:v>24.6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6CCD-469A-A3CA-A8B36DBEA597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'R9P6 = Pile 6'!$K$5</c15:sqref>
                        </c15:formulaRef>
                      </c:ext>
                    </c:extLst>
                    <c:strCache>
                      <c:ptCount val="1"/>
                      <c:pt idx="0">
                        <c:v>hout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'R9P6 = Pile 6'!$B$6:$B$36</c15:sqref>
                        </c15:formulaRef>
                      </c:ext>
                    </c:extLst>
                    <c:numCache>
                      <c:formatCode>_ * ###0_ ;_ * \-###0_ ;_ * "-"_ ;_ @_ </c:formatCode>
                      <c:ptCount val="31"/>
                      <c:pt idx="0">
                        <c:v>0</c:v>
                      </c:pt>
                      <c:pt idx="1">
                        <c:v>50</c:v>
                      </c:pt>
                      <c:pt idx="2">
                        <c:v>100</c:v>
                      </c:pt>
                      <c:pt idx="3">
                        <c:v>150</c:v>
                      </c:pt>
                      <c:pt idx="4">
                        <c:v>200</c:v>
                      </c:pt>
                      <c:pt idx="5">
                        <c:v>250</c:v>
                      </c:pt>
                      <c:pt idx="6">
                        <c:v>300</c:v>
                      </c:pt>
                      <c:pt idx="7">
                        <c:v>350</c:v>
                      </c:pt>
                      <c:pt idx="8">
                        <c:v>400</c:v>
                      </c:pt>
                      <c:pt idx="9">
                        <c:v>450</c:v>
                      </c:pt>
                      <c:pt idx="10">
                        <c:v>500</c:v>
                      </c:pt>
                      <c:pt idx="11">
                        <c:v>550</c:v>
                      </c:pt>
                      <c:pt idx="12">
                        <c:v>600</c:v>
                      </c:pt>
                      <c:pt idx="13">
                        <c:v>650</c:v>
                      </c:pt>
                      <c:pt idx="14">
                        <c:v>700</c:v>
                      </c:pt>
                      <c:pt idx="15">
                        <c:v>750</c:v>
                      </c:pt>
                      <c:pt idx="16">
                        <c:v>800</c:v>
                      </c:pt>
                      <c:pt idx="17">
                        <c:v>850</c:v>
                      </c:pt>
                      <c:pt idx="18">
                        <c:v>900</c:v>
                      </c:pt>
                      <c:pt idx="19">
                        <c:v>950</c:v>
                      </c:pt>
                      <c:pt idx="20">
                        <c:v>1000</c:v>
                      </c:pt>
                      <c:pt idx="21">
                        <c:v>1050</c:v>
                      </c:pt>
                      <c:pt idx="22">
                        <c:v>1100</c:v>
                      </c:pt>
                      <c:pt idx="23">
                        <c:v>1150</c:v>
                      </c:pt>
                      <c:pt idx="24">
                        <c:v>1200</c:v>
                      </c:pt>
                      <c:pt idx="25">
                        <c:v>1250</c:v>
                      </c:pt>
                      <c:pt idx="26">
                        <c:v>1300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'R9P6 = Pile 6'!$G$6:$G$36</c15:sqref>
                        </c15:formulaRef>
                      </c:ext>
                    </c:extLst>
                    <c:numCache>
                      <c:formatCode>_ * #,##0.0_ ;_ * \-#,##0.0_ ;_ * "-"?_ ;_ @_ </c:formatCode>
                      <c:ptCount val="31"/>
                      <c:pt idx="0">
                        <c:v>17.2</c:v>
                      </c:pt>
                      <c:pt idx="1">
                        <c:v>18.399999999999999</c:v>
                      </c:pt>
                      <c:pt idx="2">
                        <c:v>18.8</c:v>
                      </c:pt>
                      <c:pt idx="3">
                        <c:v>19</c:v>
                      </c:pt>
                      <c:pt idx="4">
                        <c:v>19.8</c:v>
                      </c:pt>
                      <c:pt idx="5">
                        <c:v>20.2</c:v>
                      </c:pt>
                      <c:pt idx="6">
                        <c:v>20.3</c:v>
                      </c:pt>
                      <c:pt idx="7">
                        <c:v>21.1</c:v>
                      </c:pt>
                      <c:pt idx="8">
                        <c:v>21.3</c:v>
                      </c:pt>
                      <c:pt idx="9">
                        <c:v>21.7</c:v>
                      </c:pt>
                      <c:pt idx="10">
                        <c:v>21.9</c:v>
                      </c:pt>
                      <c:pt idx="11">
                        <c:v>22.2</c:v>
                      </c:pt>
                      <c:pt idx="12">
                        <c:v>22.5</c:v>
                      </c:pt>
                      <c:pt idx="13">
                        <c:v>22.9</c:v>
                      </c:pt>
                      <c:pt idx="14">
                        <c:v>23.3</c:v>
                      </c:pt>
                      <c:pt idx="15">
                        <c:v>23.8</c:v>
                      </c:pt>
                      <c:pt idx="16">
                        <c:v>23.9</c:v>
                      </c:pt>
                      <c:pt idx="17">
                        <c:v>23.3</c:v>
                      </c:pt>
                      <c:pt idx="18">
                        <c:v>24.6</c:v>
                      </c:pt>
                      <c:pt idx="19">
                        <c:v>25.2</c:v>
                      </c:pt>
                      <c:pt idx="20">
                        <c:v>25.7</c:v>
                      </c:pt>
                      <c:pt idx="21">
                        <c:v>25.3</c:v>
                      </c:pt>
                      <c:pt idx="22">
                        <c:v>25.7</c:v>
                      </c:pt>
                      <c:pt idx="23">
                        <c:v>25.9</c:v>
                      </c:pt>
                      <c:pt idx="24">
                        <c:v>26.6</c:v>
                      </c:pt>
                      <c:pt idx="25">
                        <c:v>27.2</c:v>
                      </c:pt>
                      <c:pt idx="26">
                        <c:v>27.1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CCD-469A-A3CA-A8B36DBEA597}"/>
                  </c:ext>
                </c:extLst>
              </c15:ser>
            </c15:filteredScatterSeries>
          </c:ext>
        </c:extLst>
      </c:scatterChart>
      <c:valAx>
        <c:axId val="1149888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##0_ ;_ * \-###0_ ;_ * &quot;-&quot;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91992"/>
        <c:crosses val="autoZero"/>
        <c:crossBetween val="midCat"/>
      </c:valAx>
      <c:valAx>
        <c:axId val="1149891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.0_ ;_ * \-#,##0.0_ ;_ * &quot;-&quot;?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149888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104776</xdr:colOff>
      <xdr:row>43</xdr:row>
      <xdr:rowOff>33337</xdr:rowOff>
    </xdr:from>
    <xdr:to>
      <xdr:col>15</xdr:col>
      <xdr:colOff>295276</xdr:colOff>
      <xdr:row>60</xdr:row>
      <xdr:rowOff>23812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70E621AB-1E89-47BB-A5B0-817055410A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61</xdr:row>
      <xdr:rowOff>38100</xdr:rowOff>
    </xdr:from>
    <xdr:to>
      <xdr:col>15</xdr:col>
      <xdr:colOff>314325</xdr:colOff>
      <xdr:row>78</xdr:row>
      <xdr:rowOff>28575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CDB6C7B8-8636-4FEC-999E-E63DD45C3F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104776</xdr:colOff>
      <xdr:row>43</xdr:row>
      <xdr:rowOff>33337</xdr:rowOff>
    </xdr:from>
    <xdr:to>
      <xdr:col>15</xdr:col>
      <xdr:colOff>295276</xdr:colOff>
      <xdr:row>60</xdr:row>
      <xdr:rowOff>23812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5CA39B54-D160-456B-9862-9C5C757DB6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61</xdr:row>
      <xdr:rowOff>38100</xdr:rowOff>
    </xdr:from>
    <xdr:to>
      <xdr:col>15</xdr:col>
      <xdr:colOff>314325</xdr:colOff>
      <xdr:row>78</xdr:row>
      <xdr:rowOff>28575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D70C2001-737B-4BC5-A7DF-7BFA53EA35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114300</xdr:rowOff>
    </xdr:from>
    <xdr:to>
      <xdr:col>8</xdr:col>
      <xdr:colOff>338138</xdr:colOff>
      <xdr:row>35</xdr:row>
      <xdr:rowOff>0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8539E062-E0CC-48C8-852E-F1C2DDCDC6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23925"/>
          <a:ext cx="5214938" cy="6953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31E94-CE6E-40BA-91DD-C22445DF488A}">
  <dimension ref="B1:N34"/>
  <sheetViews>
    <sheetView workbookViewId="0">
      <selection activeCell="Q1" sqref="Q1"/>
    </sheetView>
  </sheetViews>
  <sheetFormatPr defaultRowHeight="13.2" x14ac:dyDescent="0.25"/>
  <cols>
    <col min="1" max="1" width="2.44140625" customWidth="1"/>
    <col min="2" max="2" width="6.88671875" customWidth="1"/>
    <col min="3" max="3" width="5.88671875" customWidth="1"/>
    <col min="4" max="4" width="6.109375" customWidth="1"/>
    <col min="5" max="5" width="4.109375" customWidth="1"/>
    <col min="8" max="8" width="3.109375" customWidth="1"/>
    <col min="9" max="9" width="3.44140625" customWidth="1"/>
    <col min="10" max="10" width="6.109375" customWidth="1"/>
    <col min="11" max="11" width="6" customWidth="1"/>
    <col min="12" max="12" width="4.33203125" customWidth="1"/>
    <col min="13" max="13" width="6" customWidth="1"/>
    <col min="14" max="14" width="6.109375" customWidth="1"/>
    <col min="15" max="15" width="2.5546875" customWidth="1"/>
    <col min="16" max="16" width="5.44140625" customWidth="1"/>
  </cols>
  <sheetData>
    <row r="1" spans="2:14" x14ac:dyDescent="0.25">
      <c r="C1" s="4">
        <v>44662</v>
      </c>
      <c r="D1" s="5"/>
      <c r="E1" s="5"/>
    </row>
    <row r="2" spans="2:14" x14ac:dyDescent="0.25">
      <c r="B2" t="s">
        <v>0</v>
      </c>
      <c r="E2" t="s">
        <v>1</v>
      </c>
      <c r="K2" t="str">
        <f>B3&amp;D3&amp;D4</f>
        <v>Paalnummer: R1 P1 N-Z</v>
      </c>
    </row>
    <row r="3" spans="2:14" x14ac:dyDescent="0.25">
      <c r="B3" t="s">
        <v>2</v>
      </c>
      <c r="D3" s="2" t="s">
        <v>14</v>
      </c>
      <c r="E3" t="s">
        <v>7</v>
      </c>
      <c r="G3" s="2">
        <v>1340</v>
      </c>
      <c r="K3" t="str">
        <f>B3&amp;D3&amp;G4</f>
        <v>Paalnummer: R1 P1 O-W</v>
      </c>
    </row>
    <row r="4" spans="2:14" x14ac:dyDescent="0.25">
      <c r="B4" t="s">
        <v>6</v>
      </c>
      <c r="D4" s="2" t="s">
        <v>12</v>
      </c>
      <c r="G4" s="2" t="s">
        <v>13</v>
      </c>
      <c r="K4" t="str">
        <f>D4</f>
        <v xml:space="preserve"> N-Z</v>
      </c>
      <c r="N4" t="str">
        <f>G4</f>
        <v xml:space="preserve"> O-W</v>
      </c>
    </row>
    <row r="5" spans="2:14" x14ac:dyDescent="0.25">
      <c r="B5" t="s">
        <v>3</v>
      </c>
      <c r="C5" t="s">
        <v>4</v>
      </c>
      <c r="D5" t="s">
        <v>5</v>
      </c>
      <c r="F5" t="s">
        <v>8</v>
      </c>
      <c r="G5" t="s">
        <v>5</v>
      </c>
      <c r="J5" t="s">
        <v>4</v>
      </c>
      <c r="K5" t="s">
        <v>5</v>
      </c>
      <c r="M5" t="s">
        <v>8</v>
      </c>
      <c r="N5" t="s">
        <v>5</v>
      </c>
    </row>
    <row r="6" spans="2:14" ht="18.75" customHeight="1" x14ac:dyDescent="0.25">
      <c r="B6" s="1">
        <v>0</v>
      </c>
      <c r="C6" s="3">
        <v>15.5</v>
      </c>
      <c r="D6" s="3">
        <v>17.2</v>
      </c>
      <c r="E6" s="3"/>
      <c r="F6" s="3">
        <v>16</v>
      </c>
      <c r="G6" s="3">
        <v>17.600000000000001</v>
      </c>
      <c r="J6" s="3">
        <f t="shared" ref="J6:N34" si="0">IF(C6="","",C6-4)</f>
        <v>11.5</v>
      </c>
      <c r="K6" s="3">
        <f t="shared" si="0"/>
        <v>13.2</v>
      </c>
      <c r="M6" s="3">
        <f t="shared" si="0"/>
        <v>12</v>
      </c>
      <c r="N6" s="3">
        <f t="shared" si="0"/>
        <v>13.600000000000001</v>
      </c>
    </row>
    <row r="7" spans="2:14" ht="18.75" customHeight="1" x14ac:dyDescent="0.25">
      <c r="B7" s="1">
        <f>50+B6</f>
        <v>50</v>
      </c>
      <c r="C7" s="3">
        <v>16.100000000000001</v>
      </c>
      <c r="D7" s="3">
        <v>17.7</v>
      </c>
      <c r="E7" s="3"/>
      <c r="F7" s="3">
        <v>16.5</v>
      </c>
      <c r="G7" s="3">
        <v>18.3</v>
      </c>
      <c r="J7" s="3">
        <f t="shared" si="0"/>
        <v>12.100000000000001</v>
      </c>
      <c r="K7" s="3">
        <f t="shared" si="0"/>
        <v>13.7</v>
      </c>
      <c r="M7" s="3">
        <f t="shared" si="0"/>
        <v>12.5</v>
      </c>
      <c r="N7" s="3">
        <f t="shared" si="0"/>
        <v>14.3</v>
      </c>
    </row>
    <row r="8" spans="2:14" ht="18.75" customHeight="1" x14ac:dyDescent="0.25">
      <c r="B8" s="1">
        <f t="shared" ref="B8:B32" si="1">50+B7</f>
        <v>100</v>
      </c>
      <c r="C8" s="3">
        <v>16.8</v>
      </c>
      <c r="D8" s="3">
        <v>18.5</v>
      </c>
      <c r="E8" s="3"/>
      <c r="F8" s="3">
        <v>16.8</v>
      </c>
      <c r="G8" s="3">
        <v>18.7</v>
      </c>
      <c r="J8" s="3">
        <f t="shared" si="0"/>
        <v>12.8</v>
      </c>
      <c r="K8" s="3">
        <f t="shared" si="0"/>
        <v>14.5</v>
      </c>
      <c r="M8" s="3">
        <f t="shared" si="0"/>
        <v>12.8</v>
      </c>
      <c r="N8" s="3">
        <f t="shared" si="0"/>
        <v>14.7</v>
      </c>
    </row>
    <row r="9" spans="2:14" ht="18.75" customHeight="1" x14ac:dyDescent="0.25">
      <c r="B9" s="1">
        <f t="shared" si="1"/>
        <v>150</v>
      </c>
      <c r="C9" s="3">
        <v>17.8</v>
      </c>
      <c r="D9" s="3">
        <v>19</v>
      </c>
      <c r="E9" s="3"/>
      <c r="F9" s="3">
        <v>17.5</v>
      </c>
      <c r="G9" s="3">
        <v>19.399999999999999</v>
      </c>
      <c r="J9" s="3">
        <f t="shared" si="0"/>
        <v>13.8</v>
      </c>
      <c r="K9" s="3">
        <f t="shared" si="0"/>
        <v>15</v>
      </c>
      <c r="M9" s="3">
        <f t="shared" si="0"/>
        <v>13.5</v>
      </c>
      <c r="N9" s="3">
        <f t="shared" si="0"/>
        <v>15.399999999999999</v>
      </c>
    </row>
    <row r="10" spans="2:14" ht="18.75" customHeight="1" x14ac:dyDescent="0.25">
      <c r="B10" s="1">
        <f t="shared" si="1"/>
        <v>200</v>
      </c>
      <c r="C10" s="3">
        <v>18.399999999999999</v>
      </c>
      <c r="D10" s="3">
        <v>19.3</v>
      </c>
      <c r="E10" s="3"/>
      <c r="F10" s="3">
        <v>17.899999999999999</v>
      </c>
      <c r="G10" s="3">
        <v>19.399999999999999</v>
      </c>
      <c r="J10" s="3">
        <f t="shared" si="0"/>
        <v>14.399999999999999</v>
      </c>
      <c r="K10" s="3">
        <f t="shared" si="0"/>
        <v>15.3</v>
      </c>
      <c r="M10" s="3">
        <f t="shared" si="0"/>
        <v>13.899999999999999</v>
      </c>
      <c r="N10" s="3">
        <f t="shared" si="0"/>
        <v>15.399999999999999</v>
      </c>
    </row>
    <row r="11" spans="2:14" ht="18.75" customHeight="1" x14ac:dyDescent="0.25">
      <c r="B11" s="1">
        <f t="shared" si="1"/>
        <v>250</v>
      </c>
      <c r="C11" s="3">
        <v>19.8</v>
      </c>
      <c r="D11" s="3">
        <v>20.7</v>
      </c>
      <c r="E11" s="3"/>
      <c r="F11" s="3">
        <v>18.3</v>
      </c>
      <c r="G11" s="3">
        <v>20.100000000000001</v>
      </c>
      <c r="J11" s="3">
        <f t="shared" si="0"/>
        <v>15.8</v>
      </c>
      <c r="K11" s="3">
        <f t="shared" si="0"/>
        <v>16.7</v>
      </c>
      <c r="M11" s="3">
        <f t="shared" si="0"/>
        <v>14.3</v>
      </c>
      <c r="N11" s="3">
        <f t="shared" si="0"/>
        <v>16.100000000000001</v>
      </c>
    </row>
    <row r="12" spans="2:14" ht="18.75" customHeight="1" x14ac:dyDescent="0.25">
      <c r="B12" s="1">
        <f t="shared" si="1"/>
        <v>300</v>
      </c>
      <c r="C12" s="3">
        <v>19.8</v>
      </c>
      <c r="D12" s="3">
        <v>20.9</v>
      </c>
      <c r="E12" s="3"/>
      <c r="F12" s="3">
        <v>18.600000000000001</v>
      </c>
      <c r="G12" s="3">
        <v>20.5</v>
      </c>
      <c r="J12" s="3">
        <f t="shared" si="0"/>
        <v>15.8</v>
      </c>
      <c r="K12" s="3">
        <f t="shared" si="0"/>
        <v>16.899999999999999</v>
      </c>
      <c r="M12" s="3">
        <f t="shared" si="0"/>
        <v>14.600000000000001</v>
      </c>
      <c r="N12" s="3">
        <f t="shared" si="0"/>
        <v>16.5</v>
      </c>
    </row>
    <row r="13" spans="2:14" ht="18.75" customHeight="1" x14ac:dyDescent="0.25">
      <c r="B13" s="1">
        <f t="shared" si="1"/>
        <v>350</v>
      </c>
      <c r="C13" s="3">
        <v>19.899999999999999</v>
      </c>
      <c r="D13" s="3">
        <v>21.4</v>
      </c>
      <c r="E13" s="3"/>
      <c r="F13" s="3">
        <v>19</v>
      </c>
      <c r="G13" s="3">
        <v>21</v>
      </c>
      <c r="J13" s="3">
        <f t="shared" si="0"/>
        <v>15.899999999999999</v>
      </c>
      <c r="K13" s="3">
        <f t="shared" si="0"/>
        <v>17.399999999999999</v>
      </c>
      <c r="M13" s="3">
        <f t="shared" si="0"/>
        <v>15</v>
      </c>
      <c r="N13" s="3">
        <f t="shared" si="0"/>
        <v>17</v>
      </c>
    </row>
    <row r="14" spans="2:14" ht="18.75" customHeight="1" x14ac:dyDescent="0.25">
      <c r="B14" s="1">
        <f t="shared" si="1"/>
        <v>400</v>
      </c>
      <c r="C14" s="3">
        <v>20.7</v>
      </c>
      <c r="D14" s="3">
        <v>21.1</v>
      </c>
      <c r="E14" s="3"/>
      <c r="F14" s="3">
        <v>20.3</v>
      </c>
      <c r="G14" s="3">
        <v>22.2</v>
      </c>
      <c r="J14" s="3">
        <f t="shared" si="0"/>
        <v>16.7</v>
      </c>
      <c r="K14" s="3">
        <f t="shared" si="0"/>
        <v>17.100000000000001</v>
      </c>
      <c r="M14" s="3">
        <f t="shared" si="0"/>
        <v>16.3</v>
      </c>
      <c r="N14" s="3">
        <f t="shared" si="0"/>
        <v>18.2</v>
      </c>
    </row>
    <row r="15" spans="2:14" ht="18.75" customHeight="1" x14ac:dyDescent="0.25">
      <c r="B15" s="1">
        <f t="shared" si="1"/>
        <v>450</v>
      </c>
      <c r="C15" s="3">
        <v>20.9</v>
      </c>
      <c r="D15" s="3">
        <v>22.3</v>
      </c>
      <c r="E15" s="3"/>
      <c r="F15" s="3">
        <v>20.9</v>
      </c>
      <c r="G15" s="3">
        <v>22.5</v>
      </c>
      <c r="J15" s="3">
        <f t="shared" si="0"/>
        <v>16.899999999999999</v>
      </c>
      <c r="K15" s="3">
        <f t="shared" si="0"/>
        <v>18.3</v>
      </c>
      <c r="M15" s="3">
        <f t="shared" si="0"/>
        <v>16.899999999999999</v>
      </c>
      <c r="N15" s="3">
        <f t="shared" si="0"/>
        <v>18.5</v>
      </c>
    </row>
    <row r="16" spans="2:14" ht="18.75" customHeight="1" x14ac:dyDescent="0.25">
      <c r="B16" s="1">
        <f t="shared" si="1"/>
        <v>500</v>
      </c>
      <c r="C16" s="3">
        <v>21.3</v>
      </c>
      <c r="D16" s="3">
        <v>22.8</v>
      </c>
      <c r="E16" s="3"/>
      <c r="F16" s="3">
        <v>21.1</v>
      </c>
      <c r="G16" s="3">
        <v>22.7</v>
      </c>
      <c r="J16" s="3">
        <f t="shared" si="0"/>
        <v>17.3</v>
      </c>
      <c r="K16" s="3">
        <f t="shared" si="0"/>
        <v>18.8</v>
      </c>
      <c r="M16" s="3">
        <f t="shared" si="0"/>
        <v>17.100000000000001</v>
      </c>
      <c r="N16" s="3">
        <f t="shared" si="0"/>
        <v>18.7</v>
      </c>
    </row>
    <row r="17" spans="2:14" ht="18.75" customHeight="1" x14ac:dyDescent="0.25">
      <c r="B17" s="1">
        <f t="shared" si="1"/>
        <v>550</v>
      </c>
      <c r="C17" s="3">
        <v>21.8</v>
      </c>
      <c r="D17" s="3">
        <v>23.3</v>
      </c>
      <c r="E17" s="3"/>
      <c r="F17" s="3">
        <v>21.6</v>
      </c>
      <c r="G17" s="3">
        <v>23.3</v>
      </c>
      <c r="J17" s="3">
        <f t="shared" si="0"/>
        <v>17.8</v>
      </c>
      <c r="K17" s="3">
        <f t="shared" si="0"/>
        <v>19.3</v>
      </c>
      <c r="M17" s="3">
        <f t="shared" si="0"/>
        <v>17.600000000000001</v>
      </c>
      <c r="N17" s="3">
        <f t="shared" si="0"/>
        <v>19.3</v>
      </c>
    </row>
    <row r="18" spans="2:14" ht="18.75" customHeight="1" x14ac:dyDescent="0.25">
      <c r="B18" s="1">
        <f t="shared" si="1"/>
        <v>600</v>
      </c>
      <c r="C18" s="3">
        <v>22.3</v>
      </c>
      <c r="D18" s="3">
        <v>23.8</v>
      </c>
      <c r="E18" s="3"/>
      <c r="F18" s="3">
        <v>22.1</v>
      </c>
      <c r="G18" s="3">
        <v>23.6</v>
      </c>
      <c r="J18" s="3">
        <f t="shared" si="0"/>
        <v>18.3</v>
      </c>
      <c r="K18" s="3">
        <f t="shared" si="0"/>
        <v>19.8</v>
      </c>
      <c r="M18" s="3">
        <f t="shared" si="0"/>
        <v>18.100000000000001</v>
      </c>
      <c r="N18" s="3">
        <f t="shared" si="0"/>
        <v>19.600000000000001</v>
      </c>
    </row>
    <row r="19" spans="2:14" ht="18.75" customHeight="1" x14ac:dyDescent="0.25">
      <c r="B19" s="1">
        <f t="shared" si="1"/>
        <v>650</v>
      </c>
      <c r="C19" s="3">
        <v>22.3</v>
      </c>
      <c r="D19" s="3">
        <v>24.1</v>
      </c>
      <c r="E19" s="3"/>
      <c r="F19" s="3">
        <v>23</v>
      </c>
      <c r="G19" s="3">
        <v>24.1</v>
      </c>
      <c r="J19" s="3">
        <f t="shared" si="0"/>
        <v>18.3</v>
      </c>
      <c r="K19" s="3">
        <f t="shared" si="0"/>
        <v>20.100000000000001</v>
      </c>
      <c r="M19" s="3">
        <f t="shared" si="0"/>
        <v>19</v>
      </c>
      <c r="N19" s="3">
        <f t="shared" si="0"/>
        <v>20.100000000000001</v>
      </c>
    </row>
    <row r="20" spans="2:14" ht="18.75" customHeight="1" x14ac:dyDescent="0.25">
      <c r="B20" s="1">
        <f t="shared" si="1"/>
        <v>700</v>
      </c>
      <c r="C20" s="3">
        <v>22.8</v>
      </c>
      <c r="D20" s="3">
        <v>24.2</v>
      </c>
      <c r="E20" s="3"/>
      <c r="F20" s="3">
        <v>22.8</v>
      </c>
      <c r="G20" s="3">
        <v>24.8</v>
      </c>
      <c r="J20" s="3">
        <f t="shared" si="0"/>
        <v>18.8</v>
      </c>
      <c r="K20" s="3">
        <f t="shared" si="0"/>
        <v>20.2</v>
      </c>
      <c r="M20" s="3">
        <f t="shared" si="0"/>
        <v>18.8</v>
      </c>
      <c r="N20" s="3">
        <f t="shared" si="0"/>
        <v>20.8</v>
      </c>
    </row>
    <row r="21" spans="2:14" ht="18.75" customHeight="1" x14ac:dyDescent="0.25">
      <c r="B21" s="1">
        <f t="shared" si="1"/>
        <v>750</v>
      </c>
      <c r="C21" s="3">
        <v>23.4</v>
      </c>
      <c r="D21" s="3">
        <v>25</v>
      </c>
      <c r="E21" s="3"/>
      <c r="F21" s="3">
        <v>23.2</v>
      </c>
      <c r="G21" s="3">
        <v>24.9</v>
      </c>
      <c r="J21" s="3">
        <f t="shared" si="0"/>
        <v>19.399999999999999</v>
      </c>
      <c r="K21" s="3">
        <f t="shared" si="0"/>
        <v>21</v>
      </c>
      <c r="M21" s="3">
        <f t="shared" si="0"/>
        <v>19.2</v>
      </c>
      <c r="N21" s="3">
        <f t="shared" si="0"/>
        <v>20.9</v>
      </c>
    </row>
    <row r="22" spans="2:14" ht="18.75" customHeight="1" x14ac:dyDescent="0.25">
      <c r="B22" s="1">
        <f t="shared" si="1"/>
        <v>800</v>
      </c>
      <c r="C22" s="3">
        <v>23.8</v>
      </c>
      <c r="D22" s="3">
        <v>25.3</v>
      </c>
      <c r="E22" s="3"/>
      <c r="F22" s="3">
        <v>23.6</v>
      </c>
      <c r="G22" s="3">
        <v>25.3</v>
      </c>
      <c r="J22" s="3">
        <f t="shared" si="0"/>
        <v>19.8</v>
      </c>
      <c r="K22" s="3">
        <f t="shared" si="0"/>
        <v>21.3</v>
      </c>
      <c r="M22" s="3">
        <f t="shared" si="0"/>
        <v>19.600000000000001</v>
      </c>
      <c r="N22" s="3">
        <f t="shared" si="0"/>
        <v>21.3</v>
      </c>
    </row>
    <row r="23" spans="2:14" ht="18.75" customHeight="1" x14ac:dyDescent="0.25">
      <c r="B23" s="1">
        <f t="shared" si="1"/>
        <v>850</v>
      </c>
      <c r="C23" s="3">
        <v>24.2</v>
      </c>
      <c r="D23" s="3">
        <v>25.5</v>
      </c>
      <c r="E23" s="3"/>
      <c r="F23" s="3">
        <v>23.2</v>
      </c>
      <c r="G23" s="3">
        <v>25.3</v>
      </c>
      <c r="J23" s="3">
        <f t="shared" si="0"/>
        <v>20.2</v>
      </c>
      <c r="K23" s="3">
        <f t="shared" si="0"/>
        <v>21.5</v>
      </c>
      <c r="M23" s="3">
        <f t="shared" si="0"/>
        <v>19.2</v>
      </c>
      <c r="N23" s="3">
        <f t="shared" si="0"/>
        <v>21.3</v>
      </c>
    </row>
    <row r="24" spans="2:14" ht="18.75" customHeight="1" x14ac:dyDescent="0.25">
      <c r="B24" s="1">
        <f t="shared" si="1"/>
        <v>900</v>
      </c>
      <c r="C24" s="3">
        <v>24.3</v>
      </c>
      <c r="D24" s="3">
        <v>26</v>
      </c>
      <c r="E24" s="3"/>
      <c r="F24" s="3">
        <v>23.2</v>
      </c>
      <c r="G24" s="3">
        <v>26</v>
      </c>
      <c r="J24" s="3">
        <f t="shared" si="0"/>
        <v>20.3</v>
      </c>
      <c r="K24" s="3">
        <f t="shared" si="0"/>
        <v>22</v>
      </c>
      <c r="M24" s="3">
        <f t="shared" si="0"/>
        <v>19.2</v>
      </c>
      <c r="N24" s="3">
        <f t="shared" si="0"/>
        <v>22</v>
      </c>
    </row>
    <row r="25" spans="2:14" ht="18.75" customHeight="1" x14ac:dyDescent="0.25">
      <c r="B25" s="1">
        <f t="shared" si="1"/>
        <v>950</v>
      </c>
      <c r="C25" s="3">
        <v>24.9</v>
      </c>
      <c r="D25" s="3">
        <v>26.3</v>
      </c>
      <c r="E25" s="3"/>
      <c r="F25" s="3">
        <v>23.4</v>
      </c>
      <c r="G25" s="3">
        <v>26.1</v>
      </c>
      <c r="J25" s="3">
        <f t="shared" si="0"/>
        <v>20.9</v>
      </c>
      <c r="K25" s="3">
        <f t="shared" si="0"/>
        <v>22.3</v>
      </c>
      <c r="M25" s="3">
        <f t="shared" si="0"/>
        <v>19.399999999999999</v>
      </c>
      <c r="N25" s="3">
        <f t="shared" si="0"/>
        <v>22.1</v>
      </c>
    </row>
    <row r="26" spans="2:14" ht="18.75" customHeight="1" x14ac:dyDescent="0.25">
      <c r="B26" s="1">
        <f t="shared" si="1"/>
        <v>1000</v>
      </c>
      <c r="C26" s="3">
        <v>24.9</v>
      </c>
      <c r="D26" s="3">
        <v>26.5</v>
      </c>
      <c r="E26" s="3"/>
      <c r="F26" s="3">
        <v>23.9</v>
      </c>
      <c r="G26" s="3">
        <v>26.4</v>
      </c>
      <c r="J26" s="3">
        <f t="shared" si="0"/>
        <v>20.9</v>
      </c>
      <c r="K26" s="3">
        <f t="shared" si="0"/>
        <v>22.5</v>
      </c>
      <c r="M26" s="3">
        <f t="shared" si="0"/>
        <v>19.899999999999999</v>
      </c>
      <c r="N26" s="3">
        <f t="shared" si="0"/>
        <v>22.4</v>
      </c>
    </row>
    <row r="27" spans="2:14" ht="18.75" customHeight="1" x14ac:dyDescent="0.25">
      <c r="B27" s="1">
        <f t="shared" si="1"/>
        <v>1050</v>
      </c>
      <c r="C27" s="3">
        <v>25</v>
      </c>
      <c r="D27" s="3">
        <v>26.9</v>
      </c>
      <c r="E27" s="3"/>
      <c r="F27" s="3">
        <v>24.1</v>
      </c>
      <c r="G27" s="3">
        <v>26.6</v>
      </c>
      <c r="J27" s="3">
        <f t="shared" si="0"/>
        <v>21</v>
      </c>
      <c r="K27" s="3">
        <f t="shared" si="0"/>
        <v>22.9</v>
      </c>
      <c r="M27" s="3">
        <f t="shared" si="0"/>
        <v>20.100000000000001</v>
      </c>
      <c r="N27" s="3">
        <f t="shared" si="0"/>
        <v>22.6</v>
      </c>
    </row>
    <row r="28" spans="2:14" ht="18.75" customHeight="1" x14ac:dyDescent="0.25">
      <c r="B28" s="1">
        <f t="shared" si="1"/>
        <v>1100</v>
      </c>
      <c r="C28" s="3">
        <v>26.3</v>
      </c>
      <c r="D28" s="3">
        <v>27.6</v>
      </c>
      <c r="E28" s="3"/>
      <c r="F28" s="3">
        <v>24.8</v>
      </c>
      <c r="G28" s="3">
        <v>27.8</v>
      </c>
      <c r="J28" s="3">
        <f t="shared" si="0"/>
        <v>22.3</v>
      </c>
      <c r="K28" s="3">
        <f t="shared" si="0"/>
        <v>23.6</v>
      </c>
      <c r="M28" s="3">
        <f t="shared" si="0"/>
        <v>20.8</v>
      </c>
      <c r="N28" s="3">
        <f t="shared" si="0"/>
        <v>23.8</v>
      </c>
    </row>
    <row r="29" spans="2:14" ht="18.75" customHeight="1" x14ac:dyDescent="0.25">
      <c r="B29" s="1">
        <f t="shared" si="1"/>
        <v>1150</v>
      </c>
      <c r="C29" s="3">
        <v>24.3</v>
      </c>
      <c r="D29" s="3">
        <v>26.1</v>
      </c>
      <c r="E29" s="3"/>
      <c r="F29" s="3">
        <v>24.4</v>
      </c>
      <c r="G29" s="3">
        <v>26</v>
      </c>
      <c r="J29" s="3">
        <f t="shared" si="0"/>
        <v>20.3</v>
      </c>
      <c r="K29" s="3">
        <f t="shared" si="0"/>
        <v>22.1</v>
      </c>
      <c r="M29" s="3">
        <f t="shared" si="0"/>
        <v>20.399999999999999</v>
      </c>
      <c r="N29" s="3">
        <f t="shared" si="0"/>
        <v>22</v>
      </c>
    </row>
    <row r="30" spans="2:14" ht="18.75" customHeight="1" x14ac:dyDescent="0.25">
      <c r="B30" s="1">
        <f t="shared" si="1"/>
        <v>1200</v>
      </c>
      <c r="C30" s="3">
        <v>25</v>
      </c>
      <c r="D30" s="3">
        <v>27.1</v>
      </c>
      <c r="E30" s="3"/>
      <c r="F30" s="3">
        <v>24</v>
      </c>
      <c r="G30" s="3">
        <v>27.8</v>
      </c>
      <c r="J30" s="3">
        <f t="shared" si="0"/>
        <v>21</v>
      </c>
      <c r="K30" s="3">
        <f t="shared" si="0"/>
        <v>23.1</v>
      </c>
      <c r="M30" s="3">
        <f t="shared" si="0"/>
        <v>20</v>
      </c>
      <c r="N30" s="3">
        <f t="shared" si="0"/>
        <v>23.8</v>
      </c>
    </row>
    <row r="31" spans="2:14" ht="18.75" customHeight="1" x14ac:dyDescent="0.25">
      <c r="B31" s="1">
        <f t="shared" si="1"/>
        <v>1250</v>
      </c>
      <c r="C31" s="3">
        <v>26.3</v>
      </c>
      <c r="D31" s="3">
        <v>28.1</v>
      </c>
      <c r="E31" s="3"/>
      <c r="F31" s="3">
        <v>24</v>
      </c>
      <c r="G31" s="3">
        <v>26.1</v>
      </c>
      <c r="J31" s="3">
        <f t="shared" si="0"/>
        <v>22.3</v>
      </c>
      <c r="K31" s="3">
        <f t="shared" si="0"/>
        <v>24.1</v>
      </c>
      <c r="M31" s="3">
        <f t="shared" si="0"/>
        <v>20</v>
      </c>
      <c r="N31" s="3">
        <f t="shared" si="0"/>
        <v>22.1</v>
      </c>
    </row>
    <row r="32" spans="2:14" ht="18.75" customHeight="1" x14ac:dyDescent="0.25">
      <c r="B32" s="1">
        <f t="shared" si="1"/>
        <v>1300</v>
      </c>
      <c r="C32" s="3">
        <v>24.5</v>
      </c>
      <c r="D32" s="3">
        <v>25.4</v>
      </c>
      <c r="E32" s="3"/>
      <c r="F32" s="3">
        <v>21.8</v>
      </c>
      <c r="G32" s="3">
        <v>24.3</v>
      </c>
      <c r="J32" s="3">
        <f t="shared" si="0"/>
        <v>20.5</v>
      </c>
      <c r="K32" s="3">
        <f t="shared" si="0"/>
        <v>21.4</v>
      </c>
      <c r="M32" s="3">
        <f t="shared" si="0"/>
        <v>17.8</v>
      </c>
      <c r="N32" s="3">
        <f t="shared" si="0"/>
        <v>20.3</v>
      </c>
    </row>
    <row r="33" spans="2:14" ht="18.75" customHeight="1" x14ac:dyDescent="0.25">
      <c r="B33" s="1">
        <v>1340</v>
      </c>
      <c r="C33" s="3">
        <v>22.8</v>
      </c>
      <c r="D33" s="3">
        <v>24</v>
      </c>
      <c r="E33" s="3"/>
      <c r="F33" s="3">
        <v>22.8</v>
      </c>
      <c r="G33" s="3">
        <v>25.8</v>
      </c>
      <c r="J33" s="3">
        <f t="shared" si="0"/>
        <v>18.8</v>
      </c>
      <c r="K33" s="3">
        <f t="shared" si="0"/>
        <v>20</v>
      </c>
      <c r="M33" s="3">
        <f>IF(F33="","",F33-4)</f>
        <v>18.8</v>
      </c>
      <c r="N33" s="3">
        <f>IF(G33="","",G33-4)</f>
        <v>21.8</v>
      </c>
    </row>
    <row r="34" spans="2:14" ht="18.75" customHeight="1" x14ac:dyDescent="0.25">
      <c r="B34" s="1"/>
      <c r="C34" s="3"/>
      <c r="D34" s="3"/>
      <c r="E34" s="3"/>
      <c r="F34" s="3"/>
      <c r="G34" s="3"/>
      <c r="J34" s="3" t="str">
        <f>IF(C34="","",C34-4)</f>
        <v/>
      </c>
      <c r="K34" s="3" t="str">
        <f t="shared" si="0"/>
        <v/>
      </c>
      <c r="M34" s="3" t="str">
        <f t="shared" si="0"/>
        <v/>
      </c>
      <c r="N34" s="3" t="str">
        <f t="shared" si="0"/>
        <v/>
      </c>
    </row>
  </sheetData>
  <mergeCells count="1">
    <mergeCell ref="C1:E1"/>
  </mergeCells>
  <pageMargins left="0.7" right="0.7" top="0.75" bottom="0.75" header="0.3" footer="0.3"/>
  <pageSetup paperSize="9" orientation="portrait" verticalDpi="0" r:id="rId1"/>
  <rowBreaks count="1" manualBreakCount="1">
    <brk id="3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38243-B9FB-490B-BDC7-624D1943B58D}">
  <dimension ref="B1:N34"/>
  <sheetViews>
    <sheetView tabSelected="1" workbookViewId="0">
      <selection activeCell="R9" sqref="R9"/>
    </sheetView>
  </sheetViews>
  <sheetFormatPr defaultRowHeight="13.2" x14ac:dyDescent="0.25"/>
  <cols>
    <col min="1" max="1" width="2.44140625" customWidth="1"/>
    <col min="2" max="2" width="6.88671875" customWidth="1"/>
    <col min="3" max="3" width="5.88671875" customWidth="1"/>
    <col min="4" max="4" width="6.109375" customWidth="1"/>
    <col min="5" max="5" width="4.109375" customWidth="1"/>
    <col min="8" max="8" width="3.109375" customWidth="1"/>
    <col min="9" max="9" width="3.44140625" customWidth="1"/>
    <col min="10" max="10" width="6.109375" customWidth="1"/>
    <col min="11" max="11" width="6" customWidth="1"/>
    <col min="12" max="12" width="4.33203125" customWidth="1"/>
    <col min="13" max="13" width="6" customWidth="1"/>
    <col min="14" max="14" width="6.109375" customWidth="1"/>
    <col min="15" max="15" width="2.5546875" customWidth="1"/>
    <col min="16" max="16" width="5.44140625" customWidth="1"/>
  </cols>
  <sheetData>
    <row r="1" spans="2:14" x14ac:dyDescent="0.25">
      <c r="C1" s="4">
        <v>44663</v>
      </c>
      <c r="D1" s="5"/>
      <c r="E1" s="5"/>
      <c r="K1">
        <v>1320</v>
      </c>
    </row>
    <row r="2" spans="2:14" x14ac:dyDescent="0.25">
      <c r="B2" t="s">
        <v>0</v>
      </c>
      <c r="E2" t="s">
        <v>1</v>
      </c>
      <c r="K2" t="str">
        <f>B3&amp;D3&amp;D4</f>
        <v>Paalnummer: R9 P6 N-Z</v>
      </c>
    </row>
    <row r="3" spans="2:14" x14ac:dyDescent="0.25">
      <c r="B3" t="s">
        <v>2</v>
      </c>
      <c r="D3" s="2" t="s">
        <v>15</v>
      </c>
      <c r="E3" t="s">
        <v>7</v>
      </c>
      <c r="G3" s="2">
        <v>1340</v>
      </c>
      <c r="K3" t="str">
        <f>B3&amp;D3&amp;G4</f>
        <v>Paalnummer: R9 P6 O-W</v>
      </c>
    </row>
    <row r="4" spans="2:14" x14ac:dyDescent="0.25">
      <c r="B4" t="s">
        <v>6</v>
      </c>
      <c r="D4" s="2" t="s">
        <v>12</v>
      </c>
      <c r="G4" s="2" t="s">
        <v>13</v>
      </c>
      <c r="K4" t="str">
        <f>D4</f>
        <v xml:space="preserve"> N-Z</v>
      </c>
      <c r="N4" t="str">
        <f>G4</f>
        <v xml:space="preserve"> O-W</v>
      </c>
    </row>
    <row r="5" spans="2:14" x14ac:dyDescent="0.25">
      <c r="B5" t="s">
        <v>3</v>
      </c>
      <c r="C5" t="s">
        <v>4</v>
      </c>
      <c r="D5" t="s">
        <v>5</v>
      </c>
      <c r="F5" t="s">
        <v>8</v>
      </c>
      <c r="G5" t="s">
        <v>5</v>
      </c>
      <c r="J5" t="s">
        <v>4</v>
      </c>
      <c r="K5" t="s">
        <v>5</v>
      </c>
      <c r="M5" t="s">
        <v>8</v>
      </c>
      <c r="N5" t="s">
        <v>5</v>
      </c>
    </row>
    <row r="6" spans="2:14" ht="18.75" customHeight="1" x14ac:dyDescent="0.25">
      <c r="B6" s="1">
        <v>0</v>
      </c>
      <c r="C6" s="3">
        <v>15.5</v>
      </c>
      <c r="D6" s="3">
        <v>17.100000000000001</v>
      </c>
      <c r="E6" s="3"/>
      <c r="F6" s="3">
        <v>16</v>
      </c>
      <c r="G6" s="3">
        <v>17.2</v>
      </c>
      <c r="J6" s="3">
        <f t="shared" ref="J6:N34" si="0">IF(C6="","",C6-4)</f>
        <v>11.5</v>
      </c>
      <c r="K6" s="3">
        <f t="shared" si="0"/>
        <v>13.100000000000001</v>
      </c>
      <c r="M6" s="3">
        <f t="shared" si="0"/>
        <v>12</v>
      </c>
      <c r="N6" s="3">
        <f t="shared" si="0"/>
        <v>13.2</v>
      </c>
    </row>
    <row r="7" spans="2:14" ht="18.75" customHeight="1" x14ac:dyDescent="0.25">
      <c r="B7" s="1">
        <f>50+B6</f>
        <v>50</v>
      </c>
      <c r="C7" s="3">
        <v>16.600000000000001</v>
      </c>
      <c r="D7" s="3">
        <v>18</v>
      </c>
      <c r="E7" s="3"/>
      <c r="F7" s="3">
        <v>16.7</v>
      </c>
      <c r="G7" s="3">
        <v>18.399999999999999</v>
      </c>
      <c r="J7" s="3">
        <f t="shared" si="0"/>
        <v>12.600000000000001</v>
      </c>
      <c r="K7" s="3">
        <f t="shared" si="0"/>
        <v>14</v>
      </c>
      <c r="M7" s="3">
        <f t="shared" si="0"/>
        <v>12.7</v>
      </c>
      <c r="N7" s="3">
        <f t="shared" si="0"/>
        <v>14.399999999999999</v>
      </c>
    </row>
    <row r="8" spans="2:14" ht="18.75" customHeight="1" x14ac:dyDescent="0.25">
      <c r="B8" s="1">
        <f t="shared" ref="B8:B32" si="1">50+B7</f>
        <v>100</v>
      </c>
      <c r="C8" s="3">
        <v>17.2</v>
      </c>
      <c r="D8" s="3">
        <v>18.7</v>
      </c>
      <c r="E8" s="3"/>
      <c r="F8" s="3">
        <v>16.399999999999999</v>
      </c>
      <c r="G8" s="3">
        <v>18.8</v>
      </c>
      <c r="J8" s="3">
        <f t="shared" si="0"/>
        <v>13.2</v>
      </c>
      <c r="K8" s="3">
        <f t="shared" si="0"/>
        <v>14.7</v>
      </c>
      <c r="M8" s="3">
        <f t="shared" si="0"/>
        <v>12.399999999999999</v>
      </c>
      <c r="N8" s="3">
        <f t="shared" si="0"/>
        <v>14.8</v>
      </c>
    </row>
    <row r="9" spans="2:14" ht="18.75" customHeight="1" x14ac:dyDescent="0.25">
      <c r="B9" s="1">
        <f t="shared" si="1"/>
        <v>150</v>
      </c>
      <c r="C9" s="3">
        <v>17.3</v>
      </c>
      <c r="D9" s="3">
        <v>19</v>
      </c>
      <c r="E9" s="3"/>
      <c r="F9" s="3">
        <v>16.7</v>
      </c>
      <c r="G9" s="3">
        <v>19</v>
      </c>
      <c r="J9" s="3">
        <f t="shared" si="0"/>
        <v>13.3</v>
      </c>
      <c r="K9" s="3">
        <f t="shared" si="0"/>
        <v>15</v>
      </c>
      <c r="M9" s="3">
        <f t="shared" si="0"/>
        <v>12.7</v>
      </c>
      <c r="N9" s="3">
        <f t="shared" si="0"/>
        <v>15</v>
      </c>
    </row>
    <row r="10" spans="2:14" ht="18.75" customHeight="1" x14ac:dyDescent="0.25">
      <c r="B10" s="1">
        <f t="shared" si="1"/>
        <v>200</v>
      </c>
      <c r="C10" s="3">
        <v>17.600000000000001</v>
      </c>
      <c r="D10" s="3">
        <v>19.7</v>
      </c>
      <c r="E10" s="3"/>
      <c r="F10" s="3">
        <v>17.3</v>
      </c>
      <c r="G10" s="3">
        <v>19.8</v>
      </c>
      <c r="J10" s="3">
        <f t="shared" si="0"/>
        <v>13.600000000000001</v>
      </c>
      <c r="K10" s="3">
        <f t="shared" si="0"/>
        <v>15.7</v>
      </c>
      <c r="M10" s="3">
        <f t="shared" si="0"/>
        <v>13.3</v>
      </c>
      <c r="N10" s="3">
        <f t="shared" si="0"/>
        <v>15.8</v>
      </c>
    </row>
    <row r="11" spans="2:14" ht="18.75" customHeight="1" x14ac:dyDescent="0.25">
      <c r="B11" s="1">
        <f t="shared" si="1"/>
        <v>250</v>
      </c>
      <c r="C11" s="3">
        <v>18.2</v>
      </c>
      <c r="D11" s="3">
        <v>19.899999999999999</v>
      </c>
      <c r="E11" s="3"/>
      <c r="F11" s="3">
        <v>17.899999999999999</v>
      </c>
      <c r="G11" s="3">
        <v>20.2</v>
      </c>
      <c r="J11" s="3">
        <f t="shared" si="0"/>
        <v>14.2</v>
      </c>
      <c r="K11" s="3">
        <f t="shared" si="0"/>
        <v>15.899999999999999</v>
      </c>
      <c r="M11" s="3">
        <f t="shared" si="0"/>
        <v>13.899999999999999</v>
      </c>
      <c r="N11" s="3">
        <f t="shared" si="0"/>
        <v>16.2</v>
      </c>
    </row>
    <row r="12" spans="2:14" ht="18.75" customHeight="1" x14ac:dyDescent="0.25">
      <c r="B12" s="1">
        <f t="shared" si="1"/>
        <v>300</v>
      </c>
      <c r="C12" s="3">
        <v>18.399999999999999</v>
      </c>
      <c r="D12" s="3">
        <v>20.399999999999999</v>
      </c>
      <c r="E12" s="3"/>
      <c r="F12" s="3">
        <v>18.399999999999999</v>
      </c>
      <c r="G12" s="3">
        <v>20.3</v>
      </c>
      <c r="J12" s="3">
        <f t="shared" si="0"/>
        <v>14.399999999999999</v>
      </c>
      <c r="K12" s="3">
        <f t="shared" si="0"/>
        <v>16.399999999999999</v>
      </c>
      <c r="M12" s="3">
        <f t="shared" si="0"/>
        <v>14.399999999999999</v>
      </c>
      <c r="N12" s="3">
        <f t="shared" si="0"/>
        <v>16.3</v>
      </c>
    </row>
    <row r="13" spans="2:14" ht="18.75" customHeight="1" x14ac:dyDescent="0.25">
      <c r="B13" s="1">
        <f t="shared" si="1"/>
        <v>350</v>
      </c>
      <c r="C13" s="3">
        <v>19.2</v>
      </c>
      <c r="D13" s="3">
        <v>21.3</v>
      </c>
      <c r="E13" s="3"/>
      <c r="F13" s="3">
        <v>19.100000000000001</v>
      </c>
      <c r="G13" s="3">
        <v>21.1</v>
      </c>
      <c r="J13" s="3">
        <f t="shared" si="0"/>
        <v>15.2</v>
      </c>
      <c r="K13" s="3">
        <f t="shared" si="0"/>
        <v>17.3</v>
      </c>
      <c r="M13" s="3">
        <f t="shared" si="0"/>
        <v>15.100000000000001</v>
      </c>
      <c r="N13" s="3">
        <f t="shared" si="0"/>
        <v>17.100000000000001</v>
      </c>
    </row>
    <row r="14" spans="2:14" ht="18.75" customHeight="1" x14ac:dyDescent="0.25">
      <c r="B14" s="1">
        <f t="shared" si="1"/>
        <v>400</v>
      </c>
      <c r="C14" s="3">
        <v>19.3</v>
      </c>
      <c r="D14" s="3">
        <v>21.3</v>
      </c>
      <c r="E14" s="3"/>
      <c r="F14" s="3">
        <v>19.3</v>
      </c>
      <c r="G14" s="3">
        <v>21.3</v>
      </c>
      <c r="J14" s="3">
        <f t="shared" si="0"/>
        <v>15.3</v>
      </c>
      <c r="K14" s="3">
        <f t="shared" si="0"/>
        <v>17.3</v>
      </c>
      <c r="M14" s="3">
        <f t="shared" si="0"/>
        <v>15.3</v>
      </c>
      <c r="N14" s="3">
        <f t="shared" si="0"/>
        <v>17.3</v>
      </c>
    </row>
    <row r="15" spans="2:14" ht="18.75" customHeight="1" x14ac:dyDescent="0.25">
      <c r="B15" s="1">
        <f t="shared" si="1"/>
        <v>450</v>
      </c>
      <c r="C15" s="3">
        <v>19.5</v>
      </c>
      <c r="D15" s="3">
        <v>21.6</v>
      </c>
      <c r="E15" s="3"/>
      <c r="F15" s="3">
        <v>19.8</v>
      </c>
      <c r="G15" s="3">
        <v>21.7</v>
      </c>
      <c r="J15" s="3">
        <f t="shared" si="0"/>
        <v>15.5</v>
      </c>
      <c r="K15" s="3">
        <f t="shared" si="0"/>
        <v>17.600000000000001</v>
      </c>
      <c r="M15" s="3">
        <f t="shared" si="0"/>
        <v>15.8</v>
      </c>
      <c r="N15" s="3">
        <f t="shared" si="0"/>
        <v>17.7</v>
      </c>
    </row>
    <row r="16" spans="2:14" ht="18.75" customHeight="1" x14ac:dyDescent="0.25">
      <c r="B16" s="1">
        <f t="shared" si="1"/>
        <v>500</v>
      </c>
      <c r="C16" s="3">
        <v>20.3</v>
      </c>
      <c r="D16" s="3">
        <v>22</v>
      </c>
      <c r="E16" s="3"/>
      <c r="F16" s="3">
        <v>20</v>
      </c>
      <c r="G16" s="3">
        <v>21.9</v>
      </c>
      <c r="J16" s="3">
        <f t="shared" si="0"/>
        <v>16.3</v>
      </c>
      <c r="K16" s="3">
        <f t="shared" si="0"/>
        <v>18</v>
      </c>
      <c r="M16" s="3">
        <f t="shared" si="0"/>
        <v>16</v>
      </c>
      <c r="N16" s="3">
        <f t="shared" si="0"/>
        <v>17.899999999999999</v>
      </c>
    </row>
    <row r="17" spans="2:14" ht="18.75" customHeight="1" x14ac:dyDescent="0.25">
      <c r="B17" s="1">
        <f t="shared" si="1"/>
        <v>550</v>
      </c>
      <c r="C17" s="3">
        <v>20.6</v>
      </c>
      <c r="D17" s="3">
        <v>22.3</v>
      </c>
      <c r="E17" s="3"/>
      <c r="F17" s="3">
        <v>20.399999999999999</v>
      </c>
      <c r="G17" s="3">
        <v>22.2</v>
      </c>
      <c r="J17" s="3">
        <f t="shared" si="0"/>
        <v>16.600000000000001</v>
      </c>
      <c r="K17" s="3">
        <f t="shared" si="0"/>
        <v>18.3</v>
      </c>
      <c r="M17" s="3">
        <f t="shared" si="0"/>
        <v>16.399999999999999</v>
      </c>
      <c r="N17" s="3">
        <f t="shared" si="0"/>
        <v>18.2</v>
      </c>
    </row>
    <row r="18" spans="2:14" ht="18.75" customHeight="1" x14ac:dyDescent="0.25">
      <c r="B18" s="1">
        <f t="shared" si="1"/>
        <v>600</v>
      </c>
      <c r="C18" s="3">
        <v>20.7</v>
      </c>
      <c r="D18" s="3">
        <v>22.6</v>
      </c>
      <c r="E18" s="3"/>
      <c r="F18" s="3">
        <v>20.7</v>
      </c>
      <c r="G18" s="3">
        <v>22.5</v>
      </c>
      <c r="J18" s="3">
        <f t="shared" si="0"/>
        <v>16.7</v>
      </c>
      <c r="K18" s="3">
        <f t="shared" si="0"/>
        <v>18.600000000000001</v>
      </c>
      <c r="M18" s="3">
        <f t="shared" si="0"/>
        <v>16.7</v>
      </c>
      <c r="N18" s="3">
        <f t="shared" si="0"/>
        <v>18.5</v>
      </c>
    </row>
    <row r="19" spans="2:14" ht="18.75" customHeight="1" x14ac:dyDescent="0.25">
      <c r="B19" s="1">
        <f t="shared" si="1"/>
        <v>650</v>
      </c>
      <c r="C19" s="3">
        <v>20.9</v>
      </c>
      <c r="D19" s="3">
        <v>22.9</v>
      </c>
      <c r="E19" s="3"/>
      <c r="F19" s="3">
        <v>20.9</v>
      </c>
      <c r="G19" s="3">
        <v>22.9</v>
      </c>
      <c r="J19" s="3">
        <f t="shared" si="0"/>
        <v>16.899999999999999</v>
      </c>
      <c r="K19" s="3">
        <f t="shared" si="0"/>
        <v>18.899999999999999</v>
      </c>
      <c r="M19" s="3">
        <f t="shared" si="0"/>
        <v>16.899999999999999</v>
      </c>
      <c r="N19" s="3">
        <f t="shared" si="0"/>
        <v>18.899999999999999</v>
      </c>
    </row>
    <row r="20" spans="2:14" ht="18.75" customHeight="1" x14ac:dyDescent="0.25">
      <c r="B20" s="1">
        <f t="shared" si="1"/>
        <v>700</v>
      </c>
      <c r="C20" s="3">
        <v>21.3</v>
      </c>
      <c r="D20" s="3">
        <v>23.3</v>
      </c>
      <c r="E20" s="3"/>
      <c r="F20" s="3">
        <v>21.3</v>
      </c>
      <c r="G20" s="3">
        <v>23.3</v>
      </c>
      <c r="J20" s="3">
        <f t="shared" si="0"/>
        <v>17.3</v>
      </c>
      <c r="K20" s="3">
        <f t="shared" si="0"/>
        <v>19.3</v>
      </c>
      <c r="M20" s="3">
        <f t="shared" si="0"/>
        <v>17.3</v>
      </c>
      <c r="N20" s="3">
        <f t="shared" si="0"/>
        <v>19.3</v>
      </c>
    </row>
    <row r="21" spans="2:14" ht="18.75" customHeight="1" x14ac:dyDescent="0.25">
      <c r="B21" s="1">
        <f t="shared" si="1"/>
        <v>750</v>
      </c>
      <c r="C21" s="3">
        <v>21.8</v>
      </c>
      <c r="D21" s="3">
        <v>23.8</v>
      </c>
      <c r="E21" s="3"/>
      <c r="F21" s="3">
        <v>21.8</v>
      </c>
      <c r="G21" s="3">
        <v>23.8</v>
      </c>
      <c r="J21" s="3">
        <f t="shared" si="0"/>
        <v>17.8</v>
      </c>
      <c r="K21" s="3">
        <f t="shared" si="0"/>
        <v>19.8</v>
      </c>
      <c r="M21" s="3">
        <f t="shared" si="0"/>
        <v>17.8</v>
      </c>
      <c r="N21" s="3">
        <f t="shared" si="0"/>
        <v>19.8</v>
      </c>
    </row>
    <row r="22" spans="2:14" ht="18.75" customHeight="1" x14ac:dyDescent="0.25">
      <c r="B22" s="1">
        <f t="shared" si="1"/>
        <v>800</v>
      </c>
      <c r="C22" s="3">
        <v>22.6</v>
      </c>
      <c r="D22" s="3">
        <v>24.4</v>
      </c>
      <c r="E22" s="3"/>
      <c r="F22" s="3">
        <v>22</v>
      </c>
      <c r="G22" s="3">
        <v>23.9</v>
      </c>
      <c r="J22" s="3">
        <f t="shared" si="0"/>
        <v>18.600000000000001</v>
      </c>
      <c r="K22" s="3">
        <f t="shared" si="0"/>
        <v>20.399999999999999</v>
      </c>
      <c r="M22" s="3">
        <f t="shared" si="0"/>
        <v>18</v>
      </c>
      <c r="N22" s="3">
        <f t="shared" si="0"/>
        <v>19.899999999999999</v>
      </c>
    </row>
    <row r="23" spans="2:14" ht="18.75" customHeight="1" x14ac:dyDescent="0.25">
      <c r="B23" s="1">
        <f t="shared" si="1"/>
        <v>850</v>
      </c>
      <c r="C23" s="3">
        <v>23.1</v>
      </c>
      <c r="D23" s="3">
        <v>24.8</v>
      </c>
      <c r="E23" s="3"/>
      <c r="F23" s="3">
        <v>22.2</v>
      </c>
      <c r="G23" s="3">
        <v>23.3</v>
      </c>
      <c r="J23" s="3">
        <f t="shared" si="0"/>
        <v>19.100000000000001</v>
      </c>
      <c r="K23" s="3">
        <f t="shared" si="0"/>
        <v>20.8</v>
      </c>
      <c r="M23" s="3">
        <f t="shared" si="0"/>
        <v>18.2</v>
      </c>
      <c r="N23" s="3">
        <f t="shared" si="0"/>
        <v>19.3</v>
      </c>
    </row>
    <row r="24" spans="2:14" ht="18.75" customHeight="1" x14ac:dyDescent="0.25">
      <c r="B24" s="1">
        <f t="shared" si="1"/>
        <v>900</v>
      </c>
      <c r="C24" s="3">
        <v>23.1</v>
      </c>
      <c r="D24" s="3">
        <v>24.8</v>
      </c>
      <c r="E24" s="3"/>
      <c r="F24" s="3">
        <v>22.9</v>
      </c>
      <c r="G24" s="3">
        <v>24.6</v>
      </c>
      <c r="J24" s="3">
        <f t="shared" si="0"/>
        <v>19.100000000000001</v>
      </c>
      <c r="K24" s="3">
        <f t="shared" si="0"/>
        <v>20.8</v>
      </c>
      <c r="M24" s="3">
        <f t="shared" si="0"/>
        <v>18.899999999999999</v>
      </c>
      <c r="N24" s="3">
        <f t="shared" si="0"/>
        <v>20.6</v>
      </c>
    </row>
    <row r="25" spans="2:14" ht="18.75" customHeight="1" x14ac:dyDescent="0.25">
      <c r="B25" s="1">
        <f t="shared" si="1"/>
        <v>950</v>
      </c>
      <c r="C25" s="3">
        <v>24.2</v>
      </c>
      <c r="D25" s="3">
        <v>25.2</v>
      </c>
      <c r="E25" s="3"/>
      <c r="F25" s="3">
        <v>23.2</v>
      </c>
      <c r="G25" s="3">
        <v>25.2</v>
      </c>
      <c r="J25" s="3">
        <f t="shared" si="0"/>
        <v>20.2</v>
      </c>
      <c r="K25" s="3">
        <f t="shared" si="0"/>
        <v>21.2</v>
      </c>
      <c r="M25" s="3">
        <f t="shared" si="0"/>
        <v>19.2</v>
      </c>
      <c r="N25" s="3">
        <f t="shared" si="0"/>
        <v>21.2</v>
      </c>
    </row>
    <row r="26" spans="2:14" ht="18.75" customHeight="1" x14ac:dyDescent="0.25">
      <c r="B26" s="1">
        <f t="shared" si="1"/>
        <v>1000</v>
      </c>
      <c r="C26" s="3">
        <v>23.7</v>
      </c>
      <c r="D26" s="3">
        <v>25.5</v>
      </c>
      <c r="E26" s="3"/>
      <c r="F26" s="3">
        <v>23.8</v>
      </c>
      <c r="G26" s="3">
        <v>25.7</v>
      </c>
      <c r="J26" s="3">
        <f t="shared" si="0"/>
        <v>19.7</v>
      </c>
      <c r="K26" s="3">
        <f t="shared" si="0"/>
        <v>21.5</v>
      </c>
      <c r="M26" s="3">
        <f t="shared" si="0"/>
        <v>19.8</v>
      </c>
      <c r="N26" s="3">
        <f t="shared" si="0"/>
        <v>21.7</v>
      </c>
    </row>
    <row r="27" spans="2:14" ht="18.75" customHeight="1" x14ac:dyDescent="0.25">
      <c r="B27" s="1">
        <f t="shared" si="1"/>
        <v>1050</v>
      </c>
      <c r="C27" s="3">
        <v>23.2</v>
      </c>
      <c r="D27" s="3">
        <v>25.3</v>
      </c>
      <c r="E27" s="3"/>
      <c r="F27" s="3">
        <v>23.2</v>
      </c>
      <c r="G27" s="3">
        <v>25.3</v>
      </c>
      <c r="J27" s="3">
        <f t="shared" si="0"/>
        <v>19.2</v>
      </c>
      <c r="K27" s="3">
        <f t="shared" si="0"/>
        <v>21.3</v>
      </c>
      <c r="M27" s="3">
        <f t="shared" si="0"/>
        <v>19.2</v>
      </c>
      <c r="N27" s="3">
        <f t="shared" si="0"/>
        <v>21.3</v>
      </c>
    </row>
    <row r="28" spans="2:14" ht="18.75" customHeight="1" x14ac:dyDescent="0.25">
      <c r="B28" s="1">
        <f t="shared" si="1"/>
        <v>1100</v>
      </c>
      <c r="C28" s="3">
        <v>23.2</v>
      </c>
      <c r="D28" s="3">
        <v>25.2</v>
      </c>
      <c r="E28" s="3"/>
      <c r="F28" s="3">
        <v>23.5</v>
      </c>
      <c r="G28" s="3">
        <v>25.7</v>
      </c>
      <c r="J28" s="3">
        <f t="shared" si="0"/>
        <v>19.2</v>
      </c>
      <c r="K28" s="3">
        <f t="shared" si="0"/>
        <v>21.2</v>
      </c>
      <c r="M28" s="3">
        <f t="shared" si="0"/>
        <v>19.5</v>
      </c>
      <c r="N28" s="3">
        <f t="shared" si="0"/>
        <v>21.7</v>
      </c>
    </row>
    <row r="29" spans="2:14" ht="18.75" customHeight="1" x14ac:dyDescent="0.25">
      <c r="B29" s="1">
        <f t="shared" si="1"/>
        <v>1150</v>
      </c>
      <c r="C29" s="3">
        <v>23.1</v>
      </c>
      <c r="D29" s="3">
        <v>25.3</v>
      </c>
      <c r="E29" s="3"/>
      <c r="F29" s="3">
        <v>24</v>
      </c>
      <c r="G29" s="3">
        <v>25.9</v>
      </c>
      <c r="J29" s="3">
        <f t="shared" si="0"/>
        <v>19.100000000000001</v>
      </c>
      <c r="K29" s="3">
        <f t="shared" si="0"/>
        <v>21.3</v>
      </c>
      <c r="M29" s="3">
        <f t="shared" si="0"/>
        <v>20</v>
      </c>
      <c r="N29" s="3">
        <f t="shared" si="0"/>
        <v>21.9</v>
      </c>
    </row>
    <row r="30" spans="2:14" ht="18.75" customHeight="1" x14ac:dyDescent="0.25">
      <c r="B30" s="1">
        <f t="shared" si="1"/>
        <v>1200</v>
      </c>
      <c r="C30" s="3">
        <v>24</v>
      </c>
      <c r="D30" s="3">
        <v>25.4</v>
      </c>
      <c r="E30" s="3"/>
      <c r="F30" s="3">
        <v>24.9</v>
      </c>
      <c r="G30" s="3">
        <v>26.6</v>
      </c>
      <c r="J30" s="3">
        <f t="shared" si="0"/>
        <v>20</v>
      </c>
      <c r="K30" s="3">
        <f t="shared" si="0"/>
        <v>21.4</v>
      </c>
      <c r="M30" s="3">
        <f t="shared" si="0"/>
        <v>20.9</v>
      </c>
      <c r="N30" s="3">
        <f t="shared" si="0"/>
        <v>22.6</v>
      </c>
    </row>
    <row r="31" spans="2:14" ht="18.75" customHeight="1" x14ac:dyDescent="0.25">
      <c r="B31" s="1">
        <f t="shared" si="1"/>
        <v>1250</v>
      </c>
      <c r="C31" s="3">
        <v>24.4</v>
      </c>
      <c r="D31" s="3">
        <v>26.3</v>
      </c>
      <c r="E31" s="3"/>
      <c r="F31" s="3">
        <v>25.2</v>
      </c>
      <c r="G31" s="3">
        <v>27.2</v>
      </c>
      <c r="J31" s="3">
        <f t="shared" si="0"/>
        <v>20.399999999999999</v>
      </c>
      <c r="K31" s="3">
        <f t="shared" si="0"/>
        <v>22.3</v>
      </c>
      <c r="M31" s="3">
        <f t="shared" si="0"/>
        <v>21.2</v>
      </c>
      <c r="N31" s="3">
        <f t="shared" si="0"/>
        <v>23.2</v>
      </c>
    </row>
    <row r="32" spans="2:14" ht="18.75" customHeight="1" x14ac:dyDescent="0.25">
      <c r="B32" s="1">
        <f t="shared" si="1"/>
        <v>1300</v>
      </c>
      <c r="C32" s="3">
        <v>23.9</v>
      </c>
      <c r="D32" s="3">
        <v>26</v>
      </c>
      <c r="E32" s="3"/>
      <c r="F32" s="3">
        <v>24.6</v>
      </c>
      <c r="G32" s="3">
        <v>27.1</v>
      </c>
      <c r="J32" s="3">
        <f t="shared" si="0"/>
        <v>19.899999999999999</v>
      </c>
      <c r="K32" s="3">
        <f t="shared" si="0"/>
        <v>22</v>
      </c>
      <c r="M32" s="3">
        <f t="shared" si="0"/>
        <v>20.6</v>
      </c>
      <c r="N32" s="3">
        <f t="shared" si="0"/>
        <v>23.1</v>
      </c>
    </row>
    <row r="33" spans="2:14" ht="18.75" customHeight="1" x14ac:dyDescent="0.25">
      <c r="B33" s="1"/>
      <c r="C33" s="3"/>
      <c r="D33" s="3"/>
      <c r="E33" s="3"/>
      <c r="F33" s="3"/>
      <c r="G33" s="3"/>
      <c r="J33" s="3" t="str">
        <f t="shared" si="0"/>
        <v/>
      </c>
      <c r="K33" s="3" t="str">
        <f t="shared" si="0"/>
        <v/>
      </c>
      <c r="M33" s="3" t="str">
        <f t="shared" si="0"/>
        <v/>
      </c>
      <c r="N33" s="3" t="str">
        <f t="shared" si="0"/>
        <v/>
      </c>
    </row>
    <row r="34" spans="2:14" ht="18.75" customHeight="1" x14ac:dyDescent="0.25">
      <c r="B34" s="1"/>
      <c r="C34" s="3"/>
      <c r="D34" s="3"/>
      <c r="E34" s="3"/>
      <c r="F34" s="3"/>
      <c r="G34" s="3"/>
      <c r="J34" s="3" t="str">
        <f>IF(C34="","",C34-4)</f>
        <v/>
      </c>
      <c r="K34" s="3" t="str">
        <f t="shared" si="0"/>
        <v/>
      </c>
      <c r="M34" s="3" t="str">
        <f t="shared" si="0"/>
        <v/>
      </c>
      <c r="N34" s="3" t="str">
        <f t="shared" si="0"/>
        <v/>
      </c>
    </row>
  </sheetData>
  <mergeCells count="1">
    <mergeCell ref="C1:E1"/>
  </mergeCells>
  <pageMargins left="0.7" right="0.7" top="0.75" bottom="0.75" header="0.3" footer="0.3"/>
  <pageSetup paperSize="9" orientation="portrait" r:id="rId1"/>
  <rowBreaks count="1" manualBreakCount="1">
    <brk id="39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C72F5-D155-439B-8DF2-90E61B8AB42E}">
  <dimension ref="B2:B34"/>
  <sheetViews>
    <sheetView workbookViewId="0">
      <selection activeCell="M14" sqref="M14"/>
    </sheetView>
  </sheetViews>
  <sheetFormatPr defaultRowHeight="13.2" x14ac:dyDescent="0.25"/>
  <sheetData>
    <row r="2" spans="2:2" x14ac:dyDescent="0.25">
      <c r="B2" t="s">
        <v>9</v>
      </c>
    </row>
    <row r="3" spans="2:2" x14ac:dyDescent="0.25">
      <c r="B3" t="s">
        <v>10</v>
      </c>
    </row>
    <row r="4" spans="2:2" x14ac:dyDescent="0.25">
      <c r="B4" t="s">
        <v>11</v>
      </c>
    </row>
    <row r="6" spans="2:2" ht="18.75" customHeight="1" x14ac:dyDescent="0.25">
      <c r="B6" s="1"/>
    </row>
    <row r="7" spans="2:2" ht="18.75" customHeight="1" x14ac:dyDescent="0.25">
      <c r="B7" s="1"/>
    </row>
    <row r="8" spans="2:2" ht="18.75" customHeight="1" x14ac:dyDescent="0.25">
      <c r="B8" s="1"/>
    </row>
    <row r="9" spans="2:2" ht="18.75" customHeight="1" x14ac:dyDescent="0.25">
      <c r="B9" s="1"/>
    </row>
    <row r="10" spans="2:2" ht="18.75" customHeight="1" x14ac:dyDescent="0.25">
      <c r="B10" s="1"/>
    </row>
    <row r="11" spans="2:2" ht="18.75" customHeight="1" x14ac:dyDescent="0.25">
      <c r="B11" s="1"/>
    </row>
    <row r="12" spans="2:2" ht="18.75" customHeight="1" x14ac:dyDescent="0.25">
      <c r="B12" s="1"/>
    </row>
    <row r="13" spans="2:2" ht="18.75" customHeight="1" x14ac:dyDescent="0.25">
      <c r="B13" s="1"/>
    </row>
    <row r="14" spans="2:2" ht="18.75" customHeight="1" x14ac:dyDescent="0.25">
      <c r="B14" s="1"/>
    </row>
    <row r="15" spans="2:2" ht="18.75" customHeight="1" x14ac:dyDescent="0.25">
      <c r="B15" s="1"/>
    </row>
    <row r="16" spans="2:2" ht="18.75" customHeight="1" x14ac:dyDescent="0.25">
      <c r="B16" s="1"/>
    </row>
    <row r="17" spans="2:2" ht="18.75" customHeight="1" x14ac:dyDescent="0.25">
      <c r="B17" s="1"/>
    </row>
    <row r="18" spans="2:2" ht="18.75" customHeight="1" x14ac:dyDescent="0.25">
      <c r="B18" s="1"/>
    </row>
    <row r="19" spans="2:2" ht="18.75" customHeight="1" x14ac:dyDescent="0.25">
      <c r="B19" s="1"/>
    </row>
    <row r="20" spans="2:2" ht="18.75" customHeight="1" x14ac:dyDescent="0.25">
      <c r="B20" s="1"/>
    </row>
    <row r="21" spans="2:2" ht="18.75" customHeight="1" x14ac:dyDescent="0.25">
      <c r="B21" s="1"/>
    </row>
    <row r="22" spans="2:2" ht="18.75" customHeight="1" x14ac:dyDescent="0.25">
      <c r="B22" s="1"/>
    </row>
    <row r="23" spans="2:2" ht="18.75" customHeight="1" x14ac:dyDescent="0.25">
      <c r="B23" s="1"/>
    </row>
    <row r="24" spans="2:2" ht="18.75" customHeight="1" x14ac:dyDescent="0.25">
      <c r="B24" s="1"/>
    </row>
    <row r="25" spans="2:2" ht="18.75" customHeight="1" x14ac:dyDescent="0.25">
      <c r="B25" s="1"/>
    </row>
    <row r="26" spans="2:2" ht="18.75" customHeight="1" x14ac:dyDescent="0.25">
      <c r="B26" s="1"/>
    </row>
    <row r="27" spans="2:2" ht="18.75" customHeight="1" x14ac:dyDescent="0.25">
      <c r="B27" s="1"/>
    </row>
    <row r="28" spans="2:2" ht="18.75" customHeight="1" x14ac:dyDescent="0.25">
      <c r="B28" s="1"/>
    </row>
    <row r="29" spans="2:2" ht="18.75" customHeight="1" x14ac:dyDescent="0.25">
      <c r="B29" s="1"/>
    </row>
    <row r="30" spans="2:2" ht="18.75" customHeight="1" x14ac:dyDescent="0.25">
      <c r="B30" s="1"/>
    </row>
    <row r="31" spans="2:2" ht="18.75" customHeight="1" x14ac:dyDescent="0.25">
      <c r="B31" s="1"/>
    </row>
    <row r="32" spans="2:2" ht="18.75" customHeight="1" x14ac:dyDescent="0.25">
      <c r="B32" s="1"/>
    </row>
    <row r="33" spans="2:2" ht="18.75" customHeight="1" x14ac:dyDescent="0.25">
      <c r="B33" s="1"/>
    </row>
    <row r="34" spans="2:2" ht="18.75" customHeight="1" x14ac:dyDescent="0.25">
      <c r="B34" s="1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R1P1 = Pile 5</vt:lpstr>
      <vt:lpstr>R9P6 = Pile 6</vt:lpstr>
      <vt:lpstr>Schuifmaat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Bommel W. van (Willem)</dc:creator>
  <cp:lastModifiedBy>mart-jan hemel</cp:lastModifiedBy>
  <cp:lastPrinted>2022-05-20T06:29:07Z</cp:lastPrinted>
  <dcterms:created xsi:type="dcterms:W3CDTF">2022-04-13T12:44:57Z</dcterms:created>
  <dcterms:modified xsi:type="dcterms:W3CDTF">2023-05-26T15:26:59Z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871968-df67-4817-ac85-f4a5f5ebb5dd_Enabled">
    <vt:lpwstr>true</vt:lpwstr>
  </property>
  <property fmtid="{D5CDD505-2E9C-101B-9397-08002B2CF9AE}" pid="3" name="MSIP_Label_ea871968-df67-4817-ac85-f4a5f5ebb5dd_SetDate">
    <vt:lpwstr>2022-04-13T12:44:58Z</vt:lpwstr>
  </property>
  <property fmtid="{D5CDD505-2E9C-101B-9397-08002B2CF9AE}" pid="4" name="MSIP_Label_ea871968-df67-4817-ac85-f4a5f5ebb5dd_Method">
    <vt:lpwstr>Standard</vt:lpwstr>
  </property>
  <property fmtid="{D5CDD505-2E9C-101B-9397-08002B2CF9AE}" pid="5" name="MSIP_Label_ea871968-df67-4817-ac85-f4a5f5ebb5dd_Name">
    <vt:lpwstr>Bedrijfsvertrouwelijk</vt:lpwstr>
  </property>
  <property fmtid="{D5CDD505-2E9C-101B-9397-08002B2CF9AE}" pid="6" name="MSIP_Label_ea871968-df67-4817-ac85-f4a5f5ebb5dd_SiteId">
    <vt:lpwstr>49c4cd82-8f65-4d6a-9a3b-0ecd07c0cf5b</vt:lpwstr>
  </property>
  <property fmtid="{D5CDD505-2E9C-101B-9397-08002B2CF9AE}" pid="7" name="MSIP_Label_ea871968-df67-4817-ac85-f4a5f5ebb5dd_ActionId">
    <vt:lpwstr>68cf3fa8-1e21-48bc-8346-0803b2cde346</vt:lpwstr>
  </property>
  <property fmtid="{D5CDD505-2E9C-101B-9397-08002B2CF9AE}" pid="8" name="MSIP_Label_ea871968-df67-4817-ac85-f4a5f5ebb5dd_ContentBits">
    <vt:lpwstr>0</vt:lpwstr>
  </property>
</Properties>
</file>