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tpaezwatson\surfdrive\PhD Timmy\Sub-projects\Final stages\Glycans in PAOs\Data and plots\Reactor cycle\"/>
    </mc:Choice>
  </mc:AlternateContent>
  <xr:revisionPtr revIDLastSave="0" documentId="13_ncr:1_{424E13FD-5248-4015-AF40-04F25C30B2B1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16" i="1"/>
  <c r="D15" i="1"/>
  <c r="D14" i="1"/>
  <c r="I4" i="1"/>
  <c r="F4" i="1"/>
  <c r="I5" i="1" l="1"/>
  <c r="F5" i="1"/>
  <c r="F6" i="1" s="1"/>
  <c r="Q13" i="1"/>
  <c r="Q14" i="1" s="1"/>
  <c r="Q15" i="1" s="1"/>
  <c r="Q26" i="1"/>
  <c r="Q27" i="1" s="1"/>
  <c r="I6" i="1" l="1"/>
  <c r="Q28" i="1"/>
</calcChain>
</file>

<file path=xl/sharedStrings.xml><?xml version="1.0" encoding="utf-8"?>
<sst xmlns="http://schemas.openxmlformats.org/spreadsheetml/2006/main" count="52" uniqueCount="38">
  <si>
    <t>Sample</t>
  </si>
  <si>
    <t>M049p29n2</t>
  </si>
  <si>
    <t>M049p29n5</t>
  </si>
  <si>
    <t>M049p28n1</t>
  </si>
  <si>
    <t>M049p28n9</t>
  </si>
  <si>
    <t>P015p98n2</t>
  </si>
  <si>
    <t>P015p98n8</t>
  </si>
  <si>
    <t>M049p43n2</t>
  </si>
  <si>
    <t>M049p43n11</t>
  </si>
  <si>
    <t>M049p45n2</t>
  </si>
  <si>
    <t>M049p45n11</t>
  </si>
  <si>
    <t>M059p61COD</t>
  </si>
  <si>
    <t>M059p92COD</t>
  </si>
  <si>
    <t>M059p61n1</t>
  </si>
  <si>
    <t>M059p61n2</t>
  </si>
  <si>
    <t>M059p61n3</t>
  </si>
  <si>
    <t>M059p61n4</t>
  </si>
  <si>
    <t>M059p61n5</t>
  </si>
  <si>
    <t>M059p61n6</t>
  </si>
  <si>
    <t>M059p61n7</t>
  </si>
  <si>
    <t>M059p92n1</t>
  </si>
  <si>
    <t>M059p92n2</t>
  </si>
  <si>
    <t>M059p92n3</t>
  </si>
  <si>
    <t>M059p92n4</t>
  </si>
  <si>
    <t>M059p92n5</t>
  </si>
  <si>
    <t>M059p92n6</t>
  </si>
  <si>
    <t>M059p92n7</t>
  </si>
  <si>
    <t>Acetate [mM]</t>
  </si>
  <si>
    <t>Propionate [mM]</t>
  </si>
  <si>
    <t>mmol/L/h</t>
  </si>
  <si>
    <t>mCmol/L/h</t>
  </si>
  <si>
    <t>800 rpm</t>
  </si>
  <si>
    <t>400 rpm</t>
  </si>
  <si>
    <t>mCmol/L</t>
  </si>
  <si>
    <t>BM</t>
  </si>
  <si>
    <t>q_VFA_an</t>
  </si>
  <si>
    <t>Cmol/Cmol/h</t>
  </si>
  <si>
    <t>Acetate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</si>
</sst>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800 rpm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805774278215223E-2"/>
                  <c:y val="-0.500138888888888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yVal>
            <c:numRef>
              <c:f>Sheet1!$D$14:$D$17</c:f>
              <c:numCache>
                <c:formatCode>General</c:formatCode>
                <c:ptCount val="4"/>
                <c:pt idx="0">
                  <c:v>4.2910699999999995</c:v>
                </c:pt>
                <c:pt idx="1">
                  <c:v>2.9217</c:v>
                </c:pt>
                <c:pt idx="2">
                  <c:v>1.2686999999999999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43-4076-819A-7F4ED468C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128511"/>
        <c:axId val="1405131423"/>
      </c:scatterChart>
      <c:valAx>
        <c:axId val="1405128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131423"/>
        <c:crosses val="autoZero"/>
        <c:crossBetween val="midCat"/>
      </c:valAx>
      <c:valAx>
        <c:axId val="1405131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12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400 rpm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6461723534558179E-2"/>
                  <c:y val="-0.409522090988626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yVal>
            <c:numRef>
              <c:f>Sheet1!$D$21:$D$24</c:f>
              <c:numCache>
                <c:formatCode>General</c:formatCode>
                <c:ptCount val="4"/>
                <c:pt idx="0">
                  <c:v>4.6727600000000002</c:v>
                </c:pt>
                <c:pt idx="1">
                  <c:v>2.3667000000000002</c:v>
                </c:pt>
                <c:pt idx="2">
                  <c:v>1.0581</c:v>
                </c:pt>
                <c:pt idx="3">
                  <c:v>0.20250000000000001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1-4B1C-9A2E-2E23376EE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7006239"/>
        <c:axId val="1577007903"/>
      </c:scatterChart>
      <c:valAx>
        <c:axId val="1577006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007903"/>
        <c:crosses val="autoZero"/>
        <c:crossBetween val="midCat"/>
      </c:valAx>
      <c:valAx>
        <c:axId val="157700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006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473075</xdr:colOff>
      <xdr:row>8</xdr:row>
      <xdr:rowOff>123825</xdr:rowOff>
    </xdr:from>
    <xdr:to>
      <xdr:col>14</xdr:col>
      <xdr:colOff>168275</xdr:colOff>
      <xdr:row>23</xdr:row>
      <xdr:rowOff>104775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413B89D0-AD68-A0F9-FD20-6FE886195D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492125</xdr:colOff>
      <xdr:row>24</xdr:row>
      <xdr:rowOff>47625</xdr:rowOff>
    </xdr:from>
    <xdr:to>
      <xdr:col>14</xdr:col>
      <xdr:colOff>187325</xdr:colOff>
      <xdr:row>39</xdr:row>
      <xdr:rowOff>28575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D92F837-5FF1-4E06-4AE5-5A8746D8F7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workbookViewId="0">
      <selection activeCell="D19" sqref="D19"/>
    </sheetView>
  </sheetViews>
  <sheetFormatPr defaultRowHeight="15" x14ac:dyDescent="0.25"/>
  <cols>
    <col min="1" max="1" width="17.85546875" customWidth="1"/>
    <col min="2" max="2" width="12.42578125" bestFit="1" customWidth="1"/>
  </cols>
  <sheetData>
    <row r="1" spans="1:21" x14ac:dyDescent="0.25">
      <c r="A1" t="s">
        <v>0</v>
      </c>
      <c r="B1" t="s">
        <v>27</v>
      </c>
      <c r="C1" t="s">
        <v>28</v>
      </c>
      <c r="D1" t="s">
        <v>37</v>
      </c>
    </row>
    <row r="2" spans="1:21" x14ac:dyDescent="0.25">
      <c r="A2" t="s">
        <v>1</v>
      </c>
      <c r="B2">
        <v>0</v>
      </c>
      <c r="C2">
        <v>0</v>
      </c>
    </row>
    <row r="3" spans="1:21" x14ac:dyDescent="0.25">
      <c r="A3" t="s">
        <v>2</v>
      </c>
      <c r="B3">
        <v>0</v>
      </c>
      <c r="C3">
        <v>0</v>
      </c>
      <c r="F3" t="s">
        <v>31</v>
      </c>
      <c r="I3" t="s">
        <v>31</v>
      </c>
    </row>
    <row r="4" spans="1:21" x14ac:dyDescent="0.25">
      <c r="A4" t="s">
        <v>3</v>
      </c>
      <c r="B4">
        <v>0.47749999999999998</v>
      </c>
      <c r="C4">
        <v>2.8E-3</v>
      </c>
      <c r="F4">
        <f>(B16-B17)/0.5</f>
        <v>2.5373999999999999</v>
      </c>
      <c r="G4" t="s">
        <v>29</v>
      </c>
      <c r="I4">
        <f>(B23-B24)/0.5</f>
        <v>1.7112000000000001</v>
      </c>
      <c r="J4" t="s">
        <v>29</v>
      </c>
    </row>
    <row r="5" spans="1:21" x14ac:dyDescent="0.25">
      <c r="A5" t="s">
        <v>4</v>
      </c>
      <c r="B5">
        <v>0</v>
      </c>
      <c r="C5">
        <v>0</v>
      </c>
      <c r="F5">
        <f>F4*2</f>
        <v>5.0747999999999998</v>
      </c>
      <c r="G5" t="s">
        <v>30</v>
      </c>
      <c r="I5">
        <f>I4*2</f>
        <v>3.4224000000000001</v>
      </c>
      <c r="J5" t="s">
        <v>30</v>
      </c>
    </row>
    <row r="6" spans="1:21" x14ac:dyDescent="0.25">
      <c r="A6" t="s">
        <v>5</v>
      </c>
      <c r="B6">
        <v>2.5647000000000002</v>
      </c>
      <c r="C6">
        <v>0</v>
      </c>
      <c r="F6">
        <f>F5/T13</f>
        <v>2.8566806551714122E-2</v>
      </c>
      <c r="G6" t="s">
        <v>36</v>
      </c>
      <c r="I6">
        <f>I5/T26</f>
        <v>1.8996396031068917E-2</v>
      </c>
      <c r="J6" t="s">
        <v>36</v>
      </c>
    </row>
    <row r="7" spans="1:21" x14ac:dyDescent="0.25">
      <c r="A7" t="s">
        <v>6</v>
      </c>
      <c r="B7">
        <v>0</v>
      </c>
      <c r="C7">
        <v>0</v>
      </c>
    </row>
    <row r="8" spans="1:21" x14ac:dyDescent="0.25">
      <c r="A8" t="s">
        <v>7</v>
      </c>
      <c r="B8">
        <v>2.1665000000000001</v>
      </c>
      <c r="C8">
        <v>0.52100000000000002</v>
      </c>
    </row>
    <row r="9" spans="1:21" x14ac:dyDescent="0.25">
      <c r="A9" t="s">
        <v>8</v>
      </c>
      <c r="B9">
        <v>0</v>
      </c>
      <c r="C9">
        <v>0</v>
      </c>
    </row>
    <row r="10" spans="1:21" x14ac:dyDescent="0.25">
      <c r="A10" t="s">
        <v>9</v>
      </c>
      <c r="B10">
        <v>0</v>
      </c>
      <c r="C10">
        <v>1.4141999999999999</v>
      </c>
    </row>
    <row r="11" spans="1:21" x14ac:dyDescent="0.25">
      <c r="A11" t="s">
        <v>10</v>
      </c>
      <c r="B11">
        <v>0</v>
      </c>
      <c r="C11">
        <v>0</v>
      </c>
    </row>
    <row r="12" spans="1:21" x14ac:dyDescent="0.25">
      <c r="A12" t="s">
        <v>11</v>
      </c>
      <c r="B12">
        <v>42.910699999999999</v>
      </c>
      <c r="C12">
        <v>0</v>
      </c>
      <c r="Q12" s="1" t="s">
        <v>31</v>
      </c>
      <c r="R12" s="1"/>
      <c r="S12" s="1"/>
      <c r="T12" s="1" t="s">
        <v>34</v>
      </c>
      <c r="U12" s="1"/>
    </row>
    <row r="13" spans="1:21" x14ac:dyDescent="0.25">
      <c r="A13" t="s">
        <v>12</v>
      </c>
      <c r="B13">
        <v>46.727600000000002</v>
      </c>
      <c r="C13">
        <v>0</v>
      </c>
      <c r="Q13">
        <f>D14-D17</f>
        <v>4.2910699999999995</v>
      </c>
      <c r="R13" t="s">
        <v>29</v>
      </c>
      <c r="T13">
        <v>177.64673803538923</v>
      </c>
      <c r="U13" t="s">
        <v>33</v>
      </c>
    </row>
    <row r="14" spans="1:21" x14ac:dyDescent="0.25">
      <c r="A14" t="s">
        <v>13</v>
      </c>
      <c r="B14">
        <v>0</v>
      </c>
      <c r="C14">
        <v>0</v>
      </c>
      <c r="D14">
        <f>B12/10</f>
        <v>4.2910699999999995</v>
      </c>
      <c r="Q14">
        <f>Q13*2</f>
        <v>8.582139999999999</v>
      </c>
      <c r="R14" t="s">
        <v>30</v>
      </c>
    </row>
    <row r="15" spans="1:21" x14ac:dyDescent="0.25">
      <c r="A15" t="s">
        <v>14</v>
      </c>
      <c r="B15">
        <v>0.97389999999999999</v>
      </c>
      <c r="C15">
        <v>0</v>
      </c>
      <c r="D15">
        <f>B15*3</f>
        <v>2.9217</v>
      </c>
      <c r="P15" t="s">
        <v>35</v>
      </c>
      <c r="Q15">
        <f>Q14/T13</f>
        <v>4.8310146839230676E-2</v>
      </c>
      <c r="R15" t="s">
        <v>36</v>
      </c>
    </row>
    <row r="16" spans="1:21" x14ac:dyDescent="0.25">
      <c r="A16" t="s">
        <v>15</v>
      </c>
      <c r="B16">
        <v>1.2686999999999999</v>
      </c>
      <c r="C16">
        <v>0</v>
      </c>
      <c r="D16">
        <f>B16</f>
        <v>1.2686999999999999</v>
      </c>
    </row>
    <row r="17" spans="1:21" x14ac:dyDescent="0.25">
      <c r="A17" t="s">
        <v>16</v>
      </c>
      <c r="B17">
        <v>0</v>
      </c>
      <c r="C17">
        <v>0</v>
      </c>
      <c r="D17">
        <v>0</v>
      </c>
    </row>
    <row r="18" spans="1:21" x14ac:dyDescent="0.25">
      <c r="A18" t="s">
        <v>17</v>
      </c>
      <c r="B18">
        <v>0</v>
      </c>
      <c r="C18">
        <v>0</v>
      </c>
      <c r="D18">
        <v>0</v>
      </c>
    </row>
    <row r="19" spans="1:21" x14ac:dyDescent="0.25">
      <c r="A19" t="s">
        <v>18</v>
      </c>
      <c r="B19">
        <v>0</v>
      </c>
      <c r="C19">
        <v>0</v>
      </c>
    </row>
    <row r="20" spans="1:21" x14ac:dyDescent="0.25">
      <c r="A20" t="s">
        <v>19</v>
      </c>
      <c r="B20">
        <v>0</v>
      </c>
      <c r="C20">
        <v>0</v>
      </c>
    </row>
    <row r="21" spans="1:21" x14ac:dyDescent="0.25">
      <c r="A21" t="s">
        <v>20</v>
      </c>
      <c r="B21">
        <v>0</v>
      </c>
      <c r="C21">
        <v>0</v>
      </c>
      <c r="D21">
        <f>B13/10</f>
        <v>4.6727600000000002</v>
      </c>
    </row>
    <row r="22" spans="1:21" x14ac:dyDescent="0.25">
      <c r="A22" t="s">
        <v>21</v>
      </c>
      <c r="B22">
        <v>0.78890000000000005</v>
      </c>
      <c r="C22">
        <v>0</v>
      </c>
      <c r="D22">
        <f>B22*3</f>
        <v>2.3667000000000002</v>
      </c>
    </row>
    <row r="23" spans="1:21" x14ac:dyDescent="0.25">
      <c r="A23" t="s">
        <v>22</v>
      </c>
      <c r="B23">
        <v>1.0581</v>
      </c>
      <c r="C23">
        <v>0</v>
      </c>
      <c r="D23">
        <f>B23</f>
        <v>1.0581</v>
      </c>
    </row>
    <row r="24" spans="1:21" x14ac:dyDescent="0.25">
      <c r="A24" t="s">
        <v>23</v>
      </c>
      <c r="B24">
        <v>0.20250000000000001</v>
      </c>
      <c r="C24">
        <v>0</v>
      </c>
      <c r="D24">
        <f>B24</f>
        <v>0.20250000000000001</v>
      </c>
    </row>
    <row r="25" spans="1:21" x14ac:dyDescent="0.25">
      <c r="A25" t="s">
        <v>24</v>
      </c>
      <c r="B25">
        <v>0</v>
      </c>
      <c r="C25">
        <v>0</v>
      </c>
      <c r="D25">
        <v>0</v>
      </c>
      <c r="Q25" s="1" t="s">
        <v>32</v>
      </c>
      <c r="R25" s="1"/>
      <c r="S25" s="1"/>
      <c r="T25" s="1" t="s">
        <v>34</v>
      </c>
      <c r="U25" s="1"/>
    </row>
    <row r="26" spans="1:21" x14ac:dyDescent="0.25">
      <c r="A26" t="s">
        <v>25</v>
      </c>
      <c r="B26">
        <v>0</v>
      </c>
      <c r="C26">
        <v>0</v>
      </c>
      <c r="Q26">
        <f>D21-D24</f>
        <v>4.4702600000000006</v>
      </c>
      <c r="R26" t="s">
        <v>29</v>
      </c>
      <c r="T26">
        <v>180.16048909501617</v>
      </c>
      <c r="U26" t="s">
        <v>33</v>
      </c>
    </row>
    <row r="27" spans="1:21" x14ac:dyDescent="0.25">
      <c r="A27" t="s">
        <v>26</v>
      </c>
      <c r="B27">
        <v>0</v>
      </c>
      <c r="C27">
        <v>0</v>
      </c>
      <c r="Q27">
        <f>Q26*2</f>
        <v>8.9405200000000011</v>
      </c>
      <c r="R27" t="s">
        <v>30</v>
      </c>
    </row>
    <row r="28" spans="1:21" x14ac:dyDescent="0.25">
      <c r="P28" t="s">
        <v>35</v>
      </c>
      <c r="Q28">
        <f>Q27/T26</f>
        <v>4.962530932786708E-2</v>
      </c>
      <c r="R28" t="s">
        <v>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Timmy Páez Watson</dc:creator>
  <cp:lastModifiedBy>Timmy Páez Watson</cp:lastModifiedBy>
  <dcterms:created xsi:type="dcterms:W3CDTF">2022-06-10T14:22:26Z</dcterms:created>
  <dcterms:modified xsi:type="dcterms:W3CDTF">2023-09-18T07:03:33Z</dcterms:modified>
</cp:coreProperties>
</file>