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iamch\Google 드라이브\UVA 공부방 2013\1. Research - UVA\Dr. Shildkrot research\Writing\Submitted to Ocular Immunology and Inflammation\Revision MOST IMPORTANT\"/>
    </mc:Choice>
  </mc:AlternateContent>
  <xr:revisionPtr revIDLastSave="0" documentId="13_ncr:1_{2C27EED5-EA80-4FDE-A9ED-174BD2A8C5FB}" xr6:coauthVersionLast="45" xr6:coauthVersionMax="45" xr10:uidLastSave="{00000000-0000-0000-0000-000000000000}"/>
  <bookViews>
    <workbookView xWindow="915" yWindow="315" windowWidth="18045" windowHeight="20550" tabRatio="668" xr2:uid="{00000000-000D-0000-FFFF-FFFF00000000}"/>
  </bookViews>
  <sheets>
    <sheet name="Endophthalmitis" sheetId="4" r:id="rId1"/>
  </sheets>
  <definedNames>
    <definedName name="_xlnm._FilterDatabase" localSheetId="0" hidden="1">Endophthalmitis!$A$1:$FC$35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5" i="4" l="1"/>
  <c r="V6" i="4"/>
  <c r="V10" i="4"/>
  <c r="V12" i="4"/>
  <c r="V14" i="4"/>
  <c r="V16" i="4"/>
  <c r="V20" i="4"/>
  <c r="V26" i="4"/>
  <c r="V28" i="4"/>
  <c r="V32" i="4"/>
  <c r="U2" i="4"/>
  <c r="U4" i="4"/>
  <c r="U7" i="4"/>
  <c r="U8" i="4"/>
  <c r="U17" i="4"/>
  <c r="U22" i="4"/>
  <c r="U24" i="4"/>
  <c r="U29" i="4"/>
  <c r="U30" i="4"/>
  <c r="U33" i="4"/>
  <c r="U3" i="4"/>
  <c r="U9" i="4"/>
  <c r="U11" i="4"/>
  <c r="U15" i="4"/>
  <c r="U18" i="4"/>
  <c r="U19" i="4"/>
  <c r="U21" i="4"/>
  <c r="U23" i="4"/>
  <c r="U27" i="4"/>
  <c r="U31" i="4"/>
  <c r="S2" i="4"/>
  <c r="S3" i="4"/>
  <c r="S5" i="4"/>
  <c r="S6" i="4"/>
  <c r="S7" i="4"/>
  <c r="S9" i="4"/>
  <c r="S10" i="4"/>
  <c r="S11" i="4"/>
  <c r="S12" i="4"/>
  <c r="S14" i="4"/>
  <c r="S15" i="4"/>
  <c r="S16" i="4"/>
  <c r="S17" i="4"/>
  <c r="S18" i="4"/>
  <c r="S19" i="4"/>
  <c r="S20" i="4"/>
  <c r="S21" i="4"/>
  <c r="S22" i="4"/>
  <c r="S23" i="4"/>
  <c r="S24" i="4"/>
  <c r="S26" i="4"/>
  <c r="S27" i="4"/>
  <c r="S28" i="4"/>
  <c r="S29" i="4"/>
  <c r="S31" i="4"/>
  <c r="S32" i="4"/>
  <c r="S33" i="4"/>
  <c r="S34" i="4"/>
  <c r="S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  <c r="AO23" i="4"/>
</calcChain>
</file>

<file path=xl/sharedStrings.xml><?xml version="1.0" encoding="utf-8"?>
<sst xmlns="http://schemas.openxmlformats.org/spreadsheetml/2006/main" count="1030" uniqueCount="306">
  <si>
    <t>DOB</t>
  </si>
  <si>
    <t>Gender</t>
  </si>
  <si>
    <t>Final Visit Date</t>
  </si>
  <si>
    <t>01/12/2001</t>
  </si>
  <si>
    <t>10/08/1969</t>
  </si>
  <si>
    <t>08/18/2005</t>
  </si>
  <si>
    <t>04/24/1956</t>
  </si>
  <si>
    <t>04/30/2002</t>
  </si>
  <si>
    <t>03/09/1947</t>
  </si>
  <si>
    <t>04/06/2007</t>
  </si>
  <si>
    <t>03/08/1946</t>
  </si>
  <si>
    <t>08/04/2010</t>
  </si>
  <si>
    <t>01/10/1944</t>
  </si>
  <si>
    <t>07/02/2003</t>
  </si>
  <si>
    <t>10/22/1935</t>
  </si>
  <si>
    <t>04/25/2002</t>
  </si>
  <si>
    <t>11/05/1931</t>
  </si>
  <si>
    <t>05/17/2003</t>
  </si>
  <si>
    <t>08/15/1931</t>
  </si>
  <si>
    <t>03/27/2009</t>
  </si>
  <si>
    <t>06/23/1937</t>
  </si>
  <si>
    <t>07/16/2009</t>
  </si>
  <si>
    <t>01/17/1937</t>
  </si>
  <si>
    <t>10/13/2006</t>
  </si>
  <si>
    <t>08/16/1933</t>
  </si>
  <si>
    <t>07/21/2003</t>
  </si>
  <si>
    <t>05/02/1930</t>
  </si>
  <si>
    <t>04/23/2002</t>
  </si>
  <si>
    <t>12/30/1928</t>
  </si>
  <si>
    <t>12/06/2001</t>
  </si>
  <si>
    <t>06/25/1924</t>
  </si>
  <si>
    <t>12/04/2006</t>
  </si>
  <si>
    <t>11/06/1926</t>
  </si>
  <si>
    <t>05/15/2003</t>
  </si>
  <si>
    <t>04/06/1923</t>
  </si>
  <si>
    <t>04/05/2002</t>
  </si>
  <si>
    <t>08/19/1921</t>
  </si>
  <si>
    <t>03/02/2006</t>
  </si>
  <si>
    <t>06/22/1920</t>
  </si>
  <si>
    <t>01/20/2003</t>
  </si>
  <si>
    <t>04/05/1917</t>
  </si>
  <si>
    <t>04/26/2008</t>
  </si>
  <si>
    <t>09/23/1914</t>
  </si>
  <si>
    <t>01/31/2011</t>
  </si>
  <si>
    <t>07/04/1941</t>
  </si>
  <si>
    <t>01/15/2014</t>
  </si>
  <si>
    <t>10/20/1938</t>
  </si>
  <si>
    <t>05/15/2009</t>
  </si>
  <si>
    <t>12/31/1927</t>
  </si>
  <si>
    <t>11/25/2013</t>
  </si>
  <si>
    <t>05/25/1973</t>
  </si>
  <si>
    <t>12/20/2012</t>
  </si>
  <si>
    <t>03/31/1958</t>
  </si>
  <si>
    <t>10/27/2014</t>
  </si>
  <si>
    <t>02/20/1960</t>
  </si>
  <si>
    <t>03/04/2010</t>
  </si>
  <si>
    <t>12/13/1932</t>
  </si>
  <si>
    <t>08/14/2002</t>
  </si>
  <si>
    <t>06/04/1914</t>
  </si>
  <si>
    <t>07/06/2013</t>
  </si>
  <si>
    <t>12/23/1946</t>
  </si>
  <si>
    <t>02/02/1940</t>
  </si>
  <si>
    <t>03/31/2008</t>
  </si>
  <si>
    <t>06/11/1985</t>
  </si>
  <si>
    <t>06/13/2011</t>
  </si>
  <si>
    <t>01/12/2012</t>
  </si>
  <si>
    <t>02/10/1989</t>
  </si>
  <si>
    <t>Cefepime</t>
  </si>
  <si>
    <t>Ciprofloxacin</t>
  </si>
  <si>
    <t>Gentamicin</t>
  </si>
  <si>
    <t>Meropenem</t>
  </si>
  <si>
    <t>Piperacillin/Tazobactam</t>
  </si>
  <si>
    <t>Tobramycin</t>
  </si>
  <si>
    <t>Ampicillin</t>
  </si>
  <si>
    <t>Aztreonam</t>
  </si>
  <si>
    <t>Cefazolin</t>
  </si>
  <si>
    <t>Ceftriaxone</t>
  </si>
  <si>
    <t>Nitrofurantoin</t>
  </si>
  <si>
    <t>Tigecycline</t>
  </si>
  <si>
    <t>Trimethoprim/Sulfa</t>
  </si>
  <si>
    <t>Clindamycin</t>
  </si>
  <si>
    <t>Erythromycin</t>
  </si>
  <si>
    <t>Oxacillin</t>
  </si>
  <si>
    <t>Vancomycin</t>
  </si>
  <si>
    <t>Penicillin G</t>
  </si>
  <si>
    <t>Cefotaxime</t>
  </si>
  <si>
    <t>Norfloxacin</t>
  </si>
  <si>
    <t>Levofloxacin</t>
  </si>
  <si>
    <t>Amoxicillin</t>
  </si>
  <si>
    <t>Moxifloxacin</t>
  </si>
  <si>
    <t>Ofloxacin</t>
  </si>
  <si>
    <t>Daptomycin</t>
  </si>
  <si>
    <t>Ertapenem</t>
  </si>
  <si>
    <t>EYE (OD, OS)</t>
  </si>
  <si>
    <t>Initial date of presentation</t>
  </si>
  <si>
    <t>Onset of symptoms</t>
  </si>
  <si>
    <t>Diabetes (Y/N)</t>
  </si>
  <si>
    <t>H/o PPV on the same eye (Y/N)</t>
  </si>
  <si>
    <t>If positive PPV h/o, number?</t>
  </si>
  <si>
    <t>If positive PPV h/o, date</t>
  </si>
  <si>
    <t>If positive PPV h/o, indication?</t>
  </si>
  <si>
    <t>H/o Cataract surgery on the same eye</t>
  </si>
  <si>
    <t>H/o glaucoma surgery on the same eye</t>
  </si>
  <si>
    <t>Date of cataract surgery?</t>
  </si>
  <si>
    <t>Date of glaucoma surgery?</t>
  </si>
  <si>
    <t>Which type of glaucoma surgery</t>
  </si>
  <si>
    <t>Use of antibiotics before coming to UVA</t>
  </si>
  <si>
    <t>If so, which antibiotics?</t>
  </si>
  <si>
    <t>BCVA       1 month</t>
  </si>
  <si>
    <t>BCVA           3 month</t>
  </si>
  <si>
    <t>BCVA           1 year</t>
  </si>
  <si>
    <t>BCVA              Final</t>
  </si>
  <si>
    <t>IOP       1 month</t>
  </si>
  <si>
    <t>IOP           3 month</t>
  </si>
  <si>
    <t>IOP           1 year</t>
  </si>
  <si>
    <t>IOP              Final</t>
  </si>
  <si>
    <t>steroid (dexa) injection (Y/N)</t>
  </si>
  <si>
    <t>Antibiotic use (type - vancomycin and/or ceftazidime)</t>
  </si>
  <si>
    <t xml:space="preserve">ABX method? (topical, injection, systemic - means oral or IV) </t>
  </si>
  <si>
    <t>Microbial study done (Y/N)</t>
  </si>
  <si>
    <t>Sensitivity test was done: (Y/N)</t>
  </si>
  <si>
    <t>Date of RD</t>
  </si>
  <si>
    <t>Date of cataract diagnosis</t>
  </si>
  <si>
    <t>Contact lens user?</t>
  </si>
  <si>
    <t>Referred? (Y/N) put 1 for Y, 0 for N</t>
  </si>
  <si>
    <t>Gauge of PPV (20, 23, 25)</t>
  </si>
  <si>
    <t>Laser (Y/N)</t>
  </si>
  <si>
    <t>Tamponade type (none, air, type of oil, type of gas)</t>
  </si>
  <si>
    <t>RD seen during PPV?</t>
  </si>
  <si>
    <t>Amikacin (resistant =1 or sensitive = 0)</t>
  </si>
  <si>
    <t>Vancomycin and Ceftazidime</t>
  </si>
  <si>
    <t>Y</t>
  </si>
  <si>
    <t>Coagulase negative staphylococcus</t>
  </si>
  <si>
    <t>Imipenem</t>
  </si>
  <si>
    <t>N</t>
  </si>
  <si>
    <t>Surgery PPV Date</t>
  </si>
  <si>
    <t xml:space="preserve">H/O glaucoma </t>
  </si>
  <si>
    <t>20/25</t>
  </si>
  <si>
    <t>20/40</t>
  </si>
  <si>
    <t>BCVA on the first day of presentation</t>
  </si>
  <si>
    <t>IOP on the first day of presentation</t>
  </si>
  <si>
    <t>HM</t>
  </si>
  <si>
    <t>Trabeculectomy</t>
  </si>
  <si>
    <t>unknown</t>
  </si>
  <si>
    <t>20/80</t>
  </si>
  <si>
    <t>20/100</t>
  </si>
  <si>
    <t>20/60</t>
  </si>
  <si>
    <t>20/50</t>
  </si>
  <si>
    <t>20/30</t>
  </si>
  <si>
    <t>Same eye? Y/N</t>
  </si>
  <si>
    <t>Recurrent or unrelated infection?</t>
  </si>
  <si>
    <t>Date?</t>
  </si>
  <si>
    <t>1st PPV  date</t>
  </si>
  <si>
    <t>Any treatment before the 1st PPV (Y/N)</t>
  </si>
  <si>
    <t>which type? ( topical eye drop, antibiotic injection, or vitreous tap)</t>
  </si>
  <si>
    <t>Was the study (culture) positive? (did it grow any bug?)</t>
  </si>
  <si>
    <t>Any treatment after the 1st PPV (Y/N)</t>
  </si>
  <si>
    <t>Why was the 2nd treatment needed?</t>
  </si>
  <si>
    <t>Was there a 2nd episode (after being once resolved)? Y/N</t>
  </si>
  <si>
    <t>All types of organisms - list all of them (bacteria and/or fungus)</t>
  </si>
  <si>
    <t>Ampicillin/sulbactam</t>
  </si>
  <si>
    <t>CF</t>
  </si>
  <si>
    <t>Recurrent</t>
  </si>
  <si>
    <t>Silicone oil</t>
  </si>
  <si>
    <t>Ceftazidime</t>
  </si>
  <si>
    <t>Tetracycline</t>
  </si>
  <si>
    <t>CD</t>
  </si>
  <si>
    <t>Intravitreal injection (3/3/2006), PPV (5/12/2006), intraocular bubble injection (5/16/06), PPV (6/16/2006)</t>
  </si>
  <si>
    <t>List ALL - Types and dates (any future PPV, tap, injection )</t>
  </si>
  <si>
    <t>LP</t>
  </si>
  <si>
    <t>20/400</t>
  </si>
  <si>
    <t>4 years ago</t>
  </si>
  <si>
    <t>7/200</t>
  </si>
  <si>
    <t xml:space="preserve">Vitreous tap and intravitreal injection (amikacin, ceftazidime). </t>
  </si>
  <si>
    <t>Baerveldt implant procedure</t>
  </si>
  <si>
    <t>Unknown</t>
  </si>
  <si>
    <t>5/200E</t>
  </si>
  <si>
    <t>20/200</t>
  </si>
  <si>
    <t>8/200</t>
  </si>
  <si>
    <t xml:space="preserve">Vancomycin. Subconj cefazolin </t>
  </si>
  <si>
    <t>6/200E</t>
  </si>
  <si>
    <t>MRSA infection OD</t>
  </si>
  <si>
    <t>20/300</t>
  </si>
  <si>
    <t>20/70</t>
  </si>
  <si>
    <t>2nd PPV</t>
  </si>
  <si>
    <t>Pneumatic procedure for a retinal tear.</t>
  </si>
  <si>
    <t>20/20</t>
  </si>
  <si>
    <t>1/200E</t>
  </si>
  <si>
    <t>PPV</t>
  </si>
  <si>
    <t>RD</t>
  </si>
  <si>
    <t>2/200E</t>
  </si>
  <si>
    <t>4/200E</t>
  </si>
  <si>
    <t>Intravitreal</t>
  </si>
  <si>
    <t>Trauma</t>
  </si>
  <si>
    <t>Subconjunctival</t>
  </si>
  <si>
    <t>Intermediate</t>
  </si>
  <si>
    <t>1/200</t>
  </si>
  <si>
    <t>Vancomycin, Ceftazidime</t>
  </si>
  <si>
    <t>3/200</t>
  </si>
  <si>
    <t>Enucleated 1/12/06</t>
  </si>
  <si>
    <t>6/1/1986 (APPROX)</t>
  </si>
  <si>
    <t>Removal of the vitreous to the cataract</t>
  </si>
  <si>
    <t>Intravitreal injection (vanc) - for lingering infection (6/14/2011), Repeat PPV (6/27/2011)</t>
  </si>
  <si>
    <t>Ahmed valve</t>
  </si>
  <si>
    <t>Ahmed valve, ACIOL exchange (3/17/2011), Air bubble injection for RD (6/10/2011)</t>
  </si>
  <si>
    <t>Fluconazole</t>
  </si>
  <si>
    <t>Vitreous Tap, Intravitreal Abx injection</t>
  </si>
  <si>
    <t>NLP</t>
  </si>
  <si>
    <t>RD OS</t>
  </si>
  <si>
    <t>6/200</t>
  </si>
  <si>
    <t>PPV 08/07/08</t>
  </si>
  <si>
    <t>Epiretinal Membrane peeling after infectious endop</t>
  </si>
  <si>
    <t>PPV 02/02/04</t>
  </si>
  <si>
    <t>Vitreous Hemorrhage and macular pucker</t>
  </si>
  <si>
    <t>Metronidazole</t>
  </si>
  <si>
    <t>Amox-Clavulanate</t>
  </si>
  <si>
    <t>10/200</t>
  </si>
  <si>
    <t>Linezolid</t>
  </si>
  <si>
    <t>Streptomycin</t>
  </si>
  <si>
    <t>10/18/2004, 1989</t>
  </si>
  <si>
    <t>ABX injection 4/7/02, PPV 06/18/02</t>
  </si>
  <si>
    <t>4/1/03,5/13/2003</t>
  </si>
  <si>
    <t>2/200</t>
  </si>
  <si>
    <t>06/2009,10/1/2010</t>
  </si>
  <si>
    <t>PPV 11/22/14</t>
  </si>
  <si>
    <t>enuc</t>
  </si>
  <si>
    <t>Intravitreal vanc 12/10/01</t>
  </si>
  <si>
    <t>corneal melt</t>
  </si>
  <si>
    <t>Air bubble</t>
  </si>
  <si>
    <t>BLP</t>
  </si>
  <si>
    <t>06/13/11,11/28/11,06/11/12</t>
  </si>
  <si>
    <t>Endogenous</t>
  </si>
  <si>
    <t>Ciproflaxin for sinus infection prior to Cataract Sx</t>
  </si>
  <si>
    <t>Vancomycin, Gentamicin</t>
  </si>
  <si>
    <t>Vancomycin, Amikacin</t>
  </si>
  <si>
    <t>Post Cataract surgery</t>
  </si>
  <si>
    <t>Anti-VEGF injection</t>
  </si>
  <si>
    <t>Endogenous (Candida sepsis)</t>
  </si>
  <si>
    <t>MAX IOP within 1 month of PPV</t>
  </si>
  <si>
    <t>min IOP within 1 month of PPV</t>
  </si>
  <si>
    <t>MAX IOP during the entire disease course</t>
  </si>
  <si>
    <t>min IOP during the entire disease course</t>
  </si>
  <si>
    <t>BCVA - 1 day before PPV</t>
  </si>
  <si>
    <t>IOP - 1 day before PPV</t>
  </si>
  <si>
    <t>BCVA - POD 1</t>
  </si>
  <si>
    <t>IOP - POD 1</t>
  </si>
  <si>
    <t>BCVA - POD 7</t>
  </si>
  <si>
    <t>IOP - POD 7</t>
  </si>
  <si>
    <t>IOP &gt;= 40 during the disease course? (Y/N)</t>
  </si>
  <si>
    <t>IOP =&lt; 5  during the disease course? (Y/N)</t>
  </si>
  <si>
    <t>Patient ID number</t>
  </si>
  <si>
    <t>Days between onset and hospital visit</t>
  </si>
  <si>
    <t>Cause of endophthalmitis (grouped together, next column is more specific)</t>
  </si>
  <si>
    <t>Post-operative</t>
  </si>
  <si>
    <t>Cause of endophthalmitis (trauma, recent surgery (specify), Bleb-related, contact, recent injection, endogenous - from systemic infection, IV drug use, sepsis)</t>
  </si>
  <si>
    <t>Bleb-related</t>
  </si>
  <si>
    <t>Post-injection</t>
  </si>
  <si>
    <t xml:space="preserve">Post Cataract Surgery </t>
  </si>
  <si>
    <t>Corneal ulcer</t>
  </si>
  <si>
    <t>Unspecified</t>
  </si>
  <si>
    <t>Vancomycin, Ceftazidime, Clindamycin, Amikacin</t>
  </si>
  <si>
    <t>Retinal detachment as a PPV complication?</t>
  </si>
  <si>
    <t>Cataract development as a PPV complication?</t>
  </si>
  <si>
    <t>Did this eye need enucleation later?</t>
  </si>
  <si>
    <t>F</t>
  </si>
  <si>
    <t>M</t>
  </si>
  <si>
    <t>R</t>
  </si>
  <si>
    <t>L</t>
  </si>
  <si>
    <t>Trabeculectomy, Baerveldt implant</t>
  </si>
  <si>
    <t>Corynebacterium  species</t>
  </si>
  <si>
    <t>Streptococcus agalactiae</t>
  </si>
  <si>
    <t>Candida albicans</t>
  </si>
  <si>
    <t>Streptococcus pneumoniae</t>
  </si>
  <si>
    <t>Pseudomonas aeruginosa</t>
  </si>
  <si>
    <t>Streptococcus viridans</t>
  </si>
  <si>
    <t>Moraxella species</t>
  </si>
  <si>
    <t>Staphylococcus aureus</t>
  </si>
  <si>
    <t>Haemophilus influenzae</t>
  </si>
  <si>
    <t>Clostridium perfringens</t>
  </si>
  <si>
    <t>Enterococcus faecalis</t>
  </si>
  <si>
    <t>Gram negative bacteria</t>
  </si>
  <si>
    <t>Microbiology Group</t>
  </si>
  <si>
    <t>Fungus</t>
  </si>
  <si>
    <t>Gram positive bacteria</t>
  </si>
  <si>
    <t>Vitreous tap</t>
  </si>
  <si>
    <t>Aqueous tap</t>
  </si>
  <si>
    <t>Vitreous tap and PPV</t>
  </si>
  <si>
    <t>SAME PATIENT as above</t>
  </si>
  <si>
    <t>TICARCILLIN-CLAVULANATE</t>
  </si>
  <si>
    <t>Minocycline</t>
  </si>
  <si>
    <t>Negative Culture</t>
  </si>
  <si>
    <t>Rhizobium radiobacter</t>
  </si>
  <si>
    <t>Days between glaucoma surgery and endophthalmitis initial date</t>
  </si>
  <si>
    <t>Days between cataract surgery and endophthalmitis initial date</t>
  </si>
  <si>
    <t>Tap</t>
  </si>
  <si>
    <t>Which culture method?</t>
  </si>
  <si>
    <t>Which culture method was positive for organism?</t>
  </si>
  <si>
    <t>Tap and PPV</t>
  </si>
  <si>
    <t>none</t>
  </si>
  <si>
    <t>pseudophakic</t>
  </si>
  <si>
    <t>3 weeks ago</t>
  </si>
  <si>
    <t>duplicate</t>
  </si>
  <si>
    <t>Pt age (years)</t>
  </si>
  <si>
    <t>FU.Length (month)</t>
  </si>
  <si>
    <t>IOP  baseline (before endophthalmitis) mmHg</t>
  </si>
  <si>
    <t>BCVA baseline (before endophthalmitis) Snellen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</si>
</sst>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.25"/>
      <name val="MS Sans Serif"/>
      <family val="2"/>
    </font>
    <font>
      <b/>
      <sz val="10"/>
      <name val="Arial"/>
      <family val="2"/>
    </font>
    <font>
      <sz val="8.25"/>
      <name val="MS Sans Serif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6A6A6A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43" fontId="2" fillId="0" borderId="1" xfId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43" fontId="2" fillId="0" borderId="1" xfId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3" fontId="4" fillId="0" borderId="1" xfId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17" fontId="0" fillId="0" borderId="1" xfId="0" applyNumberFormat="1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center"/>
    </xf>
    <xf numFmtId="0" fontId="0" fillId="0" borderId="0" xfId="0" applyNumberFormat="1" applyFill="1" applyAlignment="1">
      <alignment horizontal="center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14" fontId="7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0" fillId="0" borderId="0" xfId="0" applyFill="1" applyAlignment="1">
      <alignment horizontal="center" wrapText="1"/>
    </xf>
    <xf numFmtId="0" fontId="0" fillId="0" borderId="0" xfId="0" applyFill="1"/>
  </cellXfs>
  <cellStyles count="2">
    <cellStyle name="Comma" xfId="1" builtinId="3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A35"/>
  <sheetViews>
    <sheetView tabSelected="1" zoomScale="85" zoomScaleNormal="85" workbookViewId="0">
      <pane xSplit="1" ySplit="1" topLeftCell="DQ2" activePane="bottomRight" state="frozen"/>
      <selection pane="topRight" activeCell="B1" sqref="B1"/>
      <selection pane="bottomLeft" activeCell="A2" sqref="A2"/>
      <selection pane="bottomRight" activeCell="CI21" sqref="CI21"/>
    </sheetView>
  </sheetViews>
  <sheetFormatPr defaultColWidth="8.7109375" defaultRowHeight="15" x14ac:dyDescent="0.25"/>
  <cols>
    <col min="1" max="1" width="38.28515625" style="30" customWidth="1"/>
    <col min="2" max="2" width="34.85546875" style="27" customWidth="1"/>
    <col min="3" max="3" width="11.42578125" style="27" customWidth="1"/>
    <col min="4" max="4" width="12.140625" style="27" customWidth="1"/>
    <col min="5" max="5" width="21.42578125" style="27" customWidth="1"/>
    <col min="6" max="6" width="22.42578125" style="27" customWidth="1"/>
    <col min="7" max="8" width="8.7109375" style="27"/>
    <col min="9" max="9" width="21.28515625" style="27" customWidth="1"/>
    <col min="10" max="11" width="23.140625" style="27" customWidth="1"/>
    <col min="12" max="12" width="34.85546875" style="27" customWidth="1"/>
    <col min="13" max="13" width="11.42578125" style="27" customWidth="1"/>
    <col min="14" max="14" width="12.140625" style="27" customWidth="1"/>
    <col min="15" max="15" width="9.42578125" style="27" customWidth="1"/>
    <col min="16" max="16" width="8.7109375" style="27"/>
    <col min="17" max="17" width="12.42578125" style="27" customWidth="1"/>
    <col min="18" max="18" width="11" style="27" bestFit="1" customWidth="1"/>
    <col min="19" max="19" width="14.42578125" style="30" customWidth="1"/>
    <col min="20" max="20" width="20.42578125" style="27" customWidth="1"/>
    <col min="21" max="21" width="17.28515625" style="27" customWidth="1"/>
    <col min="22" max="22" width="15.5703125" style="27" customWidth="1"/>
    <col min="23" max="23" width="22.140625" style="27" customWidth="1"/>
    <col min="24" max="24" width="27.85546875" style="27" customWidth="1"/>
    <col min="25" max="25" width="13.42578125" style="27" customWidth="1"/>
    <col min="26" max="26" width="32.140625" style="27" customWidth="1"/>
    <col min="27" max="27" width="14.7109375" style="27" customWidth="1"/>
    <col min="28" max="31" width="8.85546875" style="36" customWidth="1"/>
    <col min="32" max="32" width="8.7109375" style="27"/>
    <col min="33" max="33" width="23.42578125" style="27" customWidth="1"/>
    <col min="34" max="34" width="16.140625" style="27" customWidth="1"/>
    <col min="35" max="35" width="20.28515625" style="27" customWidth="1"/>
    <col min="36" max="36" width="19.140625" style="36" customWidth="1"/>
    <col min="37" max="37" width="10.42578125" style="36" customWidth="1"/>
    <col min="38" max="38" width="12.42578125" style="36" customWidth="1"/>
    <col min="39" max="39" width="9.42578125" style="36" customWidth="1"/>
    <col min="40" max="40" width="15.140625" style="36" customWidth="1"/>
    <col min="41" max="42" width="9.42578125" style="36" customWidth="1"/>
    <col min="43" max="43" width="8.7109375" style="27"/>
    <col min="44" max="44" width="10.85546875" style="27" customWidth="1"/>
    <col min="45" max="45" width="8.7109375" style="27"/>
    <col min="46" max="46" width="11.42578125" style="27" customWidth="1"/>
    <col min="47" max="47" width="8.7109375" style="27"/>
    <col min="48" max="48" width="11.42578125" style="27" customWidth="1"/>
    <col min="49" max="49" width="18.7109375" style="27" customWidth="1"/>
    <col min="50" max="50" width="8.42578125" style="27" customWidth="1"/>
    <col min="51" max="51" width="8.7109375" style="27"/>
    <col min="52" max="52" width="12.85546875" style="27" customWidth="1"/>
    <col min="53" max="53" width="9.85546875" style="27" bestFit="1" customWidth="1"/>
    <col min="54" max="54" width="24.42578125" style="27" customWidth="1"/>
    <col min="55" max="55" width="10.85546875" style="27" customWidth="1"/>
    <col min="56" max="56" width="10.42578125" style="27" customWidth="1"/>
    <col min="57" max="57" width="10.85546875" style="27" customWidth="1"/>
    <col min="58" max="58" width="6.42578125" style="27" customWidth="1"/>
    <col min="59" max="59" width="10.85546875" style="27" customWidth="1"/>
    <col min="60" max="60" width="8.140625" style="27" customWidth="1"/>
    <col min="61" max="61" width="11.28515625" style="27" customWidth="1"/>
    <col min="62" max="62" width="11.42578125" style="27" customWidth="1"/>
    <col min="63" max="63" width="11.28515625" style="27" customWidth="1"/>
    <col min="64" max="64" width="11.42578125" style="27" customWidth="1"/>
    <col min="65" max="65" width="14.42578125" style="27" customWidth="1"/>
    <col min="66" max="66" width="12.42578125" style="27" customWidth="1"/>
    <col min="67" max="67" width="9.85546875" style="27" customWidth="1"/>
    <col min="68" max="68" width="15.140625" style="27" customWidth="1"/>
    <col min="69" max="69" width="39.42578125" style="27" customWidth="1"/>
    <col min="70" max="70" width="12.85546875" style="27" customWidth="1"/>
    <col min="71" max="71" width="12.42578125" style="36" customWidth="1"/>
    <col min="72" max="72" width="12.42578125" style="27" customWidth="1"/>
    <col min="73" max="75" width="9.85546875" style="27" customWidth="1"/>
    <col min="76" max="76" width="8.7109375" style="27"/>
    <col min="77" max="77" width="15.42578125" style="27" customWidth="1"/>
    <col min="78" max="79" width="8.7109375" style="27"/>
    <col min="80" max="80" width="16.42578125" style="27" customWidth="1"/>
    <col min="81" max="81" width="14.85546875" style="27" customWidth="1"/>
    <col min="82" max="82" width="11.42578125" style="27" customWidth="1"/>
    <col min="83" max="83" width="25.85546875" style="27" customWidth="1"/>
    <col min="84" max="84" width="9.42578125" style="27" customWidth="1"/>
    <col min="85" max="85" width="8.7109375" style="27"/>
    <col min="86" max="86" width="23.7109375" style="27" customWidth="1"/>
    <col min="87" max="87" width="25.140625" style="27" customWidth="1"/>
    <col min="88" max="90" width="8.7109375" style="27"/>
    <col min="91" max="92" width="25.42578125" style="36" customWidth="1"/>
    <col min="93" max="93" width="16.7109375" style="36" customWidth="1"/>
    <col min="94" max="94" width="32.140625" style="27" customWidth="1"/>
    <col min="95" max="95" width="33.85546875" style="36" customWidth="1"/>
    <col min="96" max="96" width="13.42578125" style="36" customWidth="1"/>
    <col min="97" max="98" width="8.7109375" style="15"/>
    <col min="99" max="130" width="8.7109375" style="36"/>
    <col min="131" max="131" width="9.140625" style="37"/>
    <col min="132" max="144" width="8.7109375" style="36"/>
    <col min="145" max="183" width="8.7109375" style="27"/>
    <col min="184" max="16384" width="8.7109375" style="20"/>
  </cols>
  <sheetData>
    <row r="1" spans="1:159" s="4" customFormat="1" ht="92.45" customHeight="1" x14ac:dyDescent="0.25">
      <c r="A1" s="28" t="s">
        <v>250</v>
      </c>
      <c r="B1" s="1" t="s">
        <v>135</v>
      </c>
      <c r="C1" s="4" t="s">
        <v>101</v>
      </c>
      <c r="D1" s="4" t="s">
        <v>103</v>
      </c>
      <c r="E1" s="1" t="s">
        <v>0</v>
      </c>
      <c r="F1" s="2" t="s">
        <v>302</v>
      </c>
      <c r="G1" s="3" t="s">
        <v>1</v>
      </c>
      <c r="H1" s="4" t="s">
        <v>93</v>
      </c>
      <c r="I1" s="4" t="s">
        <v>2</v>
      </c>
      <c r="J1" s="4" t="s">
        <v>94</v>
      </c>
      <c r="K1" s="4" t="s">
        <v>303</v>
      </c>
      <c r="L1" s="1" t="s">
        <v>135</v>
      </c>
      <c r="M1" s="4" t="s">
        <v>101</v>
      </c>
      <c r="N1" s="4" t="s">
        <v>103</v>
      </c>
      <c r="O1" s="4" t="s">
        <v>136</v>
      </c>
      <c r="P1" s="4" t="s">
        <v>102</v>
      </c>
      <c r="Q1" s="4" t="s">
        <v>104</v>
      </c>
      <c r="R1" s="4" t="s">
        <v>95</v>
      </c>
      <c r="S1" s="31" t="s">
        <v>251</v>
      </c>
      <c r="T1" s="4" t="s">
        <v>124</v>
      </c>
      <c r="U1" s="17" t="s">
        <v>292</v>
      </c>
      <c r="V1" s="17" t="s">
        <v>293</v>
      </c>
      <c r="W1" s="32" t="s">
        <v>252</v>
      </c>
      <c r="X1" s="4" t="s">
        <v>254</v>
      </c>
      <c r="Y1" s="4" t="s">
        <v>153</v>
      </c>
      <c r="Z1" s="4" t="s">
        <v>154</v>
      </c>
      <c r="AA1" s="4" t="s">
        <v>152</v>
      </c>
      <c r="AB1" s="4" t="s">
        <v>125</v>
      </c>
      <c r="AC1" s="4" t="s">
        <v>126</v>
      </c>
      <c r="AD1" s="4" t="s">
        <v>127</v>
      </c>
      <c r="AE1" s="4" t="s">
        <v>128</v>
      </c>
      <c r="AF1" s="4" t="s">
        <v>116</v>
      </c>
      <c r="AG1" s="4" t="s">
        <v>117</v>
      </c>
      <c r="AH1" s="4" t="s">
        <v>118</v>
      </c>
      <c r="AI1" s="4" t="s">
        <v>119</v>
      </c>
      <c r="AJ1" s="4" t="s">
        <v>155</v>
      </c>
      <c r="AK1" s="4" t="s">
        <v>261</v>
      </c>
      <c r="AL1" s="4" t="s">
        <v>121</v>
      </c>
      <c r="AM1" s="4" t="s">
        <v>262</v>
      </c>
      <c r="AN1" s="4" t="s">
        <v>122</v>
      </c>
      <c r="AO1" s="4" t="s">
        <v>263</v>
      </c>
      <c r="AQ1" s="4" t="s">
        <v>305</v>
      </c>
      <c r="AR1" s="4" t="s">
        <v>304</v>
      </c>
      <c r="AS1" s="4" t="s">
        <v>139</v>
      </c>
      <c r="AT1" s="4" t="s">
        <v>140</v>
      </c>
      <c r="AU1" s="4" t="s">
        <v>242</v>
      </c>
      <c r="AV1" s="4" t="s">
        <v>243</v>
      </c>
      <c r="AW1" s="4" t="s">
        <v>244</v>
      </c>
      <c r="AX1" s="4" t="s">
        <v>245</v>
      </c>
      <c r="AY1" s="4" t="s">
        <v>246</v>
      </c>
      <c r="AZ1" s="4" t="s">
        <v>247</v>
      </c>
      <c r="BA1" s="4" t="s">
        <v>108</v>
      </c>
      <c r="BB1" s="4" t="s">
        <v>112</v>
      </c>
      <c r="BC1" s="4" t="s">
        <v>109</v>
      </c>
      <c r="BD1" s="4" t="s">
        <v>113</v>
      </c>
      <c r="BE1" s="4" t="s">
        <v>110</v>
      </c>
      <c r="BF1" s="4" t="s">
        <v>114</v>
      </c>
      <c r="BG1" s="4" t="s">
        <v>111</v>
      </c>
      <c r="BH1" s="4" t="s">
        <v>115</v>
      </c>
      <c r="BI1" s="4" t="s">
        <v>238</v>
      </c>
      <c r="BJ1" s="4" t="s">
        <v>239</v>
      </c>
      <c r="BK1" s="4" t="s">
        <v>240</v>
      </c>
      <c r="BL1" s="4" t="s">
        <v>241</v>
      </c>
      <c r="BM1" s="4" t="s">
        <v>248</v>
      </c>
      <c r="BN1" s="4" t="s">
        <v>249</v>
      </c>
      <c r="BP1" s="4" t="s">
        <v>156</v>
      </c>
      <c r="BQ1" s="4" t="s">
        <v>168</v>
      </c>
      <c r="BR1" s="4" t="s">
        <v>157</v>
      </c>
      <c r="BT1" s="4" t="s">
        <v>158</v>
      </c>
      <c r="BU1" s="4" t="s">
        <v>151</v>
      </c>
      <c r="BV1" s="4" t="s">
        <v>149</v>
      </c>
      <c r="BW1" s="4" t="s">
        <v>150</v>
      </c>
      <c r="BX1" s="4" t="s">
        <v>96</v>
      </c>
      <c r="BY1" s="4" t="s">
        <v>123</v>
      </c>
      <c r="BZ1" s="4" t="s">
        <v>97</v>
      </c>
      <c r="CA1" s="4" t="s">
        <v>98</v>
      </c>
      <c r="CB1" s="4" t="s">
        <v>99</v>
      </c>
      <c r="CC1" s="4" t="s">
        <v>100</v>
      </c>
      <c r="CD1" s="4" t="s">
        <v>101</v>
      </c>
      <c r="CE1" s="4" t="s">
        <v>103</v>
      </c>
      <c r="CF1" s="4" t="s">
        <v>136</v>
      </c>
      <c r="CG1" s="4" t="s">
        <v>102</v>
      </c>
      <c r="CH1" s="4" t="s">
        <v>104</v>
      </c>
      <c r="CI1" s="4" t="s">
        <v>105</v>
      </c>
      <c r="CJ1" s="4" t="s">
        <v>106</v>
      </c>
      <c r="CK1" s="4" t="s">
        <v>107</v>
      </c>
      <c r="CL1" s="18"/>
      <c r="CM1" s="4" t="s">
        <v>159</v>
      </c>
      <c r="CN1" s="4" t="s">
        <v>281</v>
      </c>
      <c r="CO1" s="16" t="s">
        <v>295</v>
      </c>
      <c r="CP1" s="4" t="s">
        <v>154</v>
      </c>
      <c r="CQ1" s="4" t="s">
        <v>296</v>
      </c>
      <c r="CR1" s="16" t="s">
        <v>120</v>
      </c>
      <c r="CS1" s="12" t="s">
        <v>129</v>
      </c>
      <c r="CT1" s="12" t="s">
        <v>73</v>
      </c>
      <c r="CU1" s="17" t="s">
        <v>160</v>
      </c>
      <c r="CV1" s="4" t="s">
        <v>88</v>
      </c>
      <c r="CW1" s="4" t="s">
        <v>74</v>
      </c>
      <c r="CX1" s="12" t="s">
        <v>68</v>
      </c>
      <c r="CY1" s="12" t="s">
        <v>85</v>
      </c>
      <c r="CZ1" s="12" t="s">
        <v>67</v>
      </c>
      <c r="DA1" s="12" t="s">
        <v>76</v>
      </c>
      <c r="DB1" s="12" t="s">
        <v>75</v>
      </c>
      <c r="DC1" s="12" t="s">
        <v>85</v>
      </c>
      <c r="DD1" s="12" t="s">
        <v>164</v>
      </c>
      <c r="DE1" s="12" t="s">
        <v>80</v>
      </c>
      <c r="DF1" s="12" t="s">
        <v>91</v>
      </c>
      <c r="DG1" s="12" t="s">
        <v>81</v>
      </c>
      <c r="DH1" s="12" t="s">
        <v>92</v>
      </c>
      <c r="DI1" s="12" t="s">
        <v>205</v>
      </c>
      <c r="DJ1" s="12" t="s">
        <v>69</v>
      </c>
      <c r="DK1" s="14" t="s">
        <v>133</v>
      </c>
      <c r="DL1" s="12" t="s">
        <v>87</v>
      </c>
      <c r="DM1" s="12" t="s">
        <v>70</v>
      </c>
      <c r="DN1" s="12" t="s">
        <v>89</v>
      </c>
      <c r="DO1" s="12" t="s">
        <v>77</v>
      </c>
      <c r="DP1" s="12" t="s">
        <v>86</v>
      </c>
      <c r="DQ1" s="12" t="s">
        <v>90</v>
      </c>
      <c r="DR1" s="12" t="s">
        <v>82</v>
      </c>
      <c r="DS1" s="12" t="s">
        <v>84</v>
      </c>
      <c r="DT1" s="12" t="s">
        <v>71</v>
      </c>
      <c r="DU1" s="12" t="s">
        <v>165</v>
      </c>
      <c r="DV1" s="12" t="s">
        <v>78</v>
      </c>
      <c r="DW1" s="12" t="s">
        <v>72</v>
      </c>
      <c r="DX1" s="12" t="s">
        <v>79</v>
      </c>
      <c r="DY1" s="12" t="s">
        <v>83</v>
      </c>
      <c r="DZ1" s="22" t="s">
        <v>214</v>
      </c>
      <c r="EA1" s="7" t="s">
        <v>217</v>
      </c>
      <c r="EB1" s="14" t="s">
        <v>218</v>
      </c>
      <c r="EC1" s="7" t="s">
        <v>215</v>
      </c>
      <c r="ED1" s="4" t="s">
        <v>288</v>
      </c>
      <c r="EE1" s="4" t="s">
        <v>289</v>
      </c>
      <c r="EG1" s="7"/>
      <c r="EI1" s="7"/>
      <c r="EK1" s="7"/>
      <c r="EM1" s="7"/>
      <c r="EO1" s="7"/>
      <c r="EQ1" s="7"/>
      <c r="ER1" s="7"/>
      <c r="ES1" s="11"/>
      <c r="EU1" s="12"/>
      <c r="EW1" s="12"/>
      <c r="EY1" s="10"/>
      <c r="FA1" s="10"/>
      <c r="FC1" s="13"/>
    </row>
    <row r="2" spans="1:159" s="18" customFormat="1" ht="30" x14ac:dyDescent="0.25">
      <c r="A2" s="29">
        <v>1</v>
      </c>
      <c r="B2" s="5" t="s">
        <v>31</v>
      </c>
      <c r="C2" s="18">
        <v>1</v>
      </c>
      <c r="D2" s="19">
        <v>35933</v>
      </c>
      <c r="E2" s="5" t="s">
        <v>32</v>
      </c>
      <c r="F2" s="6">
        <v>80.131506849315073</v>
      </c>
      <c r="G2" s="18" t="s">
        <v>264</v>
      </c>
      <c r="H2" s="18" t="s">
        <v>267</v>
      </c>
      <c r="I2" s="19">
        <v>42285</v>
      </c>
      <c r="J2" s="19">
        <v>39041</v>
      </c>
      <c r="K2" s="33">
        <f>(I2-J2)/29.6041667</f>
        <v>109.57916947549144</v>
      </c>
      <c r="L2" s="5" t="s">
        <v>31</v>
      </c>
      <c r="M2" s="18">
        <v>1</v>
      </c>
      <c r="N2" s="19">
        <v>35933</v>
      </c>
      <c r="O2" s="18">
        <v>1</v>
      </c>
      <c r="P2" s="18">
        <v>1</v>
      </c>
      <c r="Q2" s="19">
        <v>35933</v>
      </c>
      <c r="R2" s="19">
        <v>39038</v>
      </c>
      <c r="S2" s="26">
        <f>J2-R2</f>
        <v>3</v>
      </c>
      <c r="T2" s="18">
        <v>0</v>
      </c>
      <c r="U2" s="18">
        <f>Q2-J2</f>
        <v>-3108</v>
      </c>
      <c r="W2" s="18" t="s">
        <v>255</v>
      </c>
      <c r="X2" s="18" t="s">
        <v>255</v>
      </c>
      <c r="Y2" s="18">
        <v>1</v>
      </c>
      <c r="Z2" s="18" t="s">
        <v>206</v>
      </c>
      <c r="AA2" s="19">
        <v>39055</v>
      </c>
      <c r="AB2" s="15">
        <v>23</v>
      </c>
      <c r="AC2" s="15">
        <v>1</v>
      </c>
      <c r="AD2" s="15" t="s">
        <v>163</v>
      </c>
      <c r="AE2" s="15">
        <v>1</v>
      </c>
      <c r="AF2" s="18">
        <v>1</v>
      </c>
      <c r="AG2" s="18" t="s">
        <v>75</v>
      </c>
      <c r="AH2" s="18" t="s">
        <v>194</v>
      </c>
      <c r="AI2" s="18">
        <v>1</v>
      </c>
      <c r="AJ2" s="15">
        <v>0</v>
      </c>
      <c r="AK2" s="15">
        <v>0</v>
      </c>
      <c r="AL2" s="15"/>
      <c r="AM2" s="15">
        <v>0</v>
      </c>
      <c r="AN2" s="15"/>
      <c r="AO2" s="15">
        <v>0</v>
      </c>
      <c r="AP2" s="15"/>
      <c r="AQ2" s="18" t="s">
        <v>146</v>
      </c>
      <c r="AR2" s="18">
        <v>1</v>
      </c>
      <c r="AS2" s="18" t="s">
        <v>169</v>
      </c>
      <c r="AT2" s="18">
        <v>15</v>
      </c>
      <c r="AU2" s="18" t="s">
        <v>169</v>
      </c>
      <c r="AV2" s="18">
        <v>6</v>
      </c>
      <c r="AW2" s="18" t="s">
        <v>143</v>
      </c>
      <c r="AX2" s="18" t="s">
        <v>143</v>
      </c>
      <c r="AY2" s="18" t="s">
        <v>176</v>
      </c>
      <c r="AZ2" s="18">
        <v>3</v>
      </c>
      <c r="BA2" s="18" t="s">
        <v>182</v>
      </c>
      <c r="BB2" s="18">
        <v>16</v>
      </c>
      <c r="BC2" s="18" t="s">
        <v>177</v>
      </c>
      <c r="BD2" s="18">
        <v>9</v>
      </c>
      <c r="BE2" s="18" t="s">
        <v>170</v>
      </c>
      <c r="BF2" s="18">
        <v>12</v>
      </c>
      <c r="BG2" s="18" t="s">
        <v>191</v>
      </c>
      <c r="BH2" s="18">
        <v>12</v>
      </c>
      <c r="BI2" s="18">
        <v>16</v>
      </c>
      <c r="BJ2" s="18">
        <v>3</v>
      </c>
      <c r="BK2" s="18">
        <v>16</v>
      </c>
      <c r="BL2" s="18">
        <v>1</v>
      </c>
      <c r="BM2" s="18" t="s">
        <v>134</v>
      </c>
      <c r="BN2" s="18" t="s">
        <v>131</v>
      </c>
      <c r="BP2" s="18">
        <v>0</v>
      </c>
      <c r="BS2" s="15"/>
      <c r="BT2" s="18">
        <v>0</v>
      </c>
      <c r="BX2" s="18">
        <v>0</v>
      </c>
      <c r="BY2" s="18">
        <v>0</v>
      </c>
      <c r="BZ2" s="18">
        <v>0</v>
      </c>
      <c r="CD2" s="18">
        <v>1</v>
      </c>
      <c r="CE2" s="19">
        <v>35933</v>
      </c>
      <c r="CF2" s="18">
        <v>1</v>
      </c>
      <c r="CG2" s="18">
        <v>1</v>
      </c>
      <c r="CH2" s="19">
        <v>35933</v>
      </c>
      <c r="CI2" s="18" t="s">
        <v>142</v>
      </c>
      <c r="CJ2" s="18">
        <v>0</v>
      </c>
      <c r="CM2" s="35" t="s">
        <v>291</v>
      </c>
      <c r="CN2" s="15" t="s">
        <v>280</v>
      </c>
      <c r="CO2" s="8" t="s">
        <v>297</v>
      </c>
      <c r="CP2" s="18" t="s">
        <v>206</v>
      </c>
      <c r="CQ2" s="15" t="s">
        <v>294</v>
      </c>
      <c r="CR2" s="8">
        <v>1</v>
      </c>
      <c r="CS2" s="15"/>
      <c r="CT2" s="15"/>
      <c r="CU2" s="9"/>
      <c r="CV2" s="15"/>
      <c r="CW2" s="15"/>
      <c r="CX2" s="15"/>
      <c r="CY2" s="15"/>
      <c r="CZ2" s="15"/>
      <c r="DA2" s="15"/>
      <c r="DB2" s="15"/>
      <c r="DC2" s="15"/>
      <c r="DD2" s="15">
        <v>1</v>
      </c>
      <c r="DE2" s="15"/>
      <c r="DF2" s="15"/>
      <c r="DG2" s="15"/>
      <c r="DH2" s="15"/>
      <c r="DI2" s="15"/>
      <c r="DJ2" s="15"/>
      <c r="DK2" s="15"/>
      <c r="DL2" s="15"/>
      <c r="DM2" s="15">
        <v>0</v>
      </c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>
        <v>1</v>
      </c>
      <c r="DY2" s="15"/>
      <c r="DZ2" s="8"/>
      <c r="EA2" s="9"/>
      <c r="EB2" s="8"/>
      <c r="EC2" s="9"/>
      <c r="ED2" s="8">
        <v>0</v>
      </c>
      <c r="EE2" s="9">
        <v>0</v>
      </c>
      <c r="EF2" s="8"/>
      <c r="EG2" s="9"/>
      <c r="EH2" s="8"/>
      <c r="EI2" s="9"/>
      <c r="EJ2" s="8"/>
      <c r="EK2" s="9"/>
      <c r="EL2" s="8"/>
      <c r="EM2" s="9"/>
      <c r="EN2" s="8"/>
      <c r="EO2" s="9"/>
      <c r="EP2" s="8"/>
      <c r="EQ2" s="9"/>
      <c r="ER2" s="8"/>
      <c r="ES2" s="9"/>
      <c r="ET2" s="8"/>
      <c r="EU2" s="9"/>
      <c r="EV2" s="8"/>
      <c r="EW2" s="9"/>
      <c r="EX2" s="8"/>
      <c r="EY2" s="9"/>
      <c r="EZ2" s="8"/>
      <c r="FA2" s="9"/>
    </row>
    <row r="3" spans="1:159" s="18" customFormat="1" ht="30" x14ac:dyDescent="0.25">
      <c r="A3" s="29">
        <v>3</v>
      </c>
      <c r="B3" s="5" t="s">
        <v>65</v>
      </c>
      <c r="C3" s="18">
        <v>0</v>
      </c>
      <c r="E3" s="5" t="s">
        <v>66</v>
      </c>
      <c r="F3" s="6">
        <v>22.934246575342467</v>
      </c>
      <c r="G3" s="18" t="s">
        <v>265</v>
      </c>
      <c r="H3" s="18" t="s">
        <v>267</v>
      </c>
      <c r="I3" s="19">
        <v>41144</v>
      </c>
      <c r="J3" s="19">
        <v>40917</v>
      </c>
      <c r="K3" s="33">
        <f t="shared" ref="K3:K34" si="0">(I3-J3)/29.6041667</f>
        <v>7.6678395409792097</v>
      </c>
      <c r="L3" s="5" t="s">
        <v>65</v>
      </c>
      <c r="M3" s="18">
        <v>0</v>
      </c>
      <c r="O3" s="18">
        <v>0</v>
      </c>
      <c r="R3" s="19">
        <v>40900</v>
      </c>
      <c r="S3" s="26">
        <f t="shared" ref="S3:S34" si="1">J3-R3</f>
        <v>17</v>
      </c>
      <c r="T3" s="18">
        <v>1</v>
      </c>
      <c r="U3" s="18">
        <f t="shared" ref="U3:U31" si="2">Q3-J3</f>
        <v>-40917</v>
      </c>
      <c r="W3" s="18" t="s">
        <v>193</v>
      </c>
      <c r="X3" s="18" t="s">
        <v>193</v>
      </c>
      <c r="Y3" s="18">
        <v>0</v>
      </c>
      <c r="AA3" s="19">
        <v>40920</v>
      </c>
      <c r="AB3" s="15">
        <v>20</v>
      </c>
      <c r="AC3" s="15">
        <v>0</v>
      </c>
      <c r="AD3" s="15" t="s">
        <v>163</v>
      </c>
      <c r="AE3" s="15">
        <v>0</v>
      </c>
      <c r="AF3" s="18">
        <v>1</v>
      </c>
      <c r="AG3" s="18" t="s">
        <v>259</v>
      </c>
      <c r="AH3" s="18" t="s">
        <v>194</v>
      </c>
      <c r="AI3" s="18">
        <v>1</v>
      </c>
      <c r="AJ3" s="15">
        <v>1</v>
      </c>
      <c r="AK3" s="15">
        <v>1</v>
      </c>
      <c r="AL3" s="21">
        <v>40962</v>
      </c>
      <c r="AM3" s="15">
        <v>0</v>
      </c>
      <c r="AN3" s="15"/>
      <c r="AO3" s="15">
        <v>0</v>
      </c>
      <c r="AP3" s="15"/>
      <c r="AS3" s="18" t="s">
        <v>169</v>
      </c>
      <c r="AT3" s="18">
        <v>8</v>
      </c>
      <c r="AU3" s="18" t="s">
        <v>169</v>
      </c>
      <c r="AV3" s="18">
        <v>10</v>
      </c>
      <c r="AW3" s="18" t="s">
        <v>143</v>
      </c>
      <c r="AX3" s="18" t="s">
        <v>143</v>
      </c>
      <c r="AY3" s="18" t="s">
        <v>169</v>
      </c>
      <c r="AZ3" s="18">
        <v>8</v>
      </c>
      <c r="BA3" s="18" t="s">
        <v>141</v>
      </c>
      <c r="BB3" s="18">
        <v>5</v>
      </c>
      <c r="BG3" s="18" t="s">
        <v>141</v>
      </c>
      <c r="BH3" s="18">
        <v>5</v>
      </c>
      <c r="BI3" s="18">
        <v>8</v>
      </c>
      <c r="BJ3" s="18">
        <v>5</v>
      </c>
      <c r="BK3" s="18">
        <v>10</v>
      </c>
      <c r="BL3" s="18">
        <v>5</v>
      </c>
      <c r="BM3" s="18" t="s">
        <v>134</v>
      </c>
      <c r="BN3" s="18" t="s">
        <v>131</v>
      </c>
      <c r="BP3" s="18">
        <v>0</v>
      </c>
      <c r="BS3" s="15"/>
      <c r="BT3" s="18">
        <v>0</v>
      </c>
      <c r="BX3" s="18">
        <v>0</v>
      </c>
      <c r="BY3" s="18">
        <v>0</v>
      </c>
      <c r="BZ3" s="18">
        <v>0</v>
      </c>
      <c r="CD3" s="18">
        <v>0</v>
      </c>
      <c r="CF3" s="18">
        <v>0</v>
      </c>
      <c r="CJ3" s="18">
        <v>0</v>
      </c>
      <c r="CM3" s="15" t="s">
        <v>277</v>
      </c>
      <c r="CN3" s="15" t="s">
        <v>280</v>
      </c>
      <c r="CO3" s="8" t="s">
        <v>188</v>
      </c>
      <c r="CQ3" s="15" t="s">
        <v>188</v>
      </c>
      <c r="CR3" s="8">
        <v>1</v>
      </c>
      <c r="CS3" s="15"/>
      <c r="CT3" s="15">
        <v>0</v>
      </c>
      <c r="CU3" s="9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8">
        <v>0</v>
      </c>
      <c r="DT3" s="15"/>
      <c r="DU3" s="15"/>
      <c r="DV3" s="15"/>
      <c r="DW3" s="15"/>
      <c r="DX3" s="15"/>
      <c r="DY3" s="15"/>
      <c r="DZ3" s="8"/>
      <c r="EA3" s="9"/>
      <c r="EB3" s="8"/>
      <c r="EC3" s="9"/>
      <c r="ED3" s="8"/>
      <c r="EE3" s="9"/>
      <c r="EF3" s="8"/>
      <c r="EG3" s="9"/>
      <c r="EH3" s="8"/>
      <c r="EI3" s="9"/>
      <c r="EJ3" s="8"/>
      <c r="EK3" s="9"/>
      <c r="EL3" s="8"/>
      <c r="EM3" s="9"/>
      <c r="EN3" s="8"/>
      <c r="EO3" s="9"/>
      <c r="EP3" s="8"/>
      <c r="EQ3" s="9"/>
      <c r="ER3" s="8"/>
      <c r="ES3" s="9"/>
      <c r="ET3" s="8"/>
      <c r="EU3" s="9"/>
      <c r="EV3" s="8"/>
      <c r="EW3" s="9"/>
      <c r="EX3" s="8"/>
      <c r="EY3" s="9"/>
      <c r="EZ3" s="8"/>
      <c r="FA3" s="9"/>
    </row>
    <row r="4" spans="1:159" s="18" customFormat="1" ht="30" x14ac:dyDescent="0.25">
      <c r="A4" s="29">
        <v>4</v>
      </c>
      <c r="B4" s="5" t="s">
        <v>27</v>
      </c>
      <c r="C4" s="18">
        <v>1</v>
      </c>
      <c r="D4" s="19">
        <v>37522</v>
      </c>
      <c r="E4" s="5" t="s">
        <v>28</v>
      </c>
      <c r="F4" s="6">
        <v>73.361643835616434</v>
      </c>
      <c r="G4" s="18" t="s">
        <v>265</v>
      </c>
      <c r="H4" s="18" t="s">
        <v>267</v>
      </c>
      <c r="I4" s="19">
        <v>38496</v>
      </c>
      <c r="J4" s="19">
        <v>37369</v>
      </c>
      <c r="K4" s="33">
        <f t="shared" si="0"/>
        <v>38.068965474376959</v>
      </c>
      <c r="L4" s="5" t="s">
        <v>27</v>
      </c>
      <c r="M4" s="18">
        <v>1</v>
      </c>
      <c r="N4" s="19">
        <v>37522</v>
      </c>
      <c r="O4" s="18">
        <v>1</v>
      </c>
      <c r="P4" s="18">
        <v>1</v>
      </c>
      <c r="Q4" s="19">
        <v>38278</v>
      </c>
      <c r="R4" s="19" t="s">
        <v>143</v>
      </c>
      <c r="S4" s="26"/>
      <c r="T4" s="18">
        <v>1</v>
      </c>
      <c r="U4" s="18">
        <f>Q4-J4</f>
        <v>909</v>
      </c>
      <c r="W4" s="18" t="s">
        <v>255</v>
      </c>
      <c r="X4" s="18" t="s">
        <v>255</v>
      </c>
      <c r="Y4" s="18">
        <v>0</v>
      </c>
      <c r="AA4" s="19">
        <v>37369</v>
      </c>
      <c r="AB4" s="15" t="s">
        <v>143</v>
      </c>
      <c r="AC4" s="15">
        <v>0</v>
      </c>
      <c r="AD4" s="15">
        <v>0</v>
      </c>
      <c r="AE4" s="15">
        <v>0</v>
      </c>
      <c r="AF4" s="18">
        <v>1</v>
      </c>
      <c r="AG4" s="18" t="s">
        <v>197</v>
      </c>
      <c r="AH4" s="18" t="s">
        <v>192</v>
      </c>
      <c r="AI4" s="18">
        <v>1</v>
      </c>
      <c r="AJ4" s="15">
        <v>0</v>
      </c>
      <c r="AK4" s="15">
        <v>0</v>
      </c>
      <c r="AL4" s="15"/>
      <c r="AM4" s="15">
        <v>1</v>
      </c>
      <c r="AN4" s="21">
        <v>37522</v>
      </c>
      <c r="AO4" s="15">
        <v>0</v>
      </c>
      <c r="AP4" s="15"/>
      <c r="AQ4" s="18" t="s">
        <v>186</v>
      </c>
      <c r="AR4" s="18">
        <v>15</v>
      </c>
      <c r="AS4" s="18" t="s">
        <v>169</v>
      </c>
      <c r="AT4" s="18">
        <v>10</v>
      </c>
      <c r="AU4" s="18" t="s">
        <v>169</v>
      </c>
      <c r="AV4" s="18">
        <v>10</v>
      </c>
      <c r="AW4" s="18" t="s">
        <v>169</v>
      </c>
      <c r="AX4" s="18">
        <v>17</v>
      </c>
      <c r="AY4" s="18" t="s">
        <v>141</v>
      </c>
      <c r="AZ4" s="18" t="s">
        <v>143</v>
      </c>
      <c r="BA4" s="18" t="s">
        <v>170</v>
      </c>
      <c r="BB4" s="18">
        <v>16</v>
      </c>
      <c r="BC4" s="18" t="s">
        <v>170</v>
      </c>
      <c r="BD4" s="18">
        <v>18</v>
      </c>
      <c r="BE4" s="18" t="s">
        <v>182</v>
      </c>
      <c r="BF4" s="18">
        <v>12</v>
      </c>
      <c r="BG4" s="18" t="s">
        <v>169</v>
      </c>
      <c r="BH4" s="18">
        <v>2</v>
      </c>
      <c r="BI4" s="18">
        <v>17</v>
      </c>
      <c r="BJ4" s="18">
        <v>16</v>
      </c>
      <c r="BK4" s="18">
        <v>18</v>
      </c>
      <c r="BL4" s="18">
        <v>10</v>
      </c>
      <c r="BM4" s="18" t="s">
        <v>134</v>
      </c>
      <c r="BN4" s="18" t="s">
        <v>134</v>
      </c>
      <c r="BP4" s="18">
        <v>0</v>
      </c>
      <c r="BS4" s="15"/>
      <c r="BT4" s="18">
        <v>0</v>
      </c>
      <c r="BX4" s="18">
        <v>0</v>
      </c>
      <c r="BY4" s="18">
        <v>0</v>
      </c>
      <c r="BZ4" s="18">
        <v>1</v>
      </c>
      <c r="CA4" s="18">
        <v>1</v>
      </c>
      <c r="CB4" s="19">
        <v>38327</v>
      </c>
      <c r="CC4" s="18" t="s">
        <v>189</v>
      </c>
      <c r="CD4" s="18">
        <v>1</v>
      </c>
      <c r="CE4" s="19">
        <v>37522</v>
      </c>
      <c r="CF4" s="18">
        <v>1</v>
      </c>
      <c r="CG4" s="18">
        <v>1</v>
      </c>
      <c r="CH4" s="19" t="s">
        <v>219</v>
      </c>
      <c r="CI4" s="18" t="s">
        <v>142</v>
      </c>
      <c r="CM4" s="15" t="s">
        <v>290</v>
      </c>
      <c r="CN4" s="15"/>
      <c r="CO4" s="8" t="s">
        <v>188</v>
      </c>
      <c r="CQ4" s="15" t="s">
        <v>298</v>
      </c>
      <c r="CR4" s="8"/>
      <c r="CS4" s="15"/>
      <c r="CT4" s="15"/>
      <c r="CU4" s="9"/>
      <c r="CV4" s="15"/>
      <c r="CW4" s="15"/>
      <c r="CX4" s="15"/>
      <c r="CY4" s="15"/>
      <c r="CZ4" s="15"/>
      <c r="DA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8"/>
      <c r="EA4" s="9"/>
      <c r="EB4" s="8"/>
      <c r="EC4" s="9"/>
      <c r="ED4" s="8"/>
      <c r="EE4" s="9"/>
      <c r="EF4" s="8"/>
      <c r="EG4" s="9"/>
      <c r="EH4" s="8"/>
      <c r="EI4" s="9"/>
      <c r="EJ4" s="8"/>
      <c r="EK4" s="9"/>
      <c r="EL4" s="8"/>
      <c r="EM4" s="9"/>
      <c r="EN4" s="8"/>
      <c r="EO4" s="9"/>
      <c r="EP4" s="8"/>
      <c r="EQ4" s="9"/>
      <c r="ER4" s="8"/>
      <c r="ES4" s="9"/>
      <c r="ET4" s="8"/>
      <c r="EU4" s="9"/>
      <c r="EV4" s="8"/>
      <c r="EW4" s="9"/>
      <c r="EX4" s="8"/>
      <c r="EY4" s="9"/>
      <c r="EZ4" s="8"/>
      <c r="FA4" s="9"/>
    </row>
    <row r="5" spans="1:159" s="18" customFormat="1" ht="30" x14ac:dyDescent="0.25">
      <c r="A5" s="29">
        <v>5</v>
      </c>
      <c r="B5" s="5" t="s">
        <v>13</v>
      </c>
      <c r="C5" s="18">
        <v>1</v>
      </c>
      <c r="D5" s="19">
        <v>37802</v>
      </c>
      <c r="E5" s="5" t="s">
        <v>14</v>
      </c>
      <c r="F5" s="6">
        <v>67.739726027397253</v>
      </c>
      <c r="G5" s="18" t="s">
        <v>265</v>
      </c>
      <c r="H5" s="18" t="s">
        <v>267</v>
      </c>
      <c r="I5" s="19">
        <v>39142</v>
      </c>
      <c r="J5" s="19">
        <v>37802</v>
      </c>
      <c r="K5" s="33">
        <f t="shared" si="0"/>
        <v>45.263898611947759</v>
      </c>
      <c r="L5" s="5" t="s">
        <v>13</v>
      </c>
      <c r="M5" s="18">
        <v>1</v>
      </c>
      <c r="N5" s="19">
        <v>37802</v>
      </c>
      <c r="O5" s="18">
        <v>0</v>
      </c>
      <c r="P5" s="18">
        <v>0</v>
      </c>
      <c r="R5" s="19">
        <v>37799</v>
      </c>
      <c r="S5" s="26">
        <f t="shared" si="1"/>
        <v>3</v>
      </c>
      <c r="T5" s="18">
        <v>1</v>
      </c>
      <c r="V5" s="18">
        <f>N5-J5</f>
        <v>0</v>
      </c>
      <c r="W5" s="18" t="s">
        <v>253</v>
      </c>
      <c r="X5" s="18" t="s">
        <v>235</v>
      </c>
      <c r="Y5" s="18">
        <v>1</v>
      </c>
      <c r="Z5" s="18" t="s">
        <v>206</v>
      </c>
      <c r="AA5" s="19">
        <v>37804</v>
      </c>
      <c r="AB5" s="15" t="s">
        <v>143</v>
      </c>
      <c r="AC5" s="15">
        <v>0</v>
      </c>
      <c r="AD5" s="15">
        <v>0</v>
      </c>
      <c r="AE5" s="15">
        <v>0</v>
      </c>
      <c r="AF5" s="18">
        <v>1</v>
      </c>
      <c r="AG5" s="18" t="s">
        <v>197</v>
      </c>
      <c r="AH5" s="18" t="s">
        <v>192</v>
      </c>
      <c r="AI5" s="18">
        <v>1</v>
      </c>
      <c r="AJ5" s="15">
        <v>0</v>
      </c>
      <c r="AK5" s="15">
        <v>0</v>
      </c>
      <c r="AL5" s="15"/>
      <c r="AM5" s="15">
        <v>0</v>
      </c>
      <c r="AN5" s="15"/>
      <c r="AO5" s="15">
        <v>0</v>
      </c>
      <c r="AP5" s="15"/>
      <c r="AQ5" s="18" t="s">
        <v>143</v>
      </c>
      <c r="AR5" s="18" t="s">
        <v>143</v>
      </c>
      <c r="AS5" s="18" t="s">
        <v>145</v>
      </c>
      <c r="AT5" s="18">
        <v>34</v>
      </c>
      <c r="AU5" s="18" t="s">
        <v>161</v>
      </c>
      <c r="AV5" s="18">
        <v>26</v>
      </c>
      <c r="AW5" s="18" t="s">
        <v>170</v>
      </c>
      <c r="AX5" s="18">
        <v>30</v>
      </c>
      <c r="AY5" s="18" t="s">
        <v>143</v>
      </c>
      <c r="AZ5" s="18" t="s">
        <v>143</v>
      </c>
      <c r="BA5" s="18" t="s">
        <v>143</v>
      </c>
      <c r="BB5" s="18" t="s">
        <v>143</v>
      </c>
      <c r="BC5" s="18" t="s">
        <v>177</v>
      </c>
      <c r="BD5" s="18">
        <v>16</v>
      </c>
      <c r="BE5" s="18" t="s">
        <v>147</v>
      </c>
      <c r="BF5" s="18">
        <v>18</v>
      </c>
      <c r="BG5" s="18" t="s">
        <v>177</v>
      </c>
      <c r="BH5" s="18">
        <v>14</v>
      </c>
      <c r="BI5" s="18">
        <v>30</v>
      </c>
      <c r="BJ5" s="18">
        <v>30</v>
      </c>
      <c r="BK5" s="18">
        <v>34</v>
      </c>
      <c r="BL5" s="18">
        <v>14</v>
      </c>
      <c r="BM5" s="18" t="s">
        <v>134</v>
      </c>
      <c r="BN5" s="18" t="s">
        <v>134</v>
      </c>
      <c r="BP5" s="18">
        <v>0</v>
      </c>
      <c r="BS5" s="15"/>
      <c r="BT5" s="18">
        <v>0</v>
      </c>
      <c r="BX5" s="18">
        <v>1</v>
      </c>
      <c r="BY5" s="18">
        <v>0</v>
      </c>
      <c r="BZ5" s="18">
        <v>0</v>
      </c>
      <c r="CD5" s="18">
        <v>1</v>
      </c>
      <c r="CE5" s="19">
        <v>37802</v>
      </c>
      <c r="CF5" s="18">
        <v>0</v>
      </c>
      <c r="CG5" s="18">
        <v>0</v>
      </c>
      <c r="CJ5" s="18">
        <v>0</v>
      </c>
      <c r="CM5" s="15" t="s">
        <v>290</v>
      </c>
      <c r="CN5" s="15"/>
      <c r="CO5" s="8" t="s">
        <v>188</v>
      </c>
      <c r="CP5" s="18" t="s">
        <v>206</v>
      </c>
      <c r="CQ5" s="15" t="s">
        <v>298</v>
      </c>
      <c r="CR5" s="8"/>
      <c r="CS5" s="15"/>
      <c r="CT5" s="15"/>
      <c r="CU5" s="9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8"/>
      <c r="EA5" s="9"/>
      <c r="EB5" s="8"/>
      <c r="EC5" s="9"/>
      <c r="ED5" s="8"/>
      <c r="EE5" s="9"/>
      <c r="EF5" s="8"/>
      <c r="EG5" s="9"/>
      <c r="EH5" s="8"/>
      <c r="EI5" s="9"/>
      <c r="EJ5" s="8"/>
      <c r="EK5" s="9"/>
      <c r="EL5" s="8"/>
      <c r="EM5" s="9"/>
      <c r="EN5" s="8"/>
      <c r="EO5" s="9"/>
      <c r="EP5" s="8"/>
      <c r="EQ5" s="9"/>
      <c r="ER5" s="8"/>
      <c r="ES5" s="9"/>
      <c r="ET5" s="8"/>
      <c r="EU5" s="9"/>
      <c r="EV5" s="8"/>
      <c r="EW5" s="9"/>
      <c r="EX5" s="8"/>
      <c r="EY5" s="9"/>
      <c r="EZ5" s="8"/>
      <c r="FA5" s="9"/>
    </row>
    <row r="6" spans="1:159" s="18" customFormat="1" ht="30" x14ac:dyDescent="0.25">
      <c r="A6" s="29">
        <v>6</v>
      </c>
      <c r="B6" s="5" t="s">
        <v>57</v>
      </c>
      <c r="C6" s="18">
        <v>1</v>
      </c>
      <c r="D6" s="34">
        <v>37439</v>
      </c>
      <c r="E6" s="5" t="s">
        <v>58</v>
      </c>
      <c r="F6" s="6">
        <v>88.254794520547946</v>
      </c>
      <c r="G6" s="18" t="s">
        <v>264</v>
      </c>
      <c r="H6" s="18" t="s">
        <v>266</v>
      </c>
      <c r="I6" s="19">
        <v>37519</v>
      </c>
      <c r="J6" s="19">
        <v>37470</v>
      </c>
      <c r="K6" s="33">
        <f t="shared" si="0"/>
        <v>1.6551724119294329</v>
      </c>
      <c r="L6" s="5" t="s">
        <v>57</v>
      </c>
      <c r="M6" s="18">
        <v>1</v>
      </c>
      <c r="N6" s="34">
        <v>37439</v>
      </c>
      <c r="O6" s="18">
        <v>0</v>
      </c>
      <c r="P6" s="18">
        <v>0</v>
      </c>
      <c r="R6" s="19">
        <v>37449</v>
      </c>
      <c r="S6" s="26">
        <f t="shared" si="1"/>
        <v>21</v>
      </c>
      <c r="T6" s="18">
        <v>1</v>
      </c>
      <c r="V6" s="18">
        <f>N6-J6</f>
        <v>-31</v>
      </c>
      <c r="W6" s="18" t="s">
        <v>253</v>
      </c>
      <c r="X6" s="18" t="s">
        <v>235</v>
      </c>
      <c r="Y6" s="18">
        <v>1</v>
      </c>
      <c r="Z6" s="18" t="s">
        <v>206</v>
      </c>
      <c r="AA6" s="19">
        <v>37482</v>
      </c>
      <c r="AB6" s="15" t="s">
        <v>143</v>
      </c>
      <c r="AC6" s="15">
        <v>0</v>
      </c>
      <c r="AD6" s="15">
        <v>0</v>
      </c>
      <c r="AE6" s="15">
        <v>0</v>
      </c>
      <c r="AF6" s="18">
        <v>1</v>
      </c>
      <c r="AG6" s="18" t="s">
        <v>69</v>
      </c>
      <c r="AH6" s="18" t="s">
        <v>194</v>
      </c>
      <c r="AI6" s="18">
        <v>1</v>
      </c>
      <c r="AJ6" s="15">
        <v>1</v>
      </c>
      <c r="AK6" s="15">
        <v>0</v>
      </c>
      <c r="AL6" s="15"/>
      <c r="AM6" s="15">
        <v>0</v>
      </c>
      <c r="AN6" s="15"/>
      <c r="AO6" s="15">
        <v>0</v>
      </c>
      <c r="AP6" s="15"/>
      <c r="AQ6" s="18" t="s">
        <v>143</v>
      </c>
      <c r="AR6" s="18" t="s">
        <v>143</v>
      </c>
      <c r="AS6" s="18" t="s">
        <v>141</v>
      </c>
      <c r="AT6" s="18">
        <v>7</v>
      </c>
      <c r="AU6" s="18" t="s">
        <v>141</v>
      </c>
      <c r="AV6" s="18">
        <v>8</v>
      </c>
      <c r="AW6" s="18" t="s">
        <v>141</v>
      </c>
      <c r="AX6" s="18">
        <v>10</v>
      </c>
      <c r="AY6" s="18" t="s">
        <v>141</v>
      </c>
      <c r="AZ6" s="18">
        <v>14</v>
      </c>
      <c r="BA6" s="18" t="s">
        <v>170</v>
      </c>
      <c r="BB6" s="18">
        <v>18</v>
      </c>
      <c r="BC6" s="18" t="s">
        <v>143</v>
      </c>
      <c r="BD6" s="18" t="s">
        <v>143</v>
      </c>
      <c r="BE6" s="18" t="s">
        <v>143</v>
      </c>
      <c r="BF6" s="18" t="s">
        <v>143</v>
      </c>
      <c r="BG6" s="18" t="s">
        <v>170</v>
      </c>
      <c r="BH6" s="18">
        <v>18</v>
      </c>
      <c r="BI6" s="18">
        <v>18</v>
      </c>
      <c r="BJ6" s="18">
        <v>10</v>
      </c>
      <c r="BK6" s="18">
        <v>18</v>
      </c>
      <c r="BL6" s="18">
        <v>7</v>
      </c>
      <c r="BM6" s="18" t="s">
        <v>134</v>
      </c>
      <c r="BN6" s="18" t="s">
        <v>134</v>
      </c>
      <c r="BP6" s="18">
        <v>0</v>
      </c>
      <c r="BS6" s="15"/>
      <c r="BT6" s="18">
        <v>0</v>
      </c>
      <c r="BX6" s="18">
        <v>0</v>
      </c>
      <c r="BY6" s="18">
        <v>0</v>
      </c>
      <c r="BZ6" s="18">
        <v>0</v>
      </c>
      <c r="CD6" s="18">
        <v>1</v>
      </c>
      <c r="CE6" s="34">
        <v>37439</v>
      </c>
      <c r="CF6" s="18">
        <v>0</v>
      </c>
      <c r="CG6" s="18">
        <v>0</v>
      </c>
      <c r="CM6" s="15" t="s">
        <v>132</v>
      </c>
      <c r="CN6" s="15" t="s">
        <v>283</v>
      </c>
      <c r="CO6" s="8" t="s">
        <v>297</v>
      </c>
      <c r="CP6" s="18" t="s">
        <v>206</v>
      </c>
      <c r="CQ6" s="15" t="s">
        <v>294</v>
      </c>
      <c r="CR6" s="8">
        <v>1</v>
      </c>
      <c r="CS6" s="15"/>
      <c r="CT6" s="15"/>
      <c r="CU6" s="9"/>
      <c r="CV6" s="15"/>
      <c r="CW6" s="15"/>
      <c r="CX6" s="15">
        <v>0</v>
      </c>
      <c r="CY6" s="15"/>
      <c r="CZ6" s="15"/>
      <c r="DA6" s="15"/>
      <c r="DB6" s="15"/>
      <c r="DC6" s="15"/>
      <c r="DD6" s="15"/>
      <c r="DE6" s="15">
        <v>0</v>
      </c>
      <c r="DF6" s="15"/>
      <c r="DG6" s="15">
        <v>0</v>
      </c>
      <c r="DH6" s="15"/>
      <c r="DI6" s="15"/>
      <c r="DJ6" s="15"/>
      <c r="DK6" s="15"/>
      <c r="DL6" s="15">
        <v>0</v>
      </c>
      <c r="DM6" s="15"/>
      <c r="DN6" s="15"/>
      <c r="DO6" s="15"/>
      <c r="DP6" s="15"/>
      <c r="DQ6" s="15"/>
      <c r="DR6" s="15">
        <v>1</v>
      </c>
      <c r="DS6" s="15">
        <v>1</v>
      </c>
      <c r="DT6" s="15"/>
      <c r="DU6" s="15"/>
      <c r="DV6" s="15"/>
      <c r="DW6" s="15"/>
      <c r="DX6" s="15">
        <v>0</v>
      </c>
      <c r="DY6" s="15">
        <v>0</v>
      </c>
      <c r="DZ6" s="8"/>
      <c r="EA6" s="9"/>
      <c r="EB6" s="8"/>
      <c r="EC6" s="9"/>
      <c r="ED6" s="8"/>
      <c r="EE6" s="9"/>
      <c r="EF6" s="8"/>
      <c r="EG6" s="9"/>
      <c r="EH6" s="8"/>
      <c r="EI6" s="9"/>
      <c r="EJ6" s="8"/>
      <c r="EK6" s="9"/>
      <c r="EL6" s="8"/>
      <c r="EM6" s="9"/>
      <c r="EN6" s="8"/>
      <c r="EO6" s="9"/>
      <c r="EP6" s="8"/>
      <c r="EQ6" s="9"/>
      <c r="ER6" s="8"/>
      <c r="ES6" s="9"/>
      <c r="ET6" s="8"/>
      <c r="EU6" s="9"/>
      <c r="EV6" s="8"/>
      <c r="EW6" s="9"/>
      <c r="EX6" s="8"/>
      <c r="EY6" s="9"/>
      <c r="EZ6" s="8"/>
      <c r="FA6" s="9"/>
    </row>
    <row r="7" spans="1:159" s="18" customFormat="1" ht="30" x14ac:dyDescent="0.25">
      <c r="A7" s="29">
        <v>7</v>
      </c>
      <c r="B7" s="5" t="s">
        <v>35</v>
      </c>
      <c r="C7" s="18">
        <v>0</v>
      </c>
      <c r="E7" s="5" t="s">
        <v>36</v>
      </c>
      <c r="F7" s="6">
        <v>80.682191780821924</v>
      </c>
      <c r="G7" s="18" t="s">
        <v>264</v>
      </c>
      <c r="H7" s="18" t="s">
        <v>267</v>
      </c>
      <c r="I7" s="19">
        <v>37505</v>
      </c>
      <c r="J7" s="19">
        <v>37350</v>
      </c>
      <c r="K7" s="33">
        <f t="shared" si="0"/>
        <v>5.2357494663073894</v>
      </c>
      <c r="L7" s="5" t="s">
        <v>35</v>
      </c>
      <c r="M7" s="18">
        <v>0</v>
      </c>
      <c r="O7" s="18">
        <v>1</v>
      </c>
      <c r="P7" s="18">
        <v>1</v>
      </c>
      <c r="Q7" s="19">
        <v>34851</v>
      </c>
      <c r="R7" s="19">
        <v>37348</v>
      </c>
      <c r="S7" s="26">
        <f t="shared" si="1"/>
        <v>2</v>
      </c>
      <c r="T7" s="18">
        <v>1</v>
      </c>
      <c r="U7" s="18">
        <f t="shared" si="2"/>
        <v>-2499</v>
      </c>
      <c r="W7" s="18" t="s">
        <v>255</v>
      </c>
      <c r="X7" s="18" t="s">
        <v>255</v>
      </c>
      <c r="Y7" s="18">
        <v>0</v>
      </c>
      <c r="AA7" s="19">
        <v>37351</v>
      </c>
      <c r="AB7" s="15" t="s">
        <v>143</v>
      </c>
      <c r="AC7" s="15">
        <v>0</v>
      </c>
      <c r="AD7" s="15">
        <v>0</v>
      </c>
      <c r="AE7" s="15">
        <v>0</v>
      </c>
      <c r="AF7" s="18">
        <v>1</v>
      </c>
      <c r="AG7" s="18" t="s">
        <v>234</v>
      </c>
      <c r="AH7" s="18" t="s">
        <v>192</v>
      </c>
      <c r="AI7" s="18">
        <v>1</v>
      </c>
      <c r="AJ7" s="15">
        <v>1</v>
      </c>
      <c r="AK7" s="15">
        <v>1</v>
      </c>
      <c r="AL7" s="21">
        <v>37425</v>
      </c>
      <c r="AM7" s="15">
        <v>0</v>
      </c>
      <c r="AN7" s="15"/>
      <c r="AO7" s="15">
        <v>0</v>
      </c>
      <c r="AP7" s="15"/>
      <c r="AQ7" s="18" t="s">
        <v>144</v>
      </c>
      <c r="AR7" s="18" t="s">
        <v>143</v>
      </c>
      <c r="AS7" s="18" t="s">
        <v>161</v>
      </c>
      <c r="AT7" s="18">
        <v>28</v>
      </c>
      <c r="AU7" s="18" t="s">
        <v>161</v>
      </c>
      <c r="AV7" s="18">
        <v>28</v>
      </c>
      <c r="AW7" s="18" t="s">
        <v>169</v>
      </c>
      <c r="AX7" s="18">
        <v>28</v>
      </c>
      <c r="AY7" s="18" t="s">
        <v>177</v>
      </c>
      <c r="AZ7" s="18">
        <v>11</v>
      </c>
      <c r="BA7" s="18" t="s">
        <v>177</v>
      </c>
      <c r="BB7" s="18">
        <v>20</v>
      </c>
      <c r="BC7" s="18" t="s">
        <v>187</v>
      </c>
      <c r="BD7" s="18">
        <v>25</v>
      </c>
      <c r="BE7" s="18" t="s">
        <v>182</v>
      </c>
      <c r="BF7" s="18">
        <v>17</v>
      </c>
      <c r="BG7" s="18" t="s">
        <v>182</v>
      </c>
      <c r="BH7" s="18">
        <v>17</v>
      </c>
      <c r="BI7" s="18">
        <v>28</v>
      </c>
      <c r="BJ7" s="18">
        <v>11</v>
      </c>
      <c r="BK7" s="18">
        <v>28</v>
      </c>
      <c r="BL7" s="18">
        <v>11</v>
      </c>
      <c r="BM7" s="18" t="s">
        <v>134</v>
      </c>
      <c r="BN7" s="18" t="s">
        <v>134</v>
      </c>
      <c r="BP7" s="18">
        <v>1</v>
      </c>
      <c r="BQ7" s="18" t="s">
        <v>220</v>
      </c>
      <c r="BR7" s="18" t="s">
        <v>208</v>
      </c>
      <c r="BS7" s="15"/>
      <c r="BT7" s="18">
        <v>0</v>
      </c>
      <c r="BX7" s="18">
        <v>1</v>
      </c>
      <c r="BY7" s="18">
        <v>0</v>
      </c>
      <c r="BZ7" s="18">
        <v>0</v>
      </c>
      <c r="CD7" s="18">
        <v>0</v>
      </c>
      <c r="CF7" s="18">
        <v>1</v>
      </c>
      <c r="CG7" s="18">
        <v>1</v>
      </c>
      <c r="CH7" s="19">
        <v>34851</v>
      </c>
      <c r="CI7" s="18" t="s">
        <v>142</v>
      </c>
      <c r="CM7" s="15" t="s">
        <v>275</v>
      </c>
      <c r="CN7" s="15" t="s">
        <v>280</v>
      </c>
      <c r="CO7" s="8" t="s">
        <v>188</v>
      </c>
      <c r="CQ7" s="15" t="s">
        <v>188</v>
      </c>
      <c r="CR7" s="8">
        <v>0</v>
      </c>
      <c r="CS7" s="15"/>
      <c r="CT7" s="15"/>
      <c r="CU7" s="9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8"/>
      <c r="EA7" s="9"/>
      <c r="EB7" s="8"/>
      <c r="EC7" s="9"/>
      <c r="ED7" s="8"/>
      <c r="EE7" s="9"/>
      <c r="EF7" s="8"/>
      <c r="EG7" s="9"/>
      <c r="EH7" s="8"/>
      <c r="EI7" s="9"/>
      <c r="EJ7" s="8"/>
      <c r="EK7" s="9"/>
      <c r="EL7" s="8"/>
      <c r="EM7" s="9"/>
      <c r="EN7" s="8"/>
      <c r="EO7" s="9"/>
      <c r="EP7" s="8"/>
      <c r="EQ7" s="9"/>
      <c r="ER7" s="8"/>
      <c r="ES7" s="9"/>
      <c r="ET7" s="8"/>
      <c r="EU7" s="9"/>
      <c r="EV7" s="8"/>
      <c r="EW7" s="9"/>
      <c r="EX7" s="8"/>
      <c r="EY7" s="9"/>
      <c r="EZ7" s="8"/>
      <c r="FA7" s="9"/>
    </row>
    <row r="8" spans="1:159" s="18" customFormat="1" x14ac:dyDescent="0.25">
      <c r="A8" s="29">
        <v>8</v>
      </c>
      <c r="B8" s="5" t="s">
        <v>9</v>
      </c>
      <c r="C8" s="18">
        <v>1</v>
      </c>
      <c r="D8" s="19">
        <v>39342</v>
      </c>
      <c r="E8" s="5" t="s">
        <v>10</v>
      </c>
      <c r="F8" s="6">
        <v>61.12054794520548</v>
      </c>
      <c r="G8" s="18" t="s">
        <v>265</v>
      </c>
      <c r="H8" s="18" t="s">
        <v>266</v>
      </c>
      <c r="I8" s="19">
        <v>40204</v>
      </c>
      <c r="J8" s="19">
        <v>39176</v>
      </c>
      <c r="K8" s="33">
        <f t="shared" si="0"/>
        <v>34.724841621703206</v>
      </c>
      <c r="L8" s="5" t="s">
        <v>9</v>
      </c>
      <c r="M8" s="18">
        <v>1</v>
      </c>
      <c r="N8" s="19">
        <v>39342</v>
      </c>
      <c r="O8" s="18">
        <v>1</v>
      </c>
      <c r="P8" s="18">
        <v>1</v>
      </c>
      <c r="Q8" s="19">
        <v>36678</v>
      </c>
      <c r="R8" s="19" t="s">
        <v>143</v>
      </c>
      <c r="S8" s="26"/>
      <c r="T8" s="18">
        <v>1</v>
      </c>
      <c r="U8" s="18">
        <f t="shared" si="2"/>
        <v>-2498</v>
      </c>
      <c r="W8" s="18" t="s">
        <v>255</v>
      </c>
      <c r="X8" s="18" t="s">
        <v>255</v>
      </c>
      <c r="Y8" s="18">
        <v>0</v>
      </c>
      <c r="AA8" s="19">
        <v>39178</v>
      </c>
      <c r="AB8" s="15">
        <v>23</v>
      </c>
      <c r="AC8" s="15">
        <v>0</v>
      </c>
      <c r="AD8" s="15">
        <v>0</v>
      </c>
      <c r="AE8" s="15">
        <v>0</v>
      </c>
      <c r="AF8" s="18">
        <v>1</v>
      </c>
      <c r="AG8" s="18" t="s">
        <v>197</v>
      </c>
      <c r="AH8" s="18" t="s">
        <v>192</v>
      </c>
      <c r="AI8" s="18">
        <v>1</v>
      </c>
      <c r="AJ8" s="15">
        <v>0</v>
      </c>
      <c r="AK8" s="15">
        <v>0</v>
      </c>
      <c r="AL8" s="15"/>
      <c r="AM8" s="15">
        <v>1</v>
      </c>
      <c r="AN8" s="21">
        <v>39342</v>
      </c>
      <c r="AO8" s="15">
        <v>0</v>
      </c>
      <c r="AP8" s="15"/>
      <c r="AQ8" s="18" t="s">
        <v>148</v>
      </c>
      <c r="AR8" s="18">
        <v>10</v>
      </c>
      <c r="AS8" s="18" t="s">
        <v>141</v>
      </c>
      <c r="AT8" s="18" t="s">
        <v>143</v>
      </c>
      <c r="AU8" s="19" t="s">
        <v>141</v>
      </c>
      <c r="AV8" s="18">
        <v>35</v>
      </c>
      <c r="AW8" s="18" t="s">
        <v>141</v>
      </c>
      <c r="AX8" s="18">
        <v>10</v>
      </c>
      <c r="AY8" s="18" t="s">
        <v>170</v>
      </c>
      <c r="AZ8" s="18">
        <v>10</v>
      </c>
      <c r="BA8" s="18" t="s">
        <v>177</v>
      </c>
      <c r="BB8" s="18">
        <v>12</v>
      </c>
      <c r="BC8" s="18" t="s">
        <v>177</v>
      </c>
      <c r="BD8" s="18">
        <v>24</v>
      </c>
      <c r="BE8" s="18" t="s">
        <v>137</v>
      </c>
      <c r="BF8" s="18">
        <v>10</v>
      </c>
      <c r="BG8" s="18" t="s">
        <v>138</v>
      </c>
      <c r="BH8" s="18">
        <v>17</v>
      </c>
      <c r="BI8" s="18">
        <v>12</v>
      </c>
      <c r="BJ8" s="18">
        <v>10</v>
      </c>
      <c r="BK8" s="18">
        <v>35</v>
      </c>
      <c r="BL8" s="18">
        <v>10</v>
      </c>
      <c r="BM8" s="18" t="s">
        <v>134</v>
      </c>
      <c r="BN8" s="18" t="s">
        <v>134</v>
      </c>
      <c r="BP8" s="18">
        <v>0</v>
      </c>
      <c r="BS8" s="15"/>
      <c r="BT8" s="18">
        <v>0</v>
      </c>
      <c r="BX8" s="18">
        <v>0</v>
      </c>
      <c r="BY8" s="18">
        <v>0</v>
      </c>
      <c r="BZ8" s="18">
        <v>0</v>
      </c>
      <c r="CD8" s="18">
        <v>1</v>
      </c>
      <c r="CE8" s="19">
        <v>39342</v>
      </c>
      <c r="CF8" s="18">
        <v>1</v>
      </c>
      <c r="CG8" s="18">
        <v>1</v>
      </c>
      <c r="CH8" s="19">
        <v>36678</v>
      </c>
      <c r="CI8" s="18" t="s">
        <v>142</v>
      </c>
      <c r="CJ8" s="18">
        <v>1</v>
      </c>
      <c r="CM8" s="15" t="s">
        <v>290</v>
      </c>
      <c r="CN8" s="15"/>
      <c r="CO8" s="8" t="s">
        <v>188</v>
      </c>
      <c r="CQ8" s="15" t="s">
        <v>298</v>
      </c>
      <c r="CR8" s="8"/>
      <c r="CS8" s="15"/>
      <c r="CT8" s="15"/>
      <c r="CU8" s="9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8"/>
      <c r="EA8" s="9"/>
      <c r="EB8" s="8"/>
      <c r="EC8" s="9"/>
      <c r="ED8" s="8"/>
      <c r="EE8" s="9"/>
      <c r="EF8" s="8"/>
      <c r="EG8" s="9"/>
      <c r="EH8" s="8"/>
      <c r="EI8" s="9"/>
      <c r="EJ8" s="8"/>
      <c r="EK8" s="9"/>
      <c r="EL8" s="8"/>
      <c r="EM8" s="9"/>
      <c r="EN8" s="8"/>
      <c r="EO8" s="9"/>
      <c r="EP8" s="8"/>
      <c r="EQ8" s="9"/>
      <c r="ER8" s="8"/>
      <c r="ES8" s="9"/>
      <c r="ET8" s="8"/>
      <c r="EU8" s="9"/>
      <c r="EV8" s="8"/>
      <c r="EW8" s="9"/>
      <c r="EX8" s="8"/>
      <c r="EY8" s="9"/>
      <c r="EZ8" s="8"/>
      <c r="FA8" s="9"/>
    </row>
    <row r="9" spans="1:159" s="18" customFormat="1" ht="30" x14ac:dyDescent="0.25">
      <c r="A9" s="29">
        <v>9</v>
      </c>
      <c r="B9" s="5" t="s">
        <v>41</v>
      </c>
      <c r="C9" s="18">
        <v>0</v>
      </c>
      <c r="E9" s="5" t="s">
        <v>42</v>
      </c>
      <c r="F9" s="6">
        <v>93.654794520547952</v>
      </c>
      <c r="G9" s="18" t="s">
        <v>265</v>
      </c>
      <c r="H9" s="18" t="s">
        <v>267</v>
      </c>
      <c r="I9" s="19">
        <v>40261</v>
      </c>
      <c r="J9" s="19">
        <v>39563</v>
      </c>
      <c r="K9" s="33">
        <f t="shared" si="0"/>
        <v>23.577762112790698</v>
      </c>
      <c r="L9" s="5" t="s">
        <v>41</v>
      </c>
      <c r="M9" s="18">
        <v>0</v>
      </c>
      <c r="O9" s="18">
        <v>0</v>
      </c>
      <c r="R9" s="19">
        <v>39563</v>
      </c>
      <c r="S9" s="26">
        <f t="shared" si="1"/>
        <v>0</v>
      </c>
      <c r="T9" s="18">
        <v>0</v>
      </c>
      <c r="U9" s="18">
        <f t="shared" si="2"/>
        <v>-39563</v>
      </c>
      <c r="W9" s="18" t="s">
        <v>256</v>
      </c>
      <c r="X9" s="18" t="s">
        <v>236</v>
      </c>
      <c r="Y9" s="18">
        <v>1</v>
      </c>
      <c r="Z9" s="18" t="s">
        <v>206</v>
      </c>
      <c r="AA9" s="19">
        <v>39566</v>
      </c>
      <c r="AB9" s="15">
        <v>23</v>
      </c>
      <c r="AC9" s="15">
        <v>0</v>
      </c>
      <c r="AD9" s="15">
        <v>0</v>
      </c>
      <c r="AE9" s="15">
        <v>0</v>
      </c>
      <c r="AF9" s="18">
        <v>1</v>
      </c>
      <c r="AG9" s="18" t="s">
        <v>259</v>
      </c>
      <c r="AH9" s="18" t="s">
        <v>194</v>
      </c>
      <c r="AI9" s="18">
        <v>1</v>
      </c>
      <c r="AJ9" s="15">
        <v>1</v>
      </c>
      <c r="AK9" s="15">
        <v>0</v>
      </c>
      <c r="AL9" s="15"/>
      <c r="AM9" s="15">
        <v>0</v>
      </c>
      <c r="AN9" s="15"/>
      <c r="AO9" s="15">
        <v>0</v>
      </c>
      <c r="AP9" s="15"/>
      <c r="AQ9" s="18" t="s">
        <v>148</v>
      </c>
      <c r="AR9" s="18">
        <v>18</v>
      </c>
      <c r="AS9" s="18" t="s">
        <v>138</v>
      </c>
      <c r="AT9" s="18">
        <v>18</v>
      </c>
      <c r="AU9" s="18" t="s">
        <v>141</v>
      </c>
      <c r="AV9" s="18">
        <v>15</v>
      </c>
      <c r="AW9" s="18" t="s">
        <v>141</v>
      </c>
      <c r="AX9" s="18">
        <v>22</v>
      </c>
      <c r="AY9" s="18" t="s">
        <v>209</v>
      </c>
      <c r="AZ9" s="18">
        <v>18</v>
      </c>
      <c r="BA9" s="18" t="s">
        <v>170</v>
      </c>
      <c r="BB9" s="18">
        <v>15</v>
      </c>
      <c r="BC9" s="18" t="s">
        <v>177</v>
      </c>
      <c r="BD9" s="18">
        <v>19</v>
      </c>
      <c r="BE9" s="18" t="s">
        <v>182</v>
      </c>
      <c r="BF9" s="18">
        <v>16</v>
      </c>
      <c r="BG9" s="18" t="s">
        <v>177</v>
      </c>
      <c r="BH9" s="18">
        <v>18</v>
      </c>
      <c r="BI9" s="18">
        <v>22</v>
      </c>
      <c r="BJ9" s="18">
        <v>15</v>
      </c>
      <c r="BK9" s="18">
        <v>22</v>
      </c>
      <c r="BL9" s="18">
        <v>15</v>
      </c>
      <c r="BM9" s="18" t="s">
        <v>134</v>
      </c>
      <c r="BN9" s="18" t="s">
        <v>134</v>
      </c>
      <c r="BP9" s="18">
        <v>1</v>
      </c>
      <c r="BQ9" s="18" t="s">
        <v>210</v>
      </c>
      <c r="BR9" s="18" t="s">
        <v>211</v>
      </c>
      <c r="BS9" s="15"/>
      <c r="BT9" s="18">
        <v>0</v>
      </c>
      <c r="BX9" s="18">
        <v>0</v>
      </c>
      <c r="BY9" s="18">
        <v>0</v>
      </c>
      <c r="BZ9" s="18">
        <v>0</v>
      </c>
      <c r="CD9" s="18">
        <v>0</v>
      </c>
      <c r="CF9" s="18">
        <v>0</v>
      </c>
      <c r="CJ9" s="18">
        <v>0</v>
      </c>
      <c r="CM9" s="15" t="s">
        <v>132</v>
      </c>
      <c r="CN9" s="15" t="s">
        <v>283</v>
      </c>
      <c r="CO9" s="8" t="s">
        <v>297</v>
      </c>
      <c r="CP9" s="18" t="s">
        <v>206</v>
      </c>
      <c r="CQ9" s="8" t="s">
        <v>297</v>
      </c>
      <c r="CR9" s="8">
        <v>1</v>
      </c>
      <c r="CS9" s="15"/>
      <c r="CT9" s="15"/>
      <c r="CU9" s="9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>
        <v>1</v>
      </c>
      <c r="DH9" s="15"/>
      <c r="DI9" s="15"/>
      <c r="DJ9" s="15">
        <v>0</v>
      </c>
      <c r="DK9" s="15"/>
      <c r="DL9" s="15">
        <v>0</v>
      </c>
      <c r="DM9" s="15"/>
      <c r="DN9" s="15"/>
      <c r="DO9" s="15"/>
      <c r="DP9" s="15"/>
      <c r="DQ9" s="15"/>
      <c r="DR9" s="15">
        <v>0</v>
      </c>
      <c r="DS9" s="15">
        <v>1</v>
      </c>
      <c r="DT9" s="15"/>
      <c r="DU9" s="15"/>
      <c r="DV9" s="15"/>
      <c r="DW9" s="15"/>
      <c r="DX9" s="15"/>
      <c r="DY9" s="15">
        <v>0</v>
      </c>
      <c r="DZ9" s="8"/>
      <c r="EA9" s="9"/>
      <c r="EB9" s="8"/>
      <c r="EC9" s="9"/>
      <c r="ED9" s="8"/>
      <c r="EE9" s="9"/>
      <c r="EF9" s="8"/>
      <c r="EG9" s="9"/>
      <c r="EH9" s="8"/>
      <c r="EI9" s="9"/>
      <c r="EJ9" s="8"/>
      <c r="EK9" s="9"/>
      <c r="EL9" s="8"/>
      <c r="EM9" s="9"/>
      <c r="EN9" s="8"/>
      <c r="EO9" s="9"/>
      <c r="EP9" s="8"/>
      <c r="EQ9" s="9"/>
      <c r="ER9" s="8"/>
      <c r="ES9" s="9"/>
      <c r="ET9" s="8"/>
      <c r="EU9" s="9"/>
      <c r="EV9" s="8"/>
      <c r="EW9" s="9"/>
      <c r="EX9" s="8"/>
      <c r="EY9" s="9"/>
      <c r="EZ9" s="8"/>
      <c r="FA9" s="9"/>
    </row>
    <row r="10" spans="1:159" s="18" customFormat="1" ht="30" x14ac:dyDescent="0.25">
      <c r="A10" s="29">
        <v>10</v>
      </c>
      <c r="B10" s="5" t="s">
        <v>25</v>
      </c>
      <c r="C10" s="18">
        <v>1</v>
      </c>
      <c r="D10" s="19">
        <v>37754</v>
      </c>
      <c r="E10" s="5" t="s">
        <v>26</v>
      </c>
      <c r="F10" s="6">
        <v>73.268493150684932</v>
      </c>
      <c r="G10" s="18" t="s">
        <v>264</v>
      </c>
      <c r="H10" s="18" t="s">
        <v>267</v>
      </c>
      <c r="I10" s="19">
        <v>38960</v>
      </c>
      <c r="J10" s="19">
        <v>37756</v>
      </c>
      <c r="K10" s="33">
        <f t="shared" si="0"/>
        <v>40.669950693123205</v>
      </c>
      <c r="L10" s="5" t="s">
        <v>25</v>
      </c>
      <c r="M10" s="18">
        <v>1</v>
      </c>
      <c r="N10" s="19">
        <v>37754</v>
      </c>
      <c r="O10" s="18">
        <v>0</v>
      </c>
      <c r="R10" s="19">
        <v>37754</v>
      </c>
      <c r="S10" s="26">
        <f t="shared" si="1"/>
        <v>2</v>
      </c>
      <c r="T10" s="18">
        <v>0</v>
      </c>
      <c r="V10" s="18">
        <f>N10-J10</f>
        <v>-2</v>
      </c>
      <c r="W10" s="18" t="s">
        <v>253</v>
      </c>
      <c r="X10" s="18" t="s">
        <v>235</v>
      </c>
      <c r="Y10" s="18">
        <v>1</v>
      </c>
      <c r="Z10" s="18" t="s">
        <v>206</v>
      </c>
      <c r="AA10" s="19">
        <v>37823</v>
      </c>
      <c r="AB10" s="15" t="s">
        <v>143</v>
      </c>
      <c r="AC10" s="15">
        <v>0</v>
      </c>
      <c r="AD10" s="15">
        <v>0</v>
      </c>
      <c r="AE10" s="15">
        <v>0</v>
      </c>
      <c r="AF10" s="18">
        <v>1</v>
      </c>
      <c r="AG10" s="18" t="s">
        <v>69</v>
      </c>
      <c r="AH10" s="18" t="s">
        <v>194</v>
      </c>
      <c r="AI10" s="18">
        <v>1</v>
      </c>
      <c r="AJ10" s="15">
        <v>1</v>
      </c>
      <c r="AK10" s="15">
        <v>0</v>
      </c>
      <c r="AL10" s="15"/>
      <c r="AM10" s="15">
        <v>0</v>
      </c>
      <c r="AN10" s="15"/>
      <c r="AO10" s="15">
        <v>0</v>
      </c>
      <c r="AP10" s="15"/>
      <c r="AQ10" s="18" t="s">
        <v>186</v>
      </c>
      <c r="AR10" s="18">
        <v>39</v>
      </c>
      <c r="AS10" s="18" t="s">
        <v>169</v>
      </c>
      <c r="AT10" s="18">
        <v>14</v>
      </c>
      <c r="AU10" s="19" t="s">
        <v>161</v>
      </c>
      <c r="AV10" s="18">
        <v>14</v>
      </c>
      <c r="AW10" s="18" t="s">
        <v>170</v>
      </c>
      <c r="AX10" s="18">
        <v>14</v>
      </c>
      <c r="AY10" s="18" t="s">
        <v>170</v>
      </c>
      <c r="AZ10" s="18">
        <v>13</v>
      </c>
      <c r="BA10" s="18" t="s">
        <v>177</v>
      </c>
      <c r="BB10" s="18">
        <v>14</v>
      </c>
      <c r="BC10" s="18" t="s">
        <v>177</v>
      </c>
      <c r="BD10" s="18">
        <v>12</v>
      </c>
      <c r="BE10" s="18" t="s">
        <v>141</v>
      </c>
      <c r="BF10" s="18">
        <v>10</v>
      </c>
      <c r="BG10" s="18" t="s">
        <v>207</v>
      </c>
      <c r="BH10" s="18">
        <v>6</v>
      </c>
      <c r="BI10" s="18">
        <v>14</v>
      </c>
      <c r="BJ10" s="18">
        <v>13</v>
      </c>
      <c r="BK10" s="18">
        <v>14</v>
      </c>
      <c r="BL10" s="18">
        <v>6</v>
      </c>
      <c r="BM10" s="18" t="s">
        <v>134</v>
      </c>
      <c r="BN10" s="18" t="s">
        <v>134</v>
      </c>
      <c r="BP10" s="18">
        <v>1</v>
      </c>
      <c r="BQ10" s="18" t="s">
        <v>212</v>
      </c>
      <c r="BR10" s="18" t="s">
        <v>213</v>
      </c>
      <c r="BS10" s="15"/>
      <c r="BT10" s="18">
        <v>0</v>
      </c>
      <c r="BX10" s="18">
        <v>1</v>
      </c>
      <c r="BY10" s="18">
        <v>1</v>
      </c>
      <c r="BZ10" s="18">
        <v>0</v>
      </c>
      <c r="CD10" s="18">
        <v>1</v>
      </c>
      <c r="CE10" s="19" t="s">
        <v>221</v>
      </c>
      <c r="CF10" s="18">
        <v>0</v>
      </c>
      <c r="CJ10" s="18">
        <v>0</v>
      </c>
      <c r="CM10" s="15" t="s">
        <v>274</v>
      </c>
      <c r="CN10" s="15" t="s">
        <v>283</v>
      </c>
      <c r="CO10" s="8" t="s">
        <v>297</v>
      </c>
      <c r="CP10" s="18" t="s">
        <v>206</v>
      </c>
      <c r="CQ10" s="15" t="s">
        <v>294</v>
      </c>
      <c r="CR10" s="8">
        <v>1</v>
      </c>
      <c r="CS10" s="15"/>
      <c r="CT10" s="15"/>
      <c r="CU10" s="9"/>
      <c r="CV10" s="15"/>
      <c r="CW10" s="15"/>
      <c r="CX10" s="15"/>
      <c r="CY10" s="15"/>
      <c r="CZ10" s="15"/>
      <c r="DA10" s="15"/>
      <c r="DB10" s="15"/>
      <c r="DC10" s="15" t="s">
        <v>195</v>
      </c>
      <c r="DD10" s="15"/>
      <c r="DE10" s="15"/>
      <c r="DF10" s="15"/>
      <c r="DG10" s="15">
        <v>1</v>
      </c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 t="s">
        <v>195</v>
      </c>
      <c r="DT10" s="15"/>
      <c r="DU10" s="15"/>
      <c r="DV10" s="15"/>
      <c r="DW10" s="15"/>
      <c r="DX10" s="15"/>
      <c r="DY10" s="15">
        <v>0</v>
      </c>
      <c r="DZ10" s="8"/>
      <c r="EA10" s="9"/>
      <c r="EB10" s="8"/>
      <c r="EC10" s="9"/>
      <c r="ED10" s="8"/>
      <c r="EE10" s="9"/>
      <c r="EF10" s="8"/>
      <c r="EG10" s="9"/>
      <c r="EH10" s="8"/>
      <c r="EI10" s="9"/>
      <c r="EJ10" s="8"/>
      <c r="EK10" s="9"/>
      <c r="EL10" s="8"/>
      <c r="EM10" s="9"/>
      <c r="EN10" s="8"/>
      <c r="EO10" s="9"/>
      <c r="EP10" s="8"/>
      <c r="EQ10" s="9"/>
      <c r="ER10" s="8"/>
      <c r="ES10" s="9"/>
      <c r="ET10" s="8"/>
      <c r="EU10" s="9"/>
      <c r="EV10" s="8"/>
      <c r="EW10" s="9"/>
      <c r="EX10" s="8"/>
      <c r="EY10" s="9"/>
      <c r="EZ10" s="8"/>
      <c r="FA10" s="9"/>
    </row>
    <row r="11" spans="1:159" s="18" customFormat="1" x14ac:dyDescent="0.25">
      <c r="A11" s="29">
        <v>11</v>
      </c>
      <c r="B11" s="5" t="s">
        <v>3</v>
      </c>
      <c r="C11" s="18">
        <v>0</v>
      </c>
      <c r="E11" s="5" t="s">
        <v>4</v>
      </c>
      <c r="F11" s="6">
        <v>31.284931506849315</v>
      </c>
      <c r="G11" s="18" t="s">
        <v>265</v>
      </c>
      <c r="H11" s="18" t="s">
        <v>266</v>
      </c>
      <c r="I11" s="19">
        <v>37004</v>
      </c>
      <c r="J11" s="19">
        <v>36903</v>
      </c>
      <c r="K11" s="33">
        <f t="shared" si="0"/>
        <v>3.4116819103035247</v>
      </c>
      <c r="L11" s="5" t="s">
        <v>3</v>
      </c>
      <c r="M11" s="18">
        <v>0</v>
      </c>
      <c r="O11" s="18">
        <v>0</v>
      </c>
      <c r="R11" s="19">
        <v>36903</v>
      </c>
      <c r="S11" s="26">
        <f t="shared" si="1"/>
        <v>0</v>
      </c>
      <c r="T11" s="18">
        <v>1</v>
      </c>
      <c r="U11" s="18">
        <f t="shared" si="2"/>
        <v>-36903</v>
      </c>
      <c r="W11" s="18" t="s">
        <v>193</v>
      </c>
      <c r="X11" s="18" t="s">
        <v>193</v>
      </c>
      <c r="Y11" s="18">
        <v>1</v>
      </c>
      <c r="Z11" s="18" t="s">
        <v>206</v>
      </c>
      <c r="AA11" s="19">
        <v>36903</v>
      </c>
      <c r="AB11" s="15">
        <v>23</v>
      </c>
      <c r="AC11" s="15">
        <v>0</v>
      </c>
      <c r="AD11" s="15">
        <v>0</v>
      </c>
      <c r="AE11" s="15">
        <v>0</v>
      </c>
      <c r="AF11" s="18">
        <v>1</v>
      </c>
      <c r="AG11" s="18" t="s">
        <v>260</v>
      </c>
      <c r="AH11" s="18" t="s">
        <v>192</v>
      </c>
      <c r="AI11" s="18">
        <v>1</v>
      </c>
      <c r="AJ11" s="15">
        <v>1</v>
      </c>
      <c r="AK11" s="15">
        <v>0</v>
      </c>
      <c r="AL11" s="15"/>
      <c r="AM11" s="15">
        <v>0</v>
      </c>
      <c r="AN11" s="15"/>
      <c r="AO11" s="15">
        <v>0</v>
      </c>
      <c r="AP11" s="15"/>
      <c r="AQ11" s="18" t="s">
        <v>143</v>
      </c>
      <c r="AR11" s="18" t="s">
        <v>143</v>
      </c>
      <c r="AS11" s="18" t="s">
        <v>169</v>
      </c>
      <c r="AT11" s="18" t="s">
        <v>143</v>
      </c>
      <c r="AU11" s="18" t="s">
        <v>169</v>
      </c>
      <c r="AV11" s="18" t="s">
        <v>143</v>
      </c>
      <c r="AW11" s="18" t="s">
        <v>169</v>
      </c>
      <c r="AX11" s="18">
        <v>8</v>
      </c>
      <c r="AY11" s="18" t="s">
        <v>169</v>
      </c>
      <c r="AZ11" s="18">
        <v>7</v>
      </c>
      <c r="BA11" s="18" t="s">
        <v>169</v>
      </c>
      <c r="BB11" s="18">
        <v>4</v>
      </c>
      <c r="BC11" s="18" t="s">
        <v>169</v>
      </c>
      <c r="BD11" s="18">
        <v>0</v>
      </c>
      <c r="BE11" s="18" t="s">
        <v>169</v>
      </c>
      <c r="BF11" s="18">
        <v>4</v>
      </c>
      <c r="BG11" s="18" t="s">
        <v>169</v>
      </c>
      <c r="BH11" s="18">
        <v>4</v>
      </c>
      <c r="BI11" s="18">
        <v>8</v>
      </c>
      <c r="BJ11" s="18">
        <v>4</v>
      </c>
      <c r="BK11" s="18">
        <v>8</v>
      </c>
      <c r="BL11" s="18">
        <v>0</v>
      </c>
      <c r="BM11" s="18" t="s">
        <v>134</v>
      </c>
      <c r="BN11" s="18" t="s">
        <v>131</v>
      </c>
      <c r="BP11" s="18">
        <v>0</v>
      </c>
      <c r="BS11" s="15"/>
      <c r="BT11" s="18">
        <v>0</v>
      </c>
      <c r="BX11" s="18">
        <v>0</v>
      </c>
      <c r="BY11" s="18">
        <v>0</v>
      </c>
      <c r="BZ11" s="18">
        <v>0</v>
      </c>
      <c r="CD11" s="18">
        <v>0</v>
      </c>
      <c r="CF11" s="18">
        <v>0</v>
      </c>
      <c r="CM11" s="15" t="s">
        <v>278</v>
      </c>
      <c r="CN11" s="15" t="s">
        <v>283</v>
      </c>
      <c r="CO11" s="15" t="s">
        <v>188</v>
      </c>
      <c r="CP11" s="18" t="s">
        <v>206</v>
      </c>
      <c r="CQ11" s="15" t="s">
        <v>188</v>
      </c>
      <c r="CR11" s="8">
        <v>1</v>
      </c>
      <c r="CS11" s="15"/>
      <c r="CT11" s="15"/>
      <c r="CU11" s="9"/>
      <c r="CV11" s="15"/>
      <c r="CW11" s="15"/>
      <c r="CX11" s="15"/>
      <c r="CY11" s="15"/>
      <c r="CZ11" s="15"/>
      <c r="DA11" s="15"/>
      <c r="DB11" s="15"/>
      <c r="DC11" s="15"/>
      <c r="DD11" s="15"/>
      <c r="DE11" s="15">
        <v>1</v>
      </c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>
        <v>0</v>
      </c>
      <c r="DZ11" s="8">
        <v>0</v>
      </c>
      <c r="EA11" s="9"/>
      <c r="EB11" s="8"/>
      <c r="EC11" s="9"/>
      <c r="ED11" s="8"/>
      <c r="EE11" s="9"/>
      <c r="EF11" s="8"/>
      <c r="EG11" s="9"/>
      <c r="EH11" s="8"/>
      <c r="EI11" s="9"/>
      <c r="EJ11" s="8"/>
      <c r="EK11" s="9"/>
      <c r="EL11" s="8"/>
      <c r="EM11" s="9"/>
      <c r="EN11" s="8"/>
      <c r="EO11" s="9"/>
      <c r="EP11" s="8"/>
      <c r="EQ11" s="9"/>
      <c r="ER11" s="8"/>
      <c r="ES11" s="9"/>
      <c r="ET11" s="8"/>
      <c r="EU11" s="9"/>
      <c r="EV11" s="8"/>
      <c r="EW11" s="9"/>
      <c r="EX11" s="8"/>
      <c r="EY11" s="9"/>
      <c r="EZ11" s="8"/>
      <c r="FA11" s="9"/>
    </row>
    <row r="12" spans="1:159" s="18" customFormat="1" x14ac:dyDescent="0.25">
      <c r="A12" s="29">
        <v>12</v>
      </c>
      <c r="B12" s="5" t="s">
        <v>43</v>
      </c>
      <c r="C12" s="18">
        <v>1</v>
      </c>
      <c r="D12" s="19">
        <v>40452</v>
      </c>
      <c r="E12" s="5" t="s">
        <v>44</v>
      </c>
      <c r="F12" s="6">
        <v>69.62465753424658</v>
      </c>
      <c r="G12" s="18" t="s">
        <v>264</v>
      </c>
      <c r="H12" s="18" t="s">
        <v>267</v>
      </c>
      <c r="I12" s="19">
        <v>40646</v>
      </c>
      <c r="J12" s="19">
        <v>40554</v>
      </c>
      <c r="K12" s="33">
        <f t="shared" si="0"/>
        <v>3.1076706509695473</v>
      </c>
      <c r="L12" s="5" t="s">
        <v>43</v>
      </c>
      <c r="M12" s="18">
        <v>1</v>
      </c>
      <c r="N12" s="19">
        <v>40452</v>
      </c>
      <c r="O12" s="18">
        <v>0</v>
      </c>
      <c r="R12" s="19">
        <v>40553</v>
      </c>
      <c r="S12" s="26">
        <f t="shared" si="1"/>
        <v>1</v>
      </c>
      <c r="T12" s="18">
        <v>1</v>
      </c>
      <c r="V12" s="18">
        <f>N12-J12</f>
        <v>-102</v>
      </c>
      <c r="W12" s="18" t="s">
        <v>253</v>
      </c>
      <c r="X12" s="18" t="s">
        <v>235</v>
      </c>
      <c r="Y12" s="18">
        <v>0</v>
      </c>
      <c r="AA12" s="19">
        <v>40574</v>
      </c>
      <c r="AB12" s="15">
        <v>23</v>
      </c>
      <c r="AC12" s="15">
        <v>1</v>
      </c>
      <c r="AD12" s="15">
        <v>0</v>
      </c>
      <c r="AE12" s="15">
        <v>0</v>
      </c>
      <c r="AF12" s="18">
        <v>1</v>
      </c>
      <c r="AG12" s="18" t="s">
        <v>233</v>
      </c>
      <c r="AH12" s="18" t="s">
        <v>192</v>
      </c>
      <c r="AI12" s="18">
        <v>1</v>
      </c>
      <c r="AJ12" s="15">
        <v>0</v>
      </c>
      <c r="AK12" s="15">
        <v>0</v>
      </c>
      <c r="AL12" s="15"/>
      <c r="AM12" s="15">
        <v>0</v>
      </c>
      <c r="AN12" s="15"/>
      <c r="AO12" s="15">
        <v>0</v>
      </c>
      <c r="AP12" s="15"/>
      <c r="AQ12" s="18" t="s">
        <v>146</v>
      </c>
      <c r="AR12" s="18">
        <v>18</v>
      </c>
      <c r="AS12" s="18" t="s">
        <v>190</v>
      </c>
      <c r="AT12" s="18">
        <v>17</v>
      </c>
      <c r="AU12" s="18" t="s">
        <v>222</v>
      </c>
      <c r="AV12" s="18" t="s">
        <v>143</v>
      </c>
      <c r="AW12" s="18" t="s">
        <v>141</v>
      </c>
      <c r="AX12" s="18">
        <v>22</v>
      </c>
      <c r="AY12" s="18" t="s">
        <v>190</v>
      </c>
      <c r="AZ12" s="18">
        <v>20</v>
      </c>
      <c r="BA12" s="18" t="s">
        <v>182</v>
      </c>
      <c r="BB12" s="18">
        <v>18</v>
      </c>
      <c r="BC12" s="18" t="s">
        <v>182</v>
      </c>
      <c r="BD12" s="18" t="s">
        <v>143</v>
      </c>
      <c r="BE12" s="18" t="s">
        <v>143</v>
      </c>
      <c r="BF12" s="18" t="s">
        <v>143</v>
      </c>
      <c r="BG12" s="18" t="s">
        <v>182</v>
      </c>
      <c r="BH12" s="18">
        <v>18</v>
      </c>
      <c r="BI12" s="18">
        <v>22</v>
      </c>
      <c r="BJ12" s="18">
        <v>18</v>
      </c>
      <c r="BK12" s="18">
        <v>22</v>
      </c>
      <c r="BL12" s="18">
        <v>17</v>
      </c>
      <c r="BM12" s="18" t="s">
        <v>134</v>
      </c>
      <c r="BN12" s="18" t="s">
        <v>134</v>
      </c>
      <c r="BP12" s="18">
        <v>0</v>
      </c>
      <c r="BS12" s="15"/>
      <c r="BT12" s="18">
        <v>0</v>
      </c>
      <c r="BX12" s="18">
        <v>1</v>
      </c>
      <c r="BY12" s="18">
        <v>0</v>
      </c>
      <c r="BZ12" s="18">
        <v>0</v>
      </c>
      <c r="CD12" s="18">
        <v>1</v>
      </c>
      <c r="CE12" s="19" t="s">
        <v>223</v>
      </c>
      <c r="CF12" s="18">
        <v>0</v>
      </c>
      <c r="CM12" s="15" t="s">
        <v>290</v>
      </c>
      <c r="CN12" s="15"/>
      <c r="CO12" s="8" t="s">
        <v>188</v>
      </c>
      <c r="CQ12" s="15" t="s">
        <v>188</v>
      </c>
      <c r="CR12" s="8"/>
      <c r="CS12" s="15"/>
      <c r="CT12" s="15"/>
      <c r="CU12" s="9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8"/>
      <c r="EA12" s="9"/>
      <c r="EB12" s="8"/>
      <c r="EC12" s="9"/>
      <c r="ED12" s="8"/>
      <c r="EE12" s="9"/>
      <c r="EF12" s="8"/>
      <c r="EG12" s="9"/>
      <c r="EH12" s="8"/>
      <c r="EI12" s="9"/>
      <c r="EJ12" s="8"/>
      <c r="EK12" s="9"/>
      <c r="EL12" s="8"/>
      <c r="EM12" s="9"/>
      <c r="EN12" s="8"/>
      <c r="EO12" s="9"/>
      <c r="EP12" s="8"/>
      <c r="EQ12" s="9"/>
      <c r="ER12" s="8"/>
      <c r="ES12" s="9"/>
      <c r="ET12" s="8"/>
      <c r="EU12" s="9"/>
      <c r="EV12" s="8"/>
      <c r="EW12" s="9"/>
      <c r="EX12" s="8"/>
      <c r="EY12" s="9"/>
      <c r="EZ12" s="8"/>
      <c r="FA12" s="9"/>
    </row>
    <row r="13" spans="1:159" s="18" customFormat="1" x14ac:dyDescent="0.25">
      <c r="A13" s="29">
        <v>13</v>
      </c>
      <c r="B13" s="5" t="s">
        <v>53</v>
      </c>
      <c r="C13" s="18">
        <v>1</v>
      </c>
      <c r="D13" s="19">
        <v>38999</v>
      </c>
      <c r="E13" s="5" t="s">
        <v>54</v>
      </c>
      <c r="F13" s="6">
        <v>54.720547945205482</v>
      </c>
      <c r="G13" s="18" t="s">
        <v>265</v>
      </c>
      <c r="H13" s="18" t="s">
        <v>267</v>
      </c>
      <c r="I13" s="19">
        <v>42649</v>
      </c>
      <c r="J13" s="19">
        <v>41933</v>
      </c>
      <c r="K13" s="33">
        <f t="shared" si="0"/>
        <v>24.185784631458652</v>
      </c>
      <c r="L13" s="5" t="s">
        <v>53</v>
      </c>
      <c r="M13" s="18">
        <v>1</v>
      </c>
      <c r="N13" s="19">
        <v>38999</v>
      </c>
      <c r="O13" s="18">
        <v>1</v>
      </c>
      <c r="P13" s="18">
        <v>0</v>
      </c>
      <c r="R13" s="18" t="s">
        <v>143</v>
      </c>
      <c r="S13" s="26"/>
      <c r="T13" s="18">
        <v>0</v>
      </c>
      <c r="W13" s="18" t="s">
        <v>255</v>
      </c>
      <c r="X13" s="18" t="s">
        <v>255</v>
      </c>
      <c r="Y13" s="18">
        <v>1</v>
      </c>
      <c r="Z13" s="18" t="s">
        <v>206</v>
      </c>
      <c r="AA13" s="19">
        <v>41939</v>
      </c>
      <c r="AB13" s="15">
        <v>23</v>
      </c>
      <c r="AC13" s="15">
        <v>1</v>
      </c>
      <c r="AD13" s="15">
        <v>0</v>
      </c>
      <c r="AE13" s="15">
        <v>0</v>
      </c>
      <c r="AF13" s="18">
        <v>1</v>
      </c>
      <c r="AG13" s="18" t="s">
        <v>83</v>
      </c>
      <c r="AH13" s="18" t="s">
        <v>192</v>
      </c>
      <c r="AI13" s="18">
        <v>1</v>
      </c>
      <c r="AJ13" s="15">
        <v>1</v>
      </c>
      <c r="AK13" s="15">
        <v>1</v>
      </c>
      <c r="AL13" s="21">
        <v>41957</v>
      </c>
      <c r="AM13" s="15">
        <v>0</v>
      </c>
      <c r="AN13" s="15"/>
      <c r="AO13" s="15">
        <v>0</v>
      </c>
      <c r="AP13" s="15"/>
      <c r="AQ13" s="18" t="s">
        <v>138</v>
      </c>
      <c r="AR13" s="18">
        <v>16</v>
      </c>
      <c r="AS13" s="18" t="s">
        <v>141</v>
      </c>
      <c r="AT13" s="18" t="s">
        <v>143</v>
      </c>
      <c r="AU13" s="18" t="s">
        <v>141</v>
      </c>
      <c r="AV13" s="18" t="s">
        <v>143</v>
      </c>
      <c r="AW13" s="18" t="s">
        <v>187</v>
      </c>
      <c r="AX13" s="18">
        <v>12</v>
      </c>
      <c r="AY13" s="18" t="s">
        <v>141</v>
      </c>
      <c r="AZ13" s="18">
        <v>8</v>
      </c>
      <c r="BA13" s="18" t="s">
        <v>141</v>
      </c>
      <c r="BB13" s="18">
        <v>8</v>
      </c>
      <c r="BC13" s="18" t="s">
        <v>161</v>
      </c>
      <c r="BD13" s="18">
        <v>4</v>
      </c>
      <c r="BE13" s="18" t="s">
        <v>191</v>
      </c>
      <c r="BF13" s="18">
        <v>24</v>
      </c>
      <c r="BG13" s="18" t="s">
        <v>191</v>
      </c>
      <c r="BH13" s="18">
        <v>18</v>
      </c>
      <c r="BI13" s="18">
        <v>12</v>
      </c>
      <c r="BJ13" s="18">
        <v>8</v>
      </c>
      <c r="BK13" s="18">
        <v>24</v>
      </c>
      <c r="BL13" s="18">
        <v>4</v>
      </c>
      <c r="BM13" s="18" t="s">
        <v>134</v>
      </c>
      <c r="BN13" s="18" t="s">
        <v>131</v>
      </c>
      <c r="BP13" s="18">
        <v>1</v>
      </c>
      <c r="BQ13" s="18" t="s">
        <v>224</v>
      </c>
      <c r="BR13" s="18" t="s">
        <v>208</v>
      </c>
      <c r="BS13" s="15"/>
      <c r="BT13" s="18">
        <v>0</v>
      </c>
      <c r="BX13" s="18">
        <v>0</v>
      </c>
      <c r="BY13" s="18">
        <v>1</v>
      </c>
      <c r="BZ13" s="18">
        <v>0</v>
      </c>
      <c r="CD13" s="18">
        <v>1</v>
      </c>
      <c r="CE13" s="19">
        <v>38999</v>
      </c>
      <c r="CF13" s="18">
        <v>1</v>
      </c>
      <c r="CG13" s="18">
        <v>0</v>
      </c>
      <c r="CJ13" s="18">
        <v>0</v>
      </c>
      <c r="CM13" s="15" t="s">
        <v>279</v>
      </c>
      <c r="CN13" s="15" t="s">
        <v>283</v>
      </c>
      <c r="CO13" s="8" t="s">
        <v>297</v>
      </c>
      <c r="CP13" s="18" t="s">
        <v>206</v>
      </c>
      <c r="CQ13" s="15" t="s">
        <v>294</v>
      </c>
      <c r="CR13" s="8">
        <v>1</v>
      </c>
      <c r="CS13" s="15"/>
      <c r="CT13" s="15">
        <v>0</v>
      </c>
      <c r="CU13" s="9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>
        <v>0</v>
      </c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>
        <v>0</v>
      </c>
      <c r="DZ13" s="8"/>
      <c r="EA13" s="9">
        <v>0</v>
      </c>
      <c r="EB13" s="8">
        <v>0</v>
      </c>
      <c r="EC13" s="9"/>
      <c r="ED13" s="8"/>
      <c r="EE13" s="9"/>
      <c r="EF13" s="8"/>
      <c r="EG13" s="9"/>
      <c r="EH13" s="8"/>
      <c r="EI13" s="9"/>
      <c r="EJ13" s="8"/>
      <c r="EK13" s="9"/>
      <c r="EL13" s="8"/>
      <c r="EM13" s="9"/>
      <c r="EN13" s="8"/>
      <c r="EO13" s="9"/>
      <c r="EP13" s="8"/>
      <c r="EQ13" s="9"/>
      <c r="ER13" s="8"/>
      <c r="ES13" s="9"/>
      <c r="ET13" s="8"/>
      <c r="EU13" s="9"/>
      <c r="EV13" s="8"/>
      <c r="EW13" s="9"/>
      <c r="EX13" s="8"/>
      <c r="EY13" s="9"/>
      <c r="EZ13" s="8"/>
      <c r="FA13" s="9"/>
    </row>
    <row r="14" spans="1:159" s="18" customFormat="1" x14ac:dyDescent="0.25">
      <c r="A14" s="29">
        <v>15</v>
      </c>
      <c r="B14" s="5" t="s">
        <v>29</v>
      </c>
      <c r="C14" s="18">
        <v>1</v>
      </c>
      <c r="D14" s="19">
        <v>37229</v>
      </c>
      <c r="E14" s="5" t="s">
        <v>30</v>
      </c>
      <c r="F14" s="6">
        <v>77.501369863013693</v>
      </c>
      <c r="G14" s="18" t="s">
        <v>265</v>
      </c>
      <c r="H14" s="18" t="s">
        <v>267</v>
      </c>
      <c r="I14" s="19">
        <v>37431</v>
      </c>
      <c r="J14" s="19">
        <v>37231</v>
      </c>
      <c r="K14" s="33">
        <f t="shared" si="0"/>
        <v>6.7558057629772774</v>
      </c>
      <c r="L14" s="5" t="s">
        <v>29</v>
      </c>
      <c r="M14" s="18">
        <v>1</v>
      </c>
      <c r="N14" s="19">
        <v>37229</v>
      </c>
      <c r="O14" s="18">
        <v>0</v>
      </c>
      <c r="P14" s="18">
        <v>0</v>
      </c>
      <c r="R14" s="19">
        <v>37230</v>
      </c>
      <c r="S14" s="26">
        <f t="shared" si="1"/>
        <v>1</v>
      </c>
      <c r="T14" s="18">
        <v>1</v>
      </c>
      <c r="V14" s="18">
        <f>N14-J14</f>
        <v>-2</v>
      </c>
      <c r="W14" s="18" t="s">
        <v>253</v>
      </c>
      <c r="X14" s="18" t="s">
        <v>235</v>
      </c>
      <c r="Y14" s="18">
        <v>0</v>
      </c>
      <c r="AA14" s="19">
        <v>37231</v>
      </c>
      <c r="AB14" s="15">
        <v>25</v>
      </c>
      <c r="AC14" s="15">
        <v>0</v>
      </c>
      <c r="AD14" s="15">
        <v>0</v>
      </c>
      <c r="AE14" s="15">
        <v>0</v>
      </c>
      <c r="AF14" s="18">
        <v>1</v>
      </c>
      <c r="AG14" s="18" t="s">
        <v>197</v>
      </c>
      <c r="AH14" s="18" t="s">
        <v>192</v>
      </c>
      <c r="AI14" s="18">
        <v>1</v>
      </c>
      <c r="AJ14" s="15">
        <v>1</v>
      </c>
      <c r="AK14" s="15">
        <v>0</v>
      </c>
      <c r="AL14" s="15"/>
      <c r="AM14" s="15">
        <v>0</v>
      </c>
      <c r="AN14" s="15"/>
      <c r="AO14" s="15">
        <v>1</v>
      </c>
      <c r="AP14" s="15"/>
      <c r="AQ14" s="18" t="s">
        <v>143</v>
      </c>
      <c r="AR14" s="18" t="s">
        <v>143</v>
      </c>
      <c r="AS14" s="18" t="s">
        <v>169</v>
      </c>
      <c r="AT14" s="18">
        <v>35</v>
      </c>
      <c r="AU14" s="18" t="s">
        <v>169</v>
      </c>
      <c r="AV14" s="18">
        <v>35</v>
      </c>
      <c r="AW14" s="18" t="s">
        <v>169</v>
      </c>
      <c r="AX14" s="18">
        <v>10</v>
      </c>
      <c r="AY14" s="18" t="s">
        <v>169</v>
      </c>
      <c r="AZ14" s="18">
        <v>6</v>
      </c>
      <c r="BA14" s="18" t="s">
        <v>169</v>
      </c>
      <c r="BB14" s="18" t="s">
        <v>143</v>
      </c>
      <c r="BC14" s="18" t="s">
        <v>169</v>
      </c>
      <c r="BD14" s="18" t="s">
        <v>143</v>
      </c>
      <c r="BE14" s="18" t="s">
        <v>225</v>
      </c>
      <c r="BF14" s="18" t="s">
        <v>143</v>
      </c>
      <c r="BG14" s="18" t="s">
        <v>225</v>
      </c>
      <c r="BH14" s="18" t="s">
        <v>143</v>
      </c>
      <c r="BI14" s="18">
        <v>10</v>
      </c>
      <c r="BJ14" s="18">
        <v>6</v>
      </c>
      <c r="BK14" s="18">
        <v>35</v>
      </c>
      <c r="BL14" s="18">
        <v>6</v>
      </c>
      <c r="BM14" s="18" t="s">
        <v>134</v>
      </c>
      <c r="BN14" s="18" t="s">
        <v>134</v>
      </c>
      <c r="BP14" s="18">
        <v>1</v>
      </c>
      <c r="BQ14" s="18" t="s">
        <v>226</v>
      </c>
      <c r="BR14" s="18" t="s">
        <v>227</v>
      </c>
      <c r="BS14" s="15"/>
      <c r="BT14" s="18">
        <v>0</v>
      </c>
      <c r="BX14" s="18">
        <v>0</v>
      </c>
      <c r="BY14" s="18">
        <v>0</v>
      </c>
      <c r="BZ14" s="18">
        <v>0</v>
      </c>
      <c r="CD14" s="18">
        <v>1</v>
      </c>
      <c r="CE14" s="19">
        <v>37229</v>
      </c>
      <c r="CF14" s="18">
        <v>0</v>
      </c>
      <c r="CG14" s="18">
        <v>0</v>
      </c>
      <c r="CM14" s="15" t="s">
        <v>270</v>
      </c>
      <c r="CN14" s="15" t="s">
        <v>283</v>
      </c>
      <c r="CO14" s="8" t="s">
        <v>188</v>
      </c>
      <c r="CQ14" s="15" t="s">
        <v>188</v>
      </c>
      <c r="CR14" s="8">
        <v>0</v>
      </c>
      <c r="CS14" s="15"/>
      <c r="CT14" s="15"/>
      <c r="CU14" s="9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8"/>
      <c r="EA14" s="9"/>
      <c r="EB14" s="8"/>
      <c r="EC14" s="9"/>
      <c r="ED14" s="8"/>
      <c r="EE14" s="9"/>
      <c r="EF14" s="8"/>
      <c r="EG14" s="9"/>
      <c r="EH14" s="8"/>
      <c r="EI14" s="9"/>
      <c r="EJ14" s="8"/>
      <c r="EK14" s="9"/>
      <c r="EL14" s="8"/>
      <c r="EM14" s="9"/>
      <c r="EN14" s="8"/>
      <c r="EO14" s="9"/>
      <c r="EP14" s="8"/>
      <c r="EQ14" s="9"/>
      <c r="ER14" s="8"/>
      <c r="ES14" s="9"/>
      <c r="ET14" s="8"/>
      <c r="EU14" s="9"/>
      <c r="EV14" s="8"/>
      <c r="EW14" s="9"/>
      <c r="EX14" s="8"/>
      <c r="EY14" s="9"/>
      <c r="EZ14" s="8"/>
      <c r="FA14" s="9"/>
    </row>
    <row r="15" spans="1:159" s="18" customFormat="1" ht="30" x14ac:dyDescent="0.25">
      <c r="A15" s="29">
        <v>17</v>
      </c>
      <c r="B15" s="5" t="s">
        <v>11</v>
      </c>
      <c r="C15" s="18">
        <v>1</v>
      </c>
      <c r="D15" s="23">
        <v>36526</v>
      </c>
      <c r="E15" s="5" t="s">
        <v>12</v>
      </c>
      <c r="F15" s="6">
        <v>66.610958904109594</v>
      </c>
      <c r="G15" s="18" t="s">
        <v>265</v>
      </c>
      <c r="H15" s="18" t="s">
        <v>267</v>
      </c>
      <c r="I15" s="19">
        <v>42066</v>
      </c>
      <c r="J15" s="19">
        <v>40389</v>
      </c>
      <c r="K15" s="33">
        <f t="shared" si="0"/>
        <v>56.647431322564465</v>
      </c>
      <c r="L15" s="5" t="s">
        <v>11</v>
      </c>
      <c r="M15" s="18">
        <v>1</v>
      </c>
      <c r="N15" s="23">
        <v>36526</v>
      </c>
      <c r="O15" s="18">
        <v>1</v>
      </c>
      <c r="P15" s="18">
        <v>1</v>
      </c>
      <c r="Q15" s="19">
        <v>32276</v>
      </c>
      <c r="R15" s="19">
        <v>40387</v>
      </c>
      <c r="S15" s="26">
        <f t="shared" si="1"/>
        <v>2</v>
      </c>
      <c r="T15" s="18">
        <v>0</v>
      </c>
      <c r="U15" s="18">
        <f t="shared" si="2"/>
        <v>-8113</v>
      </c>
      <c r="W15" s="18" t="s">
        <v>258</v>
      </c>
      <c r="X15" s="18" t="s">
        <v>258</v>
      </c>
      <c r="Y15" s="18">
        <v>0</v>
      </c>
      <c r="AA15" s="19">
        <v>40394</v>
      </c>
      <c r="AB15" s="15" t="s">
        <v>143</v>
      </c>
      <c r="AC15" s="15">
        <v>0</v>
      </c>
      <c r="AD15" s="15">
        <v>0</v>
      </c>
      <c r="AE15" s="15">
        <v>0</v>
      </c>
      <c r="AF15" s="18">
        <v>0</v>
      </c>
      <c r="AG15" s="18" t="s">
        <v>197</v>
      </c>
      <c r="AH15" s="18" t="s">
        <v>192</v>
      </c>
      <c r="AI15" s="18">
        <v>1</v>
      </c>
      <c r="AJ15" s="15">
        <v>1</v>
      </c>
      <c r="AK15" s="15">
        <v>0</v>
      </c>
      <c r="AL15" s="15"/>
      <c r="AM15" s="15">
        <v>0</v>
      </c>
      <c r="AN15" s="15"/>
      <c r="AO15" s="15">
        <v>0</v>
      </c>
      <c r="AP15" s="15"/>
      <c r="AQ15" s="18" t="s">
        <v>182</v>
      </c>
      <c r="AR15" s="18">
        <v>17</v>
      </c>
      <c r="AS15" s="19" t="s">
        <v>141</v>
      </c>
      <c r="AT15" s="18">
        <v>14</v>
      </c>
      <c r="AU15" s="19" t="s">
        <v>141</v>
      </c>
      <c r="AV15" s="18">
        <v>12</v>
      </c>
      <c r="AW15" s="18" t="s">
        <v>169</v>
      </c>
      <c r="AX15" s="18">
        <v>15</v>
      </c>
      <c r="AY15" s="18" t="s">
        <v>169</v>
      </c>
      <c r="AZ15" s="18">
        <v>12</v>
      </c>
      <c r="BA15" s="18" t="s">
        <v>169</v>
      </c>
      <c r="BB15" s="18">
        <v>10</v>
      </c>
      <c r="BC15" s="18" t="s">
        <v>169</v>
      </c>
      <c r="BD15" s="18">
        <v>10</v>
      </c>
      <c r="BE15" s="18" t="s">
        <v>207</v>
      </c>
      <c r="BF15" s="18">
        <v>0</v>
      </c>
      <c r="BG15" s="18" t="s">
        <v>207</v>
      </c>
      <c r="BH15" s="18">
        <v>0</v>
      </c>
      <c r="BI15" s="18">
        <v>15</v>
      </c>
      <c r="BJ15" s="18">
        <v>10</v>
      </c>
      <c r="BK15" s="18">
        <v>15</v>
      </c>
      <c r="BL15" s="18">
        <v>0</v>
      </c>
      <c r="BM15" s="18" t="s">
        <v>134</v>
      </c>
      <c r="BN15" s="18" t="s">
        <v>131</v>
      </c>
      <c r="BP15" s="18">
        <v>0</v>
      </c>
      <c r="BS15" s="15"/>
      <c r="BT15" s="18">
        <v>0</v>
      </c>
      <c r="BX15" s="18">
        <v>1</v>
      </c>
      <c r="BY15" s="18">
        <v>0</v>
      </c>
      <c r="BZ15" s="18">
        <v>0</v>
      </c>
      <c r="CD15" s="18">
        <v>1</v>
      </c>
      <c r="CE15" s="23">
        <v>36526</v>
      </c>
      <c r="CF15" s="18">
        <v>1</v>
      </c>
      <c r="CG15" s="18">
        <v>1</v>
      </c>
      <c r="CH15" s="19">
        <v>32276</v>
      </c>
      <c r="CI15" s="18" t="s">
        <v>142</v>
      </c>
      <c r="CM15" s="15" t="s">
        <v>273</v>
      </c>
      <c r="CN15" s="15" t="s">
        <v>280</v>
      </c>
      <c r="CO15" s="8" t="s">
        <v>297</v>
      </c>
      <c r="CQ15" s="15" t="s">
        <v>294</v>
      </c>
      <c r="CR15" s="8">
        <v>1</v>
      </c>
      <c r="CS15" s="15">
        <v>0</v>
      </c>
      <c r="CT15" s="15"/>
      <c r="CU15" s="9"/>
      <c r="CV15" s="15"/>
      <c r="CW15" s="15"/>
      <c r="CX15" s="15">
        <v>0</v>
      </c>
      <c r="CY15" s="15">
        <v>1</v>
      </c>
      <c r="CZ15" s="15">
        <v>0</v>
      </c>
      <c r="DA15" s="15">
        <v>1</v>
      </c>
      <c r="DB15" s="15"/>
      <c r="DC15" s="15"/>
      <c r="DD15" s="15"/>
      <c r="DE15" s="15"/>
      <c r="DF15" s="15"/>
      <c r="DG15" s="15"/>
      <c r="DH15" s="15"/>
      <c r="DI15" s="15"/>
      <c r="DJ15" s="15">
        <v>0</v>
      </c>
      <c r="DK15" s="15">
        <v>0</v>
      </c>
      <c r="DL15" s="15"/>
      <c r="DM15" s="15">
        <v>0</v>
      </c>
      <c r="DN15" s="15"/>
      <c r="DO15" s="15"/>
      <c r="DP15" s="15">
        <v>0</v>
      </c>
      <c r="DQ15" s="15"/>
      <c r="DR15" s="15"/>
      <c r="DS15" s="15"/>
      <c r="DT15" s="15">
        <v>0</v>
      </c>
      <c r="DU15" s="15"/>
      <c r="DV15" s="15"/>
      <c r="DW15" s="15">
        <v>0</v>
      </c>
      <c r="DX15" s="15"/>
      <c r="DY15" s="15"/>
      <c r="DZ15" s="8"/>
      <c r="EA15" s="9"/>
      <c r="EB15" s="8"/>
      <c r="EC15" s="9"/>
      <c r="ED15" s="8"/>
      <c r="EE15" s="9"/>
      <c r="EF15" s="8"/>
      <c r="EG15" s="9"/>
      <c r="EH15" s="8"/>
      <c r="EI15" s="9"/>
      <c r="EJ15" s="8"/>
      <c r="EK15" s="9"/>
      <c r="EL15" s="8"/>
      <c r="EM15" s="9"/>
      <c r="EN15" s="8"/>
      <c r="EO15" s="9"/>
      <c r="EP15" s="8"/>
      <c r="EQ15" s="9"/>
      <c r="ER15" s="8"/>
      <c r="ES15" s="9"/>
      <c r="ET15" s="8"/>
      <c r="EU15" s="9"/>
      <c r="EV15" s="8"/>
      <c r="EW15" s="9"/>
      <c r="EX15" s="8"/>
      <c r="EY15" s="9"/>
      <c r="EZ15" s="8"/>
      <c r="FA15" s="9"/>
    </row>
    <row r="16" spans="1:159" s="18" customFormat="1" x14ac:dyDescent="0.25">
      <c r="A16" s="29">
        <v>18</v>
      </c>
      <c r="B16" s="5" t="s">
        <v>19</v>
      </c>
      <c r="C16" s="18">
        <v>1</v>
      </c>
      <c r="D16" s="19">
        <v>39890</v>
      </c>
      <c r="E16" s="5" t="s">
        <v>20</v>
      </c>
      <c r="F16" s="6">
        <v>71.808219178082197</v>
      </c>
      <c r="G16" s="18" t="s">
        <v>265</v>
      </c>
      <c r="H16" s="18" t="s">
        <v>267</v>
      </c>
      <c r="I16" s="19">
        <v>40735</v>
      </c>
      <c r="J16" s="19">
        <v>39899</v>
      </c>
      <c r="K16" s="33">
        <f t="shared" si="0"/>
        <v>28.239268089245019</v>
      </c>
      <c r="L16" s="5" t="s">
        <v>19</v>
      </c>
      <c r="M16" s="18">
        <v>1</v>
      </c>
      <c r="N16" s="19">
        <v>39890</v>
      </c>
      <c r="O16" s="18">
        <v>1</v>
      </c>
      <c r="P16" s="18">
        <v>0</v>
      </c>
      <c r="Q16" s="19"/>
      <c r="R16" s="19">
        <v>39891</v>
      </c>
      <c r="S16" s="26">
        <f t="shared" si="1"/>
        <v>8</v>
      </c>
      <c r="T16" s="18">
        <v>1</v>
      </c>
      <c r="V16" s="18">
        <f>N16-J16</f>
        <v>-9</v>
      </c>
      <c r="W16" s="18" t="s">
        <v>253</v>
      </c>
      <c r="X16" s="18" t="s">
        <v>235</v>
      </c>
      <c r="Y16" s="18">
        <v>0</v>
      </c>
      <c r="AA16" s="19">
        <v>39899</v>
      </c>
      <c r="AB16" s="15">
        <v>23</v>
      </c>
      <c r="AC16" s="15">
        <v>0</v>
      </c>
      <c r="AD16" s="15">
        <v>0</v>
      </c>
      <c r="AE16" s="15">
        <v>0</v>
      </c>
      <c r="AF16" s="18">
        <v>1</v>
      </c>
      <c r="AG16" s="18" t="s">
        <v>197</v>
      </c>
      <c r="AH16" s="18" t="s">
        <v>192</v>
      </c>
      <c r="AI16" s="18">
        <v>1</v>
      </c>
      <c r="AJ16" s="15">
        <v>1</v>
      </c>
      <c r="AK16" s="15">
        <v>0</v>
      </c>
      <c r="AL16" s="15"/>
      <c r="AM16" s="15">
        <v>0</v>
      </c>
      <c r="AN16" s="15"/>
      <c r="AO16" s="15">
        <v>0</v>
      </c>
      <c r="AP16" s="15"/>
      <c r="AQ16" s="18" t="s">
        <v>146</v>
      </c>
      <c r="AR16" s="18">
        <v>30</v>
      </c>
      <c r="AS16" s="18" t="s">
        <v>183</v>
      </c>
      <c r="AT16" s="26">
        <v>12</v>
      </c>
      <c r="AU16" s="24" t="s">
        <v>169</v>
      </c>
      <c r="AV16" s="18">
        <v>18</v>
      </c>
      <c r="AW16" s="18" t="s">
        <v>141</v>
      </c>
      <c r="AX16" s="18">
        <v>8</v>
      </c>
      <c r="AY16" s="18" t="s">
        <v>180</v>
      </c>
      <c r="AZ16" s="18">
        <v>8</v>
      </c>
      <c r="BA16" s="18" t="s">
        <v>180</v>
      </c>
      <c r="BB16" s="18">
        <v>4</v>
      </c>
      <c r="BC16" s="18" t="s">
        <v>170</v>
      </c>
      <c r="BD16" s="18">
        <v>8</v>
      </c>
      <c r="BE16" s="18" t="s">
        <v>182</v>
      </c>
      <c r="BF16" s="18">
        <v>7</v>
      </c>
      <c r="BG16" s="18" t="s">
        <v>138</v>
      </c>
      <c r="BH16" s="18">
        <v>12</v>
      </c>
      <c r="BI16" s="18">
        <v>8</v>
      </c>
      <c r="BJ16" s="18">
        <v>4</v>
      </c>
      <c r="BK16" s="18">
        <v>18</v>
      </c>
      <c r="BL16" s="18">
        <v>4</v>
      </c>
      <c r="BM16" s="18" t="s">
        <v>134</v>
      </c>
      <c r="BN16" s="18" t="s">
        <v>131</v>
      </c>
      <c r="BP16" s="18">
        <v>0</v>
      </c>
      <c r="BS16" s="15"/>
      <c r="BT16" s="18">
        <v>0</v>
      </c>
      <c r="BX16" s="18">
        <v>0</v>
      </c>
      <c r="BY16" s="18">
        <v>0</v>
      </c>
      <c r="BZ16" s="18">
        <v>0</v>
      </c>
      <c r="CD16" s="18">
        <v>1</v>
      </c>
      <c r="CE16" s="19">
        <v>39890</v>
      </c>
      <c r="CF16" s="18">
        <v>1</v>
      </c>
      <c r="CG16" s="18">
        <v>0</v>
      </c>
      <c r="CH16" s="19"/>
      <c r="CM16" s="15" t="s">
        <v>279</v>
      </c>
      <c r="CN16" s="15" t="s">
        <v>283</v>
      </c>
      <c r="CO16" s="8"/>
      <c r="CQ16" s="15" t="s">
        <v>188</v>
      </c>
      <c r="CR16" s="8">
        <v>1</v>
      </c>
      <c r="CS16" s="15"/>
      <c r="CT16" s="15">
        <v>0</v>
      </c>
      <c r="CU16" s="9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>
        <v>0</v>
      </c>
      <c r="DK16" s="15"/>
      <c r="DL16" s="15"/>
      <c r="DM16" s="15"/>
      <c r="DN16" s="15"/>
      <c r="DO16" s="15"/>
      <c r="DP16" s="15"/>
      <c r="DQ16" s="15"/>
      <c r="DR16" s="15"/>
      <c r="DS16" s="15">
        <v>0</v>
      </c>
      <c r="DT16" s="15"/>
      <c r="DU16" s="15"/>
      <c r="DV16" s="15"/>
      <c r="DW16" s="15"/>
      <c r="DX16" s="15"/>
      <c r="DY16" s="15">
        <v>0</v>
      </c>
      <c r="DZ16" s="8"/>
      <c r="EA16" s="9">
        <v>0</v>
      </c>
      <c r="EB16" s="8">
        <v>1</v>
      </c>
      <c r="EC16" s="9"/>
      <c r="ED16" s="8"/>
      <c r="EE16" s="9"/>
      <c r="EF16" s="8"/>
      <c r="EG16" s="9"/>
      <c r="EH16" s="8"/>
      <c r="EI16" s="9"/>
      <c r="EJ16" s="8"/>
      <c r="EK16" s="9"/>
      <c r="EL16" s="8"/>
      <c r="EM16" s="9"/>
      <c r="EN16" s="8"/>
      <c r="EO16" s="9"/>
      <c r="EP16" s="8"/>
      <c r="EQ16" s="9"/>
      <c r="ER16" s="8"/>
      <c r="ES16" s="9"/>
      <c r="ET16" s="8"/>
      <c r="EU16" s="9"/>
      <c r="EV16" s="8"/>
      <c r="EW16" s="9"/>
      <c r="EX16" s="8"/>
      <c r="EY16" s="9"/>
      <c r="EZ16" s="8"/>
      <c r="FA16" s="9"/>
    </row>
    <row r="17" spans="1:157" s="18" customFormat="1" ht="30" x14ac:dyDescent="0.25">
      <c r="A17" s="29">
        <v>20</v>
      </c>
      <c r="B17" s="5" t="s">
        <v>51</v>
      </c>
      <c r="C17" s="18">
        <v>1</v>
      </c>
      <c r="D17" s="18">
        <v>2002</v>
      </c>
      <c r="E17" s="5" t="s">
        <v>52</v>
      </c>
      <c r="F17" s="6">
        <v>54.761643835616439</v>
      </c>
      <c r="G17" s="18" t="s">
        <v>264</v>
      </c>
      <c r="H17" s="18" t="s">
        <v>267</v>
      </c>
      <c r="I17" s="19">
        <v>42430</v>
      </c>
      <c r="J17" s="19">
        <v>41263</v>
      </c>
      <c r="K17" s="33">
        <f t="shared" si="0"/>
        <v>39.420126626972412</v>
      </c>
      <c r="L17" s="5" t="s">
        <v>51</v>
      </c>
      <c r="M17" s="18">
        <v>1</v>
      </c>
      <c r="N17" s="18">
        <v>2002</v>
      </c>
      <c r="O17" s="18">
        <v>1</v>
      </c>
      <c r="P17" s="18">
        <v>1</v>
      </c>
      <c r="Q17" s="19">
        <v>41071</v>
      </c>
      <c r="R17" s="19">
        <v>41259</v>
      </c>
      <c r="S17" s="26">
        <f t="shared" si="1"/>
        <v>4</v>
      </c>
      <c r="T17" s="18">
        <v>0</v>
      </c>
      <c r="U17" s="18">
        <f>Q17-J17</f>
        <v>-192</v>
      </c>
      <c r="W17" s="18" t="s">
        <v>255</v>
      </c>
      <c r="X17" s="18" t="s">
        <v>255</v>
      </c>
      <c r="Y17" s="18">
        <v>0</v>
      </c>
      <c r="AA17" s="19">
        <v>41263</v>
      </c>
      <c r="AB17" s="15">
        <v>23</v>
      </c>
      <c r="AC17" s="15">
        <v>1</v>
      </c>
      <c r="AD17" s="15" t="s">
        <v>228</v>
      </c>
      <c r="AE17" s="15">
        <v>0</v>
      </c>
      <c r="AF17" s="18">
        <v>1</v>
      </c>
      <c r="AG17" s="18" t="s">
        <v>197</v>
      </c>
      <c r="AH17" s="18" t="s">
        <v>194</v>
      </c>
      <c r="AI17" s="18">
        <v>1</v>
      </c>
      <c r="AJ17" s="15">
        <v>1</v>
      </c>
      <c r="AK17" s="15">
        <v>0</v>
      </c>
      <c r="AL17" s="15"/>
      <c r="AM17" s="15">
        <v>0</v>
      </c>
      <c r="AN17" s="15"/>
      <c r="AO17" s="15">
        <v>0</v>
      </c>
      <c r="AP17" s="15"/>
      <c r="AQ17" s="18" t="s">
        <v>148</v>
      </c>
      <c r="AR17" s="18">
        <v>21</v>
      </c>
      <c r="AS17" s="18" t="s">
        <v>169</v>
      </c>
      <c r="AT17" s="18">
        <v>0</v>
      </c>
      <c r="AU17" s="18" t="s">
        <v>169</v>
      </c>
      <c r="AV17" s="18">
        <v>0</v>
      </c>
      <c r="AW17" s="18" t="s">
        <v>169</v>
      </c>
      <c r="AX17" s="18">
        <v>25</v>
      </c>
      <c r="AY17" s="18" t="s">
        <v>229</v>
      </c>
      <c r="AZ17" s="18">
        <v>10</v>
      </c>
      <c r="BA17" s="18" t="s">
        <v>169</v>
      </c>
      <c r="BB17" s="18">
        <v>5</v>
      </c>
      <c r="BC17" s="18" t="s">
        <v>207</v>
      </c>
      <c r="BD17" s="18">
        <v>0</v>
      </c>
      <c r="BE17" s="18" t="s">
        <v>207</v>
      </c>
      <c r="BF17" s="18">
        <v>0</v>
      </c>
      <c r="BG17" s="18" t="s">
        <v>207</v>
      </c>
      <c r="BH17" s="18">
        <v>0</v>
      </c>
      <c r="BI17" s="18">
        <v>25</v>
      </c>
      <c r="BJ17" s="18">
        <v>5</v>
      </c>
      <c r="BK17" s="18">
        <v>25</v>
      </c>
      <c r="BL17" s="18">
        <v>0</v>
      </c>
      <c r="BM17" s="18" t="s">
        <v>134</v>
      </c>
      <c r="BN17" s="18" t="s">
        <v>131</v>
      </c>
      <c r="BP17" s="18">
        <v>0</v>
      </c>
      <c r="BS17" s="15"/>
      <c r="BT17" s="18">
        <v>0</v>
      </c>
      <c r="BX17" s="18">
        <v>0</v>
      </c>
      <c r="BY17" s="18">
        <v>0</v>
      </c>
      <c r="BZ17" s="18">
        <v>0</v>
      </c>
      <c r="CD17" s="18">
        <v>1</v>
      </c>
      <c r="CE17" s="18">
        <v>2002</v>
      </c>
      <c r="CF17" s="18">
        <v>1</v>
      </c>
      <c r="CG17" s="18">
        <v>1</v>
      </c>
      <c r="CH17" s="18" t="s">
        <v>230</v>
      </c>
      <c r="CI17" s="18" t="s">
        <v>268</v>
      </c>
      <c r="CM17" s="15" t="s">
        <v>277</v>
      </c>
      <c r="CN17" s="15" t="s">
        <v>280</v>
      </c>
      <c r="CO17" s="8"/>
      <c r="CQ17" s="15" t="s">
        <v>188</v>
      </c>
      <c r="CR17" s="8">
        <v>1</v>
      </c>
      <c r="CS17" s="15"/>
      <c r="CT17" s="15">
        <v>0</v>
      </c>
      <c r="CU17" s="9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>
        <v>0</v>
      </c>
      <c r="DT17" s="15"/>
      <c r="DU17" s="15"/>
      <c r="DV17" s="15"/>
      <c r="DW17" s="15"/>
      <c r="DX17" s="15"/>
      <c r="DY17" s="15"/>
      <c r="DZ17" s="8"/>
      <c r="EA17" s="9"/>
      <c r="EB17" s="8"/>
      <c r="EC17" s="9"/>
      <c r="ED17" s="8"/>
      <c r="EE17" s="9"/>
      <c r="EF17" s="8"/>
      <c r="EG17" s="9"/>
      <c r="EH17" s="8"/>
      <c r="EI17" s="9"/>
      <c r="EJ17" s="8"/>
      <c r="EK17" s="9"/>
      <c r="EL17" s="8"/>
      <c r="EM17" s="9"/>
      <c r="EN17" s="8"/>
      <c r="EO17" s="9"/>
      <c r="EP17" s="8"/>
      <c r="EQ17" s="9"/>
      <c r="ER17" s="8"/>
      <c r="ES17" s="9"/>
      <c r="ET17" s="8"/>
      <c r="EU17" s="9"/>
      <c r="EV17" s="8"/>
      <c r="EW17" s="9"/>
      <c r="EX17" s="8"/>
      <c r="EY17" s="9"/>
      <c r="EZ17" s="8"/>
      <c r="FA17" s="9"/>
    </row>
    <row r="18" spans="1:157" s="18" customFormat="1" ht="30" x14ac:dyDescent="0.25">
      <c r="A18" s="29">
        <v>21</v>
      </c>
      <c r="B18" s="5" t="s">
        <v>45</v>
      </c>
      <c r="C18" s="18">
        <v>1</v>
      </c>
      <c r="D18" s="19">
        <v>41654</v>
      </c>
      <c r="E18" s="5" t="s">
        <v>46</v>
      </c>
      <c r="F18" s="6">
        <v>75.290410958904104</v>
      </c>
      <c r="G18" s="18" t="s">
        <v>264</v>
      </c>
      <c r="H18" s="18" t="s">
        <v>267</v>
      </c>
      <c r="I18" s="19">
        <v>41673</v>
      </c>
      <c r="J18" s="19">
        <v>41653</v>
      </c>
      <c r="K18" s="33">
        <f t="shared" si="0"/>
        <v>0.67558057629772772</v>
      </c>
      <c r="L18" s="5" t="s">
        <v>45</v>
      </c>
      <c r="M18" s="18">
        <v>1</v>
      </c>
      <c r="N18" s="19">
        <v>41654</v>
      </c>
      <c r="O18" s="18">
        <v>1</v>
      </c>
      <c r="P18" s="18">
        <v>0</v>
      </c>
      <c r="R18" s="19">
        <v>41652</v>
      </c>
      <c r="S18" s="26">
        <f t="shared" si="1"/>
        <v>1</v>
      </c>
      <c r="T18" s="18">
        <v>1</v>
      </c>
      <c r="U18" s="18">
        <f t="shared" si="2"/>
        <v>-41653</v>
      </c>
      <c r="W18" s="18" t="s">
        <v>256</v>
      </c>
      <c r="X18" s="18" t="s">
        <v>236</v>
      </c>
      <c r="Y18" s="18">
        <v>1</v>
      </c>
      <c r="Z18" s="18" t="s">
        <v>206</v>
      </c>
      <c r="AA18" s="19">
        <v>41654</v>
      </c>
      <c r="AB18" s="15">
        <v>20</v>
      </c>
      <c r="AC18" s="15">
        <v>0</v>
      </c>
      <c r="AD18" s="15">
        <v>0</v>
      </c>
      <c r="AE18" s="15">
        <v>0</v>
      </c>
      <c r="AF18" s="18">
        <v>1</v>
      </c>
      <c r="AG18" s="18" t="s">
        <v>197</v>
      </c>
      <c r="AH18" s="18" t="s">
        <v>194</v>
      </c>
      <c r="AI18" s="18">
        <v>1</v>
      </c>
      <c r="AJ18" s="15">
        <v>1</v>
      </c>
      <c r="AK18" s="15">
        <v>0</v>
      </c>
      <c r="AL18" s="15"/>
      <c r="AM18" s="15">
        <v>0</v>
      </c>
      <c r="AN18" s="15"/>
      <c r="AO18" s="15">
        <v>0</v>
      </c>
      <c r="AP18" s="15"/>
      <c r="AQ18" s="18" t="s">
        <v>144</v>
      </c>
      <c r="AS18" s="18" t="s">
        <v>170</v>
      </c>
      <c r="AT18" s="18">
        <v>18</v>
      </c>
      <c r="AU18" s="18" t="s">
        <v>141</v>
      </c>
      <c r="AV18" s="18">
        <v>28</v>
      </c>
      <c r="AW18" s="18" t="s">
        <v>141</v>
      </c>
      <c r="AX18" s="18">
        <v>20</v>
      </c>
      <c r="AY18" s="18" t="s">
        <v>198</v>
      </c>
      <c r="AZ18" s="18">
        <v>8</v>
      </c>
      <c r="BA18" s="18" t="s">
        <v>161</v>
      </c>
      <c r="BB18" s="18">
        <v>7</v>
      </c>
      <c r="BI18" s="18">
        <v>20</v>
      </c>
      <c r="BJ18" s="18">
        <v>7</v>
      </c>
      <c r="BK18" s="18">
        <v>28</v>
      </c>
      <c r="BL18" s="18">
        <v>7</v>
      </c>
      <c r="BM18" s="18" t="s">
        <v>134</v>
      </c>
      <c r="BN18" s="18" t="s">
        <v>134</v>
      </c>
      <c r="BP18" s="18">
        <v>0</v>
      </c>
      <c r="BS18" s="15"/>
      <c r="BT18" s="18">
        <v>0</v>
      </c>
      <c r="BX18" s="18">
        <v>0</v>
      </c>
      <c r="BY18" s="18">
        <v>0</v>
      </c>
      <c r="BZ18" s="18">
        <v>0</v>
      </c>
      <c r="CD18" s="18">
        <v>1</v>
      </c>
      <c r="CE18" s="19">
        <v>41654</v>
      </c>
      <c r="CF18" s="18">
        <v>1</v>
      </c>
      <c r="CG18" s="18">
        <v>0</v>
      </c>
      <c r="CM18" s="15" t="s">
        <v>274</v>
      </c>
      <c r="CN18" s="15" t="s">
        <v>283</v>
      </c>
      <c r="CO18" s="8"/>
      <c r="CP18" s="18" t="s">
        <v>206</v>
      </c>
      <c r="CQ18" s="15" t="s">
        <v>284</v>
      </c>
      <c r="CR18" s="8">
        <v>1</v>
      </c>
      <c r="CS18" s="15"/>
      <c r="CT18" s="15"/>
      <c r="CU18" s="9"/>
      <c r="CV18" s="15"/>
      <c r="CW18" s="15"/>
      <c r="CX18" s="15"/>
      <c r="CY18" s="15"/>
      <c r="CZ18" s="15"/>
      <c r="DA18" s="15">
        <v>0</v>
      </c>
      <c r="DB18" s="15"/>
      <c r="DC18" s="15"/>
      <c r="DD18" s="15"/>
      <c r="DE18" s="15"/>
      <c r="DF18" s="15"/>
      <c r="DG18" s="15">
        <v>0</v>
      </c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 t="s">
        <v>195</v>
      </c>
      <c r="DT18" s="15"/>
      <c r="DU18" s="15"/>
      <c r="DV18" s="15"/>
      <c r="DW18" s="15"/>
      <c r="DX18" s="15"/>
      <c r="DY18" s="15">
        <v>0</v>
      </c>
      <c r="DZ18" s="8"/>
      <c r="EA18" s="9"/>
      <c r="EB18" s="8"/>
      <c r="EC18" s="9"/>
      <c r="ED18" s="8"/>
      <c r="EE18" s="9"/>
      <c r="EF18" s="8"/>
      <c r="EG18" s="9"/>
      <c r="EH18" s="8"/>
      <c r="EI18" s="9"/>
      <c r="EJ18" s="8"/>
      <c r="EK18" s="9"/>
      <c r="EL18" s="8"/>
      <c r="EM18" s="9"/>
      <c r="EN18" s="8"/>
      <c r="EO18" s="9"/>
      <c r="EP18" s="8"/>
      <c r="EQ18" s="9"/>
      <c r="ER18" s="8"/>
      <c r="ES18" s="9"/>
      <c r="ET18" s="8"/>
      <c r="EU18" s="9"/>
      <c r="EV18" s="8"/>
      <c r="EW18" s="9"/>
      <c r="EX18" s="8"/>
      <c r="EY18" s="9"/>
      <c r="EZ18" s="8"/>
      <c r="FA18" s="9"/>
    </row>
    <row r="19" spans="1:157" s="18" customFormat="1" ht="30" x14ac:dyDescent="0.25">
      <c r="A19" s="29">
        <v>23</v>
      </c>
      <c r="B19" s="5" t="s">
        <v>7</v>
      </c>
      <c r="C19" s="18">
        <v>0</v>
      </c>
      <c r="E19" s="5" t="s">
        <v>8</v>
      </c>
      <c r="F19" s="6">
        <v>55.180821917808217</v>
      </c>
      <c r="G19" s="18" t="s">
        <v>265</v>
      </c>
      <c r="H19" s="18" t="s">
        <v>267</v>
      </c>
      <c r="I19" s="19">
        <v>38190</v>
      </c>
      <c r="J19" s="19">
        <v>37374</v>
      </c>
      <c r="K19" s="33">
        <f t="shared" si="0"/>
        <v>27.56368751294729</v>
      </c>
      <c r="L19" s="5" t="s">
        <v>7</v>
      </c>
      <c r="M19" s="18">
        <v>0</v>
      </c>
      <c r="O19" s="18">
        <v>0</v>
      </c>
      <c r="P19" s="18">
        <v>0</v>
      </c>
      <c r="R19" s="19">
        <v>37368</v>
      </c>
      <c r="S19" s="26">
        <f t="shared" si="1"/>
        <v>6</v>
      </c>
      <c r="T19" s="18">
        <v>1</v>
      </c>
      <c r="U19" s="18">
        <f t="shared" si="2"/>
        <v>-37374</v>
      </c>
      <c r="W19" s="18" t="s">
        <v>231</v>
      </c>
      <c r="X19" s="18" t="s">
        <v>231</v>
      </c>
      <c r="Y19" s="18">
        <v>0</v>
      </c>
      <c r="AA19" s="19">
        <v>37376</v>
      </c>
      <c r="AB19" s="15" t="s">
        <v>143</v>
      </c>
      <c r="AC19" s="15">
        <v>0</v>
      </c>
      <c r="AD19" s="15">
        <v>0</v>
      </c>
      <c r="AE19" s="15">
        <v>0</v>
      </c>
      <c r="AF19" s="18">
        <v>0</v>
      </c>
      <c r="AG19" s="18" t="s">
        <v>197</v>
      </c>
      <c r="AH19" s="18" t="s">
        <v>194</v>
      </c>
      <c r="AI19" s="18">
        <v>1</v>
      </c>
      <c r="AJ19" s="15">
        <v>1</v>
      </c>
      <c r="AK19" s="15">
        <v>0</v>
      </c>
      <c r="AL19" s="15"/>
      <c r="AM19" s="15">
        <v>0</v>
      </c>
      <c r="AN19" s="15"/>
      <c r="AO19" s="15">
        <v>1</v>
      </c>
      <c r="AP19" s="15"/>
      <c r="AQ19" s="18" t="s">
        <v>143</v>
      </c>
      <c r="AR19" s="18" t="s">
        <v>143</v>
      </c>
      <c r="AS19" s="18" t="s">
        <v>169</v>
      </c>
      <c r="AT19" s="18">
        <v>23</v>
      </c>
      <c r="AU19" s="18" t="s">
        <v>169</v>
      </c>
      <c r="AV19" s="18">
        <v>26</v>
      </c>
      <c r="AW19" s="18" t="s">
        <v>169</v>
      </c>
      <c r="AX19" s="18" t="s">
        <v>143</v>
      </c>
      <c r="AY19" s="18" t="s">
        <v>169</v>
      </c>
      <c r="AZ19" s="18">
        <v>28</v>
      </c>
      <c r="BA19" s="18" t="s">
        <v>207</v>
      </c>
      <c r="BB19" s="18">
        <v>13</v>
      </c>
      <c r="BC19" s="18" t="s">
        <v>207</v>
      </c>
      <c r="BD19" s="18">
        <v>2</v>
      </c>
      <c r="BE19" s="18" t="s">
        <v>207</v>
      </c>
      <c r="BF19" s="18">
        <v>3</v>
      </c>
      <c r="BG19" s="18" t="s">
        <v>225</v>
      </c>
      <c r="BI19" s="18">
        <v>28</v>
      </c>
      <c r="BJ19" s="18">
        <v>13</v>
      </c>
      <c r="BK19" s="18">
        <v>28</v>
      </c>
      <c r="BL19" s="18">
        <v>2</v>
      </c>
      <c r="BM19" s="18" t="s">
        <v>134</v>
      </c>
      <c r="BN19" s="18" t="s">
        <v>131</v>
      </c>
      <c r="BP19" s="18">
        <v>0</v>
      </c>
      <c r="BS19" s="15"/>
      <c r="BT19" s="18">
        <v>1</v>
      </c>
      <c r="BU19" s="19">
        <v>37921</v>
      </c>
      <c r="BV19" s="18">
        <v>1</v>
      </c>
      <c r="BW19" s="18" t="s">
        <v>162</v>
      </c>
      <c r="BX19" s="18">
        <v>0</v>
      </c>
      <c r="BY19" s="18">
        <v>0</v>
      </c>
      <c r="BZ19" s="18">
        <v>0</v>
      </c>
      <c r="CD19" s="18">
        <v>0</v>
      </c>
      <c r="CF19" s="18">
        <v>0</v>
      </c>
      <c r="CG19" s="18">
        <v>0</v>
      </c>
      <c r="CM19" s="15" t="s">
        <v>270</v>
      </c>
      <c r="CN19" s="15" t="s">
        <v>283</v>
      </c>
      <c r="CO19" s="8"/>
      <c r="CQ19" s="15" t="s">
        <v>188</v>
      </c>
      <c r="CR19" s="8">
        <v>1</v>
      </c>
      <c r="CS19" s="15"/>
      <c r="CT19" s="15"/>
      <c r="CU19" s="9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>
        <v>0</v>
      </c>
      <c r="DT19" s="15"/>
      <c r="DU19" s="15"/>
      <c r="DV19" s="15"/>
      <c r="DW19" s="15"/>
      <c r="DX19" s="15"/>
      <c r="DY19" s="15">
        <v>0</v>
      </c>
      <c r="DZ19" s="8"/>
      <c r="EA19" s="9"/>
      <c r="EB19" s="8"/>
      <c r="EC19" s="9"/>
      <c r="ED19" s="8"/>
      <c r="EE19" s="9"/>
      <c r="EF19" s="8"/>
      <c r="EG19" s="9"/>
      <c r="EH19" s="8"/>
      <c r="EI19" s="9"/>
      <c r="EJ19" s="8"/>
      <c r="EK19" s="9"/>
      <c r="EL19" s="8"/>
      <c r="EM19" s="9"/>
      <c r="EN19" s="8"/>
      <c r="EO19" s="9"/>
      <c r="EP19" s="8"/>
      <c r="EQ19" s="9"/>
      <c r="ER19" s="8"/>
      <c r="ES19" s="9"/>
      <c r="ET19" s="8"/>
      <c r="EU19" s="9"/>
      <c r="EV19" s="8"/>
      <c r="EW19" s="9"/>
      <c r="EX19" s="8"/>
      <c r="EY19" s="9"/>
      <c r="EZ19" s="8"/>
      <c r="FA19" s="9"/>
    </row>
    <row r="20" spans="1:157" s="18" customFormat="1" ht="30" x14ac:dyDescent="0.25">
      <c r="A20" s="29">
        <v>24</v>
      </c>
      <c r="B20" s="5" t="s">
        <v>17</v>
      </c>
      <c r="C20" s="18">
        <v>1</v>
      </c>
      <c r="D20" s="19">
        <v>37756</v>
      </c>
      <c r="E20" s="5" t="s">
        <v>18</v>
      </c>
      <c r="F20" s="6">
        <v>71.802739726027397</v>
      </c>
      <c r="G20" s="18" t="s">
        <v>264</v>
      </c>
      <c r="H20" s="18" t="s">
        <v>266</v>
      </c>
      <c r="I20" s="19">
        <v>38216</v>
      </c>
      <c r="J20" s="19">
        <v>37758</v>
      </c>
      <c r="K20" s="33">
        <f t="shared" si="0"/>
        <v>15.470795197217964</v>
      </c>
      <c r="L20" s="5" t="s">
        <v>17</v>
      </c>
      <c r="M20" s="18">
        <v>1</v>
      </c>
      <c r="N20" s="19">
        <v>37756</v>
      </c>
      <c r="O20" s="18">
        <v>0</v>
      </c>
      <c r="P20" s="18">
        <v>0</v>
      </c>
      <c r="R20" s="19">
        <v>37758</v>
      </c>
      <c r="S20" s="26">
        <f t="shared" si="1"/>
        <v>0</v>
      </c>
      <c r="T20" s="18">
        <v>1</v>
      </c>
      <c r="V20" s="18">
        <f>N20-J20</f>
        <v>-2</v>
      </c>
      <c r="W20" s="18" t="s">
        <v>253</v>
      </c>
      <c r="X20" s="18" t="s">
        <v>235</v>
      </c>
      <c r="Y20" s="18">
        <v>0</v>
      </c>
      <c r="AA20" s="19">
        <v>37758</v>
      </c>
      <c r="AB20" s="15" t="s">
        <v>143</v>
      </c>
      <c r="AC20" s="15">
        <v>0</v>
      </c>
      <c r="AD20" s="15">
        <v>0</v>
      </c>
      <c r="AE20" s="15">
        <v>0</v>
      </c>
      <c r="AF20" s="18">
        <v>1</v>
      </c>
      <c r="AG20" s="18" t="s">
        <v>197</v>
      </c>
      <c r="AH20" s="18" t="s">
        <v>192</v>
      </c>
      <c r="AI20" s="18">
        <v>1</v>
      </c>
      <c r="AJ20" s="15">
        <v>1</v>
      </c>
      <c r="AK20" s="15">
        <v>0</v>
      </c>
      <c r="AL20" s="15"/>
      <c r="AM20" s="15">
        <v>0</v>
      </c>
      <c r="AN20" s="15"/>
      <c r="AO20" s="15">
        <v>0</v>
      </c>
      <c r="AP20" s="15"/>
      <c r="AQ20" s="18" t="s">
        <v>143</v>
      </c>
      <c r="AR20" s="18" t="s">
        <v>143</v>
      </c>
      <c r="AS20" s="19" t="s">
        <v>169</v>
      </c>
      <c r="AT20" s="18">
        <v>33</v>
      </c>
      <c r="AU20" s="18" t="s">
        <v>169</v>
      </c>
      <c r="AV20" s="18">
        <v>33</v>
      </c>
      <c r="AW20" s="18" t="s">
        <v>169</v>
      </c>
      <c r="AX20" s="18">
        <v>46</v>
      </c>
      <c r="AY20" s="18" t="s">
        <v>169</v>
      </c>
      <c r="AZ20" s="18">
        <v>15</v>
      </c>
      <c r="BA20" s="18" t="s">
        <v>169</v>
      </c>
      <c r="BB20" s="18">
        <v>12</v>
      </c>
      <c r="BC20" s="18" t="s">
        <v>207</v>
      </c>
      <c r="BD20" s="18">
        <v>6</v>
      </c>
      <c r="BE20" s="18" t="s">
        <v>207</v>
      </c>
      <c r="BF20" s="18">
        <v>2</v>
      </c>
      <c r="BG20" s="18" t="s">
        <v>207</v>
      </c>
      <c r="BH20" s="18">
        <v>1</v>
      </c>
      <c r="BI20" s="18">
        <v>46</v>
      </c>
      <c r="BJ20" s="18">
        <v>12</v>
      </c>
      <c r="BK20" s="18">
        <v>46</v>
      </c>
      <c r="BL20" s="18">
        <v>1</v>
      </c>
      <c r="BM20" s="18" t="s">
        <v>131</v>
      </c>
      <c r="BN20" s="18" t="s">
        <v>131</v>
      </c>
      <c r="BP20" s="18">
        <v>0</v>
      </c>
      <c r="BS20" s="15"/>
      <c r="BT20" s="18">
        <v>0</v>
      </c>
      <c r="BX20" s="18">
        <v>0</v>
      </c>
      <c r="BY20" s="18">
        <v>0</v>
      </c>
      <c r="BZ20" s="18">
        <v>0</v>
      </c>
      <c r="CD20" s="18">
        <v>1</v>
      </c>
      <c r="CE20" s="19">
        <v>37756</v>
      </c>
      <c r="CF20" s="18">
        <v>0</v>
      </c>
      <c r="CG20" s="18">
        <v>0</v>
      </c>
      <c r="CJ20" s="18">
        <v>1</v>
      </c>
      <c r="CK20" s="18" t="s">
        <v>232</v>
      </c>
      <c r="CM20" s="15" t="s">
        <v>274</v>
      </c>
      <c r="CN20" s="15" t="s">
        <v>283</v>
      </c>
      <c r="CO20" s="8"/>
      <c r="CQ20" s="15" t="s">
        <v>188</v>
      </c>
      <c r="CR20" s="8">
        <v>1</v>
      </c>
      <c r="CS20" s="15"/>
      <c r="CT20" s="15"/>
      <c r="CU20" s="9"/>
      <c r="CV20" s="15"/>
      <c r="CW20" s="15"/>
      <c r="CX20" s="15"/>
      <c r="CY20" s="15">
        <v>0</v>
      </c>
      <c r="CZ20" s="15"/>
      <c r="DA20" s="15"/>
      <c r="DB20" s="15"/>
      <c r="DC20" s="15"/>
      <c r="DD20" s="15"/>
      <c r="DE20" s="15"/>
      <c r="DF20" s="15"/>
      <c r="DG20" s="15">
        <v>1</v>
      </c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 t="s">
        <v>195</v>
      </c>
      <c r="DT20" s="15"/>
      <c r="DU20" s="15"/>
      <c r="DV20" s="15"/>
      <c r="DW20" s="15"/>
      <c r="DX20" s="15"/>
      <c r="DY20" s="15">
        <v>0</v>
      </c>
      <c r="DZ20" s="8"/>
      <c r="EA20" s="9"/>
      <c r="EB20" s="8"/>
      <c r="EC20" s="9"/>
      <c r="ED20" s="8"/>
      <c r="EE20" s="9"/>
      <c r="EF20" s="8"/>
      <c r="EG20" s="9"/>
      <c r="EH20" s="8"/>
      <c r="EI20" s="9"/>
      <c r="EJ20" s="8"/>
      <c r="EK20" s="9"/>
      <c r="EL20" s="8"/>
      <c r="EM20" s="9"/>
      <c r="EN20" s="8"/>
      <c r="EO20" s="9"/>
      <c r="EP20" s="8"/>
      <c r="EQ20" s="9"/>
      <c r="ER20" s="8"/>
      <c r="ES20" s="9"/>
      <c r="ET20" s="8"/>
      <c r="EU20" s="9"/>
      <c r="EV20" s="8"/>
      <c r="EW20" s="9"/>
      <c r="EX20" s="8"/>
      <c r="EY20" s="9"/>
      <c r="EZ20" s="8"/>
      <c r="FA20" s="9"/>
    </row>
    <row r="21" spans="1:157" s="18" customFormat="1" ht="30" x14ac:dyDescent="0.25">
      <c r="A21" s="29">
        <v>27</v>
      </c>
      <c r="B21" s="5" t="s">
        <v>64</v>
      </c>
      <c r="C21" s="18">
        <v>1</v>
      </c>
      <c r="D21" s="19">
        <v>40611</v>
      </c>
      <c r="E21" s="5" t="s">
        <v>61</v>
      </c>
      <c r="F21" s="6">
        <v>71.408219178082192</v>
      </c>
      <c r="G21" s="18" t="s">
        <v>264</v>
      </c>
      <c r="H21" s="18" t="s">
        <v>266</v>
      </c>
      <c r="I21" s="19">
        <v>42681</v>
      </c>
      <c r="J21" s="19">
        <v>40705</v>
      </c>
      <c r="K21" s="33">
        <f t="shared" si="0"/>
        <v>66.747360938215493</v>
      </c>
      <c r="L21" s="5" t="s">
        <v>64</v>
      </c>
      <c r="M21" s="18">
        <v>1</v>
      </c>
      <c r="N21" s="19">
        <v>40611</v>
      </c>
      <c r="O21" s="18">
        <v>1</v>
      </c>
      <c r="P21" s="18">
        <v>1</v>
      </c>
      <c r="Q21" s="19">
        <v>40619</v>
      </c>
      <c r="R21" s="19">
        <v>40705</v>
      </c>
      <c r="S21" s="26">
        <f t="shared" si="1"/>
        <v>0</v>
      </c>
      <c r="T21" s="18">
        <v>0</v>
      </c>
      <c r="U21" s="18">
        <f t="shared" si="2"/>
        <v>-86</v>
      </c>
      <c r="W21" s="18" t="s">
        <v>256</v>
      </c>
      <c r="X21" s="18" t="s">
        <v>204</v>
      </c>
      <c r="Y21" s="18">
        <v>1</v>
      </c>
      <c r="Z21" s="18" t="s">
        <v>206</v>
      </c>
      <c r="AA21" s="19">
        <v>40707</v>
      </c>
      <c r="AB21" s="15">
        <v>20</v>
      </c>
      <c r="AC21" s="15">
        <v>1</v>
      </c>
      <c r="AD21" s="15" t="s">
        <v>228</v>
      </c>
      <c r="AE21" s="15">
        <v>1</v>
      </c>
      <c r="AF21" s="18">
        <v>1</v>
      </c>
      <c r="AG21" s="18" t="s">
        <v>197</v>
      </c>
      <c r="AH21" s="18" t="s">
        <v>192</v>
      </c>
      <c r="AI21" s="18">
        <v>1</v>
      </c>
      <c r="AJ21" s="15">
        <v>1</v>
      </c>
      <c r="AK21" s="15">
        <v>1</v>
      </c>
      <c r="AL21" s="21">
        <v>40721</v>
      </c>
      <c r="AM21" s="15">
        <v>0</v>
      </c>
      <c r="AN21" s="15"/>
      <c r="AO21" s="15">
        <v>0</v>
      </c>
      <c r="AP21" s="15"/>
      <c r="AQ21" s="18" t="s">
        <v>177</v>
      </c>
      <c r="AR21" s="18">
        <v>16</v>
      </c>
      <c r="AS21" s="18" t="s">
        <v>187</v>
      </c>
      <c r="AT21" s="18">
        <v>12</v>
      </c>
      <c r="AU21" s="18" t="s">
        <v>141</v>
      </c>
      <c r="AV21" s="18">
        <v>7</v>
      </c>
      <c r="AW21" s="18" t="s">
        <v>141</v>
      </c>
      <c r="AX21" s="18">
        <v>18</v>
      </c>
      <c r="AY21" s="18" t="s">
        <v>182</v>
      </c>
      <c r="AZ21" s="18">
        <v>6</v>
      </c>
      <c r="BA21" s="18" t="s">
        <v>170</v>
      </c>
      <c r="BB21" s="18">
        <v>6</v>
      </c>
      <c r="BC21" s="18" t="s">
        <v>191</v>
      </c>
      <c r="BD21" s="18">
        <v>2</v>
      </c>
      <c r="BE21" s="18" t="s">
        <v>141</v>
      </c>
      <c r="BF21" s="18">
        <v>0</v>
      </c>
      <c r="BG21" s="18" t="s">
        <v>169</v>
      </c>
      <c r="BH21" s="18">
        <v>3</v>
      </c>
      <c r="BI21" s="18">
        <v>18</v>
      </c>
      <c r="BJ21" s="18">
        <v>6</v>
      </c>
      <c r="BK21" s="18">
        <v>18</v>
      </c>
      <c r="BL21" s="18">
        <v>0</v>
      </c>
      <c r="BM21" s="18" t="s">
        <v>134</v>
      </c>
      <c r="BN21" s="18" t="s">
        <v>131</v>
      </c>
      <c r="BP21" s="18">
        <v>1</v>
      </c>
      <c r="BQ21" s="18" t="s">
        <v>202</v>
      </c>
      <c r="BR21" s="18" t="s">
        <v>189</v>
      </c>
      <c r="BS21" s="15"/>
      <c r="BT21" s="18">
        <v>0</v>
      </c>
      <c r="BX21" s="18">
        <v>0</v>
      </c>
      <c r="BY21" s="18">
        <v>0</v>
      </c>
      <c r="BZ21" s="18">
        <v>1</v>
      </c>
      <c r="CA21" s="18">
        <v>1</v>
      </c>
      <c r="CB21" s="19">
        <v>40394</v>
      </c>
      <c r="CC21" s="18" t="s">
        <v>201</v>
      </c>
      <c r="CD21" s="18">
        <v>1</v>
      </c>
      <c r="CE21" s="19">
        <v>40611</v>
      </c>
      <c r="CF21" s="18">
        <v>1</v>
      </c>
      <c r="CG21" s="18">
        <v>1</v>
      </c>
      <c r="CH21" s="19">
        <v>40619</v>
      </c>
      <c r="CI21" s="18" t="s">
        <v>203</v>
      </c>
      <c r="CJ21" s="18">
        <v>0</v>
      </c>
      <c r="CM21" s="15" t="s">
        <v>276</v>
      </c>
      <c r="CN21" s="15" t="s">
        <v>283</v>
      </c>
      <c r="CO21" s="8"/>
      <c r="CP21" s="18" t="s">
        <v>206</v>
      </c>
      <c r="CQ21" s="15" t="s">
        <v>286</v>
      </c>
      <c r="CR21" s="8">
        <v>1</v>
      </c>
      <c r="CS21" s="15"/>
      <c r="CT21" s="15"/>
      <c r="CU21" s="9"/>
      <c r="CV21" s="15"/>
      <c r="CW21" s="15"/>
      <c r="CX21" s="15"/>
      <c r="CY21" s="15"/>
      <c r="CZ21" s="15"/>
      <c r="DA21" s="15"/>
      <c r="DB21" s="15"/>
      <c r="DC21" s="15"/>
      <c r="DD21" s="15"/>
      <c r="DE21" s="15">
        <v>1</v>
      </c>
      <c r="DF21" s="15">
        <v>0</v>
      </c>
      <c r="DG21" s="15">
        <v>1</v>
      </c>
      <c r="DH21" s="15"/>
      <c r="DI21" s="15"/>
      <c r="DJ21" s="15">
        <v>0</v>
      </c>
      <c r="DK21" s="15"/>
      <c r="DL21" s="15"/>
      <c r="DM21" s="15"/>
      <c r="DN21" s="15"/>
      <c r="DO21" s="15"/>
      <c r="DP21" s="15"/>
      <c r="DQ21" s="15"/>
      <c r="DR21" s="15">
        <v>1</v>
      </c>
      <c r="DS21" s="15"/>
      <c r="DT21" s="15"/>
      <c r="DU21" s="15"/>
      <c r="DV21" s="15"/>
      <c r="DW21" s="15"/>
      <c r="DX21" s="15">
        <v>0</v>
      </c>
      <c r="DY21" s="15">
        <v>0</v>
      </c>
      <c r="DZ21" s="8"/>
      <c r="EB21" s="8"/>
      <c r="EC21" s="9"/>
      <c r="ED21" s="8"/>
      <c r="EE21" s="9"/>
      <c r="EF21" s="8"/>
      <c r="EG21" s="9"/>
      <c r="EH21" s="8"/>
      <c r="EI21" s="9"/>
      <c r="EJ21" s="8"/>
      <c r="EK21" s="9"/>
      <c r="EL21" s="8"/>
      <c r="EM21" s="9"/>
      <c r="EN21" s="8"/>
      <c r="EO21" s="9"/>
      <c r="EP21" s="8"/>
      <c r="EQ21" s="9"/>
      <c r="ER21" s="8"/>
      <c r="ES21" s="9"/>
      <c r="ET21" s="8"/>
      <c r="EU21" s="9"/>
      <c r="EV21" s="8"/>
      <c r="EW21" s="9"/>
      <c r="EX21" s="8"/>
      <c r="EY21" s="9"/>
      <c r="EZ21" s="8"/>
      <c r="FA21" s="9"/>
    </row>
    <row r="22" spans="1:157" s="18" customFormat="1" ht="30" x14ac:dyDescent="0.25">
      <c r="A22" s="29">
        <v>28</v>
      </c>
      <c r="B22" s="5" t="s">
        <v>5</v>
      </c>
      <c r="C22" s="18">
        <v>1</v>
      </c>
      <c r="D22" s="19" t="s">
        <v>200</v>
      </c>
      <c r="E22" s="5" t="s">
        <v>6</v>
      </c>
      <c r="F22" s="6">
        <v>49.350684931506848</v>
      </c>
      <c r="G22" s="18" t="s">
        <v>264</v>
      </c>
      <c r="H22" s="18" t="s">
        <v>267</v>
      </c>
      <c r="I22" s="19">
        <v>42404</v>
      </c>
      <c r="J22" s="19">
        <v>38581</v>
      </c>
      <c r="K22" s="33">
        <f t="shared" si="0"/>
        <v>129.13722715931064</v>
      </c>
      <c r="L22" s="5" t="s">
        <v>5</v>
      </c>
      <c r="M22" s="18">
        <v>1</v>
      </c>
      <c r="N22" s="19" t="s">
        <v>200</v>
      </c>
      <c r="O22" s="18">
        <v>1</v>
      </c>
      <c r="P22" s="18">
        <v>1</v>
      </c>
      <c r="Q22" s="19">
        <v>38321</v>
      </c>
      <c r="R22" s="19">
        <v>38579</v>
      </c>
      <c r="S22" s="26">
        <f t="shared" si="1"/>
        <v>2</v>
      </c>
      <c r="T22" s="18">
        <v>0</v>
      </c>
      <c r="U22" s="18">
        <f>Q22-J22</f>
        <v>-260</v>
      </c>
      <c r="W22" s="18" t="s">
        <v>255</v>
      </c>
      <c r="X22" s="18" t="s">
        <v>255</v>
      </c>
      <c r="Y22" s="18">
        <v>1</v>
      </c>
      <c r="Z22" s="18" t="s">
        <v>206</v>
      </c>
      <c r="AA22" s="19">
        <v>38582</v>
      </c>
      <c r="AB22" s="15" t="s">
        <v>143</v>
      </c>
      <c r="AC22" s="15">
        <v>0</v>
      </c>
      <c r="AD22" s="15">
        <v>0</v>
      </c>
      <c r="AE22" s="15">
        <v>0</v>
      </c>
      <c r="AF22" s="18">
        <v>1</v>
      </c>
      <c r="AG22" s="18" t="s">
        <v>197</v>
      </c>
      <c r="AH22" s="18" t="s">
        <v>192</v>
      </c>
      <c r="AI22" s="15">
        <v>1</v>
      </c>
      <c r="AJ22" s="15">
        <v>1</v>
      </c>
      <c r="AK22" s="15">
        <v>0</v>
      </c>
      <c r="AL22" s="15"/>
      <c r="AM22" s="15">
        <v>0</v>
      </c>
      <c r="AN22" s="15"/>
      <c r="AO22" s="15">
        <v>1</v>
      </c>
      <c r="AP22" s="15"/>
      <c r="AQ22" s="18" t="s">
        <v>148</v>
      </c>
      <c r="AR22" s="18">
        <v>5</v>
      </c>
      <c r="AS22" s="18" t="s">
        <v>196</v>
      </c>
      <c r="AU22" s="18" t="s">
        <v>196</v>
      </c>
      <c r="AW22" s="18" t="s">
        <v>169</v>
      </c>
      <c r="AX22" s="18">
        <v>9</v>
      </c>
      <c r="AY22" s="18" t="s">
        <v>169</v>
      </c>
      <c r="AZ22" s="18">
        <v>3</v>
      </c>
      <c r="BA22" s="18" t="s">
        <v>198</v>
      </c>
      <c r="BB22" s="18">
        <v>4</v>
      </c>
      <c r="BC22" s="18" t="s">
        <v>141</v>
      </c>
      <c r="BD22" s="18">
        <v>0</v>
      </c>
      <c r="BE22" s="18" t="s">
        <v>199</v>
      </c>
      <c r="BG22" s="18" t="s">
        <v>141</v>
      </c>
      <c r="BH22" s="18">
        <v>0</v>
      </c>
      <c r="BI22" s="18">
        <v>9</v>
      </c>
      <c r="BJ22" s="18">
        <v>3</v>
      </c>
      <c r="BK22" s="18">
        <v>9</v>
      </c>
      <c r="BL22" s="18">
        <v>0</v>
      </c>
      <c r="BM22" s="18" t="s">
        <v>134</v>
      </c>
      <c r="BN22" s="18" t="s">
        <v>131</v>
      </c>
      <c r="BP22" s="18">
        <v>0</v>
      </c>
      <c r="BS22" s="15"/>
      <c r="BT22" s="18">
        <v>0</v>
      </c>
      <c r="BX22" s="18">
        <v>0</v>
      </c>
      <c r="BY22" s="18">
        <v>0</v>
      </c>
      <c r="BZ22" s="18">
        <v>0</v>
      </c>
      <c r="CD22" s="18">
        <v>1</v>
      </c>
      <c r="CE22" s="19">
        <v>31564</v>
      </c>
      <c r="CF22" s="18">
        <v>1</v>
      </c>
      <c r="CG22" s="18">
        <v>1</v>
      </c>
      <c r="CH22" s="19">
        <v>38321</v>
      </c>
      <c r="CM22" s="15" t="s">
        <v>272</v>
      </c>
      <c r="CN22" s="15" t="s">
        <v>283</v>
      </c>
      <c r="CO22" s="8"/>
      <c r="CP22" s="18" t="s">
        <v>206</v>
      </c>
      <c r="CQ22" s="15" t="s">
        <v>284</v>
      </c>
      <c r="CR22" s="8">
        <v>1</v>
      </c>
      <c r="CS22" s="15"/>
      <c r="CT22" s="15"/>
      <c r="CU22" s="9"/>
      <c r="CV22" s="15"/>
      <c r="CW22" s="15"/>
      <c r="CX22" s="15"/>
      <c r="CY22" s="15" t="s">
        <v>195</v>
      </c>
      <c r="CZ22" s="15"/>
      <c r="DA22" s="15"/>
      <c r="DB22" s="15"/>
      <c r="DC22" s="15"/>
      <c r="DD22" s="15"/>
      <c r="DE22" s="15"/>
      <c r="DF22" s="15"/>
      <c r="DG22" s="15">
        <v>0</v>
      </c>
      <c r="DH22" s="15"/>
      <c r="DI22" s="15"/>
      <c r="DJ22" s="15"/>
      <c r="DK22" s="15"/>
      <c r="DL22" s="15"/>
      <c r="DM22" s="15"/>
      <c r="DN22" s="15">
        <v>0</v>
      </c>
      <c r="DO22" s="15"/>
      <c r="DP22" s="15"/>
      <c r="DQ22" s="15"/>
      <c r="DR22" s="15"/>
      <c r="DS22" s="15" t="s">
        <v>195</v>
      </c>
      <c r="DT22" s="15"/>
      <c r="DU22" s="15"/>
      <c r="DV22" s="15"/>
      <c r="DW22" s="15"/>
      <c r="DX22" s="15">
        <v>0</v>
      </c>
      <c r="DY22" s="15">
        <v>0</v>
      </c>
      <c r="DZ22" s="8"/>
      <c r="EB22" s="8"/>
      <c r="EC22" s="9"/>
      <c r="ED22" s="8"/>
      <c r="EE22" s="9"/>
      <c r="EF22" s="8"/>
      <c r="EG22" s="9"/>
      <c r="EH22" s="8"/>
      <c r="EI22" s="9"/>
      <c r="EJ22" s="8"/>
      <c r="EK22" s="9"/>
      <c r="EL22" s="8"/>
      <c r="EM22" s="9"/>
      <c r="EN22" s="8"/>
      <c r="EO22" s="9"/>
      <c r="EP22" s="8"/>
      <c r="EQ22" s="9"/>
      <c r="ER22" s="8"/>
      <c r="ES22" s="9"/>
      <c r="ET22" s="8"/>
      <c r="EU22" s="9"/>
      <c r="EV22" s="8"/>
      <c r="EW22" s="9"/>
      <c r="EX22" s="8"/>
      <c r="EY22" s="9"/>
      <c r="EZ22" s="8"/>
      <c r="FA22" s="9"/>
    </row>
    <row r="23" spans="1:157" s="18" customFormat="1" ht="30" x14ac:dyDescent="0.25">
      <c r="A23" s="29">
        <v>32</v>
      </c>
      <c r="B23" s="5" t="s">
        <v>49</v>
      </c>
      <c r="C23" s="18">
        <v>0</v>
      </c>
      <c r="E23" s="5" t="s">
        <v>50</v>
      </c>
      <c r="F23" s="6">
        <v>40.531506849315072</v>
      </c>
      <c r="G23" s="18" t="s">
        <v>265</v>
      </c>
      <c r="H23" s="18" t="s">
        <v>266</v>
      </c>
      <c r="I23" s="19">
        <v>42249</v>
      </c>
      <c r="J23" s="19">
        <v>41589</v>
      </c>
      <c r="K23" s="33">
        <f t="shared" si="0"/>
        <v>22.294159017825013</v>
      </c>
      <c r="L23" s="5" t="s">
        <v>49</v>
      </c>
      <c r="M23" s="18">
        <v>0</v>
      </c>
      <c r="O23" s="18">
        <v>1</v>
      </c>
      <c r="P23" s="18">
        <v>0</v>
      </c>
      <c r="R23" s="19">
        <v>41589</v>
      </c>
      <c r="S23" s="26">
        <f t="shared" si="1"/>
        <v>0</v>
      </c>
      <c r="U23" s="18">
        <f t="shared" si="2"/>
        <v>-41589</v>
      </c>
      <c r="W23" s="18" t="s">
        <v>193</v>
      </c>
      <c r="X23" s="18" t="s">
        <v>193</v>
      </c>
      <c r="Y23" s="18">
        <v>1</v>
      </c>
      <c r="Z23" s="18" t="s">
        <v>206</v>
      </c>
      <c r="AA23" s="19">
        <v>41603</v>
      </c>
      <c r="AB23" s="15">
        <v>23</v>
      </c>
      <c r="AC23" s="15">
        <v>1</v>
      </c>
      <c r="AD23" s="15" t="s">
        <v>228</v>
      </c>
      <c r="AE23" s="15">
        <v>0</v>
      </c>
      <c r="AF23" s="18">
        <v>0</v>
      </c>
      <c r="AG23" s="18" t="s">
        <v>197</v>
      </c>
      <c r="AH23" s="18" t="s">
        <v>192</v>
      </c>
      <c r="AI23" s="18">
        <v>1</v>
      </c>
      <c r="AJ23" s="15">
        <v>1</v>
      </c>
      <c r="AK23" s="15">
        <v>0</v>
      </c>
      <c r="AL23" s="15"/>
      <c r="AM23" s="15">
        <v>0</v>
      </c>
      <c r="AN23" s="15"/>
      <c r="AO23" s="15">
        <f ca="1">+AO23:AMY23</f>
        <v>0</v>
      </c>
      <c r="AP23" s="15"/>
      <c r="AQ23" s="18" t="s">
        <v>148</v>
      </c>
      <c r="AR23" s="18">
        <v>8</v>
      </c>
      <c r="AS23" s="18" t="s">
        <v>141</v>
      </c>
      <c r="AT23" s="18">
        <v>8</v>
      </c>
      <c r="AU23" s="18" t="s">
        <v>141</v>
      </c>
      <c r="AV23" s="18">
        <v>12</v>
      </c>
      <c r="AW23" s="18" t="s">
        <v>141</v>
      </c>
      <c r="AX23" s="18">
        <v>11</v>
      </c>
      <c r="AY23" s="18" t="s">
        <v>187</v>
      </c>
      <c r="AZ23" s="18">
        <v>10</v>
      </c>
      <c r="BA23" s="18" t="s">
        <v>180</v>
      </c>
      <c r="BB23" s="18">
        <v>16</v>
      </c>
      <c r="BC23" s="18" t="s">
        <v>191</v>
      </c>
      <c r="BD23" s="18">
        <v>16</v>
      </c>
      <c r="BE23" s="18" t="s">
        <v>137</v>
      </c>
      <c r="BF23" s="18">
        <v>12</v>
      </c>
      <c r="BG23" s="18" t="s">
        <v>186</v>
      </c>
      <c r="BH23" s="18">
        <v>18</v>
      </c>
      <c r="BI23" s="18">
        <v>16</v>
      </c>
      <c r="BJ23" s="18">
        <v>10</v>
      </c>
      <c r="BK23" s="18">
        <v>16</v>
      </c>
      <c r="BL23" s="18">
        <v>8</v>
      </c>
      <c r="BM23" s="18" t="s">
        <v>134</v>
      </c>
      <c r="BN23" s="18" t="s">
        <v>134</v>
      </c>
      <c r="BS23" s="15"/>
      <c r="BX23" s="18">
        <v>0</v>
      </c>
      <c r="BY23" s="18">
        <v>0</v>
      </c>
      <c r="BZ23" s="18">
        <v>0</v>
      </c>
      <c r="CD23" s="18">
        <v>0</v>
      </c>
      <c r="CF23" s="18">
        <v>1</v>
      </c>
      <c r="CG23" s="18">
        <v>0</v>
      </c>
      <c r="CM23" s="15" t="s">
        <v>132</v>
      </c>
      <c r="CN23" s="15" t="s">
        <v>283</v>
      </c>
      <c r="CO23" s="8"/>
      <c r="CP23" s="18" t="s">
        <v>206</v>
      </c>
      <c r="CQ23" s="15" t="s">
        <v>284</v>
      </c>
      <c r="CR23" s="8">
        <v>1</v>
      </c>
      <c r="CS23" s="15"/>
      <c r="CT23" s="15"/>
      <c r="CU23" s="9"/>
      <c r="CV23" s="15"/>
      <c r="CW23" s="15"/>
      <c r="CX23" s="15"/>
      <c r="CY23" s="15"/>
      <c r="CZ23" s="15"/>
      <c r="DA23" s="15"/>
      <c r="DB23" s="15"/>
      <c r="DC23" s="15"/>
      <c r="DD23" s="15"/>
      <c r="DE23" s="15">
        <v>0</v>
      </c>
      <c r="DF23" s="15"/>
      <c r="DG23" s="15">
        <v>1</v>
      </c>
      <c r="DH23" s="15"/>
      <c r="DI23" s="15"/>
      <c r="DJ23" s="15">
        <v>0</v>
      </c>
      <c r="DK23" s="15"/>
      <c r="DL23" s="15"/>
      <c r="DM23" s="15"/>
      <c r="DN23" s="15"/>
      <c r="DO23" s="15"/>
      <c r="DP23" s="15"/>
      <c r="DQ23" s="15"/>
      <c r="DR23" s="15">
        <v>0</v>
      </c>
      <c r="DS23" s="15"/>
      <c r="DT23" s="15"/>
      <c r="DU23" s="15"/>
      <c r="DV23" s="15"/>
      <c r="DW23" s="15"/>
      <c r="DX23" s="15">
        <v>0</v>
      </c>
      <c r="DY23" s="15">
        <v>0</v>
      </c>
      <c r="DZ23" s="8"/>
      <c r="EB23" s="8"/>
      <c r="EC23" s="9"/>
      <c r="ED23" s="8"/>
      <c r="EE23" s="9"/>
      <c r="EF23" s="8"/>
      <c r="EG23" s="9"/>
      <c r="EH23" s="8"/>
      <c r="EI23" s="9"/>
      <c r="EJ23" s="8"/>
      <c r="EK23" s="9"/>
      <c r="EL23" s="8"/>
      <c r="EM23" s="9"/>
      <c r="EN23" s="8"/>
      <c r="EO23" s="9"/>
      <c r="EP23" s="8"/>
      <c r="EQ23" s="9"/>
      <c r="ER23" s="8"/>
      <c r="ES23" s="9"/>
      <c r="ET23" s="8"/>
      <c r="EU23" s="9"/>
      <c r="EV23" s="8"/>
      <c r="EW23" s="9"/>
      <c r="EX23" s="8"/>
      <c r="EY23" s="9"/>
      <c r="EZ23" s="8"/>
      <c r="FA23" s="9"/>
    </row>
    <row r="24" spans="1:157" s="18" customFormat="1" x14ac:dyDescent="0.25">
      <c r="A24" s="29">
        <v>33</v>
      </c>
      <c r="B24" s="5" t="s">
        <v>55</v>
      </c>
      <c r="C24" s="18">
        <v>1</v>
      </c>
      <c r="D24" s="19">
        <v>38776</v>
      </c>
      <c r="E24" s="5" t="s">
        <v>56</v>
      </c>
      <c r="F24" s="6">
        <v>77.273972602739732</v>
      </c>
      <c r="G24" s="18" t="s">
        <v>264</v>
      </c>
      <c r="H24" s="18" t="s">
        <v>267</v>
      </c>
      <c r="I24" s="19">
        <v>40291</v>
      </c>
      <c r="J24" s="19">
        <v>40227</v>
      </c>
      <c r="K24" s="33">
        <f t="shared" si="0"/>
        <v>2.1618578441527285</v>
      </c>
      <c r="L24" s="5" t="s">
        <v>55</v>
      </c>
      <c r="M24" s="18">
        <v>1</v>
      </c>
      <c r="N24" s="19">
        <v>38776</v>
      </c>
      <c r="O24" s="18">
        <v>1</v>
      </c>
      <c r="P24" s="26">
        <v>1</v>
      </c>
      <c r="Q24" s="19">
        <v>38776</v>
      </c>
      <c r="R24" s="19">
        <v>40225</v>
      </c>
      <c r="S24" s="26">
        <f t="shared" si="1"/>
        <v>2</v>
      </c>
      <c r="T24" s="18">
        <v>1</v>
      </c>
      <c r="U24" s="18">
        <f t="shared" si="2"/>
        <v>-1451</v>
      </c>
      <c r="W24" s="18" t="s">
        <v>255</v>
      </c>
      <c r="X24" s="18" t="s">
        <v>255</v>
      </c>
      <c r="Y24" s="18">
        <v>1</v>
      </c>
      <c r="Z24" s="18" t="s">
        <v>206</v>
      </c>
      <c r="AA24" s="19">
        <v>40241</v>
      </c>
      <c r="AB24" s="15">
        <v>20</v>
      </c>
      <c r="AC24" s="15">
        <v>1</v>
      </c>
      <c r="AD24" s="15">
        <v>0</v>
      </c>
      <c r="AE24" s="15">
        <v>0</v>
      </c>
      <c r="AF24" s="18">
        <v>1</v>
      </c>
      <c r="AG24" s="18" t="s">
        <v>197</v>
      </c>
      <c r="AH24" s="18" t="s">
        <v>192</v>
      </c>
      <c r="AI24" s="18">
        <v>1</v>
      </c>
      <c r="AJ24" s="15">
        <v>1</v>
      </c>
      <c r="AK24" s="15">
        <v>1</v>
      </c>
      <c r="AL24" s="21">
        <v>40291</v>
      </c>
      <c r="AM24" s="15">
        <v>0</v>
      </c>
      <c r="AN24" s="15"/>
      <c r="AO24" s="15">
        <v>0</v>
      </c>
      <c r="AP24" s="15"/>
      <c r="AQ24" s="18" t="s">
        <v>138</v>
      </c>
      <c r="AR24" s="18">
        <v>15</v>
      </c>
      <c r="AS24" s="18" t="s">
        <v>170</v>
      </c>
      <c r="AT24" s="18">
        <v>40</v>
      </c>
      <c r="AU24" s="18" t="s">
        <v>141</v>
      </c>
      <c r="AV24" s="18">
        <v>16</v>
      </c>
      <c r="AW24" s="18" t="s">
        <v>141</v>
      </c>
      <c r="AX24" s="18">
        <v>22</v>
      </c>
      <c r="AY24" s="18" t="s">
        <v>187</v>
      </c>
      <c r="AZ24" s="18">
        <v>4</v>
      </c>
      <c r="BA24" s="18" t="s">
        <v>190</v>
      </c>
      <c r="BB24" s="18">
        <v>5</v>
      </c>
      <c r="BC24" s="18" t="s">
        <v>143</v>
      </c>
      <c r="BD24" s="18" t="s">
        <v>143</v>
      </c>
      <c r="BE24" s="18" t="s">
        <v>143</v>
      </c>
      <c r="BF24" s="18" t="s">
        <v>143</v>
      </c>
      <c r="BG24" s="18" t="s">
        <v>190</v>
      </c>
      <c r="BH24" s="18">
        <v>5</v>
      </c>
      <c r="BI24" s="18">
        <v>22</v>
      </c>
      <c r="BJ24" s="18">
        <v>4</v>
      </c>
      <c r="BK24" s="18">
        <v>40</v>
      </c>
      <c r="BL24" s="18">
        <v>4</v>
      </c>
      <c r="BM24" s="18" t="s">
        <v>131</v>
      </c>
      <c r="BN24" s="18" t="s">
        <v>131</v>
      </c>
      <c r="BP24" s="18">
        <v>0</v>
      </c>
      <c r="BS24" s="15"/>
      <c r="BT24" s="18">
        <v>0</v>
      </c>
      <c r="BX24" s="18">
        <v>0</v>
      </c>
      <c r="BY24" s="18">
        <v>0</v>
      </c>
      <c r="BZ24" s="18">
        <v>0</v>
      </c>
      <c r="CD24" s="18">
        <v>1</v>
      </c>
      <c r="CE24" s="19">
        <v>38776</v>
      </c>
      <c r="CF24" s="18">
        <v>1</v>
      </c>
      <c r="CG24" s="19">
        <v>1</v>
      </c>
      <c r="CH24" s="19">
        <v>38776</v>
      </c>
      <c r="CI24" s="18" t="s">
        <v>142</v>
      </c>
      <c r="CJ24" s="18">
        <v>0</v>
      </c>
      <c r="CM24" s="15" t="s">
        <v>269</v>
      </c>
      <c r="CN24" s="15" t="s">
        <v>283</v>
      </c>
      <c r="CO24" s="8"/>
      <c r="CP24" s="18" t="s">
        <v>206</v>
      </c>
      <c r="CQ24" s="15" t="s">
        <v>284</v>
      </c>
      <c r="CR24" s="8">
        <v>0</v>
      </c>
      <c r="CS24" s="15"/>
      <c r="CT24" s="15"/>
      <c r="CU24" s="9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8"/>
      <c r="EB24" s="8"/>
      <c r="EC24" s="9"/>
      <c r="ED24" s="8"/>
      <c r="EE24" s="9"/>
      <c r="EF24" s="8"/>
      <c r="EG24" s="9"/>
      <c r="EH24" s="8"/>
      <c r="EI24" s="9"/>
      <c r="EJ24" s="8"/>
      <c r="EK24" s="9"/>
      <c r="EL24" s="8"/>
      <c r="EM24" s="9"/>
      <c r="EN24" s="8"/>
      <c r="EO24" s="9"/>
      <c r="EP24" s="8"/>
      <c r="EQ24" s="9"/>
      <c r="ER24" s="8"/>
      <c r="ES24" s="9"/>
      <c r="ET24" s="8"/>
      <c r="EU24" s="9"/>
      <c r="EV24" s="8"/>
      <c r="EW24" s="9"/>
      <c r="EX24" s="8"/>
      <c r="EY24" s="9"/>
      <c r="EZ24" s="8"/>
      <c r="FA24" s="9"/>
    </row>
    <row r="25" spans="1:157" s="18" customFormat="1" ht="30" x14ac:dyDescent="0.25">
      <c r="A25" s="29">
        <v>33</v>
      </c>
      <c r="B25" s="5" t="s">
        <v>287</v>
      </c>
      <c r="C25" s="18" t="s">
        <v>299</v>
      </c>
      <c r="D25" s="19">
        <v>38776</v>
      </c>
      <c r="E25" s="5" t="s">
        <v>287</v>
      </c>
      <c r="F25" s="5" t="s">
        <v>287</v>
      </c>
      <c r="G25" s="5" t="s">
        <v>287</v>
      </c>
      <c r="H25" s="5" t="s">
        <v>287</v>
      </c>
      <c r="I25" s="19"/>
      <c r="J25" s="19"/>
      <c r="K25" s="33">
        <f t="shared" si="0"/>
        <v>0</v>
      </c>
      <c r="L25" s="5" t="s">
        <v>287</v>
      </c>
      <c r="M25" s="18" t="s">
        <v>299</v>
      </c>
      <c r="N25" s="19">
        <v>38776</v>
      </c>
      <c r="P25" s="19"/>
      <c r="Q25" s="19"/>
      <c r="R25" s="19"/>
      <c r="S25" s="26"/>
      <c r="W25" s="18" t="s">
        <v>255</v>
      </c>
      <c r="Y25" s="18" t="s">
        <v>301</v>
      </c>
      <c r="Z25" s="18" t="s">
        <v>301</v>
      </c>
      <c r="AA25" s="19"/>
      <c r="AB25" s="15"/>
      <c r="AC25" s="15"/>
      <c r="AD25" s="15"/>
      <c r="AE25" s="15"/>
      <c r="AJ25" s="15"/>
      <c r="AK25" s="15"/>
      <c r="AL25" s="21"/>
      <c r="AM25" s="15"/>
      <c r="AN25" s="15"/>
      <c r="AO25" s="15"/>
      <c r="AP25" s="15"/>
      <c r="AS25" s="18" t="s">
        <v>170</v>
      </c>
      <c r="BS25" s="15"/>
      <c r="CE25" s="19"/>
      <c r="CG25" s="19"/>
      <c r="CH25" s="19"/>
      <c r="CM25" s="15" t="s">
        <v>132</v>
      </c>
      <c r="CN25" s="15" t="s">
        <v>283</v>
      </c>
      <c r="CO25" s="8"/>
      <c r="CQ25" s="15"/>
      <c r="CR25" s="8"/>
      <c r="CS25" s="15"/>
      <c r="CT25" s="15"/>
      <c r="CU25" s="9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8"/>
      <c r="EB25" s="8"/>
      <c r="EC25" s="9"/>
      <c r="ED25" s="8"/>
      <c r="EE25" s="9"/>
      <c r="EF25" s="8"/>
      <c r="EG25" s="9"/>
      <c r="EH25" s="8"/>
      <c r="EI25" s="9"/>
      <c r="EJ25" s="8"/>
      <c r="EK25" s="9"/>
      <c r="EL25" s="8"/>
      <c r="EM25" s="9"/>
      <c r="EN25" s="8"/>
      <c r="EO25" s="9"/>
      <c r="EP25" s="8"/>
      <c r="EQ25" s="9"/>
      <c r="ER25" s="8"/>
      <c r="ES25" s="9"/>
      <c r="ET25" s="8"/>
      <c r="EU25" s="9"/>
      <c r="EV25" s="8"/>
      <c r="EW25" s="9"/>
      <c r="EX25" s="8"/>
      <c r="EY25" s="9"/>
      <c r="EZ25" s="8"/>
      <c r="FA25" s="9"/>
    </row>
    <row r="26" spans="1:157" s="18" customFormat="1" ht="30" x14ac:dyDescent="0.25">
      <c r="A26" s="29">
        <v>34</v>
      </c>
      <c r="B26" s="5" t="s">
        <v>39</v>
      </c>
      <c r="C26" s="18">
        <v>1</v>
      </c>
      <c r="D26" s="19">
        <v>37593</v>
      </c>
      <c r="E26" s="5" t="s">
        <v>40</v>
      </c>
      <c r="F26" s="6">
        <v>85.852054794520555</v>
      </c>
      <c r="G26" s="18" t="s">
        <v>265</v>
      </c>
      <c r="H26" s="18" t="s">
        <v>267</v>
      </c>
      <c r="I26" s="19">
        <v>37852</v>
      </c>
      <c r="J26" s="19">
        <v>37598</v>
      </c>
      <c r="K26" s="33">
        <f t="shared" si="0"/>
        <v>8.5798733189811411</v>
      </c>
      <c r="L26" s="5" t="s">
        <v>39</v>
      </c>
      <c r="M26" s="18">
        <v>1</v>
      </c>
      <c r="N26" s="19">
        <v>37593</v>
      </c>
      <c r="O26" s="18">
        <v>0</v>
      </c>
      <c r="P26" s="18">
        <v>0</v>
      </c>
      <c r="R26" s="19">
        <v>37597</v>
      </c>
      <c r="S26" s="26">
        <f t="shared" si="1"/>
        <v>1</v>
      </c>
      <c r="T26" s="18">
        <v>1</v>
      </c>
      <c r="V26" s="18">
        <f>N26-J26</f>
        <v>-5</v>
      </c>
      <c r="W26" s="18" t="s">
        <v>253</v>
      </c>
      <c r="X26" s="18" t="s">
        <v>235</v>
      </c>
      <c r="Y26" s="18">
        <v>1</v>
      </c>
      <c r="Z26" s="18" t="s">
        <v>206</v>
      </c>
      <c r="AA26" s="19">
        <v>37641</v>
      </c>
      <c r="AB26" s="15" t="s">
        <v>143</v>
      </c>
      <c r="AC26" s="15" t="s">
        <v>143</v>
      </c>
      <c r="AD26" s="15" t="s">
        <v>163</v>
      </c>
      <c r="AE26" s="15">
        <v>0</v>
      </c>
      <c r="AF26" s="18">
        <v>1</v>
      </c>
      <c r="AG26" s="18" t="s">
        <v>69</v>
      </c>
      <c r="AH26" s="18" t="s">
        <v>194</v>
      </c>
      <c r="AI26" s="18">
        <v>1</v>
      </c>
      <c r="AJ26" s="15">
        <v>1</v>
      </c>
      <c r="AK26" s="15">
        <v>0</v>
      </c>
      <c r="AL26" s="15"/>
      <c r="AM26" s="15">
        <v>0</v>
      </c>
      <c r="AN26" s="15"/>
      <c r="AO26" s="15">
        <v>0</v>
      </c>
      <c r="AP26" s="15"/>
      <c r="AQ26" s="18" t="s">
        <v>175</v>
      </c>
      <c r="AR26" s="18" t="s">
        <v>143</v>
      </c>
      <c r="AS26" s="18" t="s">
        <v>141</v>
      </c>
      <c r="AT26" s="18">
        <v>18</v>
      </c>
      <c r="AU26" s="18" t="s">
        <v>169</v>
      </c>
      <c r="AV26" s="18">
        <v>2</v>
      </c>
      <c r="AW26" s="18" t="s">
        <v>141</v>
      </c>
      <c r="AX26" s="18">
        <v>1</v>
      </c>
      <c r="AY26" s="18" t="s">
        <v>196</v>
      </c>
      <c r="AZ26" s="18">
        <v>3</v>
      </c>
      <c r="BA26" s="18" t="s">
        <v>216</v>
      </c>
      <c r="BB26" s="18">
        <v>2</v>
      </c>
      <c r="BC26" s="18" t="s">
        <v>170</v>
      </c>
      <c r="BD26" s="18">
        <v>2</v>
      </c>
      <c r="BE26" s="18" t="s">
        <v>143</v>
      </c>
      <c r="BF26" s="18" t="s">
        <v>143</v>
      </c>
      <c r="BG26" s="18" t="s">
        <v>177</v>
      </c>
      <c r="BH26" s="18">
        <v>0</v>
      </c>
      <c r="BI26" s="18">
        <v>3</v>
      </c>
      <c r="BJ26" s="18">
        <v>1</v>
      </c>
      <c r="BK26" s="18">
        <v>18</v>
      </c>
      <c r="BL26" s="18">
        <v>1</v>
      </c>
      <c r="BM26" s="18" t="s">
        <v>134</v>
      </c>
      <c r="BN26" s="18" t="s">
        <v>131</v>
      </c>
      <c r="BP26" s="18">
        <v>0</v>
      </c>
      <c r="BS26" s="15"/>
      <c r="BX26" s="18">
        <v>0</v>
      </c>
      <c r="BY26" s="18">
        <v>0</v>
      </c>
      <c r="BZ26" s="18">
        <v>0</v>
      </c>
      <c r="CD26" s="18">
        <v>1</v>
      </c>
      <c r="CE26" s="19">
        <v>37593</v>
      </c>
      <c r="CF26" s="18">
        <v>0</v>
      </c>
      <c r="CG26" s="18">
        <v>0</v>
      </c>
      <c r="CJ26" s="18">
        <v>0</v>
      </c>
      <c r="CM26" s="15" t="s">
        <v>132</v>
      </c>
      <c r="CN26" s="15" t="s">
        <v>283</v>
      </c>
      <c r="CO26" s="8"/>
      <c r="CP26" s="18" t="s">
        <v>206</v>
      </c>
      <c r="CQ26" s="15" t="s">
        <v>284</v>
      </c>
      <c r="CR26" s="8">
        <v>1</v>
      </c>
      <c r="CS26" s="15"/>
      <c r="CT26" s="15"/>
      <c r="CU26" s="9"/>
      <c r="CV26" s="15"/>
      <c r="CW26" s="15"/>
      <c r="CX26" s="15">
        <v>0</v>
      </c>
      <c r="CY26" s="15"/>
      <c r="CZ26" s="15"/>
      <c r="DA26" s="15"/>
      <c r="DB26" s="15"/>
      <c r="DC26" s="15"/>
      <c r="DD26" s="15"/>
      <c r="DE26" s="15">
        <v>0</v>
      </c>
      <c r="DF26" s="15"/>
      <c r="DG26" s="15">
        <v>0</v>
      </c>
      <c r="DH26" s="15"/>
      <c r="DI26" s="15"/>
      <c r="DJ26" s="15"/>
      <c r="DK26" s="15"/>
      <c r="DL26" s="15">
        <v>0</v>
      </c>
      <c r="DM26" s="15"/>
      <c r="DN26" s="15"/>
      <c r="DO26" s="15"/>
      <c r="DP26" s="15"/>
      <c r="DQ26" s="15"/>
      <c r="DR26" s="15">
        <v>1</v>
      </c>
      <c r="DS26" s="15">
        <v>1</v>
      </c>
      <c r="DT26" s="15"/>
      <c r="DU26" s="15"/>
      <c r="DV26" s="15"/>
      <c r="DW26" s="15"/>
      <c r="DX26" s="15">
        <v>0</v>
      </c>
      <c r="DY26" s="15">
        <v>0</v>
      </c>
      <c r="DZ26" s="8"/>
      <c r="EB26" s="8"/>
      <c r="EC26" s="9"/>
      <c r="ED26" s="8"/>
      <c r="EE26" s="9"/>
      <c r="EF26" s="8"/>
      <c r="EG26" s="9"/>
      <c r="EH26" s="8"/>
      <c r="EI26" s="9"/>
      <c r="EJ26" s="8"/>
      <c r="EK26" s="9"/>
      <c r="EL26" s="8"/>
      <c r="EM26" s="9"/>
      <c r="EN26" s="8"/>
      <c r="EO26" s="9"/>
      <c r="EP26" s="8"/>
      <c r="EQ26" s="9"/>
      <c r="ER26" s="8"/>
      <c r="ES26" s="9"/>
      <c r="ET26" s="8"/>
      <c r="EU26" s="9"/>
      <c r="EV26" s="8"/>
      <c r="EW26" s="9"/>
      <c r="EX26" s="8"/>
      <c r="EY26" s="9"/>
      <c r="EZ26" s="8"/>
      <c r="FA26" s="9"/>
    </row>
    <row r="27" spans="1:157" s="18" customFormat="1" ht="30" x14ac:dyDescent="0.25">
      <c r="A27" s="29">
        <v>38</v>
      </c>
      <c r="B27" s="5" t="s">
        <v>62</v>
      </c>
      <c r="C27" s="18">
        <v>0</v>
      </c>
      <c r="E27" s="5" t="s">
        <v>63</v>
      </c>
      <c r="F27" s="6">
        <v>22.81917808219178</v>
      </c>
      <c r="G27" s="18" t="s">
        <v>264</v>
      </c>
      <c r="H27" s="18" t="s">
        <v>267</v>
      </c>
      <c r="I27" s="19">
        <v>41772</v>
      </c>
      <c r="J27" s="19">
        <v>39528</v>
      </c>
      <c r="K27" s="33">
        <f t="shared" si="0"/>
        <v>75.800140660605052</v>
      </c>
      <c r="L27" s="5" t="s">
        <v>62</v>
      </c>
      <c r="M27" s="18">
        <v>0</v>
      </c>
      <c r="O27" s="18">
        <v>0</v>
      </c>
      <c r="R27" s="19">
        <v>39528</v>
      </c>
      <c r="S27" s="26">
        <f t="shared" si="1"/>
        <v>0</v>
      </c>
      <c r="T27" s="18">
        <v>1</v>
      </c>
      <c r="U27" s="18">
        <f t="shared" si="2"/>
        <v>-39528</v>
      </c>
      <c r="W27" s="18" t="s">
        <v>256</v>
      </c>
      <c r="X27" s="18" t="s">
        <v>185</v>
      </c>
      <c r="Y27" s="18">
        <v>1</v>
      </c>
      <c r="Z27" s="18" t="s">
        <v>206</v>
      </c>
      <c r="AA27" s="19">
        <v>39538</v>
      </c>
      <c r="AB27" s="15">
        <v>23</v>
      </c>
      <c r="AC27" s="15">
        <v>1</v>
      </c>
      <c r="AD27" s="15" t="s">
        <v>228</v>
      </c>
      <c r="AE27" s="15">
        <v>0</v>
      </c>
      <c r="AF27" s="18">
        <v>1</v>
      </c>
      <c r="AG27" s="18" t="s">
        <v>197</v>
      </c>
      <c r="AH27" s="18" t="s">
        <v>194</v>
      </c>
      <c r="AI27" s="18">
        <v>1</v>
      </c>
      <c r="AJ27" s="15">
        <v>1</v>
      </c>
      <c r="AK27" s="15">
        <v>1</v>
      </c>
      <c r="AL27" s="21">
        <v>39531</v>
      </c>
      <c r="AM27" s="15">
        <v>1</v>
      </c>
      <c r="AN27" s="21">
        <v>39765</v>
      </c>
      <c r="AO27" s="15">
        <v>0</v>
      </c>
      <c r="AP27" s="15"/>
      <c r="AQ27" s="18" t="s">
        <v>186</v>
      </c>
      <c r="AR27" s="18">
        <v>17</v>
      </c>
      <c r="AS27" s="18" t="s">
        <v>161</v>
      </c>
      <c r="AT27" s="18">
        <v>10</v>
      </c>
      <c r="AU27" s="18" t="s">
        <v>170</v>
      </c>
      <c r="AV27" s="18">
        <v>10</v>
      </c>
      <c r="AW27" s="18" t="s">
        <v>187</v>
      </c>
      <c r="AX27" s="18">
        <v>14</v>
      </c>
      <c r="AY27" s="18" t="s">
        <v>177</v>
      </c>
      <c r="AZ27" s="18" t="s">
        <v>175</v>
      </c>
      <c r="BA27" s="18" t="s">
        <v>148</v>
      </c>
      <c r="BB27" s="18">
        <v>11</v>
      </c>
      <c r="BC27" s="18" t="s">
        <v>137</v>
      </c>
      <c r="BD27" s="18">
        <v>18</v>
      </c>
      <c r="BE27" s="18" t="s">
        <v>138</v>
      </c>
      <c r="BF27" s="18">
        <v>14</v>
      </c>
      <c r="BG27" s="18" t="s">
        <v>186</v>
      </c>
      <c r="BH27" s="18">
        <v>15</v>
      </c>
      <c r="BI27" s="18">
        <v>14</v>
      </c>
      <c r="BJ27" s="18">
        <v>11</v>
      </c>
      <c r="BK27" s="18">
        <v>18</v>
      </c>
      <c r="BL27" s="18">
        <v>10</v>
      </c>
      <c r="BM27" s="18" t="s">
        <v>134</v>
      </c>
      <c r="BN27" s="18" t="s">
        <v>134</v>
      </c>
      <c r="BP27" s="18">
        <v>1</v>
      </c>
      <c r="BQ27" s="18" t="s">
        <v>184</v>
      </c>
      <c r="BR27" s="18" t="s">
        <v>189</v>
      </c>
      <c r="BS27" s="15"/>
      <c r="BT27" s="18">
        <v>0</v>
      </c>
      <c r="BX27" s="18">
        <v>0</v>
      </c>
      <c r="BY27" s="18">
        <v>1</v>
      </c>
      <c r="BZ27" s="18">
        <v>0</v>
      </c>
      <c r="CD27" s="18">
        <v>0</v>
      </c>
      <c r="CF27" s="18">
        <v>0</v>
      </c>
      <c r="CJ27" s="18">
        <v>0</v>
      </c>
      <c r="CM27" s="15" t="s">
        <v>132</v>
      </c>
      <c r="CN27" s="15" t="s">
        <v>283</v>
      </c>
      <c r="CO27" s="8"/>
      <c r="CP27" s="18" t="s">
        <v>206</v>
      </c>
      <c r="CQ27" s="15" t="s">
        <v>284</v>
      </c>
      <c r="CR27" s="8">
        <v>1</v>
      </c>
      <c r="CS27" s="15"/>
      <c r="CT27" s="15"/>
      <c r="CU27" s="9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>
        <v>1</v>
      </c>
      <c r="DH27" s="15"/>
      <c r="DI27" s="15"/>
      <c r="DJ27" s="15">
        <v>0</v>
      </c>
      <c r="DK27" s="15"/>
      <c r="DL27" s="15">
        <v>0</v>
      </c>
      <c r="DM27" s="15"/>
      <c r="DN27" s="15"/>
      <c r="DO27" s="15"/>
      <c r="DP27" s="15"/>
      <c r="DQ27" s="15"/>
      <c r="DR27" s="15">
        <v>0</v>
      </c>
      <c r="DS27" s="15">
        <v>1</v>
      </c>
      <c r="DT27" s="15"/>
      <c r="DU27" s="15"/>
      <c r="DV27" s="15"/>
      <c r="DW27" s="15"/>
      <c r="DX27" s="15"/>
      <c r="DY27" s="15">
        <v>0</v>
      </c>
      <c r="DZ27" s="8"/>
      <c r="EB27" s="8"/>
      <c r="EC27" s="9"/>
      <c r="ED27" s="8"/>
      <c r="EE27" s="9"/>
      <c r="EF27" s="8"/>
      <c r="EG27" s="9"/>
      <c r="EH27" s="8"/>
      <c r="EI27" s="9"/>
      <c r="EJ27" s="8"/>
      <c r="EK27" s="9"/>
      <c r="EL27" s="8"/>
      <c r="EM27" s="9"/>
      <c r="EN27" s="8"/>
      <c r="EO27" s="9"/>
      <c r="EP27" s="8"/>
      <c r="EQ27" s="9"/>
      <c r="ER27" s="8"/>
      <c r="ES27" s="9"/>
      <c r="ET27" s="8"/>
      <c r="EU27" s="9"/>
      <c r="EV27" s="8"/>
      <c r="EW27" s="9"/>
      <c r="EX27" s="8"/>
      <c r="EY27" s="9"/>
      <c r="EZ27" s="8"/>
      <c r="FA27" s="9"/>
    </row>
    <row r="28" spans="1:157" s="18" customFormat="1" x14ac:dyDescent="0.25">
      <c r="A28" s="29">
        <v>39</v>
      </c>
      <c r="B28" s="5" t="s">
        <v>47</v>
      </c>
      <c r="C28" s="18">
        <v>1</v>
      </c>
      <c r="D28" s="19">
        <v>39846</v>
      </c>
      <c r="E28" s="5" t="s">
        <v>48</v>
      </c>
      <c r="F28" s="6">
        <v>81.427397260273978</v>
      </c>
      <c r="G28" s="18" t="s">
        <v>265</v>
      </c>
      <c r="H28" s="18" t="s">
        <v>266</v>
      </c>
      <c r="I28" s="19">
        <v>40388</v>
      </c>
      <c r="J28" s="19">
        <v>39945</v>
      </c>
      <c r="K28" s="33">
        <f t="shared" si="0"/>
        <v>14.964109764994669</v>
      </c>
      <c r="L28" s="5" t="s">
        <v>47</v>
      </c>
      <c r="M28" s="18">
        <v>1</v>
      </c>
      <c r="N28" s="19">
        <v>39846</v>
      </c>
      <c r="O28" s="18">
        <v>0</v>
      </c>
      <c r="P28" s="18">
        <v>0</v>
      </c>
      <c r="R28" s="19">
        <v>39938</v>
      </c>
      <c r="S28" s="26">
        <f t="shared" si="1"/>
        <v>7</v>
      </c>
      <c r="T28" s="18">
        <v>1</v>
      </c>
      <c r="V28" s="18">
        <f>N28-J28</f>
        <v>-99</v>
      </c>
      <c r="W28" s="18" t="s">
        <v>253</v>
      </c>
      <c r="X28" s="18" t="s">
        <v>235</v>
      </c>
      <c r="Y28" s="18">
        <v>1</v>
      </c>
      <c r="Z28" s="18" t="s">
        <v>206</v>
      </c>
      <c r="AA28" s="19">
        <v>39948</v>
      </c>
      <c r="AB28" s="15">
        <v>30</v>
      </c>
      <c r="AC28" s="15">
        <v>1</v>
      </c>
      <c r="AD28" s="15">
        <v>0</v>
      </c>
      <c r="AE28" s="15">
        <v>0</v>
      </c>
      <c r="AF28" s="18">
        <v>1</v>
      </c>
      <c r="AG28" s="18" t="s">
        <v>197</v>
      </c>
      <c r="AH28" s="18" t="s">
        <v>192</v>
      </c>
      <c r="AI28" s="18">
        <v>1</v>
      </c>
      <c r="AJ28" s="15">
        <v>0</v>
      </c>
      <c r="AK28" s="15">
        <v>0</v>
      </c>
      <c r="AL28" s="15"/>
      <c r="AM28" s="15">
        <v>0</v>
      </c>
      <c r="AN28" s="15"/>
      <c r="AO28" s="15">
        <v>0</v>
      </c>
      <c r="AP28" s="15"/>
      <c r="AS28" s="18" t="s">
        <v>182</v>
      </c>
      <c r="AT28" s="18">
        <v>11</v>
      </c>
      <c r="AU28" s="18" t="s">
        <v>141</v>
      </c>
      <c r="AV28" s="18">
        <v>14</v>
      </c>
      <c r="AW28" s="18" t="s">
        <v>161</v>
      </c>
      <c r="AX28" s="18">
        <v>8</v>
      </c>
      <c r="AY28" s="18" t="s">
        <v>170</v>
      </c>
      <c r="AZ28" s="18">
        <v>13</v>
      </c>
      <c r="BA28" s="18" t="s">
        <v>177</v>
      </c>
      <c r="BB28" s="18">
        <v>8</v>
      </c>
      <c r="BC28" s="18" t="s">
        <v>177</v>
      </c>
      <c r="BD28" s="18">
        <v>1</v>
      </c>
      <c r="BE28" s="18" t="s">
        <v>177</v>
      </c>
      <c r="BF28" s="18">
        <v>15</v>
      </c>
      <c r="BG28" s="18" t="s">
        <v>183</v>
      </c>
      <c r="BH28" s="18">
        <v>15</v>
      </c>
      <c r="BI28" s="18">
        <v>13</v>
      </c>
      <c r="BJ28" s="18">
        <v>8</v>
      </c>
      <c r="BK28" s="18">
        <v>15</v>
      </c>
      <c r="BL28" s="18">
        <v>1</v>
      </c>
      <c r="BM28" s="18" t="s">
        <v>134</v>
      </c>
      <c r="BN28" s="18" t="s">
        <v>134</v>
      </c>
      <c r="BP28" s="18">
        <v>0</v>
      </c>
      <c r="BS28" s="15"/>
      <c r="BT28" s="18">
        <v>0</v>
      </c>
      <c r="BX28" s="18">
        <v>1</v>
      </c>
      <c r="BY28" s="18">
        <v>0</v>
      </c>
      <c r="BZ28" s="18">
        <v>1</v>
      </c>
      <c r="CA28" s="18">
        <v>1</v>
      </c>
      <c r="CB28" s="19">
        <v>39870</v>
      </c>
      <c r="CC28" s="18" t="s">
        <v>181</v>
      </c>
      <c r="CD28" s="18">
        <v>1</v>
      </c>
      <c r="CE28" s="19">
        <v>39846</v>
      </c>
      <c r="CF28" s="18">
        <v>0</v>
      </c>
      <c r="CG28" s="18">
        <v>0</v>
      </c>
      <c r="CJ28" s="18">
        <v>0</v>
      </c>
      <c r="CM28" s="15" t="s">
        <v>290</v>
      </c>
      <c r="CN28" s="15"/>
      <c r="CO28" s="8"/>
      <c r="CP28" s="18" t="s">
        <v>206</v>
      </c>
      <c r="CQ28" s="15"/>
      <c r="CR28" s="8"/>
      <c r="CS28" s="15"/>
      <c r="CT28" s="15"/>
      <c r="CU28" s="9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8"/>
      <c r="EB28" s="8"/>
      <c r="EC28" s="9"/>
      <c r="ED28" s="8"/>
      <c r="EE28" s="9"/>
      <c r="EF28" s="8"/>
      <c r="EG28" s="9"/>
      <c r="EH28" s="8"/>
      <c r="EI28" s="9"/>
      <c r="EJ28" s="8"/>
      <c r="EK28" s="9"/>
      <c r="EL28" s="8"/>
      <c r="EM28" s="9"/>
      <c r="EN28" s="8"/>
      <c r="EO28" s="9"/>
      <c r="EP28" s="8"/>
      <c r="EQ28" s="9"/>
      <c r="ER28" s="8"/>
      <c r="ES28" s="9"/>
      <c r="ET28" s="8"/>
      <c r="EU28" s="9"/>
      <c r="EV28" s="8"/>
      <c r="EW28" s="9"/>
      <c r="EX28" s="8"/>
      <c r="EY28" s="9"/>
      <c r="EZ28" s="8"/>
      <c r="FA28" s="9"/>
    </row>
    <row r="29" spans="1:157" s="18" customFormat="1" ht="30" x14ac:dyDescent="0.25">
      <c r="A29" s="29">
        <v>40</v>
      </c>
      <c r="B29" s="5" t="s">
        <v>23</v>
      </c>
      <c r="C29" s="18">
        <v>0</v>
      </c>
      <c r="E29" s="5" t="s">
        <v>24</v>
      </c>
      <c r="F29" s="6">
        <v>73.208219178082189</v>
      </c>
      <c r="G29" s="18" t="s">
        <v>264</v>
      </c>
      <c r="H29" s="18" t="s">
        <v>267</v>
      </c>
      <c r="I29" s="19">
        <v>42481</v>
      </c>
      <c r="J29" s="19">
        <v>39000</v>
      </c>
      <c r="K29" s="33">
        <f t="shared" si="0"/>
        <v>117.58479930461951</v>
      </c>
      <c r="L29" s="5" t="s">
        <v>23</v>
      </c>
      <c r="M29" s="18">
        <v>0</v>
      </c>
      <c r="O29" s="18">
        <v>1</v>
      </c>
      <c r="P29" s="18">
        <v>1</v>
      </c>
      <c r="Q29" s="19">
        <v>38978</v>
      </c>
      <c r="R29" s="19">
        <v>39000</v>
      </c>
      <c r="S29" s="26">
        <f t="shared" si="1"/>
        <v>0</v>
      </c>
      <c r="T29" s="18">
        <v>0</v>
      </c>
      <c r="U29" s="18">
        <f t="shared" si="2"/>
        <v>-22</v>
      </c>
      <c r="W29" s="18" t="s">
        <v>255</v>
      </c>
      <c r="X29" s="18" t="s">
        <v>255</v>
      </c>
      <c r="Y29" s="18">
        <v>1</v>
      </c>
      <c r="Z29" s="18" t="s">
        <v>206</v>
      </c>
      <c r="AA29" s="19">
        <v>39003</v>
      </c>
      <c r="AB29" s="15" t="s">
        <v>143</v>
      </c>
      <c r="AC29" s="15">
        <v>0</v>
      </c>
      <c r="AD29" s="15">
        <v>0</v>
      </c>
      <c r="AE29" s="15">
        <v>0</v>
      </c>
      <c r="AF29" s="18">
        <v>1</v>
      </c>
      <c r="AG29" s="18" t="s">
        <v>179</v>
      </c>
      <c r="AH29" s="18" t="s">
        <v>192</v>
      </c>
      <c r="AI29" s="18">
        <v>1</v>
      </c>
      <c r="AJ29" s="15">
        <v>1</v>
      </c>
      <c r="AK29" s="15">
        <v>0</v>
      </c>
      <c r="AL29" s="15"/>
      <c r="AM29" s="15">
        <v>1</v>
      </c>
      <c r="AN29" s="21">
        <v>39014</v>
      </c>
      <c r="AO29" s="15">
        <v>0</v>
      </c>
      <c r="AP29" s="15"/>
      <c r="AQ29" s="18" t="s">
        <v>138</v>
      </c>
      <c r="AR29" s="18">
        <v>18</v>
      </c>
      <c r="AS29" s="18" t="s">
        <v>145</v>
      </c>
      <c r="AT29" s="18">
        <v>38</v>
      </c>
      <c r="AU29" s="18" t="s">
        <v>169</v>
      </c>
      <c r="AV29" s="18">
        <v>24</v>
      </c>
      <c r="AW29" s="18" t="s">
        <v>169</v>
      </c>
      <c r="AX29" s="18">
        <v>44</v>
      </c>
      <c r="AY29" s="18" t="s">
        <v>178</v>
      </c>
      <c r="AZ29" s="18">
        <v>8</v>
      </c>
      <c r="BA29" s="18" t="s">
        <v>180</v>
      </c>
      <c r="BB29" s="18">
        <v>8</v>
      </c>
      <c r="BC29" s="18" t="s">
        <v>141</v>
      </c>
      <c r="BD29" s="18">
        <v>7</v>
      </c>
      <c r="BE29" s="18" t="s">
        <v>144</v>
      </c>
      <c r="BF29" s="18">
        <v>9</v>
      </c>
      <c r="BG29" s="18" t="s">
        <v>144</v>
      </c>
      <c r="BH29" s="18">
        <v>10</v>
      </c>
      <c r="BI29" s="18">
        <v>44</v>
      </c>
      <c r="BJ29" s="18">
        <v>8</v>
      </c>
      <c r="BK29" s="18">
        <v>44</v>
      </c>
      <c r="BL29" s="18">
        <v>7</v>
      </c>
      <c r="BM29" s="18" t="s">
        <v>131</v>
      </c>
      <c r="BN29" s="18" t="s">
        <v>134</v>
      </c>
      <c r="BP29" s="18">
        <v>0</v>
      </c>
      <c r="BS29" s="15"/>
      <c r="BT29" s="18">
        <v>0</v>
      </c>
      <c r="BX29" s="18">
        <v>0</v>
      </c>
      <c r="BY29" s="18">
        <v>0</v>
      </c>
      <c r="BZ29" s="18">
        <v>0</v>
      </c>
      <c r="CD29" s="18">
        <v>0</v>
      </c>
      <c r="CF29" s="18">
        <v>1</v>
      </c>
      <c r="CG29" s="18">
        <v>1</v>
      </c>
      <c r="CH29" s="19">
        <v>38978</v>
      </c>
      <c r="CI29" s="18" t="s">
        <v>142</v>
      </c>
      <c r="CJ29" s="18">
        <v>0</v>
      </c>
      <c r="CM29" s="15" t="s">
        <v>274</v>
      </c>
      <c r="CN29" s="15" t="s">
        <v>283</v>
      </c>
      <c r="CO29" s="8"/>
      <c r="CP29" s="18" t="s">
        <v>206</v>
      </c>
      <c r="CQ29" s="15" t="s">
        <v>284</v>
      </c>
      <c r="CR29" s="8">
        <v>1</v>
      </c>
      <c r="CS29" s="15"/>
      <c r="CT29" s="15"/>
      <c r="CU29" s="9"/>
      <c r="CV29" s="15"/>
      <c r="CW29" s="15"/>
      <c r="CX29" s="15"/>
      <c r="CY29" s="15">
        <v>0</v>
      </c>
      <c r="CZ29" s="15"/>
      <c r="DA29" s="15"/>
      <c r="DB29" s="15"/>
      <c r="DC29" s="15"/>
      <c r="DD29" s="15"/>
      <c r="DE29" s="15"/>
      <c r="DF29" s="15"/>
      <c r="DG29" s="15">
        <v>0</v>
      </c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>
        <v>0</v>
      </c>
      <c r="DT29" s="15"/>
      <c r="DU29" s="15"/>
      <c r="DV29" s="15"/>
      <c r="DW29" s="15"/>
      <c r="DX29" s="15"/>
      <c r="DY29" s="15">
        <v>0</v>
      </c>
      <c r="DZ29" s="8"/>
      <c r="EB29" s="8"/>
      <c r="EC29" s="9"/>
      <c r="ED29" s="8"/>
      <c r="EE29" s="9"/>
      <c r="EF29" s="8"/>
      <c r="EG29" s="9"/>
      <c r="EH29" s="8"/>
      <c r="EI29" s="9"/>
      <c r="EJ29" s="8"/>
      <c r="EK29" s="9"/>
      <c r="EL29" s="8"/>
      <c r="EM29" s="9"/>
      <c r="EN29" s="8"/>
      <c r="EO29" s="9"/>
      <c r="EP29" s="8"/>
      <c r="EQ29" s="9"/>
      <c r="ER29" s="8"/>
      <c r="ES29" s="9"/>
      <c r="ET29" s="8"/>
      <c r="EU29" s="9"/>
      <c r="EV29" s="8"/>
      <c r="EW29" s="9"/>
      <c r="EX29" s="8"/>
      <c r="EY29" s="9"/>
      <c r="EZ29" s="8"/>
      <c r="FA29" s="9"/>
    </row>
    <row r="30" spans="1:157" s="18" customFormat="1" x14ac:dyDescent="0.25">
      <c r="A30" s="29">
        <v>41</v>
      </c>
      <c r="B30" s="5" t="s">
        <v>33</v>
      </c>
      <c r="C30" s="18">
        <v>1</v>
      </c>
      <c r="D30" s="18" t="s">
        <v>175</v>
      </c>
      <c r="E30" s="5" t="s">
        <v>34</v>
      </c>
      <c r="F30" s="6">
        <v>80.161643835616445</v>
      </c>
      <c r="G30" s="18" t="s">
        <v>264</v>
      </c>
      <c r="H30" s="18" t="s">
        <v>267</v>
      </c>
      <c r="I30" s="19">
        <v>39416</v>
      </c>
      <c r="J30" s="19">
        <v>37755</v>
      </c>
      <c r="K30" s="33">
        <f t="shared" si="0"/>
        <v>56.106966861526288</v>
      </c>
      <c r="L30" s="5" t="s">
        <v>33</v>
      </c>
      <c r="M30" s="18">
        <v>1</v>
      </c>
      <c r="N30" s="18" t="s">
        <v>175</v>
      </c>
      <c r="O30" s="18">
        <v>1</v>
      </c>
      <c r="P30" s="18">
        <v>1</v>
      </c>
      <c r="Q30" s="19">
        <v>36294</v>
      </c>
      <c r="R30" s="18" t="s">
        <v>143</v>
      </c>
      <c r="S30" s="26"/>
      <c r="U30" s="18">
        <f t="shared" si="2"/>
        <v>-1461</v>
      </c>
      <c r="W30" s="18" t="s">
        <v>255</v>
      </c>
      <c r="X30" s="18" t="s">
        <v>255</v>
      </c>
      <c r="Y30" s="18">
        <v>1</v>
      </c>
      <c r="Z30" s="18" t="s">
        <v>206</v>
      </c>
      <c r="AA30" s="19">
        <v>37756</v>
      </c>
      <c r="AB30" s="15">
        <v>30</v>
      </c>
      <c r="AC30" s="15">
        <v>0</v>
      </c>
      <c r="AD30" s="15">
        <v>0</v>
      </c>
      <c r="AE30" s="15">
        <v>0</v>
      </c>
      <c r="AF30" s="18">
        <v>1</v>
      </c>
      <c r="AG30" s="18" t="s">
        <v>130</v>
      </c>
      <c r="AH30" s="18" t="s">
        <v>192</v>
      </c>
      <c r="AI30" s="18">
        <v>1</v>
      </c>
      <c r="AJ30" s="15">
        <v>1</v>
      </c>
      <c r="AK30" s="15">
        <v>1</v>
      </c>
      <c r="AL30" s="21">
        <v>37790</v>
      </c>
      <c r="AM30" s="15">
        <v>0</v>
      </c>
      <c r="AN30" s="15"/>
      <c r="AO30" s="15"/>
      <c r="AP30" s="15"/>
      <c r="AQ30" s="18" t="s">
        <v>138</v>
      </c>
      <c r="AU30" s="18" t="s">
        <v>141</v>
      </c>
      <c r="AX30" s="18">
        <v>55</v>
      </c>
      <c r="AY30" s="18" t="s">
        <v>141</v>
      </c>
      <c r="AZ30" s="18">
        <v>12</v>
      </c>
      <c r="BA30" s="18" t="s">
        <v>177</v>
      </c>
      <c r="BC30" s="18" t="s">
        <v>176</v>
      </c>
      <c r="BD30" s="18">
        <v>20</v>
      </c>
      <c r="BE30" s="18" t="s">
        <v>172</v>
      </c>
      <c r="BF30" s="18">
        <v>24</v>
      </c>
      <c r="BG30" s="18" t="s">
        <v>141</v>
      </c>
      <c r="BH30" s="18">
        <v>15</v>
      </c>
      <c r="BI30" s="18">
        <v>55</v>
      </c>
      <c r="BJ30" s="18">
        <v>12</v>
      </c>
      <c r="BK30" s="18">
        <v>55</v>
      </c>
      <c r="BL30" s="18">
        <v>12</v>
      </c>
      <c r="BM30" s="18" t="s">
        <v>131</v>
      </c>
      <c r="BN30" s="18" t="s">
        <v>134</v>
      </c>
      <c r="BP30" s="18">
        <v>1</v>
      </c>
      <c r="BQ30" s="18" t="s">
        <v>173</v>
      </c>
      <c r="BR30" s="19">
        <v>37758</v>
      </c>
      <c r="BS30" s="15"/>
      <c r="BT30" s="18">
        <v>0</v>
      </c>
      <c r="BX30" s="18">
        <v>1</v>
      </c>
      <c r="BY30" s="18">
        <v>0</v>
      </c>
      <c r="BZ30" s="18">
        <v>1</v>
      </c>
      <c r="CA30" s="18">
        <v>1</v>
      </c>
      <c r="CB30" s="19">
        <v>36833</v>
      </c>
      <c r="CC30" s="18" t="s">
        <v>174</v>
      </c>
      <c r="CD30" s="18">
        <v>1</v>
      </c>
      <c r="CE30" s="18" t="s">
        <v>175</v>
      </c>
      <c r="CF30" s="18">
        <v>1</v>
      </c>
      <c r="CG30" s="18">
        <v>1</v>
      </c>
      <c r="CH30" s="18" t="s">
        <v>171</v>
      </c>
      <c r="CI30" s="18" t="s">
        <v>142</v>
      </c>
      <c r="CJ30" s="18">
        <v>0</v>
      </c>
      <c r="CM30" s="15" t="s">
        <v>275</v>
      </c>
      <c r="CN30" s="15" t="s">
        <v>280</v>
      </c>
      <c r="CO30" s="8"/>
      <c r="CP30" s="18" t="s">
        <v>206</v>
      </c>
      <c r="CQ30" s="15" t="s">
        <v>285</v>
      </c>
      <c r="CR30" s="8">
        <v>0</v>
      </c>
      <c r="CS30" s="15"/>
      <c r="CT30" s="15"/>
      <c r="CU30" s="9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8"/>
      <c r="EB30" s="8"/>
      <c r="EC30" s="9"/>
      <c r="ED30" s="8"/>
      <c r="EE30" s="9"/>
      <c r="EF30" s="8"/>
      <c r="EG30" s="9"/>
      <c r="EH30" s="8"/>
      <c r="EI30" s="9"/>
      <c r="EJ30" s="8"/>
      <c r="EK30" s="9"/>
      <c r="EL30" s="8"/>
      <c r="EM30" s="9"/>
      <c r="EN30" s="8"/>
      <c r="EO30" s="9"/>
      <c r="EP30" s="8"/>
      <c r="EQ30" s="9"/>
      <c r="ER30" s="8"/>
      <c r="ES30" s="9"/>
      <c r="ET30" s="8"/>
      <c r="EU30" s="9"/>
      <c r="EV30" s="8"/>
      <c r="EW30" s="9"/>
      <c r="EX30" s="8"/>
      <c r="EY30" s="9"/>
      <c r="EZ30" s="8"/>
      <c r="FA30" s="9"/>
    </row>
    <row r="31" spans="1:157" s="18" customFormat="1" ht="30" x14ac:dyDescent="0.25">
      <c r="A31" s="29">
        <v>43</v>
      </c>
      <c r="B31" s="5" t="s">
        <v>15</v>
      </c>
      <c r="C31" s="18">
        <v>0</v>
      </c>
      <c r="E31" s="5" t="s">
        <v>16</v>
      </c>
      <c r="F31" s="6">
        <v>70.517808219178079</v>
      </c>
      <c r="G31" s="18" t="s">
        <v>265</v>
      </c>
      <c r="H31" s="18" t="s">
        <v>267</v>
      </c>
      <c r="I31" s="19">
        <v>37392</v>
      </c>
      <c r="J31" s="19">
        <v>37298</v>
      </c>
      <c r="K31" s="33">
        <f t="shared" si="0"/>
        <v>3.1752287085993203</v>
      </c>
      <c r="L31" s="5" t="s">
        <v>15</v>
      </c>
      <c r="M31" s="18">
        <v>0</v>
      </c>
      <c r="O31" s="18">
        <v>0</v>
      </c>
      <c r="P31" s="18">
        <v>0</v>
      </c>
      <c r="R31" s="19">
        <v>37254</v>
      </c>
      <c r="S31" s="26">
        <f t="shared" si="1"/>
        <v>44</v>
      </c>
      <c r="T31" s="18">
        <v>1</v>
      </c>
      <c r="U31" s="18">
        <f t="shared" si="2"/>
        <v>-37298</v>
      </c>
      <c r="W31" s="18" t="s">
        <v>231</v>
      </c>
      <c r="X31" s="18" t="s">
        <v>237</v>
      </c>
      <c r="Y31" s="18">
        <v>0</v>
      </c>
      <c r="AA31" s="19">
        <v>37371</v>
      </c>
      <c r="AB31" s="15" t="s">
        <v>143</v>
      </c>
      <c r="AC31" s="15">
        <v>0</v>
      </c>
      <c r="AD31" s="15">
        <v>0</v>
      </c>
      <c r="AE31" s="15"/>
      <c r="AF31" s="18">
        <v>1</v>
      </c>
      <c r="AG31" s="18" t="s">
        <v>130</v>
      </c>
      <c r="AH31" s="18" t="s">
        <v>194</v>
      </c>
      <c r="AI31" s="18">
        <v>1</v>
      </c>
      <c r="AJ31" s="15">
        <v>1</v>
      </c>
      <c r="AK31" s="15">
        <v>0</v>
      </c>
      <c r="AL31" s="15"/>
      <c r="AM31" s="15">
        <v>0</v>
      </c>
      <c r="AN31" s="15"/>
      <c r="AO31" s="15">
        <v>0</v>
      </c>
      <c r="AP31" s="15"/>
      <c r="AQ31" s="18" t="s">
        <v>175</v>
      </c>
      <c r="AR31" s="18" t="s">
        <v>175</v>
      </c>
      <c r="AS31" s="18" t="s">
        <v>145</v>
      </c>
      <c r="AT31" s="18">
        <v>11</v>
      </c>
      <c r="AU31" s="18" t="s">
        <v>169</v>
      </c>
      <c r="AV31" s="18">
        <v>2</v>
      </c>
      <c r="AW31" s="18" t="s">
        <v>169</v>
      </c>
      <c r="AX31" s="18">
        <v>3</v>
      </c>
      <c r="AY31" s="18" t="s">
        <v>169</v>
      </c>
      <c r="AZ31" s="18">
        <v>1</v>
      </c>
      <c r="BA31" s="18" t="s">
        <v>169</v>
      </c>
      <c r="BB31" s="18">
        <v>0</v>
      </c>
      <c r="BC31" s="18" t="s">
        <v>143</v>
      </c>
      <c r="BD31" s="18" t="s">
        <v>143</v>
      </c>
      <c r="BE31" s="18" t="s">
        <v>143</v>
      </c>
      <c r="BF31" s="18" t="s">
        <v>143</v>
      </c>
      <c r="BG31" s="18" t="s">
        <v>169</v>
      </c>
      <c r="BH31" s="18">
        <v>0</v>
      </c>
      <c r="BI31" s="18">
        <v>3</v>
      </c>
      <c r="BJ31" s="18">
        <v>0</v>
      </c>
      <c r="BK31" s="18">
        <v>11</v>
      </c>
      <c r="BL31" s="18">
        <v>0</v>
      </c>
      <c r="BM31" s="18" t="s">
        <v>134</v>
      </c>
      <c r="BN31" s="18" t="s">
        <v>131</v>
      </c>
      <c r="BP31" s="18">
        <v>0</v>
      </c>
      <c r="BS31" s="15"/>
      <c r="BT31" s="18">
        <v>0</v>
      </c>
      <c r="BX31" s="18">
        <v>0</v>
      </c>
      <c r="BY31" s="18">
        <v>0</v>
      </c>
      <c r="BZ31" s="18">
        <v>0</v>
      </c>
      <c r="CD31" s="18">
        <v>0</v>
      </c>
      <c r="CF31" s="18">
        <v>0</v>
      </c>
      <c r="CG31" s="18">
        <v>0</v>
      </c>
      <c r="CJ31" s="18">
        <v>0</v>
      </c>
      <c r="CM31" s="15" t="s">
        <v>271</v>
      </c>
      <c r="CN31" s="15" t="s">
        <v>282</v>
      </c>
      <c r="CO31" s="8"/>
      <c r="CQ31" s="15" t="s">
        <v>188</v>
      </c>
      <c r="CR31" s="8">
        <v>0</v>
      </c>
      <c r="CS31" s="15"/>
      <c r="CT31" s="15"/>
      <c r="CU31" s="9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8"/>
      <c r="EB31" s="8"/>
      <c r="EC31" s="9"/>
      <c r="ED31" s="8"/>
      <c r="EE31" s="9"/>
      <c r="EF31" s="8"/>
      <c r="EG31" s="9"/>
      <c r="EH31" s="8"/>
      <c r="EI31" s="9"/>
      <c r="EJ31" s="8"/>
      <c r="EK31" s="9"/>
      <c r="EL31" s="8"/>
      <c r="EM31" s="9"/>
      <c r="EN31" s="8"/>
      <c r="EO31" s="9"/>
      <c r="EP31" s="8"/>
      <c r="EQ31" s="9"/>
      <c r="ER31" s="8"/>
      <c r="ES31" s="9"/>
      <c r="ET31" s="8"/>
      <c r="EU31" s="9"/>
      <c r="EV31" s="8"/>
      <c r="EW31" s="9"/>
      <c r="EX31" s="8"/>
      <c r="EY31" s="9"/>
      <c r="EZ31" s="8"/>
      <c r="FA31" s="9"/>
    </row>
    <row r="32" spans="1:157" s="18" customFormat="1" ht="30" x14ac:dyDescent="0.25">
      <c r="A32" s="29">
        <v>44</v>
      </c>
      <c r="B32" s="5" t="s">
        <v>21</v>
      </c>
      <c r="C32" s="18">
        <v>1</v>
      </c>
      <c r="D32" s="19">
        <v>39671</v>
      </c>
      <c r="E32" s="5" t="s">
        <v>22</v>
      </c>
      <c r="F32" s="6">
        <v>72.542465753424651</v>
      </c>
      <c r="G32" s="18" t="s">
        <v>264</v>
      </c>
      <c r="H32" s="18" t="s">
        <v>267</v>
      </c>
      <c r="I32" s="19">
        <v>42507</v>
      </c>
      <c r="J32" s="19">
        <v>40002</v>
      </c>
      <c r="K32" s="33">
        <f t="shared" si="0"/>
        <v>84.616467181290389</v>
      </c>
      <c r="L32" s="5" t="s">
        <v>21</v>
      </c>
      <c r="M32" s="18">
        <v>1</v>
      </c>
      <c r="N32" s="19">
        <v>39671</v>
      </c>
      <c r="O32" s="18">
        <v>0</v>
      </c>
      <c r="P32" s="18">
        <v>0</v>
      </c>
      <c r="R32" s="19">
        <v>39912</v>
      </c>
      <c r="S32" s="26">
        <f t="shared" si="1"/>
        <v>90</v>
      </c>
      <c r="T32" s="18">
        <v>1</v>
      </c>
      <c r="V32" s="18">
        <f>N32-J32</f>
        <v>-331</v>
      </c>
      <c r="W32" s="25" t="s">
        <v>253</v>
      </c>
      <c r="X32" s="25" t="s">
        <v>257</v>
      </c>
      <c r="Y32" s="18">
        <v>0</v>
      </c>
      <c r="AA32" s="19">
        <v>40010</v>
      </c>
      <c r="AB32" s="15">
        <v>23</v>
      </c>
      <c r="AC32" s="15">
        <v>0</v>
      </c>
      <c r="AD32" s="15">
        <v>0</v>
      </c>
      <c r="AE32" s="15">
        <v>0</v>
      </c>
      <c r="AF32" s="18">
        <v>1</v>
      </c>
      <c r="AG32" s="18" t="s">
        <v>83</v>
      </c>
      <c r="AH32" s="18" t="s">
        <v>192</v>
      </c>
      <c r="AI32" s="18">
        <v>1</v>
      </c>
      <c r="AJ32" s="15">
        <v>1</v>
      </c>
      <c r="AK32" s="15">
        <v>0</v>
      </c>
      <c r="AL32" s="15"/>
      <c r="AM32" s="15">
        <v>0</v>
      </c>
      <c r="AN32" s="15"/>
      <c r="AO32" s="15">
        <v>0</v>
      </c>
      <c r="AP32" s="15"/>
      <c r="AQ32" s="18" t="s">
        <v>148</v>
      </c>
      <c r="AR32" s="18">
        <v>20</v>
      </c>
      <c r="AS32" s="18" t="s">
        <v>147</v>
      </c>
      <c r="AT32" s="18">
        <v>21</v>
      </c>
      <c r="AU32" s="18" t="s">
        <v>144</v>
      </c>
      <c r="AV32" s="18">
        <v>26</v>
      </c>
      <c r="AW32" s="18" t="s">
        <v>145</v>
      </c>
      <c r="AX32" s="18">
        <v>18</v>
      </c>
      <c r="AY32" s="18" t="s">
        <v>147</v>
      </c>
      <c r="AZ32" s="18">
        <v>34</v>
      </c>
      <c r="BA32" s="18" t="s">
        <v>146</v>
      </c>
      <c r="BB32" s="18">
        <v>47</v>
      </c>
      <c r="BC32" s="18" t="s">
        <v>138</v>
      </c>
      <c r="BD32" s="18">
        <v>22</v>
      </c>
      <c r="BE32" s="18" t="s">
        <v>148</v>
      </c>
      <c r="BF32" s="18">
        <v>28</v>
      </c>
      <c r="BG32" s="18" t="s">
        <v>138</v>
      </c>
      <c r="BH32" s="18">
        <v>11</v>
      </c>
      <c r="BI32" s="18">
        <v>47</v>
      </c>
      <c r="BJ32" s="18">
        <v>18</v>
      </c>
      <c r="BK32" s="18">
        <v>47</v>
      </c>
      <c r="BL32" s="18">
        <v>11</v>
      </c>
      <c r="BM32" s="18" t="s">
        <v>131</v>
      </c>
      <c r="BN32" s="18" t="s">
        <v>134</v>
      </c>
      <c r="BP32" s="18">
        <v>0</v>
      </c>
      <c r="BS32" s="15"/>
      <c r="BT32" s="18">
        <v>0</v>
      </c>
      <c r="BX32" s="18">
        <v>0</v>
      </c>
      <c r="BY32" s="18">
        <v>0</v>
      </c>
      <c r="BZ32" s="18">
        <v>0</v>
      </c>
      <c r="CD32" s="18">
        <v>1</v>
      </c>
      <c r="CE32" s="19">
        <v>39671</v>
      </c>
      <c r="CF32" s="18">
        <v>0</v>
      </c>
      <c r="CG32" s="18">
        <v>0</v>
      </c>
      <c r="CJ32" s="18">
        <v>0</v>
      </c>
      <c r="CM32" s="15" t="s">
        <v>132</v>
      </c>
      <c r="CN32" s="15" t="s">
        <v>283</v>
      </c>
      <c r="CO32" s="8"/>
      <c r="CQ32" s="15" t="s">
        <v>188</v>
      </c>
      <c r="CR32" s="8">
        <v>1</v>
      </c>
      <c r="CS32" s="15"/>
      <c r="CT32" s="15"/>
      <c r="CU32" s="9"/>
      <c r="CV32" s="15"/>
      <c r="CW32" s="15"/>
      <c r="CX32" s="15"/>
      <c r="CY32" s="15"/>
      <c r="CZ32" s="15"/>
      <c r="DA32" s="15"/>
      <c r="DB32" s="15"/>
      <c r="DC32" s="15"/>
      <c r="DD32" s="15"/>
      <c r="DE32" s="15">
        <v>0</v>
      </c>
      <c r="DF32" s="15"/>
      <c r="DG32" s="15">
        <v>0</v>
      </c>
      <c r="DH32" s="15"/>
      <c r="DI32" s="15"/>
      <c r="DJ32" s="15">
        <v>0</v>
      </c>
      <c r="DK32" s="15"/>
      <c r="DL32" s="15">
        <v>0</v>
      </c>
      <c r="DM32" s="15"/>
      <c r="DN32" s="15"/>
      <c r="DO32" s="15"/>
      <c r="DP32" s="15"/>
      <c r="DQ32" s="15"/>
      <c r="DR32" s="15">
        <v>0</v>
      </c>
      <c r="DS32" s="15">
        <v>1</v>
      </c>
      <c r="DT32" s="15"/>
      <c r="DU32" s="15"/>
      <c r="DV32" s="15"/>
      <c r="DW32" s="15"/>
      <c r="DX32" s="15"/>
      <c r="DY32" s="15">
        <v>0</v>
      </c>
      <c r="DZ32" s="8"/>
      <c r="EB32" s="8"/>
      <c r="EC32" s="9"/>
      <c r="ED32" s="8"/>
      <c r="EE32" s="9"/>
      <c r="EF32" s="8"/>
      <c r="EG32" s="9"/>
      <c r="EH32" s="8"/>
      <c r="EI32" s="9"/>
      <c r="EJ32" s="8"/>
      <c r="EK32" s="9"/>
      <c r="EL32" s="8"/>
      <c r="EM32" s="9"/>
      <c r="EN32" s="8"/>
      <c r="EO32" s="9"/>
      <c r="EP32" s="8"/>
      <c r="EQ32" s="9"/>
      <c r="ER32" s="8"/>
      <c r="ES32" s="9"/>
      <c r="ET32" s="8"/>
      <c r="EU32" s="9"/>
      <c r="EV32" s="8"/>
      <c r="EW32" s="9"/>
      <c r="EX32" s="8"/>
      <c r="EY32" s="9"/>
      <c r="EZ32" s="8"/>
      <c r="FA32" s="9"/>
    </row>
    <row r="33" spans="1:157" s="18" customFormat="1" x14ac:dyDescent="0.25">
      <c r="A33" s="29">
        <v>45</v>
      </c>
      <c r="B33" s="5" t="s">
        <v>59</v>
      </c>
      <c r="C33" s="18">
        <v>1</v>
      </c>
      <c r="D33" s="19">
        <v>41043</v>
      </c>
      <c r="E33" s="5" t="s">
        <v>60</v>
      </c>
      <c r="F33" s="6">
        <v>66.580821917808223</v>
      </c>
      <c r="G33" s="18" t="s">
        <v>264</v>
      </c>
      <c r="H33" s="18" t="s">
        <v>267</v>
      </c>
      <c r="I33" s="19">
        <v>42094</v>
      </c>
      <c r="J33" s="19">
        <v>41459</v>
      </c>
      <c r="K33" s="33">
        <f t="shared" si="0"/>
        <v>21.449683297452854</v>
      </c>
      <c r="L33" s="5" t="s">
        <v>59</v>
      </c>
      <c r="M33" s="18">
        <v>1</v>
      </c>
      <c r="N33" s="19">
        <v>41043</v>
      </c>
      <c r="O33" s="26">
        <v>1</v>
      </c>
      <c r="P33" s="18">
        <v>1</v>
      </c>
      <c r="Q33" s="19">
        <v>41043</v>
      </c>
      <c r="R33" s="19">
        <v>41459</v>
      </c>
      <c r="S33" s="26">
        <f t="shared" si="1"/>
        <v>0</v>
      </c>
      <c r="T33" s="18">
        <v>0</v>
      </c>
      <c r="U33" s="18">
        <f>Q33-J33</f>
        <v>-416</v>
      </c>
      <c r="W33" s="18" t="s">
        <v>255</v>
      </c>
      <c r="X33" s="18" t="s">
        <v>255</v>
      </c>
      <c r="Y33" s="18">
        <v>1</v>
      </c>
      <c r="Z33" s="18" t="s">
        <v>206</v>
      </c>
      <c r="AA33" s="19">
        <v>41461</v>
      </c>
      <c r="AB33" s="15">
        <v>23</v>
      </c>
      <c r="AC33" s="15">
        <v>0</v>
      </c>
      <c r="AD33" s="15">
        <v>0</v>
      </c>
      <c r="AE33" s="15">
        <v>0</v>
      </c>
      <c r="AF33" s="18">
        <v>1</v>
      </c>
      <c r="AG33" s="18" t="s">
        <v>83</v>
      </c>
      <c r="AH33" s="18" t="s">
        <v>192</v>
      </c>
      <c r="AI33" s="18">
        <v>1</v>
      </c>
      <c r="AJ33" s="15">
        <v>1</v>
      </c>
      <c r="AK33" s="15">
        <v>0</v>
      </c>
      <c r="AL33" s="15"/>
      <c r="AM33" s="15">
        <v>0</v>
      </c>
      <c r="AN33" s="15"/>
      <c r="AO33" s="15"/>
      <c r="AP33" s="15"/>
      <c r="AQ33" s="18" t="s">
        <v>137</v>
      </c>
      <c r="AR33" s="18">
        <v>15</v>
      </c>
      <c r="AS33" s="18" t="s">
        <v>138</v>
      </c>
      <c r="AT33" s="18">
        <v>76</v>
      </c>
      <c r="AU33" s="18" t="s">
        <v>141</v>
      </c>
      <c r="AV33" s="18">
        <v>21</v>
      </c>
      <c r="AW33" s="18" t="s">
        <v>169</v>
      </c>
      <c r="AX33" s="18">
        <v>16</v>
      </c>
      <c r="AY33" s="18" t="s">
        <v>169</v>
      </c>
      <c r="AZ33" s="18">
        <v>5</v>
      </c>
      <c r="BA33" s="18" t="s">
        <v>169</v>
      </c>
      <c r="BB33" s="18">
        <v>7</v>
      </c>
      <c r="BC33" s="18" t="s">
        <v>169</v>
      </c>
      <c r="BD33" s="18">
        <v>10</v>
      </c>
      <c r="BE33" s="18" t="s">
        <v>169</v>
      </c>
      <c r="BF33" s="18">
        <v>17</v>
      </c>
      <c r="BG33" s="18" t="s">
        <v>169</v>
      </c>
      <c r="BH33" s="18">
        <v>3</v>
      </c>
      <c r="BI33" s="18">
        <v>16</v>
      </c>
      <c r="BJ33" s="18">
        <v>5</v>
      </c>
      <c r="BK33" s="18">
        <v>76</v>
      </c>
      <c r="BL33" s="18">
        <v>3</v>
      </c>
      <c r="BM33" s="18" t="s">
        <v>131</v>
      </c>
      <c r="BN33" s="18" t="s">
        <v>131</v>
      </c>
      <c r="BP33" s="18">
        <v>0</v>
      </c>
      <c r="BS33" s="15"/>
      <c r="BT33" s="18">
        <v>0</v>
      </c>
      <c r="BX33" s="18">
        <v>1</v>
      </c>
      <c r="BY33" s="18">
        <v>0</v>
      </c>
      <c r="BZ33" s="18">
        <v>0</v>
      </c>
      <c r="CD33" s="18">
        <v>1</v>
      </c>
      <c r="CE33" s="19">
        <v>41043</v>
      </c>
      <c r="CF33" s="19">
        <v>1</v>
      </c>
      <c r="CG33" s="18">
        <v>1</v>
      </c>
      <c r="CH33" s="19">
        <v>41043</v>
      </c>
      <c r="CI33" s="18" t="s">
        <v>142</v>
      </c>
      <c r="CJ33" s="18">
        <v>0</v>
      </c>
      <c r="CM33" s="15" t="s">
        <v>272</v>
      </c>
      <c r="CN33" s="15" t="s">
        <v>283</v>
      </c>
      <c r="CO33" s="8"/>
      <c r="CP33" s="18" t="s">
        <v>206</v>
      </c>
      <c r="CQ33" s="15" t="s">
        <v>284</v>
      </c>
      <c r="CR33" s="8">
        <v>1</v>
      </c>
      <c r="CS33" s="15"/>
      <c r="CT33" s="15"/>
      <c r="CU33" s="9"/>
      <c r="CV33" s="15"/>
      <c r="CW33" s="15"/>
      <c r="CX33" s="15"/>
      <c r="CY33" s="15"/>
      <c r="CZ33" s="15"/>
      <c r="DA33" s="15">
        <v>0</v>
      </c>
      <c r="DB33" s="15"/>
      <c r="DC33" s="15"/>
      <c r="DD33" s="15"/>
      <c r="DE33" s="15"/>
      <c r="DF33" s="15"/>
      <c r="DG33" s="15">
        <v>0</v>
      </c>
      <c r="DH33" s="15"/>
      <c r="DI33" s="15"/>
      <c r="DJ33" s="15"/>
      <c r="DK33" s="15"/>
      <c r="DL33" s="15"/>
      <c r="DM33" s="15"/>
      <c r="DN33" s="15">
        <v>0</v>
      </c>
      <c r="DO33" s="15"/>
      <c r="DP33" s="15"/>
      <c r="DQ33" s="15"/>
      <c r="DR33" s="15"/>
      <c r="DS33" s="15">
        <v>0</v>
      </c>
      <c r="DT33" s="15"/>
      <c r="DU33" s="15"/>
      <c r="DV33" s="15"/>
      <c r="DW33" s="15"/>
      <c r="DX33" s="15">
        <v>0</v>
      </c>
      <c r="DY33" s="15">
        <v>0</v>
      </c>
      <c r="DZ33" s="8"/>
      <c r="EB33" s="8"/>
      <c r="EC33" s="9"/>
      <c r="ED33" s="8"/>
      <c r="EE33" s="9"/>
      <c r="EF33" s="8"/>
      <c r="EG33" s="9"/>
      <c r="EH33" s="8"/>
      <c r="EI33" s="9"/>
      <c r="EJ33" s="8"/>
      <c r="EK33" s="9"/>
      <c r="EL33" s="8"/>
      <c r="EM33" s="9"/>
      <c r="EN33" s="8"/>
      <c r="EO33" s="9"/>
      <c r="EP33" s="8"/>
      <c r="EQ33" s="9"/>
      <c r="ER33" s="8"/>
      <c r="ES33" s="9"/>
      <c r="ET33" s="8"/>
      <c r="EU33" s="9"/>
      <c r="EV33" s="8"/>
      <c r="EW33" s="9"/>
      <c r="EX33" s="8"/>
      <c r="EY33" s="9"/>
      <c r="EZ33" s="8"/>
      <c r="FA33" s="9"/>
    </row>
    <row r="34" spans="1:157" s="18" customFormat="1" ht="30" x14ac:dyDescent="0.25">
      <c r="A34" s="29">
        <v>46</v>
      </c>
      <c r="B34" s="5" t="s">
        <v>37</v>
      </c>
      <c r="C34" s="18">
        <v>1</v>
      </c>
      <c r="D34" s="18" t="s">
        <v>300</v>
      </c>
      <c r="E34" s="5" t="s">
        <v>38</v>
      </c>
      <c r="F34" s="6">
        <v>85.750684931506854</v>
      </c>
      <c r="G34" s="18" t="s">
        <v>265</v>
      </c>
      <c r="H34" s="18" t="s">
        <v>267</v>
      </c>
      <c r="I34" s="19">
        <v>39519</v>
      </c>
      <c r="J34" s="19">
        <v>38776</v>
      </c>
      <c r="K34" s="33">
        <f t="shared" si="0"/>
        <v>25.097818409460583</v>
      </c>
      <c r="L34" s="5" t="s">
        <v>37</v>
      </c>
      <c r="M34" s="18">
        <v>1</v>
      </c>
      <c r="O34" s="18">
        <v>0</v>
      </c>
      <c r="R34" s="19">
        <v>38774</v>
      </c>
      <c r="S34" s="26">
        <f t="shared" si="1"/>
        <v>2</v>
      </c>
      <c r="T34" s="18">
        <v>1</v>
      </c>
      <c r="W34" s="25" t="s">
        <v>253</v>
      </c>
      <c r="X34" s="18" t="s">
        <v>235</v>
      </c>
      <c r="Y34" s="18">
        <v>1</v>
      </c>
      <c r="Z34" s="18" t="s">
        <v>206</v>
      </c>
      <c r="AA34" s="19">
        <v>38778</v>
      </c>
      <c r="AB34" s="15">
        <v>23</v>
      </c>
      <c r="AC34" s="15">
        <v>0</v>
      </c>
      <c r="AD34" s="15" t="s">
        <v>163</v>
      </c>
      <c r="AE34" s="15">
        <v>0</v>
      </c>
      <c r="AF34" s="18">
        <v>0</v>
      </c>
      <c r="AG34" s="18" t="s">
        <v>130</v>
      </c>
      <c r="AH34" s="18" t="s">
        <v>192</v>
      </c>
      <c r="AI34" s="18">
        <v>1</v>
      </c>
      <c r="AJ34" s="18">
        <v>1</v>
      </c>
      <c r="AK34" s="15">
        <v>1</v>
      </c>
      <c r="AL34" s="21">
        <v>38890</v>
      </c>
      <c r="AM34" s="15">
        <v>0</v>
      </c>
      <c r="AN34" s="15"/>
      <c r="AO34" s="15">
        <v>0</v>
      </c>
      <c r="AP34" s="15"/>
      <c r="AQ34" s="18" t="s">
        <v>147</v>
      </c>
      <c r="AR34" s="18">
        <v>16</v>
      </c>
      <c r="AS34" s="18" t="s">
        <v>145</v>
      </c>
      <c r="AT34" s="18">
        <v>29</v>
      </c>
      <c r="AU34" s="18" t="s">
        <v>141</v>
      </c>
      <c r="AV34" s="18">
        <v>38</v>
      </c>
      <c r="AW34" s="18" t="s">
        <v>141</v>
      </c>
      <c r="AX34" s="18">
        <v>31</v>
      </c>
      <c r="AY34" s="18" t="s">
        <v>161</v>
      </c>
      <c r="AZ34" s="18">
        <v>28</v>
      </c>
      <c r="BA34" s="18" t="s">
        <v>161</v>
      </c>
      <c r="BB34" s="18">
        <v>14</v>
      </c>
      <c r="BC34" s="18" t="s">
        <v>166</v>
      </c>
      <c r="BD34" s="18">
        <v>2</v>
      </c>
      <c r="BE34" s="18" t="s">
        <v>161</v>
      </c>
      <c r="BF34" s="18">
        <v>5</v>
      </c>
      <c r="BG34" s="18" t="s">
        <v>141</v>
      </c>
      <c r="BH34" s="18">
        <v>16</v>
      </c>
      <c r="BI34" s="18">
        <v>31</v>
      </c>
      <c r="BJ34" s="18">
        <v>14</v>
      </c>
      <c r="BK34" s="18">
        <v>38</v>
      </c>
      <c r="BL34" s="18">
        <v>2</v>
      </c>
      <c r="BM34" s="18" t="s">
        <v>134</v>
      </c>
      <c r="BN34" s="18" t="s">
        <v>131</v>
      </c>
      <c r="BP34" s="18">
        <v>1</v>
      </c>
      <c r="BQ34" s="18" t="s">
        <v>167</v>
      </c>
      <c r="BR34" s="18" t="s">
        <v>189</v>
      </c>
      <c r="BS34" s="15"/>
      <c r="BT34" s="18">
        <v>1</v>
      </c>
      <c r="BU34" s="19">
        <v>38849</v>
      </c>
      <c r="BV34" s="18">
        <v>1</v>
      </c>
      <c r="BW34" s="18" t="s">
        <v>162</v>
      </c>
      <c r="BX34" s="18">
        <v>0</v>
      </c>
      <c r="BY34" s="18">
        <v>0</v>
      </c>
      <c r="BZ34" s="18">
        <v>0</v>
      </c>
      <c r="CD34" s="18">
        <v>1</v>
      </c>
      <c r="CF34" s="18">
        <v>0</v>
      </c>
      <c r="CJ34" s="18">
        <v>0</v>
      </c>
      <c r="CM34" s="15" t="s">
        <v>273</v>
      </c>
      <c r="CN34" s="15" t="s">
        <v>280</v>
      </c>
      <c r="CO34" s="8"/>
      <c r="CP34" s="18" t="s">
        <v>206</v>
      </c>
      <c r="CQ34" s="15" t="s">
        <v>286</v>
      </c>
      <c r="CR34" s="8">
        <v>1</v>
      </c>
      <c r="CS34" s="15">
        <v>0</v>
      </c>
      <c r="CT34" s="15"/>
      <c r="CU34" s="9"/>
      <c r="CV34" s="15"/>
      <c r="CW34" s="15">
        <v>0</v>
      </c>
      <c r="CX34" s="15">
        <v>0</v>
      </c>
      <c r="CY34" s="15"/>
      <c r="CZ34" s="15">
        <v>0</v>
      </c>
      <c r="DA34" s="15"/>
      <c r="DB34" s="15"/>
      <c r="DC34" s="15"/>
      <c r="DD34" s="15">
        <v>0</v>
      </c>
      <c r="DE34" s="15"/>
      <c r="DF34" s="15"/>
      <c r="DG34" s="15"/>
      <c r="DH34" s="15"/>
      <c r="DI34" s="15"/>
      <c r="DJ34" s="15">
        <v>0</v>
      </c>
      <c r="DK34" s="15">
        <v>0</v>
      </c>
      <c r="DL34" s="15"/>
      <c r="DM34" s="15">
        <v>0</v>
      </c>
      <c r="DN34" s="15"/>
      <c r="DO34" s="15"/>
      <c r="DP34" s="15"/>
      <c r="DQ34" s="15"/>
      <c r="DR34" s="15"/>
      <c r="DS34" s="15"/>
      <c r="DT34" s="15">
        <v>0</v>
      </c>
      <c r="DU34" s="15"/>
      <c r="DV34" s="15"/>
      <c r="DW34" s="15">
        <v>0</v>
      </c>
      <c r="DX34" s="15"/>
      <c r="DY34" s="15"/>
      <c r="DZ34" s="8"/>
      <c r="EB34" s="8"/>
      <c r="EC34" s="9"/>
      <c r="ED34" s="8"/>
      <c r="EE34" s="9"/>
      <c r="EF34" s="8"/>
      <c r="EG34" s="9"/>
      <c r="EH34" s="8"/>
      <c r="EI34" s="9"/>
      <c r="EJ34" s="8"/>
      <c r="EK34" s="9"/>
      <c r="EL34" s="8"/>
      <c r="EM34" s="9"/>
      <c r="EN34" s="8"/>
      <c r="EO34" s="9"/>
      <c r="EP34" s="8"/>
      <c r="EQ34" s="9"/>
      <c r="ER34" s="8"/>
      <c r="ES34" s="9"/>
      <c r="ET34" s="8"/>
      <c r="EU34" s="9"/>
      <c r="EV34" s="8"/>
      <c r="EW34" s="9"/>
      <c r="EX34" s="8"/>
      <c r="EY34" s="9"/>
      <c r="EZ34" s="8"/>
      <c r="FA34" s="9"/>
    </row>
    <row r="35" spans="1:157" x14ac:dyDescent="0.25">
      <c r="S35" s="30">
        <f>MEDIAN(S2:S34)</f>
        <v>2</v>
      </c>
    </row>
  </sheetData>
  <sortState ref="CS1:FC1">
    <sortCondition ref="FB1"/>
  </sortState>
  <conditionalFormatting sqref="H1 X1 BX1:CK1 AY1 BA1 BC1 BE1 BG1 AQ1:AW1">
    <cfRule type="cellIs" dxfId="9" priority="22" stopIfTrue="1" operator="lessThan">
      <formula>1</formula>
    </cfRule>
  </conditionalFormatting>
  <conditionalFormatting sqref="T1:V1">
    <cfRule type="cellIs" dxfId="8" priority="21" stopIfTrue="1" operator="lessThan">
      <formula>30</formula>
    </cfRule>
  </conditionalFormatting>
  <conditionalFormatting sqref="BH1">
    <cfRule type="cellIs" dxfId="7" priority="14" stopIfTrue="1" operator="lessThan">
      <formula>1</formula>
    </cfRule>
  </conditionalFormatting>
  <conditionalFormatting sqref="AX1">
    <cfRule type="cellIs" dxfId="6" priority="19" stopIfTrue="1" operator="lessThan">
      <formula>1</formula>
    </cfRule>
  </conditionalFormatting>
  <conditionalFormatting sqref="AZ1">
    <cfRule type="cellIs" dxfId="5" priority="18" stopIfTrue="1" operator="lessThan">
      <formula>1</formula>
    </cfRule>
  </conditionalFormatting>
  <conditionalFormatting sqref="BB1">
    <cfRule type="cellIs" dxfId="4" priority="17" stopIfTrue="1" operator="lessThan">
      <formula>1</formula>
    </cfRule>
  </conditionalFormatting>
  <conditionalFormatting sqref="BD1">
    <cfRule type="cellIs" dxfId="3" priority="16" stopIfTrue="1" operator="lessThan">
      <formula>1</formula>
    </cfRule>
  </conditionalFormatting>
  <conditionalFormatting sqref="BF1">
    <cfRule type="cellIs" dxfId="2" priority="15" stopIfTrue="1" operator="lessThan">
      <formula>1</formula>
    </cfRule>
  </conditionalFormatting>
  <conditionalFormatting sqref="M1:Q1">
    <cfRule type="cellIs" dxfId="1" priority="4" stopIfTrue="1" operator="lessThan">
      <formula>1</formula>
    </cfRule>
  </conditionalFormatting>
  <conditionalFormatting sqref="C1:D1">
    <cfRule type="cellIs" dxfId="0" priority="2" stopIfTrue="1" operator="lessThan">
      <formula>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Endophthalmitis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Brady</dc:creator>
  <cp:lastModifiedBy>Chang Sup Lee</cp:lastModifiedBy>
  <dcterms:created xsi:type="dcterms:W3CDTF">2016-05-17T00:08:41Z</dcterms:created>
  <dcterms:modified xsi:type="dcterms:W3CDTF">2019-10-05T21:24:37Z</dcterms:modified>
</cp:coreProperties>
</file>