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apha\git_workspaces\master_thesis_hand_in\data_cobalt_case_study\"/>
    </mc:Choice>
  </mc:AlternateContent>
  <xr:revisionPtr revIDLastSave="0" documentId="13_ncr:1_{F906C6AB-EA74-4557-AA4F-319DDE6B37F8}" xr6:coauthVersionLast="47" xr6:coauthVersionMax="47" xr10:uidLastSave="{00000000-0000-0000-0000-000000000000}"/>
  <bookViews>
    <workbookView xWindow="14303" yWindow="-5610" windowWidth="28995" windowHeight="15675" firstSheet="6" activeTab="7" xr2:uid="{00000000-000D-0000-FFFF-FFFF00000000}"/>
  </bookViews>
  <sheets>
    <sheet name="MaTrace_initial_inflow" sheetId="1" r:id="rId1"/>
    <sheet name="MaTrace_in_use_stock" sheetId="2" r:id="rId2"/>
    <sheet name="MaTrace_hibernating_stock" sheetId="3" r:id="rId3"/>
    <sheet name="MaTrace_end_of_life" sheetId="4" r:id="rId4"/>
    <sheet name="MaTrace_B_recycling" sheetId="7" r:id="rId5"/>
    <sheet name="MaTrace_D_secondary_material" sheetId="8" r:id="rId6"/>
    <sheet name="MaTrace_production" sheetId="9" r:id="rId7"/>
    <sheet name="Reuse_inflow_split" sheetId="12" r:id="rId8"/>
    <sheet name="Reuse_service_time_1" sheetId="13" r:id="rId9"/>
    <sheet name="Reuse_storage_time_1" sheetId="14" r:id="rId10"/>
    <sheet name="Reuse_service_time_2" sheetId="15" r:id="rId11"/>
    <sheet name="Reuse_storage_time_2" sheetId="16" r:id="rId12"/>
    <sheet name="Reuse_service_time_3" sheetId="17" r:id="rId13"/>
    <sheet name="Reuse_storage_time_3" sheetId="18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9" l="1"/>
  <c r="I4" i="9"/>
  <c r="I5" i="9"/>
  <c r="I6" i="9"/>
  <c r="I7" i="9"/>
  <c r="I8" i="9"/>
  <c r="I9" i="9"/>
  <c r="I10" i="9"/>
  <c r="I11" i="9"/>
  <c r="I12" i="9"/>
  <c r="I2" i="9"/>
  <c r="C14" i="8"/>
  <c r="B14" i="8"/>
  <c r="E3" i="4"/>
  <c r="E4" i="4"/>
  <c r="E5" i="4"/>
  <c r="E6" i="4"/>
  <c r="E7" i="4"/>
  <c r="E8" i="4"/>
  <c r="E9" i="4"/>
  <c r="E10" i="4"/>
  <c r="E11" i="4"/>
  <c r="E12" i="4"/>
  <c r="E2" i="4"/>
  <c r="C3" i="4"/>
  <c r="C4" i="4"/>
  <c r="C5" i="4"/>
  <c r="C6" i="4"/>
  <c r="C7" i="4"/>
  <c r="C8" i="4"/>
  <c r="C9" i="4"/>
  <c r="C10" i="4"/>
  <c r="C11" i="4"/>
  <c r="C12" i="4"/>
  <c r="C2" i="4"/>
  <c r="G5" i="17"/>
  <c r="G4" i="17"/>
  <c r="G3" i="17"/>
  <c r="G2" i="17"/>
  <c r="G5" i="16"/>
  <c r="G4" i="16"/>
  <c r="G3" i="16"/>
  <c r="G2" i="16"/>
  <c r="G3" i="14"/>
  <c r="G4" i="14"/>
  <c r="G5" i="14"/>
  <c r="G2" i="14"/>
  <c r="H5" i="15"/>
  <c r="H4" i="15"/>
  <c r="H3" i="15"/>
  <c r="H2" i="15"/>
  <c r="H3" i="13"/>
  <c r="H4" i="13"/>
  <c r="H5" i="13"/>
  <c r="H2" i="13"/>
</calcChain>
</file>

<file path=xl/sharedStrings.xml><?xml version="1.0" encoding="utf-8"?>
<sst xmlns="http://schemas.openxmlformats.org/spreadsheetml/2006/main" count="220" uniqueCount="51">
  <si>
    <t>Products</t>
  </si>
  <si>
    <t>fraction export eol products</t>
  </si>
  <si>
    <t>collection to recycling rate</t>
  </si>
  <si>
    <t>Chemical</t>
  </si>
  <si>
    <t>Zn</t>
  </si>
  <si>
    <t>Downcycling</t>
  </si>
  <si>
    <t>NA</t>
  </si>
  <si>
    <t>Efficiency</t>
  </si>
  <si>
    <t>Co metal or compound</t>
  </si>
  <si>
    <t>W-Co powder</t>
  </si>
  <si>
    <t>portable batteries</t>
  </si>
  <si>
    <t>mobility batteries</t>
  </si>
  <si>
    <t>hydroformylation catalysts</t>
  </si>
  <si>
    <t>pet precursors catalysts</t>
  </si>
  <si>
    <t>dissipative uses</t>
  </si>
  <si>
    <t>hard metals</t>
  </si>
  <si>
    <t>magnets</t>
  </si>
  <si>
    <t>other metallic uses</t>
  </si>
  <si>
    <t>superalloys</t>
  </si>
  <si>
    <t>hydroprocessing catalysts coke</t>
  </si>
  <si>
    <t>hydroprocessing catalysts poisoning</t>
  </si>
  <si>
    <t>export rate</t>
  </si>
  <si>
    <t>laptops</t>
  </si>
  <si>
    <t>tablets</t>
  </si>
  <si>
    <t>mobile phones</t>
  </si>
  <si>
    <t>smartphones</t>
  </si>
  <si>
    <t>to_storage</t>
  </si>
  <si>
    <t>to_use</t>
  </si>
  <si>
    <t>split</t>
  </si>
  <si>
    <t>to_disposal</t>
  </si>
  <si>
    <t>fraction collected eol products</t>
  </si>
  <si>
    <t>postconsumer disposal rate</t>
  </si>
  <si>
    <t>to production rate</t>
  </si>
  <si>
    <t>distribution</t>
  </si>
  <si>
    <t>weibull</t>
  </si>
  <si>
    <t>location</t>
  </si>
  <si>
    <t>scale</t>
  </si>
  <si>
    <t>shape</t>
  </si>
  <si>
    <t>share</t>
  </si>
  <si>
    <t>hoarding rate</t>
  </si>
  <si>
    <t>hoarding time</t>
  </si>
  <si>
    <t>pre-treatment efficiency</t>
  </si>
  <si>
    <t>processing yield</t>
  </si>
  <si>
    <t>manufacturing yield</t>
  </si>
  <si>
    <t>processing scrap recovery</t>
  </si>
  <si>
    <t>manufacturing scrap recovery</t>
  </si>
  <si>
    <t>processing downcycled scrap</t>
  </si>
  <si>
    <t>manufacturing downcycled scrap</t>
  </si>
  <si>
    <t>export of products</t>
  </si>
  <si>
    <t>domestic product inflow</t>
  </si>
  <si>
    <t>Product categories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</si>
</sst>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/>
    <xf numFmtId="9" fontId="0" fillId="0" borderId="0" xfId="0" applyNumberFormat="1"/>
    <xf numFmtId="10" fontId="0" fillId="0" borderId="0" xfId="0" applyNumberFormat="1"/>
    <xf numFmtId="0" fontId="0" fillId="0" borderId="0" xfId="0"/>
    <xf numFmtId="0" fontId="0" fillId="0" borderId="0" xfId="0" applyFill="1"/>
    <xf numFmtId="0" fontId="2" fillId="0" borderId="1" xfId="0" applyFont="1" applyBorder="1" applyAlignment="1">
      <alignment horizontal="center" vertical="top"/>
    </xf>
    <xf numFmtId="165" fontId="0" fillId="0" borderId="0" xfId="1" applyNumberFormat="1" applyFont="1"/>
    <xf numFmtId="165" fontId="0" fillId="0" borderId="0" xfId="0" applyNumberFormat="1"/>
    <xf numFmtId="165" fontId="0" fillId="0" borderId="0" xfId="0" applyNumberFormat="1" applyFill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/>
  </sheetViews>
  <sheetFormatPr defaultRowHeight="14.4" x14ac:dyDescent="0.3"/>
  <cols>
    <col min="1" max="1" width="35.109375" customWidth="1"/>
    <col min="2" max="2" width="15.6640625" bestFit="1" customWidth="1"/>
  </cols>
  <sheetData>
    <row r="1" spans="1:2" x14ac:dyDescent="0.3">
      <c r="A1" t="s">
        <v>50</v>
      </c>
      <c r="B1" t="s">
        <v>38</v>
      </c>
    </row>
    <row r="2" spans="1:2" x14ac:dyDescent="0.3">
      <c r="A2" t="s">
        <v>10</v>
      </c>
      <c r="B2" s="7">
        <v>0.41199999999999998</v>
      </c>
    </row>
    <row r="3" spans="1:2" x14ac:dyDescent="0.3">
      <c r="A3" t="s">
        <v>11</v>
      </c>
      <c r="B3" s="7">
        <v>1.2E-2</v>
      </c>
    </row>
    <row r="4" spans="1:2" x14ac:dyDescent="0.3">
      <c r="A4" t="s">
        <v>19</v>
      </c>
      <c r="B4" s="7">
        <v>0.02</v>
      </c>
    </row>
    <row r="5" spans="1:2" x14ac:dyDescent="0.3">
      <c r="A5" t="s">
        <v>20</v>
      </c>
      <c r="B5" s="7">
        <v>0</v>
      </c>
    </row>
    <row r="6" spans="1:2" x14ac:dyDescent="0.3">
      <c r="A6" t="s">
        <v>12</v>
      </c>
      <c r="B6" s="7">
        <v>3.0000000000000001E-3</v>
      </c>
    </row>
    <row r="7" spans="1:2" x14ac:dyDescent="0.3">
      <c r="A7" t="s">
        <v>13</v>
      </c>
      <c r="B7" s="7">
        <v>1.7000000000000001E-2</v>
      </c>
    </row>
    <row r="8" spans="1:2" x14ac:dyDescent="0.3">
      <c r="A8" t="s">
        <v>14</v>
      </c>
      <c r="B8" s="7">
        <v>0.09</v>
      </c>
    </row>
    <row r="9" spans="1:2" x14ac:dyDescent="0.3">
      <c r="A9" t="s">
        <v>15</v>
      </c>
      <c r="B9" s="7">
        <v>0.23</v>
      </c>
    </row>
    <row r="10" spans="1:2" x14ac:dyDescent="0.3">
      <c r="A10" t="s">
        <v>16</v>
      </c>
      <c r="B10" s="7">
        <v>6.0000000000000001E-3</v>
      </c>
    </row>
    <row r="11" spans="1:2" x14ac:dyDescent="0.3">
      <c r="A11" t="s">
        <v>17</v>
      </c>
      <c r="B11" s="7">
        <v>2E-3</v>
      </c>
    </row>
    <row r="12" spans="1:2" x14ac:dyDescent="0.3">
      <c r="A12" t="s">
        <v>18</v>
      </c>
      <c r="B12" s="7">
        <v>0.20799999999999999</v>
      </c>
    </row>
    <row r="13" spans="1:2" x14ac:dyDescent="0.3">
      <c r="B13" s="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09D99-D417-45B0-867C-C4E60DCF3DBA}">
  <dimension ref="A1:G16"/>
  <sheetViews>
    <sheetView workbookViewId="0">
      <selection activeCell="D15" sqref="D15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</cols>
  <sheetData>
    <row r="1" spans="1:7" x14ac:dyDescent="0.3">
      <c r="A1" t="s">
        <v>0</v>
      </c>
      <c r="B1" s="4" t="s">
        <v>33</v>
      </c>
      <c r="C1" s="4" t="s">
        <v>35</v>
      </c>
      <c r="D1" s="8" t="s">
        <v>36</v>
      </c>
      <c r="E1" s="8" t="s">
        <v>37</v>
      </c>
      <c r="F1" s="8" t="s">
        <v>27</v>
      </c>
      <c r="G1" s="8" t="s">
        <v>29</v>
      </c>
    </row>
    <row r="2" spans="1:7" x14ac:dyDescent="0.3">
      <c r="A2" s="5" t="s">
        <v>25</v>
      </c>
      <c r="B2" s="4" t="s">
        <v>34</v>
      </c>
      <c r="C2" s="5">
        <v>0</v>
      </c>
      <c r="D2" s="4">
        <v>2.5</v>
      </c>
      <c r="E2" s="4">
        <v>1.7</v>
      </c>
      <c r="F2" s="9">
        <v>0.5</v>
      </c>
      <c r="G2" s="9">
        <f>1-F2</f>
        <v>0.5</v>
      </c>
    </row>
    <row r="3" spans="1:7" x14ac:dyDescent="0.3">
      <c r="A3" s="5" t="s">
        <v>24</v>
      </c>
      <c r="B3" s="4" t="s">
        <v>34</v>
      </c>
      <c r="C3" s="5">
        <v>0</v>
      </c>
      <c r="D3" s="4">
        <v>3.5</v>
      </c>
      <c r="E3" s="4">
        <v>1.9</v>
      </c>
      <c r="F3" s="9">
        <v>0.5</v>
      </c>
      <c r="G3" s="9">
        <f t="shared" ref="G3:G8" si="0">1-F3</f>
        <v>0.5</v>
      </c>
    </row>
    <row r="4" spans="1:7" x14ac:dyDescent="0.3">
      <c r="A4" s="5" t="s">
        <v>23</v>
      </c>
      <c r="B4" s="4" t="s">
        <v>34</v>
      </c>
      <c r="C4" s="5">
        <v>0</v>
      </c>
      <c r="D4" s="4">
        <v>3</v>
      </c>
      <c r="E4" s="4">
        <v>1.8</v>
      </c>
      <c r="F4" s="9">
        <v>0.3</v>
      </c>
      <c r="G4" s="9">
        <f t="shared" si="0"/>
        <v>0.7</v>
      </c>
    </row>
    <row r="5" spans="1:7" x14ac:dyDescent="0.3">
      <c r="A5" s="5" t="s">
        <v>22</v>
      </c>
      <c r="B5" s="4" t="s">
        <v>34</v>
      </c>
      <c r="C5" s="5">
        <v>0</v>
      </c>
      <c r="D5" s="4">
        <v>3</v>
      </c>
      <c r="E5" s="4">
        <v>1.8</v>
      </c>
      <c r="F5" s="9">
        <v>0.3</v>
      </c>
      <c r="G5" s="9">
        <f t="shared" si="0"/>
        <v>0.7</v>
      </c>
    </row>
    <row r="6" spans="1:7" x14ac:dyDescent="0.3">
      <c r="A6" s="5"/>
      <c r="C6" s="5"/>
      <c r="D6" s="9"/>
      <c r="E6" s="9"/>
      <c r="F6" s="9"/>
      <c r="G6" s="9"/>
    </row>
    <row r="7" spans="1:7" x14ac:dyDescent="0.3">
      <c r="A7" s="5"/>
      <c r="C7" s="5"/>
      <c r="D7" s="9"/>
      <c r="E7" s="9"/>
      <c r="F7" s="9"/>
      <c r="G7" s="9"/>
    </row>
    <row r="8" spans="1:7" x14ac:dyDescent="0.3">
      <c r="A8" s="5"/>
      <c r="C8" s="5"/>
      <c r="D8" s="9"/>
      <c r="E8" s="9"/>
      <c r="F8" s="9"/>
      <c r="G8" s="9"/>
    </row>
    <row r="9" spans="1:7" x14ac:dyDescent="0.3">
      <c r="A9" s="5"/>
      <c r="C9" s="5"/>
      <c r="D9" s="9"/>
      <c r="E9" s="9"/>
      <c r="F9" s="9"/>
      <c r="G9" s="9"/>
    </row>
    <row r="10" spans="1:7" x14ac:dyDescent="0.3">
      <c r="A10" s="5"/>
      <c r="C10" s="5"/>
      <c r="D10" s="9"/>
      <c r="E10" s="9"/>
      <c r="F10" s="9"/>
      <c r="G10" s="9"/>
    </row>
    <row r="11" spans="1:7" x14ac:dyDescent="0.3">
      <c r="A11" s="5"/>
      <c r="C11" s="5"/>
      <c r="D11" s="9"/>
      <c r="E11" s="9"/>
      <c r="F11" s="9"/>
      <c r="G11" s="9"/>
    </row>
    <row r="12" spans="1:7" x14ac:dyDescent="0.3">
      <c r="A12" s="5"/>
      <c r="B12" s="5"/>
      <c r="C12" s="5"/>
      <c r="D12" s="9"/>
      <c r="E12" s="9"/>
      <c r="F12" s="9"/>
      <c r="G12" s="9"/>
    </row>
    <row r="13" spans="1:7" x14ac:dyDescent="0.3">
      <c r="A13" s="5"/>
      <c r="B13" s="5"/>
      <c r="C13" s="5"/>
      <c r="D13" s="9"/>
      <c r="E13" s="9"/>
      <c r="F13" s="9"/>
      <c r="G13" s="9"/>
    </row>
    <row r="14" spans="1:7" x14ac:dyDescent="0.3">
      <c r="A14" s="5"/>
      <c r="B14" s="5"/>
      <c r="C14" s="5"/>
      <c r="D14" s="9"/>
      <c r="E14" s="9"/>
      <c r="F14" s="9"/>
      <c r="G14" s="9"/>
    </row>
    <row r="15" spans="1:7" x14ac:dyDescent="0.3">
      <c r="A15" s="5"/>
      <c r="B15" s="5"/>
      <c r="C15" s="5"/>
      <c r="D15" s="9"/>
      <c r="E15" s="9"/>
      <c r="F15" s="9"/>
      <c r="G15" s="9"/>
    </row>
    <row r="16" spans="1:7" x14ac:dyDescent="0.3">
      <c r="A16" s="5"/>
      <c r="B16" s="5"/>
      <c r="C16" s="5"/>
      <c r="D16" s="9"/>
      <c r="E16" s="9"/>
      <c r="F16" s="9"/>
      <c r="G16" s="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00E8B-1992-4118-84EE-10AFD4F51C1F}">
  <dimension ref="A1:H14"/>
  <sheetViews>
    <sheetView workbookViewId="0">
      <selection activeCell="A6" sqref="A6:XFD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style="8" customWidth="1"/>
    <col min="5" max="5" width="14.44140625" style="8" customWidth="1"/>
    <col min="6" max="7" width="8.88671875" style="8"/>
    <col min="8" max="8" width="13.21875" style="8" customWidth="1"/>
  </cols>
  <sheetData>
    <row r="1" spans="1:8" x14ac:dyDescent="0.3">
      <c r="A1" s="5" t="s">
        <v>0</v>
      </c>
      <c r="B1" s="5" t="s">
        <v>33</v>
      </c>
      <c r="C1" s="5" t="s">
        <v>35</v>
      </c>
      <c r="D1" s="9" t="s">
        <v>36</v>
      </c>
      <c r="E1" s="9" t="s">
        <v>37</v>
      </c>
      <c r="F1" s="9" t="s">
        <v>27</v>
      </c>
      <c r="G1" s="9" t="s">
        <v>26</v>
      </c>
      <c r="H1" s="8" t="s">
        <v>29</v>
      </c>
    </row>
    <row r="2" spans="1:8" x14ac:dyDescent="0.3">
      <c r="A2" s="5" t="s">
        <v>25</v>
      </c>
      <c r="B2" s="4" t="s">
        <v>34</v>
      </c>
      <c r="C2" s="5">
        <v>0</v>
      </c>
      <c r="D2" s="9">
        <v>2</v>
      </c>
      <c r="E2" s="9">
        <v>1.6</v>
      </c>
      <c r="F2" s="9">
        <v>0.2</v>
      </c>
      <c r="G2" s="9">
        <v>0.2</v>
      </c>
      <c r="H2" s="8">
        <f xml:space="preserve"> 1- F2-G2</f>
        <v>0.60000000000000009</v>
      </c>
    </row>
    <row r="3" spans="1:8" x14ac:dyDescent="0.3">
      <c r="A3" s="5" t="s">
        <v>24</v>
      </c>
      <c r="B3" s="4" t="s">
        <v>34</v>
      </c>
      <c r="C3" s="5">
        <v>0</v>
      </c>
      <c r="D3" s="9">
        <v>2</v>
      </c>
      <c r="E3" s="9">
        <v>1.6</v>
      </c>
      <c r="F3" s="9">
        <v>0.2</v>
      </c>
      <c r="G3" s="9">
        <v>0.2</v>
      </c>
      <c r="H3" s="8">
        <f t="shared" ref="H3:H8" si="0" xml:space="preserve"> 1- F3-G3</f>
        <v>0.60000000000000009</v>
      </c>
    </row>
    <row r="4" spans="1:8" x14ac:dyDescent="0.3">
      <c r="A4" s="5" t="s">
        <v>23</v>
      </c>
      <c r="B4" s="4" t="s">
        <v>34</v>
      </c>
      <c r="C4" s="5">
        <v>0</v>
      </c>
      <c r="D4" s="9">
        <v>2</v>
      </c>
      <c r="E4" s="9">
        <v>1.6</v>
      </c>
      <c r="F4" s="9">
        <v>0.1</v>
      </c>
      <c r="G4" s="9">
        <v>0.3</v>
      </c>
      <c r="H4" s="8">
        <f t="shared" si="0"/>
        <v>0.60000000000000009</v>
      </c>
    </row>
    <row r="5" spans="1:8" x14ac:dyDescent="0.3">
      <c r="A5" s="5" t="s">
        <v>22</v>
      </c>
      <c r="B5" s="4" t="s">
        <v>34</v>
      </c>
      <c r="C5" s="5">
        <v>0</v>
      </c>
      <c r="D5" s="9">
        <v>2</v>
      </c>
      <c r="E5" s="9">
        <v>1.6</v>
      </c>
      <c r="F5" s="9">
        <v>0.1</v>
      </c>
      <c r="G5" s="9">
        <v>0.3</v>
      </c>
      <c r="H5" s="8">
        <f t="shared" si="0"/>
        <v>0.60000000000000009</v>
      </c>
    </row>
    <row r="6" spans="1:8" x14ac:dyDescent="0.3">
      <c r="A6" s="5"/>
      <c r="C6" s="5"/>
      <c r="D6" s="9"/>
      <c r="E6" s="9"/>
      <c r="F6" s="9"/>
      <c r="G6" s="9"/>
    </row>
    <row r="7" spans="1:8" x14ac:dyDescent="0.3">
      <c r="A7" s="5"/>
      <c r="C7" s="5"/>
      <c r="D7" s="9"/>
      <c r="E7" s="9"/>
      <c r="F7" s="9"/>
      <c r="G7" s="9"/>
    </row>
    <row r="8" spans="1:8" x14ac:dyDescent="0.3">
      <c r="A8" s="5"/>
      <c r="C8" s="5"/>
      <c r="D8" s="9"/>
      <c r="E8" s="9"/>
      <c r="F8" s="9"/>
      <c r="G8" s="9"/>
    </row>
    <row r="9" spans="1:8" x14ac:dyDescent="0.3">
      <c r="A9" s="5"/>
      <c r="B9" s="5"/>
      <c r="C9" s="5"/>
      <c r="D9" s="9"/>
      <c r="E9" s="9"/>
      <c r="F9" s="9"/>
      <c r="G9" s="9"/>
      <c r="H9" s="9"/>
    </row>
    <row r="10" spans="1:8" x14ac:dyDescent="0.3">
      <c r="A10" s="5"/>
      <c r="B10" s="5"/>
      <c r="C10" s="5"/>
      <c r="D10" s="9"/>
      <c r="E10" s="9"/>
      <c r="F10" s="9"/>
      <c r="G10" s="9"/>
      <c r="H10" s="9"/>
    </row>
    <row r="11" spans="1:8" x14ac:dyDescent="0.3">
      <c r="A11" s="5"/>
      <c r="B11" s="5"/>
      <c r="C11" s="5"/>
      <c r="D11" s="9"/>
      <c r="E11" s="9"/>
      <c r="F11" s="9"/>
      <c r="G11" s="9"/>
      <c r="H11" s="9"/>
    </row>
    <row r="12" spans="1:8" x14ac:dyDescent="0.3">
      <c r="A12" s="5"/>
      <c r="B12" s="5"/>
      <c r="C12" s="5"/>
      <c r="D12" s="9"/>
      <c r="E12" s="9"/>
      <c r="F12" s="9"/>
      <c r="G12" s="9"/>
      <c r="H12" s="9"/>
    </row>
    <row r="13" spans="1:8" x14ac:dyDescent="0.3">
      <c r="A13" s="5"/>
      <c r="B13" s="5"/>
      <c r="C13" s="5"/>
      <c r="D13" s="9"/>
      <c r="E13" s="9"/>
      <c r="F13" s="9"/>
      <c r="G13" s="9"/>
      <c r="H13" s="9"/>
    </row>
    <row r="14" spans="1:8" x14ac:dyDescent="0.3">
      <c r="A14" s="5"/>
      <c r="B14" s="5"/>
      <c r="C14" s="5"/>
      <c r="D14" s="9"/>
      <c r="E14" s="9"/>
      <c r="F14" s="9"/>
      <c r="G14" s="9"/>
      <c r="H14" s="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971DA-105C-4189-9100-250CFD4A897D}">
  <dimension ref="A1:G16"/>
  <sheetViews>
    <sheetView workbookViewId="0">
      <selection activeCell="A6" sqref="A6:XFD8"/>
    </sheetView>
  </sheetViews>
  <sheetFormatPr defaultRowHeight="14.4" x14ac:dyDescent="0.3"/>
  <cols>
    <col min="1" max="3" width="16.77734375" style="5" customWidth="1"/>
    <col min="4" max="4" width="12.109375" style="9" customWidth="1"/>
    <col min="5" max="5" width="14.44140625" style="9" customWidth="1"/>
    <col min="6" max="6" width="8.88671875" style="9"/>
    <col min="7" max="7" width="8.88671875" style="8"/>
    <col min="8" max="16384" width="8.88671875" style="5"/>
  </cols>
  <sheetData>
    <row r="1" spans="1:7" x14ac:dyDescent="0.3">
      <c r="A1" s="5" t="s">
        <v>0</v>
      </c>
      <c r="B1" s="5" t="s">
        <v>33</v>
      </c>
      <c r="C1" s="5" t="s">
        <v>35</v>
      </c>
      <c r="D1" s="9" t="s">
        <v>36</v>
      </c>
      <c r="E1" s="9" t="s">
        <v>37</v>
      </c>
      <c r="F1" s="9" t="s">
        <v>27</v>
      </c>
      <c r="G1" s="8" t="s">
        <v>29</v>
      </c>
    </row>
    <row r="2" spans="1:7" x14ac:dyDescent="0.3">
      <c r="A2" s="5" t="s">
        <v>25</v>
      </c>
      <c r="B2" s="4" t="s">
        <v>34</v>
      </c>
      <c r="C2" s="5">
        <v>0</v>
      </c>
      <c r="D2" s="9">
        <v>2</v>
      </c>
      <c r="E2" s="9">
        <v>1.6</v>
      </c>
      <c r="F2" s="9">
        <v>0.2</v>
      </c>
      <c r="G2" s="9">
        <f>1-F2</f>
        <v>0.8</v>
      </c>
    </row>
    <row r="3" spans="1:7" x14ac:dyDescent="0.3">
      <c r="A3" s="5" t="s">
        <v>24</v>
      </c>
      <c r="B3" s="4" t="s">
        <v>34</v>
      </c>
      <c r="C3" s="5">
        <v>0</v>
      </c>
      <c r="D3" s="9">
        <v>2</v>
      </c>
      <c r="E3" s="9">
        <v>1.6</v>
      </c>
      <c r="F3" s="9">
        <v>0.2</v>
      </c>
      <c r="G3" s="9">
        <f t="shared" ref="G3:G8" si="0">1-F3</f>
        <v>0.8</v>
      </c>
    </row>
    <row r="4" spans="1:7" x14ac:dyDescent="0.3">
      <c r="A4" s="5" t="s">
        <v>23</v>
      </c>
      <c r="B4" s="4" t="s">
        <v>34</v>
      </c>
      <c r="C4" s="5">
        <v>0</v>
      </c>
      <c r="D4" s="9">
        <v>2</v>
      </c>
      <c r="E4" s="9">
        <v>1.6</v>
      </c>
      <c r="F4" s="9">
        <v>0.3</v>
      </c>
      <c r="G4" s="9">
        <f t="shared" si="0"/>
        <v>0.7</v>
      </c>
    </row>
    <row r="5" spans="1:7" x14ac:dyDescent="0.3">
      <c r="A5" s="5" t="s">
        <v>22</v>
      </c>
      <c r="B5" s="4" t="s">
        <v>34</v>
      </c>
      <c r="C5" s="5">
        <v>0</v>
      </c>
      <c r="D5" s="9">
        <v>2</v>
      </c>
      <c r="E5" s="9">
        <v>1.6</v>
      </c>
      <c r="F5" s="9">
        <v>0.3</v>
      </c>
      <c r="G5" s="9">
        <f t="shared" si="0"/>
        <v>0.7</v>
      </c>
    </row>
    <row r="6" spans="1:7" x14ac:dyDescent="0.3">
      <c r="B6" s="4"/>
      <c r="G6" s="9"/>
    </row>
    <row r="7" spans="1:7" x14ac:dyDescent="0.3">
      <c r="B7" s="4"/>
      <c r="G7" s="9"/>
    </row>
    <row r="8" spans="1:7" x14ac:dyDescent="0.3">
      <c r="B8" s="4"/>
      <c r="G8" s="9"/>
    </row>
    <row r="9" spans="1:7" x14ac:dyDescent="0.3">
      <c r="G9" s="9"/>
    </row>
    <row r="10" spans="1:7" x14ac:dyDescent="0.3">
      <c r="G10" s="9"/>
    </row>
    <row r="11" spans="1:7" x14ac:dyDescent="0.3">
      <c r="G11" s="9"/>
    </row>
    <row r="12" spans="1:7" x14ac:dyDescent="0.3">
      <c r="G12" s="9"/>
    </row>
    <row r="13" spans="1:7" x14ac:dyDescent="0.3">
      <c r="G13" s="9"/>
    </row>
    <row r="14" spans="1:7" x14ac:dyDescent="0.3">
      <c r="G14" s="9"/>
    </row>
    <row r="15" spans="1:7" x14ac:dyDescent="0.3">
      <c r="G15" s="9"/>
    </row>
    <row r="16" spans="1:7" x14ac:dyDescent="0.3">
      <c r="G16" s="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4C7480-90F4-420D-9492-32F9E8D7DEB1}">
  <dimension ref="A1:G16"/>
  <sheetViews>
    <sheetView workbookViewId="0">
      <selection activeCell="A6" sqref="A6:XFD8"/>
    </sheetView>
  </sheetViews>
  <sheetFormatPr defaultRowHeight="14.4" x14ac:dyDescent="0.3"/>
  <cols>
    <col min="1" max="3" width="16.77734375" style="5" customWidth="1"/>
    <col min="4" max="4" width="12.109375" style="5" customWidth="1"/>
    <col min="5" max="5" width="14.44140625" style="5" customWidth="1"/>
    <col min="6" max="6" width="8.88671875" style="5"/>
    <col min="7" max="7" width="8.88671875" style="4"/>
    <col min="8" max="16384" width="8.88671875" style="5"/>
  </cols>
  <sheetData>
    <row r="1" spans="1:7" x14ac:dyDescent="0.3">
      <c r="A1" s="5" t="s">
        <v>0</v>
      </c>
      <c r="B1" s="5" t="s">
        <v>33</v>
      </c>
      <c r="C1" s="5" t="s">
        <v>35</v>
      </c>
      <c r="D1" s="5" t="s">
        <v>36</v>
      </c>
      <c r="E1" s="5" t="s">
        <v>37</v>
      </c>
      <c r="F1" s="5" t="s">
        <v>26</v>
      </c>
      <c r="G1" s="4" t="s">
        <v>29</v>
      </c>
    </row>
    <row r="2" spans="1:7" x14ac:dyDescent="0.3">
      <c r="A2" s="5" t="s">
        <v>25</v>
      </c>
      <c r="B2" s="4" t="s">
        <v>34</v>
      </c>
      <c r="C2" s="5">
        <v>0</v>
      </c>
      <c r="D2" s="5">
        <v>1.5</v>
      </c>
      <c r="E2" s="5">
        <v>1.6</v>
      </c>
      <c r="F2" s="5">
        <v>0.3</v>
      </c>
      <c r="G2" s="5">
        <f>1-F2</f>
        <v>0.7</v>
      </c>
    </row>
    <row r="3" spans="1:7" x14ac:dyDescent="0.3">
      <c r="A3" s="5" t="s">
        <v>24</v>
      </c>
      <c r="B3" s="4" t="s">
        <v>34</v>
      </c>
      <c r="C3" s="5">
        <v>0</v>
      </c>
      <c r="D3" s="5">
        <v>1.5</v>
      </c>
      <c r="E3" s="5">
        <v>1.6</v>
      </c>
      <c r="F3" s="5">
        <v>0.3</v>
      </c>
      <c r="G3" s="5">
        <f t="shared" ref="G3:G8" si="0">1-F3</f>
        <v>0.7</v>
      </c>
    </row>
    <row r="4" spans="1:7" x14ac:dyDescent="0.3">
      <c r="A4" s="5" t="s">
        <v>23</v>
      </c>
      <c r="B4" s="4" t="s">
        <v>34</v>
      </c>
      <c r="C4" s="5">
        <v>0</v>
      </c>
      <c r="D4" s="5">
        <v>2</v>
      </c>
      <c r="E4" s="5">
        <v>1.6</v>
      </c>
      <c r="F4" s="5">
        <v>0.4</v>
      </c>
      <c r="G4" s="5">
        <f t="shared" si="0"/>
        <v>0.6</v>
      </c>
    </row>
    <row r="5" spans="1:7" x14ac:dyDescent="0.3">
      <c r="A5" s="5" t="s">
        <v>22</v>
      </c>
      <c r="B5" s="4" t="s">
        <v>34</v>
      </c>
      <c r="C5" s="5">
        <v>0</v>
      </c>
      <c r="D5" s="5">
        <v>2</v>
      </c>
      <c r="E5" s="5">
        <v>1.6</v>
      </c>
      <c r="F5" s="5">
        <v>0.4</v>
      </c>
      <c r="G5" s="5">
        <f t="shared" si="0"/>
        <v>0.6</v>
      </c>
    </row>
    <row r="6" spans="1:7" x14ac:dyDescent="0.3">
      <c r="B6" s="4"/>
      <c r="G6" s="5"/>
    </row>
    <row r="7" spans="1:7" x14ac:dyDescent="0.3">
      <c r="B7" s="4"/>
      <c r="G7" s="5"/>
    </row>
    <row r="8" spans="1:7" x14ac:dyDescent="0.3">
      <c r="B8" s="4"/>
      <c r="G8" s="5"/>
    </row>
    <row r="9" spans="1:7" x14ac:dyDescent="0.3">
      <c r="G9" s="5"/>
    </row>
    <row r="10" spans="1:7" x14ac:dyDescent="0.3">
      <c r="G10" s="5"/>
    </row>
    <row r="11" spans="1:7" x14ac:dyDescent="0.3">
      <c r="G11" s="5"/>
    </row>
    <row r="12" spans="1:7" x14ac:dyDescent="0.3">
      <c r="G12" s="5"/>
    </row>
    <row r="13" spans="1:7" x14ac:dyDescent="0.3">
      <c r="G13" s="5"/>
    </row>
    <row r="14" spans="1:7" x14ac:dyDescent="0.3">
      <c r="G14" s="5"/>
    </row>
    <row r="15" spans="1:7" x14ac:dyDescent="0.3">
      <c r="G15" s="5"/>
    </row>
    <row r="16" spans="1:7" x14ac:dyDescent="0.3">
      <c r="G16" s="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F8282-9ABA-4F4D-A2FA-8C3256C6F1FB}">
  <dimension ref="A1:F8"/>
  <sheetViews>
    <sheetView workbookViewId="0">
      <selection activeCell="D18" sqref="D18"/>
    </sheetView>
  </sheetViews>
  <sheetFormatPr defaultRowHeight="14.4" x14ac:dyDescent="0.3"/>
  <cols>
    <col min="1" max="1" width="16.77734375" customWidth="1"/>
    <col min="2" max="3" width="16.77734375" style="4" customWidth="1"/>
    <col min="4" max="4" width="12.109375" customWidth="1"/>
    <col min="5" max="5" width="14.44140625" customWidth="1"/>
  </cols>
  <sheetData>
    <row r="1" spans="1:6" x14ac:dyDescent="0.3">
      <c r="A1" s="5" t="s">
        <v>0</v>
      </c>
      <c r="B1" s="5" t="s">
        <v>33</v>
      </c>
      <c r="C1" s="5" t="s">
        <v>35</v>
      </c>
      <c r="D1" s="5" t="s">
        <v>36</v>
      </c>
      <c r="E1" s="5" t="s">
        <v>37</v>
      </c>
      <c r="F1" s="5"/>
    </row>
    <row r="2" spans="1:6" x14ac:dyDescent="0.3">
      <c r="A2" s="5" t="s">
        <v>25</v>
      </c>
      <c r="B2" s="4" t="s">
        <v>34</v>
      </c>
      <c r="C2" s="5">
        <v>0</v>
      </c>
      <c r="D2" s="9">
        <v>2</v>
      </c>
      <c r="E2" s="9">
        <v>1.6</v>
      </c>
      <c r="F2" s="5"/>
    </row>
    <row r="3" spans="1:6" x14ac:dyDescent="0.3">
      <c r="A3" s="5" t="s">
        <v>24</v>
      </c>
      <c r="B3" s="4" t="s">
        <v>34</v>
      </c>
      <c r="C3" s="5">
        <v>0</v>
      </c>
      <c r="D3" s="9">
        <v>2</v>
      </c>
      <c r="E3" s="9">
        <v>1.6</v>
      </c>
      <c r="F3" s="5"/>
    </row>
    <row r="4" spans="1:6" x14ac:dyDescent="0.3">
      <c r="A4" s="5" t="s">
        <v>23</v>
      </c>
      <c r="B4" s="4" t="s">
        <v>34</v>
      </c>
      <c r="C4" s="5">
        <v>0</v>
      </c>
      <c r="D4" s="9">
        <v>1</v>
      </c>
      <c r="E4" s="9">
        <v>1.5</v>
      </c>
      <c r="F4" s="5"/>
    </row>
    <row r="5" spans="1:6" x14ac:dyDescent="0.3">
      <c r="A5" s="5" t="s">
        <v>22</v>
      </c>
      <c r="B5" s="4" t="s">
        <v>34</v>
      </c>
      <c r="C5" s="5">
        <v>0</v>
      </c>
      <c r="D5" s="9">
        <v>1</v>
      </c>
      <c r="E5" s="9">
        <v>1.5</v>
      </c>
      <c r="F5" s="5"/>
    </row>
    <row r="6" spans="1:6" x14ac:dyDescent="0.3">
      <c r="A6" s="5"/>
      <c r="C6" s="5"/>
      <c r="D6" s="9"/>
      <c r="E6" s="9"/>
      <c r="F6" s="5"/>
    </row>
    <row r="7" spans="1:6" x14ac:dyDescent="0.3">
      <c r="A7" s="5"/>
      <c r="C7" s="5"/>
      <c r="D7" s="9"/>
      <c r="E7" s="9"/>
      <c r="F7" s="5"/>
    </row>
    <row r="8" spans="1:6" x14ac:dyDescent="0.3">
      <c r="A8" s="5"/>
      <c r="C8" s="5"/>
      <c r="D8" s="9"/>
      <c r="E8" s="9"/>
      <c r="F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D7182D-5792-4845-A6AF-BB06D70513C7}">
  <dimension ref="A1:E12"/>
  <sheetViews>
    <sheetView workbookViewId="0">
      <selection activeCell="C2" sqref="C2:C12"/>
    </sheetView>
  </sheetViews>
  <sheetFormatPr defaultRowHeight="14.4" x14ac:dyDescent="0.3"/>
  <cols>
    <col min="1" max="1" width="39.5546875" customWidth="1"/>
    <col min="2" max="2" width="39.5546875" style="4" customWidth="1"/>
    <col min="3" max="3" width="14.33203125" customWidth="1"/>
    <col min="4" max="4" width="16.5546875" style="4" customWidth="1"/>
  </cols>
  <sheetData>
    <row r="1" spans="1:5" x14ac:dyDescent="0.3">
      <c r="A1" s="4" t="s">
        <v>50</v>
      </c>
      <c r="B1" s="4" t="s">
        <v>33</v>
      </c>
      <c r="C1" t="s">
        <v>35</v>
      </c>
      <c r="D1" s="6" t="s">
        <v>36</v>
      </c>
      <c r="E1" t="s">
        <v>37</v>
      </c>
    </row>
    <row r="2" spans="1:5" x14ac:dyDescent="0.3">
      <c r="A2" t="s">
        <v>10</v>
      </c>
      <c r="B2" s="4" t="s">
        <v>34</v>
      </c>
      <c r="C2">
        <v>0</v>
      </c>
      <c r="D2" s="4">
        <v>4.0517158796971096</v>
      </c>
      <c r="E2">
        <v>2.09</v>
      </c>
    </row>
    <row r="3" spans="1:5" x14ac:dyDescent="0.3">
      <c r="A3" t="s">
        <v>11</v>
      </c>
      <c r="B3" s="4" t="s">
        <v>34</v>
      </c>
      <c r="C3" s="4">
        <v>0</v>
      </c>
      <c r="D3" s="4">
        <v>10.631500711823341</v>
      </c>
      <c r="E3">
        <v>2.2000000000000002</v>
      </c>
    </row>
    <row r="4" spans="1:5" x14ac:dyDescent="0.3">
      <c r="A4" t="s">
        <v>19</v>
      </c>
      <c r="B4" s="4" t="s">
        <v>34</v>
      </c>
      <c r="C4" s="4">
        <v>0</v>
      </c>
      <c r="D4" s="4">
        <v>2.8947417459117051</v>
      </c>
      <c r="E4">
        <v>2.5</v>
      </c>
    </row>
    <row r="5" spans="1:5" x14ac:dyDescent="0.3">
      <c r="A5" t="s">
        <v>20</v>
      </c>
      <c r="B5" s="4" t="s">
        <v>34</v>
      </c>
      <c r="C5" s="4">
        <v>0</v>
      </c>
      <c r="D5" s="4">
        <v>1.505265707874087</v>
      </c>
      <c r="E5">
        <v>2.5</v>
      </c>
    </row>
    <row r="6" spans="1:5" x14ac:dyDescent="0.3">
      <c r="A6" t="s">
        <v>12</v>
      </c>
      <c r="B6" s="4" t="s">
        <v>34</v>
      </c>
      <c r="C6" s="4">
        <v>0</v>
      </c>
      <c r="D6" s="4">
        <v>2.3157933967293638</v>
      </c>
      <c r="E6">
        <v>2.5</v>
      </c>
    </row>
    <row r="7" spans="1:5" x14ac:dyDescent="0.3">
      <c r="A7" t="s">
        <v>13</v>
      </c>
      <c r="B7" s="4" t="s">
        <v>34</v>
      </c>
      <c r="C7" s="4">
        <v>0</v>
      </c>
      <c r="D7" s="4">
        <v>0.57894834918234095</v>
      </c>
      <c r="E7">
        <v>2.5</v>
      </c>
    </row>
    <row r="8" spans="1:5" x14ac:dyDescent="0.3">
      <c r="A8" t="s">
        <v>14</v>
      </c>
      <c r="B8" s="4" t="s">
        <v>34</v>
      </c>
      <c r="C8" s="4">
        <v>0</v>
      </c>
      <c r="D8" s="4">
        <v>14.435166316057931</v>
      </c>
      <c r="E8">
        <v>3.5</v>
      </c>
    </row>
    <row r="9" spans="1:5" x14ac:dyDescent="0.3">
      <c r="A9" t="s">
        <v>15</v>
      </c>
      <c r="B9" s="4" t="s">
        <v>34</v>
      </c>
      <c r="C9" s="4">
        <v>0</v>
      </c>
      <c r="D9" s="4">
        <v>8.9152348231319394</v>
      </c>
      <c r="E9">
        <v>1.1599999999999999</v>
      </c>
    </row>
    <row r="10" spans="1:5" x14ac:dyDescent="0.3">
      <c r="A10" t="s">
        <v>16</v>
      </c>
      <c r="B10" s="4" t="s">
        <v>34</v>
      </c>
      <c r="C10" s="4">
        <v>0</v>
      </c>
      <c r="D10" s="4">
        <v>13.90502246135101</v>
      </c>
      <c r="E10">
        <v>1.93</v>
      </c>
    </row>
    <row r="11" spans="1:5" x14ac:dyDescent="0.3">
      <c r="A11" t="s">
        <v>17</v>
      </c>
      <c r="B11" s="4" t="s">
        <v>34</v>
      </c>
      <c r="C11" s="4">
        <v>0</v>
      </c>
      <c r="D11" s="4">
        <v>14.62806396130107</v>
      </c>
      <c r="E11">
        <v>1.47</v>
      </c>
    </row>
    <row r="12" spans="1:5" x14ac:dyDescent="0.3">
      <c r="A12" t="s">
        <v>18</v>
      </c>
      <c r="B12" s="4" t="s">
        <v>34</v>
      </c>
      <c r="C12" s="4">
        <v>0</v>
      </c>
      <c r="D12" s="4">
        <v>17.282543384446718</v>
      </c>
      <c r="E12">
        <v>1.74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E64D5-300D-4B60-8E46-9C1CD40763A1}">
  <dimension ref="A1:C12"/>
  <sheetViews>
    <sheetView workbookViewId="0">
      <selection activeCell="G11" sqref="G11"/>
    </sheetView>
  </sheetViews>
  <sheetFormatPr defaultRowHeight="14.4" x14ac:dyDescent="0.3"/>
  <cols>
    <col min="2" max="2" width="14.88671875" style="8" customWidth="1"/>
    <col min="3" max="3" width="18.109375" customWidth="1"/>
  </cols>
  <sheetData>
    <row r="1" spans="1:3" x14ac:dyDescent="0.3">
      <c r="A1" s="4" t="s">
        <v>50</v>
      </c>
      <c r="B1" s="8" t="s">
        <v>39</v>
      </c>
      <c r="C1" t="s">
        <v>40</v>
      </c>
    </row>
    <row r="2" spans="1:3" x14ac:dyDescent="0.3">
      <c r="A2" t="s">
        <v>10</v>
      </c>
      <c r="B2" s="8">
        <v>0.52</v>
      </c>
      <c r="C2">
        <v>4</v>
      </c>
    </row>
    <row r="3" spans="1:3" x14ac:dyDescent="0.3">
      <c r="A3" t="s">
        <v>11</v>
      </c>
      <c r="B3" s="8">
        <v>0</v>
      </c>
      <c r="C3">
        <v>0</v>
      </c>
    </row>
    <row r="4" spans="1:3" x14ac:dyDescent="0.3">
      <c r="A4" t="s">
        <v>19</v>
      </c>
      <c r="B4" s="8">
        <v>0</v>
      </c>
      <c r="C4">
        <v>0</v>
      </c>
    </row>
    <row r="5" spans="1:3" x14ac:dyDescent="0.3">
      <c r="A5" t="s">
        <v>20</v>
      </c>
      <c r="B5" s="8">
        <v>0</v>
      </c>
      <c r="C5">
        <v>0</v>
      </c>
    </row>
    <row r="6" spans="1:3" x14ac:dyDescent="0.3">
      <c r="A6" t="s">
        <v>12</v>
      </c>
      <c r="B6" s="8">
        <v>0</v>
      </c>
      <c r="C6">
        <v>0</v>
      </c>
    </row>
    <row r="7" spans="1:3" x14ac:dyDescent="0.3">
      <c r="A7" t="s">
        <v>13</v>
      </c>
      <c r="B7" s="8">
        <v>0</v>
      </c>
      <c r="C7">
        <v>0</v>
      </c>
    </row>
    <row r="8" spans="1:3" x14ac:dyDescent="0.3">
      <c r="A8" t="s">
        <v>14</v>
      </c>
      <c r="B8" s="8">
        <v>0</v>
      </c>
      <c r="C8">
        <v>0</v>
      </c>
    </row>
    <row r="9" spans="1:3" x14ac:dyDescent="0.3">
      <c r="A9" t="s">
        <v>15</v>
      </c>
      <c r="B9" s="8">
        <v>0.67</v>
      </c>
      <c r="C9">
        <v>1</v>
      </c>
    </row>
    <row r="10" spans="1:3" x14ac:dyDescent="0.3">
      <c r="A10" t="s">
        <v>16</v>
      </c>
      <c r="B10" s="8">
        <v>0.5</v>
      </c>
      <c r="C10">
        <v>5</v>
      </c>
    </row>
    <row r="11" spans="1:3" x14ac:dyDescent="0.3">
      <c r="A11" t="s">
        <v>17</v>
      </c>
      <c r="B11" s="8">
        <v>0.5</v>
      </c>
      <c r="C11">
        <v>5</v>
      </c>
    </row>
    <row r="12" spans="1:3" x14ac:dyDescent="0.3">
      <c r="A12" t="s">
        <v>18</v>
      </c>
      <c r="B12" s="8">
        <v>1</v>
      </c>
      <c r="C12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00ED7-4925-4EFB-A17F-F0CFC2DE3BE1}">
  <dimension ref="A1:F13"/>
  <sheetViews>
    <sheetView workbookViewId="0"/>
  </sheetViews>
  <sheetFormatPr defaultRowHeight="14.4" x14ac:dyDescent="0.3"/>
  <cols>
    <col min="2" max="2" width="28.21875" customWidth="1"/>
    <col min="3" max="3" width="28.21875" style="4" customWidth="1"/>
    <col min="4" max="4" width="23.33203125" customWidth="1"/>
    <col min="5" max="5" width="40.5546875" style="4" customWidth="1"/>
    <col min="6" max="6" width="26.88671875" customWidth="1"/>
  </cols>
  <sheetData>
    <row r="1" spans="1:6" x14ac:dyDescent="0.3">
      <c r="A1" s="4" t="s">
        <v>50</v>
      </c>
      <c r="B1" s="8" t="s">
        <v>1</v>
      </c>
      <c r="C1" s="8" t="s">
        <v>30</v>
      </c>
      <c r="D1" s="8" t="s">
        <v>2</v>
      </c>
      <c r="E1" s="8" t="s">
        <v>31</v>
      </c>
      <c r="F1" s="8" t="s">
        <v>41</v>
      </c>
    </row>
    <row r="2" spans="1:6" x14ac:dyDescent="0.3">
      <c r="A2" s="8" t="s">
        <v>10</v>
      </c>
      <c r="B2" s="8">
        <v>0.2</v>
      </c>
      <c r="C2" s="8">
        <f>1-B2</f>
        <v>0.8</v>
      </c>
      <c r="D2" s="8">
        <v>0.64</v>
      </c>
      <c r="E2" s="8">
        <f>1-D2</f>
        <v>0.36</v>
      </c>
      <c r="F2" s="8">
        <v>0.95</v>
      </c>
    </row>
    <row r="3" spans="1:6" x14ac:dyDescent="0.3">
      <c r="A3" s="8" t="s">
        <v>11</v>
      </c>
      <c r="B3" s="8">
        <v>0</v>
      </c>
      <c r="C3" s="8">
        <f t="shared" ref="C3:C12" si="0">1-B3</f>
        <v>1</v>
      </c>
      <c r="D3" s="8">
        <v>1</v>
      </c>
      <c r="E3" s="8">
        <f t="shared" ref="E3:E12" si="1">1-D3</f>
        <v>0</v>
      </c>
      <c r="F3" s="8">
        <v>0.85</v>
      </c>
    </row>
    <row r="4" spans="1:6" x14ac:dyDescent="0.3">
      <c r="A4" s="8" t="s">
        <v>19</v>
      </c>
      <c r="B4" s="8">
        <v>0</v>
      </c>
      <c r="C4" s="8">
        <f t="shared" si="0"/>
        <v>1</v>
      </c>
      <c r="D4" s="8">
        <v>1</v>
      </c>
      <c r="E4" s="8">
        <f t="shared" si="1"/>
        <v>0</v>
      </c>
      <c r="F4" s="8">
        <v>0.85</v>
      </c>
    </row>
    <row r="5" spans="1:6" x14ac:dyDescent="0.3">
      <c r="A5" s="8" t="s">
        <v>20</v>
      </c>
      <c r="B5" s="8">
        <v>0</v>
      </c>
      <c r="C5" s="8">
        <f t="shared" si="0"/>
        <v>1</v>
      </c>
      <c r="D5" s="8">
        <v>0</v>
      </c>
      <c r="E5" s="8">
        <f t="shared" si="1"/>
        <v>1</v>
      </c>
      <c r="F5" s="8">
        <v>0</v>
      </c>
    </row>
    <row r="6" spans="1:6" x14ac:dyDescent="0.3">
      <c r="A6" s="8" t="s">
        <v>12</v>
      </c>
      <c r="B6" s="8">
        <v>0</v>
      </c>
      <c r="C6" s="8">
        <f t="shared" si="0"/>
        <v>1</v>
      </c>
      <c r="D6" s="8">
        <v>0.9</v>
      </c>
      <c r="E6" s="8">
        <f t="shared" si="1"/>
        <v>9.9999999999999978E-2</v>
      </c>
      <c r="F6" s="8">
        <v>0.85</v>
      </c>
    </row>
    <row r="7" spans="1:6" x14ac:dyDescent="0.3">
      <c r="A7" s="8" t="s">
        <v>13</v>
      </c>
      <c r="B7" s="8">
        <v>0</v>
      </c>
      <c r="C7" s="8">
        <f t="shared" si="0"/>
        <v>1</v>
      </c>
      <c r="D7" s="8">
        <v>0.5</v>
      </c>
      <c r="E7" s="8">
        <f t="shared" si="1"/>
        <v>0.5</v>
      </c>
      <c r="F7" s="8">
        <v>0.85</v>
      </c>
    </row>
    <row r="8" spans="1:6" x14ac:dyDescent="0.3">
      <c r="A8" s="8" t="s">
        <v>14</v>
      </c>
      <c r="B8" s="8">
        <v>0</v>
      </c>
      <c r="C8" s="8">
        <f t="shared" si="0"/>
        <v>1</v>
      </c>
      <c r="D8" s="8">
        <v>0</v>
      </c>
      <c r="E8" s="8">
        <f t="shared" si="1"/>
        <v>1</v>
      </c>
      <c r="F8" s="8">
        <v>0</v>
      </c>
    </row>
    <row r="9" spans="1:6" x14ac:dyDescent="0.3">
      <c r="A9" s="8" t="s">
        <v>15</v>
      </c>
      <c r="B9" s="8">
        <v>0</v>
      </c>
      <c r="C9" s="8">
        <f t="shared" si="0"/>
        <v>1</v>
      </c>
      <c r="D9" s="8">
        <v>0.47</v>
      </c>
      <c r="E9" s="8">
        <f t="shared" si="1"/>
        <v>0.53</v>
      </c>
      <c r="F9" s="8">
        <v>0.77</v>
      </c>
    </row>
    <row r="10" spans="1:6" x14ac:dyDescent="0.3">
      <c r="A10" s="8" t="s">
        <v>16</v>
      </c>
      <c r="B10" s="8">
        <v>0</v>
      </c>
      <c r="C10" s="8">
        <f t="shared" si="0"/>
        <v>1</v>
      </c>
      <c r="D10" s="8">
        <v>0.99</v>
      </c>
      <c r="E10" s="8">
        <f t="shared" si="1"/>
        <v>1.0000000000000009E-2</v>
      </c>
      <c r="F10" s="8">
        <v>0.65</v>
      </c>
    </row>
    <row r="11" spans="1:6" x14ac:dyDescent="0.3">
      <c r="A11" s="8" t="s">
        <v>17</v>
      </c>
      <c r="B11" s="8">
        <v>0</v>
      </c>
      <c r="C11" s="8">
        <f t="shared" si="0"/>
        <v>1</v>
      </c>
      <c r="D11" s="8">
        <v>0.84</v>
      </c>
      <c r="E11" s="8">
        <f t="shared" si="1"/>
        <v>0.16000000000000003</v>
      </c>
      <c r="F11" s="8">
        <v>0.65</v>
      </c>
    </row>
    <row r="12" spans="1:6" x14ac:dyDescent="0.3">
      <c r="A12" s="8" t="s">
        <v>18</v>
      </c>
      <c r="B12" s="8">
        <v>0.3</v>
      </c>
      <c r="C12" s="8">
        <f t="shared" si="0"/>
        <v>0.7</v>
      </c>
      <c r="D12" s="8">
        <v>0.81</v>
      </c>
      <c r="E12" s="8">
        <f t="shared" si="1"/>
        <v>0.18999999999999995</v>
      </c>
      <c r="F12" s="8">
        <v>0.65</v>
      </c>
    </row>
    <row r="13" spans="1:6" x14ac:dyDescent="0.3">
      <c r="A13" s="8"/>
      <c r="B13" s="8"/>
      <c r="C13" s="8"/>
      <c r="D13" s="8"/>
      <c r="E13" s="8"/>
      <c r="F13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7B566-5976-4B19-9385-FD702C9B82E3}">
  <dimension ref="A1:E13"/>
  <sheetViews>
    <sheetView workbookViewId="0"/>
  </sheetViews>
  <sheetFormatPr defaultRowHeight="14.4" x14ac:dyDescent="0.3"/>
  <cols>
    <col min="2" max="3" width="14.88671875" bestFit="1" customWidth="1"/>
    <col min="4" max="4" width="22.6640625" customWidth="1"/>
    <col min="5" max="5" width="14.88671875" bestFit="1" customWidth="1"/>
  </cols>
  <sheetData>
    <row r="1" spans="1:5" x14ac:dyDescent="0.3">
      <c r="A1" s="4" t="s">
        <v>50</v>
      </c>
      <c r="B1" s="8" t="s">
        <v>3</v>
      </c>
      <c r="C1" s="8" t="s">
        <v>4</v>
      </c>
      <c r="D1" s="8" t="s">
        <v>5</v>
      </c>
    </row>
    <row r="2" spans="1:5" x14ac:dyDescent="0.3">
      <c r="A2" t="s">
        <v>10</v>
      </c>
      <c r="B2" s="8">
        <v>1</v>
      </c>
      <c r="C2" s="8">
        <v>0</v>
      </c>
      <c r="D2" s="8">
        <v>0</v>
      </c>
      <c r="E2" s="1"/>
    </row>
    <row r="3" spans="1:5" x14ac:dyDescent="0.3">
      <c r="A3" t="s">
        <v>11</v>
      </c>
      <c r="B3" s="8">
        <v>1</v>
      </c>
      <c r="C3" s="8">
        <v>0</v>
      </c>
      <c r="D3" s="8">
        <v>0</v>
      </c>
      <c r="E3" s="1"/>
    </row>
    <row r="4" spans="1:5" x14ac:dyDescent="0.3">
      <c r="A4" t="s">
        <v>19</v>
      </c>
      <c r="B4" s="8">
        <v>0.5</v>
      </c>
      <c r="C4" s="8">
        <v>0</v>
      </c>
      <c r="D4" s="8">
        <v>0.5</v>
      </c>
      <c r="E4" s="1"/>
    </row>
    <row r="5" spans="1:5" x14ac:dyDescent="0.3">
      <c r="A5" t="s">
        <v>20</v>
      </c>
      <c r="B5" s="8">
        <v>0</v>
      </c>
      <c r="C5" s="8">
        <v>0</v>
      </c>
      <c r="D5" s="8">
        <v>1</v>
      </c>
      <c r="E5" s="1"/>
    </row>
    <row r="6" spans="1:5" x14ac:dyDescent="0.3">
      <c r="A6" t="s">
        <v>12</v>
      </c>
      <c r="B6" s="8">
        <v>1</v>
      </c>
      <c r="C6" s="8">
        <v>0</v>
      </c>
      <c r="D6" s="8">
        <v>0</v>
      </c>
      <c r="E6" s="1"/>
    </row>
    <row r="7" spans="1:5" x14ac:dyDescent="0.3">
      <c r="A7" t="s">
        <v>13</v>
      </c>
      <c r="B7" s="8">
        <v>0</v>
      </c>
      <c r="C7" s="8">
        <v>0</v>
      </c>
      <c r="D7" s="8">
        <v>1</v>
      </c>
      <c r="E7" s="1"/>
    </row>
    <row r="8" spans="1:5" x14ac:dyDescent="0.3">
      <c r="A8" t="s">
        <v>14</v>
      </c>
      <c r="B8" s="8">
        <v>0</v>
      </c>
      <c r="C8" s="8">
        <v>0</v>
      </c>
      <c r="D8" s="8">
        <v>0</v>
      </c>
      <c r="E8" s="1"/>
    </row>
    <row r="9" spans="1:5" x14ac:dyDescent="0.3">
      <c r="A9" t="s">
        <v>15</v>
      </c>
      <c r="B9" s="8">
        <v>0.63</v>
      </c>
      <c r="C9" s="8">
        <v>0.37</v>
      </c>
      <c r="D9" s="8">
        <v>0</v>
      </c>
      <c r="E9" s="1"/>
    </row>
    <row r="10" spans="1:5" x14ac:dyDescent="0.3">
      <c r="A10" t="s">
        <v>16</v>
      </c>
      <c r="B10" s="8">
        <v>0</v>
      </c>
      <c r="C10" s="8">
        <v>0</v>
      </c>
      <c r="D10" s="8">
        <v>1</v>
      </c>
      <c r="E10" s="1"/>
    </row>
    <row r="11" spans="1:5" x14ac:dyDescent="0.3">
      <c r="A11" t="s">
        <v>17</v>
      </c>
      <c r="B11" s="8">
        <v>0</v>
      </c>
      <c r="C11" s="8">
        <v>0</v>
      </c>
      <c r="D11" s="8">
        <v>1</v>
      </c>
      <c r="E11" s="1"/>
    </row>
    <row r="12" spans="1:5" x14ac:dyDescent="0.3">
      <c r="A12" t="s">
        <v>18</v>
      </c>
      <c r="B12" s="8">
        <v>0.61</v>
      </c>
      <c r="C12" s="8">
        <v>0</v>
      </c>
      <c r="D12" s="8">
        <v>0.39</v>
      </c>
      <c r="E12" s="1"/>
    </row>
    <row r="13" spans="1:5" x14ac:dyDescent="0.3">
      <c r="A13" t="s">
        <v>7</v>
      </c>
      <c r="B13" s="8">
        <v>0.89700000000000002</v>
      </c>
      <c r="C13" s="8">
        <v>0.95</v>
      </c>
      <c r="D13" s="8" t="s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C29EA-2D3C-4026-AFE4-A35AE75F589E}">
  <dimension ref="A1:G16"/>
  <sheetViews>
    <sheetView workbookViewId="0"/>
  </sheetViews>
  <sheetFormatPr defaultRowHeight="14.4" x14ac:dyDescent="0.3"/>
  <cols>
    <col min="1" max="1" width="23.5546875" customWidth="1"/>
    <col min="2" max="2" width="34.33203125" customWidth="1"/>
    <col min="3" max="3" width="28.109375" customWidth="1"/>
  </cols>
  <sheetData>
    <row r="1" spans="1:7" x14ac:dyDescent="0.3">
      <c r="A1" s="4" t="s">
        <v>50</v>
      </c>
      <c r="B1" s="8" t="s">
        <v>8</v>
      </c>
      <c r="C1" s="8" t="s">
        <v>9</v>
      </c>
      <c r="G1" s="2"/>
    </row>
    <row r="2" spans="1:7" x14ac:dyDescent="0.3">
      <c r="A2" t="s">
        <v>10</v>
      </c>
      <c r="B2" s="8">
        <v>0</v>
      </c>
      <c r="C2" s="8">
        <v>0</v>
      </c>
      <c r="G2" s="2"/>
    </row>
    <row r="3" spans="1:7" x14ac:dyDescent="0.3">
      <c r="A3" t="s">
        <v>11</v>
      </c>
      <c r="B3" s="8">
        <v>2.1000000000000001E-2</v>
      </c>
      <c r="C3" s="8">
        <v>0</v>
      </c>
      <c r="G3" s="3"/>
    </row>
    <row r="4" spans="1:7" x14ac:dyDescent="0.3">
      <c r="A4" t="s">
        <v>19</v>
      </c>
      <c r="B4" s="8">
        <v>1.35E-2</v>
      </c>
      <c r="C4" s="8">
        <v>0</v>
      </c>
      <c r="G4" s="3"/>
    </row>
    <row r="5" spans="1:7" x14ac:dyDescent="0.3">
      <c r="A5" t="s">
        <v>20</v>
      </c>
      <c r="B5" s="8">
        <v>1.35E-2</v>
      </c>
      <c r="C5" s="8">
        <v>0</v>
      </c>
      <c r="G5" s="3"/>
    </row>
    <row r="6" spans="1:7" x14ac:dyDescent="0.3">
      <c r="A6" t="s">
        <v>12</v>
      </c>
      <c r="B6" s="8">
        <v>5.0000000000000001E-3</v>
      </c>
      <c r="C6" s="8">
        <v>0</v>
      </c>
      <c r="G6" s="3"/>
    </row>
    <row r="7" spans="1:7" x14ac:dyDescent="0.3">
      <c r="A7" t="s">
        <v>13</v>
      </c>
      <c r="B7" s="8">
        <v>2.4E-2</v>
      </c>
      <c r="C7" s="8">
        <v>0</v>
      </c>
      <c r="G7" s="3"/>
    </row>
    <row r="8" spans="1:7" x14ac:dyDescent="0.3">
      <c r="A8" t="s">
        <v>14</v>
      </c>
      <c r="B8" s="8">
        <v>0.16700000000000001</v>
      </c>
      <c r="C8" s="8">
        <v>0</v>
      </c>
      <c r="G8" s="3"/>
    </row>
    <row r="9" spans="1:7" x14ac:dyDescent="0.3">
      <c r="A9" t="s">
        <v>15</v>
      </c>
      <c r="B9" s="8">
        <v>0.313</v>
      </c>
      <c r="C9" s="8">
        <v>1</v>
      </c>
      <c r="G9" s="3"/>
    </row>
    <row r="10" spans="1:7" x14ac:dyDescent="0.3">
      <c r="A10" t="s">
        <v>16</v>
      </c>
      <c r="B10" s="8">
        <v>1.7000000000000001E-2</v>
      </c>
      <c r="C10" s="8">
        <v>0</v>
      </c>
      <c r="G10" s="3"/>
    </row>
    <row r="11" spans="1:7" x14ac:dyDescent="0.3">
      <c r="A11" t="s">
        <v>17</v>
      </c>
      <c r="B11" s="8">
        <v>3.0000000000000001E-3</v>
      </c>
      <c r="C11" s="8">
        <v>0</v>
      </c>
      <c r="G11" s="3"/>
    </row>
    <row r="12" spans="1:7" x14ac:dyDescent="0.3">
      <c r="A12" t="s">
        <v>18</v>
      </c>
      <c r="B12" s="8">
        <v>0.42299999999999999</v>
      </c>
      <c r="C12" s="8">
        <v>0</v>
      </c>
      <c r="G12" s="2"/>
    </row>
    <row r="13" spans="1:7" x14ac:dyDescent="0.3">
      <c r="A13" t="s">
        <v>21</v>
      </c>
      <c r="B13" s="8">
        <v>0.13300000000000001</v>
      </c>
      <c r="C13" s="8">
        <v>0</v>
      </c>
    </row>
    <row r="14" spans="1:7" x14ac:dyDescent="0.3">
      <c r="A14" t="s">
        <v>32</v>
      </c>
      <c r="B14" s="8">
        <f>1-B13</f>
        <v>0.86699999999999999</v>
      </c>
      <c r="C14" s="8">
        <f>1-C13</f>
        <v>1</v>
      </c>
    </row>
    <row r="16" spans="1:7" x14ac:dyDescent="0.3">
      <c r="B16" s="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B9169-55B9-41B0-A126-971011C0BC6A}">
  <dimension ref="A1:I12"/>
  <sheetViews>
    <sheetView workbookViewId="0"/>
  </sheetViews>
  <sheetFormatPr defaultRowHeight="14.4" x14ac:dyDescent="0.3"/>
  <cols>
    <col min="1" max="1" width="18.77734375" customWidth="1"/>
    <col min="2" max="2" width="18.6640625" customWidth="1"/>
    <col min="3" max="3" width="20.109375" customWidth="1"/>
    <col min="4" max="4" width="25.21875" customWidth="1"/>
    <col min="5" max="5" width="28.77734375" customWidth="1"/>
    <col min="6" max="6" width="27.33203125" customWidth="1"/>
    <col min="7" max="7" width="35.21875" customWidth="1"/>
    <col min="8" max="8" width="21" customWidth="1"/>
    <col min="9" max="9" width="14.6640625" bestFit="1" customWidth="1"/>
  </cols>
  <sheetData>
    <row r="1" spans="1:9" x14ac:dyDescent="0.3">
      <c r="A1" s="4" t="s">
        <v>50</v>
      </c>
      <c r="B1" s="8" t="s">
        <v>42</v>
      </c>
      <c r="C1" s="8" t="s">
        <v>43</v>
      </c>
      <c r="D1" s="8" t="s">
        <v>44</v>
      </c>
      <c r="E1" s="8" t="s">
        <v>45</v>
      </c>
      <c r="F1" s="8" t="s">
        <v>46</v>
      </c>
      <c r="G1" s="8" t="s">
        <v>47</v>
      </c>
      <c r="H1" s="8" t="s">
        <v>48</v>
      </c>
      <c r="I1" s="8" t="s">
        <v>49</v>
      </c>
    </row>
    <row r="2" spans="1:9" x14ac:dyDescent="0.3">
      <c r="A2" s="8" t="s">
        <v>10</v>
      </c>
      <c r="B2" s="8">
        <v>0</v>
      </c>
      <c r="C2" s="8">
        <v>0</v>
      </c>
      <c r="D2" s="8">
        <v>0</v>
      </c>
      <c r="E2" s="8">
        <v>0</v>
      </c>
      <c r="F2" s="8">
        <v>0</v>
      </c>
      <c r="G2" s="8">
        <v>0</v>
      </c>
      <c r="H2" s="8">
        <v>0</v>
      </c>
      <c r="I2" s="8">
        <f>1-H2</f>
        <v>1</v>
      </c>
    </row>
    <row r="3" spans="1:9" x14ac:dyDescent="0.3">
      <c r="A3" s="8" t="s">
        <v>11</v>
      </c>
      <c r="B3" s="8">
        <v>0.85</v>
      </c>
      <c r="C3" s="8">
        <v>1</v>
      </c>
      <c r="D3" s="8">
        <v>1</v>
      </c>
      <c r="E3" s="8">
        <v>1</v>
      </c>
      <c r="F3" s="8">
        <v>0</v>
      </c>
      <c r="G3" s="8">
        <v>0</v>
      </c>
      <c r="H3" s="8">
        <v>0</v>
      </c>
      <c r="I3" s="8">
        <f t="shared" ref="I3:I12" si="0">1-H3</f>
        <v>1</v>
      </c>
    </row>
    <row r="4" spans="1:9" x14ac:dyDescent="0.3">
      <c r="A4" s="8" t="s">
        <v>19</v>
      </c>
      <c r="B4" s="8">
        <v>0.97</v>
      </c>
      <c r="C4" s="8">
        <v>0.96</v>
      </c>
      <c r="D4" s="8">
        <v>1</v>
      </c>
      <c r="E4" s="8">
        <v>1</v>
      </c>
      <c r="F4" s="8">
        <v>0</v>
      </c>
      <c r="G4" s="8">
        <v>0</v>
      </c>
      <c r="H4" s="8">
        <v>0</v>
      </c>
      <c r="I4" s="8">
        <f t="shared" si="0"/>
        <v>1</v>
      </c>
    </row>
    <row r="5" spans="1:9" x14ac:dyDescent="0.3">
      <c r="A5" s="8" t="s">
        <v>20</v>
      </c>
      <c r="B5" s="8">
        <v>0.97</v>
      </c>
      <c r="C5" s="8">
        <v>0.96</v>
      </c>
      <c r="D5" s="8">
        <v>1</v>
      </c>
      <c r="E5" s="8">
        <v>1</v>
      </c>
      <c r="F5" s="8">
        <v>0</v>
      </c>
      <c r="G5" s="8">
        <v>0</v>
      </c>
      <c r="H5" s="8">
        <v>0</v>
      </c>
      <c r="I5" s="8">
        <f t="shared" si="0"/>
        <v>1</v>
      </c>
    </row>
    <row r="6" spans="1:9" x14ac:dyDescent="0.3">
      <c r="A6" s="8" t="s">
        <v>12</v>
      </c>
      <c r="B6" s="8">
        <v>0.97</v>
      </c>
      <c r="C6" s="8">
        <v>0.01</v>
      </c>
      <c r="D6" s="8">
        <v>1</v>
      </c>
      <c r="E6" s="8">
        <v>1</v>
      </c>
      <c r="F6" s="8">
        <v>0</v>
      </c>
      <c r="G6" s="8">
        <v>0</v>
      </c>
      <c r="H6" s="8">
        <v>0</v>
      </c>
      <c r="I6" s="8">
        <f t="shared" si="0"/>
        <v>1</v>
      </c>
    </row>
    <row r="7" spans="1:9" x14ac:dyDescent="0.3">
      <c r="A7" s="8" t="s">
        <v>13</v>
      </c>
      <c r="B7" s="8">
        <v>0.97</v>
      </c>
      <c r="C7" s="8">
        <v>0.97</v>
      </c>
      <c r="D7" s="8">
        <v>1</v>
      </c>
      <c r="E7" s="8">
        <v>1</v>
      </c>
      <c r="F7" s="8">
        <v>0</v>
      </c>
      <c r="G7" s="8">
        <v>0</v>
      </c>
      <c r="H7" s="8">
        <v>0</v>
      </c>
      <c r="I7" s="8">
        <f t="shared" si="0"/>
        <v>1</v>
      </c>
    </row>
    <row r="8" spans="1:9" x14ac:dyDescent="0.3">
      <c r="A8" s="8" t="s">
        <v>14</v>
      </c>
      <c r="B8" s="8">
        <v>0.97</v>
      </c>
      <c r="C8" s="8">
        <v>0.95</v>
      </c>
      <c r="D8" s="8">
        <v>1</v>
      </c>
      <c r="E8" s="8">
        <v>1</v>
      </c>
      <c r="F8" s="8">
        <v>0</v>
      </c>
      <c r="G8" s="8">
        <v>0</v>
      </c>
      <c r="H8" s="8">
        <v>0.38</v>
      </c>
      <c r="I8" s="8">
        <f t="shared" si="0"/>
        <v>0.62</v>
      </c>
    </row>
    <row r="9" spans="1:9" x14ac:dyDescent="0.3">
      <c r="A9" s="8" t="s">
        <v>15</v>
      </c>
      <c r="B9" s="8">
        <v>0.98</v>
      </c>
      <c r="C9" s="8">
        <v>1</v>
      </c>
      <c r="D9" s="8">
        <v>1</v>
      </c>
      <c r="E9" s="8">
        <v>1</v>
      </c>
      <c r="F9" s="8">
        <v>0</v>
      </c>
      <c r="G9" s="8">
        <v>0</v>
      </c>
      <c r="H9" s="8">
        <v>0.46</v>
      </c>
      <c r="I9" s="8">
        <f t="shared" si="0"/>
        <v>0.54</v>
      </c>
    </row>
    <row r="10" spans="1:9" x14ac:dyDescent="0.3">
      <c r="A10" s="8" t="s">
        <v>16</v>
      </c>
      <c r="B10" s="8">
        <v>0.94</v>
      </c>
      <c r="C10" s="8">
        <v>0.96</v>
      </c>
      <c r="D10" s="8">
        <v>0</v>
      </c>
      <c r="E10" s="8">
        <v>0</v>
      </c>
      <c r="F10" s="8">
        <v>0.5</v>
      </c>
      <c r="G10" s="8">
        <v>0</v>
      </c>
      <c r="H10" s="8">
        <v>0.62</v>
      </c>
      <c r="I10" s="8">
        <f t="shared" si="0"/>
        <v>0.38</v>
      </c>
    </row>
    <row r="11" spans="1:9" x14ac:dyDescent="0.3">
      <c r="A11" s="8" t="s">
        <v>17</v>
      </c>
      <c r="B11" s="8">
        <v>0.75</v>
      </c>
      <c r="C11" s="8">
        <v>0.79</v>
      </c>
      <c r="D11" s="8">
        <v>0.68</v>
      </c>
      <c r="E11" s="8">
        <v>0.69</v>
      </c>
      <c r="F11" s="8">
        <v>0.28999999999999998</v>
      </c>
      <c r="G11" s="8">
        <v>0.45</v>
      </c>
      <c r="H11" s="8">
        <v>0.44</v>
      </c>
      <c r="I11" s="8">
        <f t="shared" si="0"/>
        <v>0.56000000000000005</v>
      </c>
    </row>
    <row r="12" spans="1:9" x14ac:dyDescent="0.3">
      <c r="A12" s="8" t="s">
        <v>18</v>
      </c>
      <c r="B12" s="8">
        <v>0.71</v>
      </c>
      <c r="C12" s="8">
        <v>0.47</v>
      </c>
      <c r="D12" s="8">
        <v>0.95</v>
      </c>
      <c r="E12" s="8">
        <v>0.47</v>
      </c>
      <c r="F12" s="8">
        <v>0.56000000000000005</v>
      </c>
      <c r="G12" s="8">
        <v>0.89</v>
      </c>
      <c r="H12" s="8">
        <v>0.61</v>
      </c>
      <c r="I12" s="8">
        <f t="shared" si="0"/>
        <v>0.39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AEAB2-12C0-4497-B6D7-889095B4CFDD}">
  <dimension ref="A1:B8"/>
  <sheetViews>
    <sheetView tabSelected="1" workbookViewId="0">
      <selection activeCell="A2" sqref="A2:B5"/>
    </sheetView>
  </sheetViews>
  <sheetFormatPr defaultRowHeight="14.4" x14ac:dyDescent="0.3"/>
  <cols>
    <col min="1" max="1" width="12.88671875" bestFit="1" customWidth="1"/>
  </cols>
  <sheetData>
    <row r="1" spans="1:2" x14ac:dyDescent="0.3">
      <c r="A1" t="s">
        <v>0</v>
      </c>
      <c r="B1" t="s">
        <v>28</v>
      </c>
    </row>
    <row r="2" spans="1:2" x14ac:dyDescent="0.3">
      <c r="A2" s="4" t="s">
        <v>25</v>
      </c>
      <c r="B2" s="4">
        <v>0.60799999999999998</v>
      </c>
    </row>
    <row r="3" spans="1:2" x14ac:dyDescent="0.3">
      <c r="A3" s="4" t="s">
        <v>24</v>
      </c>
      <c r="B3" s="4">
        <v>0.06</v>
      </c>
    </row>
    <row r="4" spans="1:2" x14ac:dyDescent="0.3">
      <c r="A4" s="4" t="s">
        <v>23</v>
      </c>
      <c r="B4" s="4">
        <v>0.19</v>
      </c>
    </row>
    <row r="5" spans="1:2" x14ac:dyDescent="0.3">
      <c r="A5" s="4" t="s">
        <v>22</v>
      </c>
      <c r="B5" s="4">
        <v>0.14199999999999999</v>
      </c>
    </row>
    <row r="6" spans="1:2" x14ac:dyDescent="0.3">
      <c r="B6" s="8"/>
    </row>
    <row r="7" spans="1:2" x14ac:dyDescent="0.3">
      <c r="B7" s="8"/>
    </row>
    <row r="8" spans="1:2" x14ac:dyDescent="0.3">
      <c r="B8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20EB2-6760-4703-B04A-F8DC2E439D9A}">
  <dimension ref="A1:H8"/>
  <sheetViews>
    <sheetView workbookViewId="0">
      <selection activeCell="A6" sqref="A6:XFD8"/>
    </sheetView>
  </sheetViews>
  <sheetFormatPr defaultRowHeight="14.4" x14ac:dyDescent="0.3"/>
  <cols>
    <col min="1" max="1" width="16.77734375" customWidth="1"/>
    <col min="2" max="2" width="33.44140625" style="4" customWidth="1"/>
    <col min="3" max="3" width="16.77734375" style="4" customWidth="1"/>
    <col min="4" max="4" width="12.109375" style="8" customWidth="1"/>
    <col min="5" max="5" width="14.44140625" style="8" customWidth="1"/>
    <col min="6" max="6" width="15.44140625" style="8" customWidth="1"/>
    <col min="7" max="8" width="8.88671875" style="8"/>
  </cols>
  <sheetData>
    <row r="1" spans="1:8" x14ac:dyDescent="0.3">
      <c r="A1" t="s">
        <v>0</v>
      </c>
      <c r="B1" s="4" t="s">
        <v>33</v>
      </c>
      <c r="C1" s="4" t="s">
        <v>35</v>
      </c>
      <c r="D1" s="8" t="s">
        <v>36</v>
      </c>
      <c r="E1" s="8" t="s">
        <v>37</v>
      </c>
      <c r="F1" s="8" t="s">
        <v>27</v>
      </c>
      <c r="G1" s="8" t="s">
        <v>26</v>
      </c>
      <c r="H1" s="8" t="s">
        <v>29</v>
      </c>
    </row>
    <row r="2" spans="1:8" x14ac:dyDescent="0.3">
      <c r="A2" t="s">
        <v>25</v>
      </c>
      <c r="B2" s="4" t="s">
        <v>34</v>
      </c>
      <c r="C2" s="5">
        <v>0</v>
      </c>
      <c r="D2" s="8">
        <v>2.5</v>
      </c>
      <c r="E2" s="8">
        <v>1.7</v>
      </c>
      <c r="F2" s="8">
        <v>0.4</v>
      </c>
      <c r="G2" s="8">
        <v>0.4</v>
      </c>
      <c r="H2" s="8">
        <f xml:space="preserve"> 1- F2-G2</f>
        <v>0.19999999999999996</v>
      </c>
    </row>
    <row r="3" spans="1:8" x14ac:dyDescent="0.3">
      <c r="A3" t="s">
        <v>24</v>
      </c>
      <c r="B3" s="4" t="s">
        <v>34</v>
      </c>
      <c r="C3" s="5">
        <v>0</v>
      </c>
      <c r="D3" s="8">
        <v>2</v>
      </c>
      <c r="E3" s="8">
        <v>1.6</v>
      </c>
      <c r="F3" s="8">
        <v>0.4</v>
      </c>
      <c r="G3" s="8">
        <v>0.5</v>
      </c>
      <c r="H3" s="8">
        <f t="shared" ref="H3:H8" si="0" xml:space="preserve"> 1- F3-G3</f>
        <v>9.9999999999999978E-2</v>
      </c>
    </row>
    <row r="4" spans="1:8" x14ac:dyDescent="0.3">
      <c r="A4" t="s">
        <v>23</v>
      </c>
      <c r="B4" s="4" t="s">
        <v>34</v>
      </c>
      <c r="C4" s="5">
        <v>0</v>
      </c>
      <c r="D4" s="8">
        <v>4</v>
      </c>
      <c r="E4" s="8">
        <v>2</v>
      </c>
      <c r="F4" s="8">
        <v>0.3</v>
      </c>
      <c r="G4" s="8">
        <v>0.4</v>
      </c>
      <c r="H4" s="8">
        <f t="shared" si="0"/>
        <v>0.29999999999999993</v>
      </c>
    </row>
    <row r="5" spans="1:8" x14ac:dyDescent="0.3">
      <c r="A5" t="s">
        <v>22</v>
      </c>
      <c r="B5" s="4" t="s">
        <v>34</v>
      </c>
      <c r="C5" s="5">
        <v>0</v>
      </c>
      <c r="D5" s="8">
        <v>5</v>
      </c>
      <c r="E5" s="8">
        <v>2</v>
      </c>
      <c r="F5" s="8">
        <v>0.2</v>
      </c>
      <c r="G5" s="8">
        <v>0.4</v>
      </c>
      <c r="H5" s="8">
        <f t="shared" si="0"/>
        <v>0.4</v>
      </c>
    </row>
    <row r="6" spans="1:8" x14ac:dyDescent="0.3">
      <c r="C6" s="5"/>
    </row>
    <row r="7" spans="1:8" x14ac:dyDescent="0.3">
      <c r="C7" s="5"/>
    </row>
    <row r="8" spans="1:8" x14ac:dyDescent="0.3">
      <c r="C8" s="5"/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MaTrace_initial_inflow</vt:lpstr>
      <vt:lpstr>MaTrace_in_use_stock</vt:lpstr>
      <vt:lpstr>MaTrace_hibernating_stock</vt:lpstr>
      <vt:lpstr>MaTrace_end_of_life</vt:lpstr>
      <vt:lpstr>MaTrace_B_recycling</vt:lpstr>
      <vt:lpstr>MaTrace_D_secondary_material</vt:lpstr>
      <vt:lpstr>MaTrace_production</vt:lpstr>
      <vt:lpstr>Reuse_inflow_split</vt:lpstr>
      <vt:lpstr>Reuse_service_time_1</vt:lpstr>
      <vt:lpstr>Reuse_storage_time_1</vt:lpstr>
      <vt:lpstr>Reuse_service_time_2</vt:lpstr>
      <vt:lpstr>Reuse_storage_time_2</vt:lpstr>
      <vt:lpstr>Reuse_service_time_3</vt:lpstr>
      <vt:lpstr>Reuse_storage_time_3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Raphael,Elbing Raphael,Elbing</dc:creator>
  <cp:lastModifiedBy>Raphael,Elbing Raphael,Elbing</cp:lastModifiedBy>
  <dcterms:created xsi:type="dcterms:W3CDTF">2015-06-05T18:17:20Z</dcterms:created>
  <dcterms:modified xsi:type="dcterms:W3CDTF">2022-08-25T09:35:20Z</dcterms:modified>
</cp:coreProperties>
</file>