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hafi\Dropbox\Manuscripts\Dr. Nazemi and Dr. Mojadadi\"/>
    </mc:Choice>
  </mc:AlternateContent>
  <xr:revisionPtr revIDLastSave="0" documentId="13_ncr:1_{E6966520-3DEA-4975-8C8F-35449F5730D4}" xr6:coauthVersionLast="45" xr6:coauthVersionMax="45" xr10:uidLastSave="{00000000-0000-0000-0000-000000000000}"/>
  <bookViews>
    <workbookView xWindow="-120" yWindow="-120" windowWidth="20730" windowHeight="11160" tabRatio="780" activeTab="4" xr2:uid="{00000000-000D-0000-FFFF-FFFF00000000}"/>
  </bookViews>
  <sheets>
    <sheet name="VonFrey" sheetId="2" r:id="rId1"/>
    <sheet name="hot plate" sheetId="9" r:id="rId2"/>
    <sheet name="hot plate MPE" sheetId="11" r:id="rId3"/>
    <sheet name="RT-PCR" sheetId="15" r:id="rId4"/>
    <sheet name="RT-PCR Chart" sheetId="16" r:id="rId5"/>
    <sheet name="TNF-a ELISA" sheetId="17" r:id="rId6"/>
  </sheets>
  <calcPr calcId="191029"/>
  <extLst>
    <ext xmlns:x14="http://schemas.microsoft.com/office/spreadsheetml/2009/9/main" uri="{79F54976-1DA5-4618-B147-4CDE4B953A38}">
      <x14:workbookPr defaultImageDpi="330" discardImageEditData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15" l="1"/>
  <c r="J4" i="15"/>
  <c r="J5" i="15"/>
  <c r="B10" i="15"/>
  <c r="B11" i="15"/>
  <c r="B22" i="15"/>
  <c r="B23" i="15"/>
  <c r="B34" i="15"/>
  <c r="B35" i="15"/>
  <c r="P2" i="2" l="1"/>
  <c r="P3" i="2"/>
</calcChain>
</file>

<file path=xl/sharedStrings.xml><?xml version="1.0" encoding="utf-8"?>
<sst xmlns="http://schemas.openxmlformats.org/spreadsheetml/2006/main" count="101" uniqueCount="18">
  <si>
    <t>CCI+UMB100</t>
  </si>
  <si>
    <t>CCI+Vehicle</t>
  </si>
  <si>
    <t>Sham</t>
  </si>
  <si>
    <t>SEM</t>
  </si>
  <si>
    <t>mean</t>
  </si>
  <si>
    <t>Pre-morphine</t>
  </si>
  <si>
    <t>post-morphine</t>
  </si>
  <si>
    <t>MPE%</t>
  </si>
  <si>
    <t>STD</t>
  </si>
  <si>
    <t>MEN</t>
  </si>
  <si>
    <t>sham</t>
  </si>
  <si>
    <t>CCI</t>
  </si>
  <si>
    <t>UMB100</t>
  </si>
  <si>
    <t>UMB</t>
  </si>
  <si>
    <t>CCI+UMB</t>
  </si>
  <si>
    <t>Pre-Morphine</t>
  </si>
  <si>
    <t>group</t>
  </si>
  <si>
    <t>pg/mg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</si>
</sst>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4" fillId="3" borderId="5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</cellStyleXfs>
  <cellXfs count="26">
    <xf numFmtId="0" fontId="0" fillId="0" borderId="0" xfId="0"/>
    <xf numFmtId="164" fontId="2" fillId="0" borderId="1" xfId="1" applyNumberFormat="1" applyFont="1" applyFill="1" applyBorder="1" applyAlignment="1">
      <alignment horizontal="right" vertical="center"/>
    </xf>
    <xf numFmtId="164" fontId="2" fillId="0" borderId="2" xfId="2" applyNumberFormat="1" applyFont="1" applyFill="1" applyBorder="1" applyAlignment="1">
      <alignment horizontal="right" vertical="center"/>
    </xf>
    <xf numFmtId="164" fontId="2" fillId="0" borderId="3" xfId="3" applyNumberFormat="1" applyFont="1" applyFill="1" applyBorder="1" applyAlignment="1">
      <alignment horizontal="right" vertical="center"/>
    </xf>
    <xf numFmtId="164" fontId="2" fillId="0" borderId="1" xfId="4" applyNumberFormat="1" applyFont="1" applyFill="1" applyBorder="1" applyAlignment="1">
      <alignment horizontal="right" vertical="center"/>
    </xf>
    <xf numFmtId="164" fontId="2" fillId="0" borderId="2" xfId="5" applyNumberFormat="1" applyFont="1" applyFill="1" applyBorder="1" applyAlignment="1">
      <alignment horizontal="right" vertical="center"/>
    </xf>
    <xf numFmtId="164" fontId="2" fillId="0" borderId="3" xfId="6" applyNumberFormat="1" applyFont="1" applyFill="1" applyBorder="1" applyAlignment="1">
      <alignment horizontal="right" vertical="center"/>
    </xf>
    <xf numFmtId="164" fontId="2" fillId="0" borderId="4" xfId="6" applyNumberFormat="1" applyFont="1" applyFill="1" applyBorder="1" applyAlignment="1">
      <alignment horizontal="right" vertical="center"/>
    </xf>
    <xf numFmtId="164" fontId="2" fillId="0" borderId="0" xfId="3" applyNumberFormat="1" applyFont="1" applyFill="1" applyBorder="1" applyAlignment="1">
      <alignment horizontal="right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5" fillId="4" borderId="0" xfId="9" applyAlignment="1">
      <alignment horizontal="center"/>
    </xf>
    <xf numFmtId="0" fontId="3" fillId="2" borderId="0" xfId="7"/>
    <xf numFmtId="2" fontId="5" fillId="4" borderId="0" xfId="9" applyNumberFormat="1" applyAlignment="1">
      <alignment horizontal="center"/>
    </xf>
    <xf numFmtId="0" fontId="0" fillId="0" borderId="0" xfId="0" applyAlignment="1">
      <alignment horizontal="center"/>
    </xf>
    <xf numFmtId="0" fontId="1" fillId="5" borderId="0" xfId="10" applyAlignment="1">
      <alignment horizontal="center"/>
    </xf>
    <xf numFmtId="0" fontId="1" fillId="5" borderId="0" xfId="10"/>
    <xf numFmtId="0" fontId="3" fillId="2" borderId="0" xfId="7" applyAlignment="1">
      <alignment horizontal="center"/>
    </xf>
    <xf numFmtId="2" fontId="4" fillId="3" borderId="5" xfId="8" applyNumberFormat="1" applyAlignment="1">
      <alignment horizontal="center" vertical="center"/>
    </xf>
    <xf numFmtId="0" fontId="4" fillId="3" borderId="5" xfId="8" applyAlignment="1">
      <alignment horizontal="center" vertical="center"/>
    </xf>
    <xf numFmtId="0" fontId="4" fillId="3" borderId="5" xfId="8"/>
    <xf numFmtId="2" fontId="4" fillId="3" borderId="5" xfId="8" applyNumberFormat="1"/>
    <xf numFmtId="0" fontId="0" fillId="6" borderId="0" xfId="0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1">
    <cellStyle name="20% - Accent2" xfId="10" builtinId="34"/>
    <cellStyle name="Accent1" xfId="9" builtinId="29"/>
    <cellStyle name="Bad" xfId="7" builtinId="27"/>
    <cellStyle name="Check Cell" xfId="8" builtinId="23"/>
    <cellStyle name="Normal" xfId="0" builtinId="0"/>
    <cellStyle name="style1472580493676" xfId="4" xr:uid="{00000000-0005-0000-0000-00000A000000}"/>
    <cellStyle name="style1472580493707" xfId="5" xr:uid="{00000000-0005-0000-0000-00000B000000}"/>
    <cellStyle name="style1472580493754" xfId="6" xr:uid="{00000000-0005-0000-0000-00000C000000}"/>
    <cellStyle name="style1472581894906" xfId="1" xr:uid="{00000000-0005-0000-0000-00000D000000}"/>
    <cellStyle name="style1472581894968" xfId="2" xr:uid="{00000000-0005-0000-0000-00000E000000}"/>
    <cellStyle name="style1472581895015" xfId="3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81022152147724"/>
          <c:y val="4.335311304593413E-2"/>
          <c:w val="0.85400520957607573"/>
          <c:h val="0.7930655543057118"/>
        </c:manualLayout>
      </c:layout>
      <c:lineChart>
        <c:grouping val="standard"/>
        <c:varyColors val="0"/>
        <c:ser>
          <c:idx val="0"/>
          <c:order val="0"/>
          <c:tx>
            <c:strRef>
              <c:f>VonFrey!$C$2</c:f>
              <c:strCache>
                <c:ptCount val="1"/>
                <c:pt idx="0">
                  <c:v>Sham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VonFrey!$D$7:$I$7</c:f>
                <c:numCache>
                  <c:formatCode>General</c:formatCode>
                  <c:ptCount val="6"/>
                  <c:pt idx="0">
                    <c:v>5</c:v>
                  </c:pt>
                  <c:pt idx="1">
                    <c:v>6</c:v>
                  </c:pt>
                  <c:pt idx="2">
                    <c:v>4</c:v>
                  </c:pt>
                  <c:pt idx="3">
                    <c:v>4</c:v>
                  </c:pt>
                  <c:pt idx="4">
                    <c:v>3</c:v>
                  </c:pt>
                  <c:pt idx="5">
                    <c:v>4</c:v>
                  </c:pt>
                </c:numCache>
              </c:numRef>
            </c:plus>
            <c:minus>
              <c:numRef>
                <c:f>VonFrey!$D$7:$I$7</c:f>
                <c:numCache>
                  <c:formatCode>General</c:formatCode>
                  <c:ptCount val="6"/>
                  <c:pt idx="0">
                    <c:v>5</c:v>
                  </c:pt>
                  <c:pt idx="1">
                    <c:v>6</c:v>
                  </c:pt>
                  <c:pt idx="2">
                    <c:v>4</c:v>
                  </c:pt>
                  <c:pt idx="3">
                    <c:v>4</c:v>
                  </c:pt>
                  <c:pt idx="4">
                    <c:v>3</c:v>
                  </c:pt>
                  <c:pt idx="5">
                    <c:v>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VonFrey!$D$1:$I$1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VonFrey!$D$2:$I$2</c:f>
              <c:numCache>
                <c:formatCode>General</c:formatCode>
                <c:ptCount val="6"/>
                <c:pt idx="0">
                  <c:v>60</c:v>
                </c:pt>
                <c:pt idx="1">
                  <c:v>60</c:v>
                </c:pt>
                <c:pt idx="2">
                  <c:v>59</c:v>
                </c:pt>
                <c:pt idx="3">
                  <c:v>56</c:v>
                </c:pt>
                <c:pt idx="4">
                  <c:v>56</c:v>
                </c:pt>
                <c:pt idx="5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84-4E6E-BE05-22492F75A67A}"/>
            </c:ext>
          </c:extLst>
        </c:ser>
        <c:ser>
          <c:idx val="1"/>
          <c:order val="1"/>
          <c:tx>
            <c:strRef>
              <c:f>VonFrey!$C$3</c:f>
              <c:strCache>
                <c:ptCount val="1"/>
                <c:pt idx="0">
                  <c:v>CCI+Vehicle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84-4E6E-BE05-22492F75A67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84-4E6E-BE05-22492F75A67A}"/>
                </c:ext>
              </c:extLst>
            </c:dLbl>
            <c:dLbl>
              <c:idx val="2"/>
              <c:layout>
                <c:manualLayout>
                  <c:x val="-4.3465958800604471E-2"/>
                  <c:y val="-9.23212723409574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>
                        <a:solidFill>
                          <a:schemeClr val="tx1"/>
                        </a:solidFill>
                      </a:rPr>
                      <a:t>*</a:t>
                    </a:r>
                    <a:r>
                      <a:rPr lang="en-US" sz="1200">
                        <a:solidFill>
                          <a:schemeClr val="tx1"/>
                        </a:solidFill>
                      </a:rPr>
                      <a:t>&amp;</a:t>
                    </a:r>
                    <a:endParaRPr lang="en-US" sz="1600">
                      <a:solidFill>
                        <a:schemeClr val="tx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84-4E6E-BE05-22492F75A67A}"/>
                </c:ext>
              </c:extLst>
            </c:dLbl>
            <c:dLbl>
              <c:idx val="3"/>
              <c:layout>
                <c:manualLayout>
                  <c:x val="-4.4744094488188974E-2"/>
                  <c:y val="-0.113637670291213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chemeClr val="tx1"/>
                        </a:solidFill>
                      </a:rPr>
                      <a:t>*</a:t>
                    </a:r>
                    <a:r>
                      <a:rPr lang="en-US" sz="1200">
                        <a:solidFill>
                          <a:schemeClr val="tx1"/>
                        </a:solidFill>
                      </a:rPr>
                      <a:t>&amp;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84-4E6E-BE05-22492F75A67A}"/>
                </c:ext>
              </c:extLst>
            </c:dLbl>
            <c:dLbl>
              <c:idx val="4"/>
              <c:layout>
                <c:manualLayout>
                  <c:x val="-6.4204644873936206E-2"/>
                  <c:y val="-9.6289526309211351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</a:t>
                    </a:r>
                    <a:r>
                      <a:rPr lang="en-US" sz="1200"/>
                      <a:t>&amp;&amp;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84-4E6E-BE05-22492F75A67A}"/>
                </c:ext>
              </c:extLst>
            </c:dLbl>
            <c:dLbl>
              <c:idx val="5"/>
              <c:layout>
                <c:manualLayout>
                  <c:x val="-4.8349240435854791E-2"/>
                  <c:y val="-0.1042260342457193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>
                        <a:solidFill>
                          <a:schemeClr val="tx1"/>
                        </a:solidFill>
                      </a:rPr>
                      <a:t>**</a:t>
                    </a:r>
                    <a:r>
                      <a:rPr lang="en-US" sz="1200">
                        <a:solidFill>
                          <a:schemeClr val="tx1"/>
                        </a:solidFill>
                      </a:rPr>
                      <a:t>&amp;&amp;</a:t>
                    </a:r>
                    <a:endParaRPr lang="en-US" sz="1600">
                      <a:solidFill>
                        <a:schemeClr val="tx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84-4E6E-BE05-22492F75A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VonFrey!$D$9:$I$9</c:f>
                <c:numCache>
                  <c:formatCode>General</c:formatCode>
                  <c:ptCount val="6"/>
                  <c:pt idx="0">
                    <c:v>5.5</c:v>
                  </c:pt>
                  <c:pt idx="1">
                    <c:v>7</c:v>
                  </c:pt>
                  <c:pt idx="2">
                    <c:v>5</c:v>
                  </c:pt>
                  <c:pt idx="3">
                    <c:v>6</c:v>
                  </c:pt>
                  <c:pt idx="4">
                    <c:v>5</c:v>
                  </c:pt>
                  <c:pt idx="5">
                    <c:v>5</c:v>
                  </c:pt>
                </c:numCache>
              </c:numRef>
            </c:plus>
            <c:minus>
              <c:numRef>
                <c:f>VonFrey!$D$9:$I$9</c:f>
                <c:numCache>
                  <c:formatCode>General</c:formatCode>
                  <c:ptCount val="6"/>
                  <c:pt idx="0">
                    <c:v>5.5</c:v>
                  </c:pt>
                  <c:pt idx="1">
                    <c:v>7</c:v>
                  </c:pt>
                  <c:pt idx="2">
                    <c:v>5</c:v>
                  </c:pt>
                  <c:pt idx="3">
                    <c:v>6</c:v>
                  </c:pt>
                  <c:pt idx="4">
                    <c:v>5</c:v>
                  </c:pt>
                  <c:pt idx="5">
                    <c:v>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VonFrey!$D$1:$I$1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VonFrey!$D$3:$I$3</c:f>
              <c:numCache>
                <c:formatCode>General</c:formatCode>
                <c:ptCount val="6"/>
                <c:pt idx="0">
                  <c:v>60</c:v>
                </c:pt>
                <c:pt idx="1">
                  <c:v>54</c:v>
                </c:pt>
                <c:pt idx="2">
                  <c:v>36</c:v>
                </c:pt>
                <c:pt idx="3">
                  <c:v>27</c:v>
                </c:pt>
                <c:pt idx="4">
                  <c:v>24</c:v>
                </c:pt>
                <c:pt idx="5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84-4E6E-BE05-22492F75A67A}"/>
            </c:ext>
          </c:extLst>
        </c:ser>
        <c:ser>
          <c:idx val="2"/>
          <c:order val="2"/>
          <c:tx>
            <c:strRef>
              <c:f>VonFrey!$C$4</c:f>
              <c:strCache>
                <c:ptCount val="1"/>
                <c:pt idx="0">
                  <c:v>CCI+UMB100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1.2626262626262626E-2"/>
                  <c:y val="-4.0357142857142855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#</a:t>
                    </a:r>
                    <a:endParaRPr lang="en-US" sz="12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6E-47DF-9AFD-B7540A2B24E6}"/>
                </c:ext>
              </c:extLst>
            </c:dLbl>
            <c:dLbl>
              <c:idx val="3"/>
              <c:layout>
                <c:manualLayout>
                  <c:x val="-1.0101010101010194E-2"/>
                  <c:y val="-7.1428571428571425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#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6E-47DF-9AFD-B7540A2B24E6}"/>
                </c:ext>
              </c:extLst>
            </c:dLbl>
            <c:dLbl>
              <c:idx val="4"/>
              <c:layout>
                <c:manualLayout>
                  <c:x val="-4.5991211325857088E-2"/>
                  <c:y val="-9.2321272340957383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r>
                      <a:rPr lang="en-US" sz="1400"/>
                      <a:t>#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84-4E6E-BE05-22492F75A67A}"/>
                </c:ext>
              </c:extLst>
            </c:dLbl>
            <c:dLbl>
              <c:idx val="5"/>
              <c:layout>
                <c:manualLayout>
                  <c:x val="-4.3465958800604658E-2"/>
                  <c:y val="-0.10819428821397326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r>
                      <a:rPr lang="en-US" sz="1400"/>
                      <a:t>#</a:t>
                    </a:r>
                    <a:endParaRPr lang="en-US" sz="160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84-4E6E-BE05-22492F75A6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VonFrey!$D$8:$I$8</c:f>
                <c:numCache>
                  <c:formatCode>General</c:formatCode>
                  <c:ptCount val="6"/>
                  <c:pt idx="0">
                    <c:v>6</c:v>
                  </c:pt>
                  <c:pt idx="1">
                    <c:v>5</c:v>
                  </c:pt>
                  <c:pt idx="2">
                    <c:v>4</c:v>
                  </c:pt>
                  <c:pt idx="3">
                    <c:v>5</c:v>
                  </c:pt>
                  <c:pt idx="4">
                    <c:v>4</c:v>
                  </c:pt>
                  <c:pt idx="5">
                    <c:v>5</c:v>
                  </c:pt>
                </c:numCache>
              </c:numRef>
            </c:plus>
            <c:minus>
              <c:numRef>
                <c:f>VonFrey!$D$8:$I$8</c:f>
                <c:numCache>
                  <c:formatCode>General</c:formatCode>
                  <c:ptCount val="6"/>
                  <c:pt idx="0">
                    <c:v>6</c:v>
                  </c:pt>
                  <c:pt idx="1">
                    <c:v>5</c:v>
                  </c:pt>
                  <c:pt idx="2">
                    <c:v>4</c:v>
                  </c:pt>
                  <c:pt idx="3">
                    <c:v>5</c:v>
                  </c:pt>
                  <c:pt idx="4">
                    <c:v>4</c:v>
                  </c:pt>
                  <c:pt idx="5">
                    <c:v>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VonFrey!$D$1:$I$1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VonFrey!$D$4:$I$4</c:f>
              <c:numCache>
                <c:formatCode>General</c:formatCode>
                <c:ptCount val="6"/>
                <c:pt idx="0">
                  <c:v>60</c:v>
                </c:pt>
                <c:pt idx="1">
                  <c:v>57</c:v>
                </c:pt>
                <c:pt idx="2">
                  <c:v>52</c:v>
                </c:pt>
                <c:pt idx="3">
                  <c:v>46</c:v>
                </c:pt>
                <c:pt idx="4">
                  <c:v>40</c:v>
                </c:pt>
                <c:pt idx="5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84-4E6E-BE05-22492F75A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010720"/>
        <c:axId val="42418592"/>
      </c:lineChart>
      <c:catAx>
        <c:axId val="2025010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>
                    <a:solidFill>
                      <a:schemeClr val="tx1"/>
                    </a:solidFill>
                  </a:rPr>
                  <a:t>Post Operative Day </a:t>
                </a:r>
              </a:p>
            </c:rich>
          </c:tx>
          <c:layout>
            <c:manualLayout>
              <c:xMode val="edge"/>
              <c:yMode val="edge"/>
              <c:x val="0.38016535174798516"/>
              <c:y val="0.905826269221494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8592"/>
        <c:crosses val="autoZero"/>
        <c:auto val="0"/>
        <c:lblAlgn val="ctr"/>
        <c:lblOffset val="100"/>
        <c:tickMarkSkip val="1"/>
        <c:noMultiLvlLbl val="0"/>
      </c:catAx>
      <c:valAx>
        <c:axId val="42418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>
                    <a:solidFill>
                      <a:schemeClr val="tx1"/>
                    </a:solidFill>
                  </a:rPr>
                  <a:t>Paw Withdrawal Threshold (g)</a:t>
                </a:r>
              </a:p>
            </c:rich>
          </c:tx>
          <c:layout>
            <c:manualLayout>
              <c:xMode val="edge"/>
              <c:yMode val="edge"/>
              <c:x val="2.1107433675883188E-2"/>
              <c:y val="0.1610264468140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9050" cap="rnd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01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503817704605107"/>
          <c:y val="0.54856049243844518"/>
          <c:w val="0.24044077450260107"/>
          <c:h val="0.215846016619436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rnd" cmpd="sng" algn="ctr">
      <a:noFill/>
      <a:round/>
    </a:ln>
    <a:effectLst/>
  </c:spPr>
  <c:txPr>
    <a:bodyPr/>
    <a:lstStyle/>
    <a:p>
      <a:pPr>
        <a:defRPr sz="1100" b="1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VonFrey!$K$3</c:f>
              <c:strCache>
                <c:ptCount val="1"/>
                <c:pt idx="0">
                  <c:v>CCI+Vehicle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VonFrey!$L$8:$M$8</c:f>
                <c:numCache>
                  <c:formatCode>General</c:formatCode>
                  <c:ptCount val="2"/>
                  <c:pt idx="0">
                    <c:v>5</c:v>
                  </c:pt>
                  <c:pt idx="1">
                    <c:v>3</c:v>
                  </c:pt>
                </c:numCache>
              </c:numRef>
            </c:plus>
            <c:minus>
              <c:numRef>
                <c:f>VonFrey!$L$8:$M$8</c:f>
                <c:numCache>
                  <c:formatCode>General</c:formatCode>
                  <c:ptCount val="2"/>
                  <c:pt idx="0">
                    <c:v>5</c:v>
                  </c:pt>
                  <c:pt idx="1">
                    <c:v>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VonFrey!$L$1:$M$1</c:f>
              <c:strCache>
                <c:ptCount val="2"/>
                <c:pt idx="0">
                  <c:v>Pre-morphine</c:v>
                </c:pt>
                <c:pt idx="1">
                  <c:v>post-morphine</c:v>
                </c:pt>
              </c:strCache>
            </c:strRef>
          </c:cat>
          <c:val>
            <c:numRef>
              <c:f>VonFrey!$L$3:$M$3</c:f>
              <c:numCache>
                <c:formatCode>General</c:formatCode>
                <c:ptCount val="2"/>
                <c:pt idx="0">
                  <c:v>21</c:v>
                </c:pt>
                <c:pt idx="1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1A-45D6-95DA-49E3B3990635}"/>
            </c:ext>
          </c:extLst>
        </c:ser>
        <c:ser>
          <c:idx val="2"/>
          <c:order val="1"/>
          <c:tx>
            <c:strRef>
              <c:f>VonFrey!$K$4</c:f>
              <c:strCache>
                <c:ptCount val="1"/>
                <c:pt idx="0">
                  <c:v>CCI+UMB100</c:v>
                </c:pt>
              </c:strCache>
            </c:strRef>
          </c:tx>
          <c:spPr>
            <a:pattFill prst="dkDnDiag">
              <a:fgClr>
                <a:schemeClr val="tx1"/>
              </a:fgClr>
              <a:bgClr>
                <a:schemeClr val="bg1"/>
              </a:bgClr>
            </a:patt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F1A-45D6-95DA-49E3B3990635}"/>
              </c:ext>
            </c:extLst>
          </c:dPt>
          <c:dPt>
            <c:idx val="1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F1A-45D6-95DA-49E3B3990635}"/>
              </c:ext>
            </c:extLst>
          </c:dPt>
          <c:dLbls>
            <c:dLbl>
              <c:idx val="0"/>
              <c:layout>
                <c:manualLayout>
                  <c:x val="-5.0524764217088497E-17"/>
                  <c:y val="-4.166666666666666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>
                        <a:solidFill>
                          <a:schemeClr val="tx1"/>
                        </a:solidFill>
                      </a:rPr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1A-45D6-95DA-49E3B3990635}"/>
                </c:ext>
              </c:extLst>
            </c:dLbl>
            <c:dLbl>
              <c:idx val="1"/>
              <c:layout>
                <c:manualLayout>
                  <c:x val="0"/>
                  <c:y val="-3.703703703703703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6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>
                        <a:solidFill>
                          <a:schemeClr val="tx1"/>
                        </a:solidFill>
                      </a:rPr>
                      <a:t>**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1A-45D6-95DA-49E3B39906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VonFrey!$L$9:$M$9</c:f>
                <c:numCache>
                  <c:formatCode>General</c:formatCode>
                  <c:ptCount val="2"/>
                  <c:pt idx="0">
                    <c:v>5</c:v>
                  </c:pt>
                  <c:pt idx="1">
                    <c:v>4</c:v>
                  </c:pt>
                </c:numCache>
              </c:numRef>
            </c:plus>
            <c:minus>
              <c:numRef>
                <c:f>VonFrey!$L$9:$M$9</c:f>
                <c:numCache>
                  <c:formatCode>General</c:formatCode>
                  <c:ptCount val="2"/>
                  <c:pt idx="0">
                    <c:v>5</c:v>
                  </c:pt>
                  <c:pt idx="1">
                    <c:v>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VonFrey!$L$1:$M$1</c:f>
              <c:strCache>
                <c:ptCount val="2"/>
                <c:pt idx="0">
                  <c:v>Pre-morphine</c:v>
                </c:pt>
                <c:pt idx="1">
                  <c:v>post-morphine</c:v>
                </c:pt>
              </c:strCache>
            </c:strRef>
          </c:cat>
          <c:val>
            <c:numRef>
              <c:f>VonFrey!$L$4:$M$4</c:f>
              <c:numCache>
                <c:formatCode>General</c:formatCode>
                <c:ptCount val="2"/>
                <c:pt idx="0">
                  <c:v>38</c:v>
                </c:pt>
                <c:pt idx="1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1A-45D6-95DA-49E3B3990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3"/>
        <c:overlap val="-30"/>
        <c:axId val="39388080"/>
        <c:axId val="47361984"/>
      </c:barChart>
      <c:catAx>
        <c:axId val="3938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61984"/>
        <c:crosses val="autoZero"/>
        <c:auto val="1"/>
        <c:lblAlgn val="ctr"/>
        <c:lblOffset val="100"/>
        <c:noMultiLvlLbl val="0"/>
      </c:catAx>
      <c:valAx>
        <c:axId val="47361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Paw Withdrawal Threshold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8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06855650274387"/>
          <c:y val="3.748323126275882E-2"/>
          <c:w val="0.21395206878735021"/>
          <c:h val="0.19386624015141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63873584453682"/>
          <c:y val="5.3931972512931005E-2"/>
          <c:w val="0.58377114319043455"/>
          <c:h val="0.7301210265383494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20-4DDA-82A0-B0F25C7CDA28}"/>
              </c:ext>
            </c:extLst>
          </c:dPt>
          <c:dPt>
            <c:idx val="1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D20-4DDA-82A0-B0F25C7CDA28}"/>
              </c:ext>
            </c:extLst>
          </c:dPt>
          <c:dLbls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8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>
                        <a:solidFill>
                          <a:schemeClr val="tx1"/>
                        </a:solidFill>
                      </a:rPr>
                      <a:t>**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20-4DDA-82A0-B0F25C7CDA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VonFrey!$P$8:$P$9</c:f>
                <c:numCache>
                  <c:formatCode>General</c:formatCode>
                  <c:ptCount val="2"/>
                  <c:pt idx="0">
                    <c:v>6</c:v>
                  </c:pt>
                  <c:pt idx="1">
                    <c:v>5</c:v>
                  </c:pt>
                </c:numCache>
              </c:numRef>
            </c:plus>
            <c:minus>
              <c:numRef>
                <c:f>VonFrey!$P$8:$P$9</c:f>
                <c:numCache>
                  <c:formatCode>General</c:formatCode>
                  <c:ptCount val="2"/>
                  <c:pt idx="0">
                    <c:v>6</c:v>
                  </c:pt>
                  <c:pt idx="1">
                    <c:v>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VonFrey!$O$2:$O$3</c:f>
              <c:strCache>
                <c:ptCount val="2"/>
                <c:pt idx="0">
                  <c:v>CCI+Vehicle</c:v>
                </c:pt>
                <c:pt idx="1">
                  <c:v>CCI+UMB100</c:v>
                </c:pt>
              </c:strCache>
            </c:strRef>
          </c:cat>
          <c:val>
            <c:numRef>
              <c:f>VonFrey!$P$2:$P$3</c:f>
              <c:numCache>
                <c:formatCode>General</c:formatCode>
                <c:ptCount val="2"/>
                <c:pt idx="0">
                  <c:v>30.76923076923077</c:v>
                </c:pt>
                <c:pt idx="1">
                  <c:v>81.818181818181827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20-4DDA-82A0-B0F25C7CD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52"/>
        <c:axId val="404322431"/>
        <c:axId val="449418303"/>
      </c:barChart>
      <c:catAx>
        <c:axId val="404322431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418303"/>
        <c:crossesAt val="0"/>
        <c:auto val="1"/>
        <c:lblAlgn val="ctr"/>
        <c:lblOffset val="100"/>
        <c:noMultiLvlLbl val="0"/>
      </c:catAx>
      <c:valAx>
        <c:axId val="44941830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Maximum possible effect (%)</a:t>
                </a:r>
                <a:endParaRPr lang="en-US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22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8140857392826"/>
          <c:y val="6.0731856867502397E-2"/>
          <c:w val="0.84296303587051613"/>
          <c:h val="0.81077764454761991"/>
        </c:manualLayout>
      </c:layout>
      <c:lineChart>
        <c:grouping val="standard"/>
        <c:varyColors val="0"/>
        <c:ser>
          <c:idx val="0"/>
          <c:order val="0"/>
          <c:tx>
            <c:strRef>
              <c:f>'hot plate'!$C$2</c:f>
              <c:strCache>
                <c:ptCount val="1"/>
                <c:pt idx="0">
                  <c:v>Sham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'hot plate'!$D$7:$I$7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0.7</c:v>
                  </c:pt>
                  <c:pt idx="2">
                    <c:v>0.9</c:v>
                  </c:pt>
                  <c:pt idx="3">
                    <c:v>1</c:v>
                  </c:pt>
                  <c:pt idx="4">
                    <c:v>0.6</c:v>
                  </c:pt>
                  <c:pt idx="5">
                    <c:v>0.7</c:v>
                  </c:pt>
                </c:numCache>
              </c:numRef>
            </c:plus>
            <c:minus>
              <c:numRef>
                <c:f>'hot plate'!$D$7:$I$7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0.7</c:v>
                  </c:pt>
                  <c:pt idx="2">
                    <c:v>0.9</c:v>
                  </c:pt>
                  <c:pt idx="3">
                    <c:v>1</c:v>
                  </c:pt>
                  <c:pt idx="4">
                    <c:v>0.6</c:v>
                  </c:pt>
                  <c:pt idx="5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'hot plate'!$D$1:$I$1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'hot plate'!$D$2:$I$2</c:f>
              <c:numCache>
                <c:formatCode>###0.00</c:formatCode>
                <c:ptCount val="6"/>
                <c:pt idx="0">
                  <c:v>11.625</c:v>
                </c:pt>
                <c:pt idx="1">
                  <c:v>11.5</c:v>
                </c:pt>
                <c:pt idx="2">
                  <c:v>11.625</c:v>
                </c:pt>
                <c:pt idx="3">
                  <c:v>11.875</c:v>
                </c:pt>
                <c:pt idx="4">
                  <c:v>12.1</c:v>
                </c:pt>
                <c:pt idx="5">
                  <c:v>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46-4CD6-B439-07D5A38602BE}"/>
            </c:ext>
          </c:extLst>
        </c:ser>
        <c:ser>
          <c:idx val="1"/>
          <c:order val="1"/>
          <c:tx>
            <c:strRef>
              <c:f>'hot plate'!$C$3</c:f>
              <c:strCache>
                <c:ptCount val="1"/>
                <c:pt idx="0">
                  <c:v>CCI+Vehicle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C46-4CD6-B439-07D5A38602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C46-4CD6-B439-07D5A38602BE}"/>
                </c:ext>
              </c:extLst>
            </c:dLbl>
            <c:dLbl>
              <c:idx val="2"/>
              <c:layout>
                <c:manualLayout>
                  <c:x val="-4.5991211325856998E-2"/>
                  <c:y val="-8.0416510436195479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C46-4CD6-B439-07D5A38602BE}"/>
                </c:ext>
              </c:extLst>
            </c:dLbl>
            <c:dLbl>
              <c:idx val="3"/>
              <c:layout>
                <c:manualLayout>
                  <c:x val="-7.4305654974946317E-2"/>
                  <c:y val="-8.8353018372703485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</a:t>
                    </a:r>
                    <a:r>
                      <a:rPr lang="en-US" sz="1200"/>
                      <a:t>&amp;&amp;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C46-4CD6-B439-07D5A38602BE}"/>
                </c:ext>
              </c:extLst>
            </c:dLbl>
            <c:dLbl>
              <c:idx val="4"/>
              <c:layout>
                <c:manualLayout>
                  <c:x val="-7.084943927463612E-2"/>
                  <c:y val="-8.8353018372703415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</a:t>
                    </a:r>
                    <a:r>
                      <a:rPr lang="en-US" sz="1200"/>
                      <a:t>&amp;&amp;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C46-4CD6-B439-07D5A38602BE}"/>
                </c:ext>
              </c:extLst>
            </c:dLbl>
            <c:dLbl>
              <c:idx val="5"/>
              <c:layout>
                <c:manualLayout>
                  <c:x val="-5.1749582438558817E-2"/>
                  <c:y val="-9.2321272340957453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</a:t>
                    </a:r>
                    <a:r>
                      <a:rPr lang="en-US" sz="1200"/>
                      <a:t>&amp;&amp;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29-4345-8964-9C5C3E920A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'hot plate'!$D$9:$I$9</c:f>
                <c:numCache>
                  <c:formatCode>General</c:formatCode>
                  <c:ptCount val="6"/>
                  <c:pt idx="0">
                    <c:v>0.7</c:v>
                  </c:pt>
                  <c:pt idx="1">
                    <c:v>0.8</c:v>
                  </c:pt>
                  <c:pt idx="2">
                    <c:v>0.7</c:v>
                  </c:pt>
                  <c:pt idx="3">
                    <c:v>0.7</c:v>
                  </c:pt>
                  <c:pt idx="4">
                    <c:v>0.8</c:v>
                  </c:pt>
                  <c:pt idx="5">
                    <c:v>0.9</c:v>
                  </c:pt>
                </c:numCache>
              </c:numRef>
            </c:plus>
            <c:minus>
              <c:numRef>
                <c:f>'hot plate'!$D$9:$I$9</c:f>
                <c:numCache>
                  <c:formatCode>General</c:formatCode>
                  <c:ptCount val="6"/>
                  <c:pt idx="0">
                    <c:v>0.7</c:v>
                  </c:pt>
                  <c:pt idx="1">
                    <c:v>0.8</c:v>
                  </c:pt>
                  <c:pt idx="2">
                    <c:v>0.7</c:v>
                  </c:pt>
                  <c:pt idx="3">
                    <c:v>0.7</c:v>
                  </c:pt>
                  <c:pt idx="4">
                    <c:v>0.8</c:v>
                  </c:pt>
                  <c:pt idx="5">
                    <c:v>0.9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'hot plate'!$D$1:$I$1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'hot plate'!$D$3:$I$3</c:f>
              <c:numCache>
                <c:formatCode>###0.00</c:formatCode>
                <c:ptCount val="6"/>
                <c:pt idx="0">
                  <c:v>11.4</c:v>
                </c:pt>
                <c:pt idx="1">
                  <c:v>9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46-4CD6-B439-07D5A38602BE}"/>
            </c:ext>
          </c:extLst>
        </c:ser>
        <c:ser>
          <c:idx val="2"/>
          <c:order val="2"/>
          <c:tx>
            <c:strRef>
              <c:f>'hot plate'!$C$4</c:f>
              <c:strCache>
                <c:ptCount val="1"/>
                <c:pt idx="0">
                  <c:v>CCI+UMB100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C46-4CD6-B439-07D5A38602B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C46-4CD6-B439-07D5A38602BE}"/>
                </c:ext>
              </c:extLst>
            </c:dLbl>
            <c:dLbl>
              <c:idx val="2"/>
              <c:layout>
                <c:manualLayout>
                  <c:x val="-3.2796866300803307E-2"/>
                  <c:y val="-8.3313335833020877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#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C46-4CD6-B439-07D5A38602BE}"/>
                </c:ext>
              </c:extLst>
            </c:dLbl>
            <c:dLbl>
              <c:idx val="3"/>
              <c:layout>
                <c:manualLayout>
                  <c:x val="-4.3465958800604471E-2"/>
                  <c:y val="-8.4384764404449447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r>
                      <a:rPr lang="en-US" sz="1400"/>
                      <a:t>#</a:t>
                    </a:r>
                    <a:endParaRPr lang="en-US" sz="110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C46-4CD6-B439-07D5A38602BE}"/>
                </c:ext>
              </c:extLst>
            </c:dLbl>
            <c:dLbl>
              <c:idx val="4"/>
              <c:layout>
                <c:manualLayout>
                  <c:x val="-3.8415453750099422E-2"/>
                  <c:y val="-9.2321272340957383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r>
                      <a:rPr lang="en-US" sz="1400"/>
                      <a:t>#</a:t>
                    </a:r>
                    <a:endParaRPr lang="en-US" sz="110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C46-4CD6-B439-07D5A38602BE}"/>
                </c:ext>
              </c:extLst>
            </c:dLbl>
            <c:dLbl>
              <c:idx val="5"/>
              <c:layout>
                <c:manualLayout>
                  <c:x val="-5.3535353535353533E-2"/>
                  <c:y val="-8.0416510436195507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r>
                      <a:rPr lang="en-US" sz="1200"/>
                      <a:t>&amp;</a:t>
                    </a:r>
                    <a:r>
                      <a:rPr lang="en-US" sz="1400"/>
                      <a:t>#</a:t>
                    </a:r>
                    <a:endParaRPr lang="en-US" sz="110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9-4345-8964-9C5C3E920A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'hot plate'!$D$8:$I$8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0.6</c:v>
                  </c:pt>
                  <c:pt idx="2">
                    <c:v>1</c:v>
                  </c:pt>
                  <c:pt idx="3">
                    <c:v>0.7</c:v>
                  </c:pt>
                  <c:pt idx="4">
                    <c:v>0.9</c:v>
                  </c:pt>
                  <c:pt idx="5">
                    <c:v>0.7</c:v>
                  </c:pt>
                </c:numCache>
              </c:numRef>
            </c:plus>
            <c:minus>
              <c:numRef>
                <c:f>'hot plate'!$D$8:$I$8</c:f>
                <c:numCache>
                  <c:formatCode>General</c:formatCode>
                  <c:ptCount val="6"/>
                  <c:pt idx="0">
                    <c:v>0.8</c:v>
                  </c:pt>
                  <c:pt idx="1">
                    <c:v>0.6</c:v>
                  </c:pt>
                  <c:pt idx="2">
                    <c:v>1</c:v>
                  </c:pt>
                  <c:pt idx="3">
                    <c:v>0.7</c:v>
                  </c:pt>
                  <c:pt idx="4">
                    <c:v>0.9</c:v>
                  </c:pt>
                  <c:pt idx="5">
                    <c:v>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'hot plate'!$D$1:$I$1</c:f>
              <c:numCache>
                <c:formatCode>General</c:formatCode>
                <c:ptCount val="6"/>
                <c:pt idx="0">
                  <c:v>-1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</c:numCache>
            </c:numRef>
          </c:cat>
          <c:val>
            <c:numRef>
              <c:f>'hot plate'!$D$4:$I$4</c:f>
              <c:numCache>
                <c:formatCode>###0.00</c:formatCode>
                <c:ptCount val="6"/>
                <c:pt idx="0">
                  <c:v>11.125</c:v>
                </c:pt>
                <c:pt idx="1">
                  <c:v>10.8</c:v>
                </c:pt>
                <c:pt idx="2">
                  <c:v>9.5</c:v>
                </c:pt>
                <c:pt idx="3">
                  <c:v>8.6999999999999993</c:v>
                </c:pt>
                <c:pt idx="4">
                  <c:v>8.4</c:v>
                </c:pt>
                <c:pt idx="5">
                  <c:v>8.1999999999999993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46-4CD6-B439-07D5A3860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010720"/>
        <c:axId val="42418592"/>
      </c:lineChart>
      <c:catAx>
        <c:axId val="2025010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Post</a:t>
                </a:r>
                <a:r>
                  <a:rPr lang="en-US" sz="1200" baseline="0">
                    <a:solidFill>
                      <a:schemeClr val="tx1"/>
                    </a:solidFill>
                  </a:rPr>
                  <a:t> Operative Day </a:t>
                </a:r>
                <a:endParaRPr lang="en-US" sz="120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8592"/>
        <c:crosses val="autoZero"/>
        <c:auto val="0"/>
        <c:lblAlgn val="ctr"/>
        <c:lblOffset val="100"/>
        <c:tickMarkSkip val="1"/>
        <c:noMultiLvlLbl val="0"/>
      </c:catAx>
      <c:valAx>
        <c:axId val="42418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 i="0" baseline="0">
                    <a:solidFill>
                      <a:sysClr val="windowText" lastClr="000000"/>
                    </a:solidFill>
                    <a:effectLst/>
                  </a:rPr>
                  <a:t>Paw Withdrawal Latency (s)</a:t>
                </a:r>
                <a:endParaRPr lang="en-US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9050" cap="rnd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01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4655889604708502"/>
          <c:y val="0.61217691538557661"/>
          <c:w val="0.26394436490893186"/>
          <c:h val="0.21623140857392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rnd" cmpd="sng" algn="ctr">
      <a:noFill/>
      <a:round/>
    </a:ln>
    <a:effectLst/>
  </c:spPr>
  <c:txPr>
    <a:bodyPr/>
    <a:lstStyle/>
    <a:p>
      <a:pPr>
        <a:defRPr sz="1050" b="1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'hot plate MPE'!$K$3</c:f>
              <c:strCache>
                <c:ptCount val="1"/>
                <c:pt idx="0">
                  <c:v>CCI+Vehicle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'hot plate MPE'!$L$8:$M$8</c:f>
                <c:numCache>
                  <c:formatCode>General</c:formatCode>
                  <c:ptCount val="2"/>
                  <c:pt idx="0">
                    <c:v>0.7</c:v>
                  </c:pt>
                  <c:pt idx="1">
                    <c:v>0.4</c:v>
                  </c:pt>
                </c:numCache>
              </c:numRef>
            </c:plus>
            <c:minus>
              <c:numRef>
                <c:f>'hot plate MPE'!$L$8:$M$8</c:f>
                <c:numCache>
                  <c:formatCode>General</c:formatCode>
                  <c:ptCount val="2"/>
                  <c:pt idx="0">
                    <c:v>0.7</c:v>
                  </c:pt>
                  <c:pt idx="1">
                    <c:v>0.4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'hot plate MPE'!$L$1:$M$1</c:f>
              <c:strCache>
                <c:ptCount val="2"/>
                <c:pt idx="0">
                  <c:v>Pre-morphine</c:v>
                </c:pt>
                <c:pt idx="1">
                  <c:v>post-morphine</c:v>
                </c:pt>
              </c:strCache>
            </c:strRef>
          </c:cat>
          <c:val>
            <c:numRef>
              <c:f>'hot plate MPE'!$L$3:$M$3</c:f>
              <c:numCache>
                <c:formatCode>###0.00</c:formatCode>
                <c:ptCount val="2"/>
                <c:pt idx="0">
                  <c:v>4.5999999999999996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8-42CE-BF6A-5DEAA39EB6DC}"/>
            </c:ext>
          </c:extLst>
        </c:ser>
        <c:ser>
          <c:idx val="2"/>
          <c:order val="1"/>
          <c:tx>
            <c:strRef>
              <c:f>'hot plate MPE'!$K$4</c:f>
              <c:strCache>
                <c:ptCount val="1"/>
                <c:pt idx="0">
                  <c:v>CCI+UMB100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728-42CE-BF6A-5DEAA39EB6DC}"/>
              </c:ext>
            </c:extLst>
          </c:dPt>
          <c:dPt>
            <c:idx val="1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728-42CE-BF6A-5DEAA39EB6D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1600"/>
                      <a:t>*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728-42CE-BF6A-5DEAA39EB6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600"/>
                      <a:t>**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28-42CE-BF6A-5DEAA39EB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'hot plate MPE'!$L$9:$M$9</c:f>
                <c:numCache>
                  <c:formatCode>General</c:formatCode>
                  <c:ptCount val="2"/>
                  <c:pt idx="0">
                    <c:v>0.9</c:v>
                  </c:pt>
                  <c:pt idx="1">
                    <c:v>0.5</c:v>
                  </c:pt>
                </c:numCache>
              </c:numRef>
            </c:plus>
            <c:minus>
              <c:numRef>
                <c:f>'hot plate MPE'!$L$9:$M$9</c:f>
                <c:numCache>
                  <c:formatCode>General</c:formatCode>
                  <c:ptCount val="2"/>
                  <c:pt idx="0">
                    <c:v>0.9</c:v>
                  </c:pt>
                  <c:pt idx="1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'hot plate MPE'!$L$1:$M$1</c:f>
              <c:strCache>
                <c:ptCount val="2"/>
                <c:pt idx="0">
                  <c:v>Pre-morphine</c:v>
                </c:pt>
                <c:pt idx="1">
                  <c:v>post-morphine</c:v>
                </c:pt>
              </c:strCache>
            </c:strRef>
          </c:cat>
          <c:val>
            <c:numRef>
              <c:f>'hot plate MPE'!$L$4:$M$4</c:f>
              <c:numCache>
                <c:formatCode>###0.00</c:formatCode>
                <c:ptCount val="2"/>
                <c:pt idx="0">
                  <c:v>8.1999999999999993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8-42CE-BF6A-5DEAA39EB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388080"/>
        <c:axId val="47361984"/>
      </c:barChart>
      <c:catAx>
        <c:axId val="3938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61984"/>
        <c:crosses val="autoZero"/>
        <c:auto val="1"/>
        <c:lblAlgn val="ctr"/>
        <c:lblOffset val="100"/>
        <c:noMultiLvlLbl val="0"/>
      </c:catAx>
      <c:valAx>
        <c:axId val="47361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 i="0" baseline="0">
                    <a:solidFill>
                      <a:sysClr val="windowText" lastClr="000000"/>
                    </a:solidFill>
                    <a:effectLst/>
                  </a:rPr>
                  <a:t>Paw Withdrawal Latency (s)</a:t>
                </a:r>
                <a:endParaRPr lang="en-US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8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305577427821526"/>
          <c:y val="4.2244823563721209E-2"/>
          <c:w val="0.25222178477690288"/>
          <c:h val="0.19386628754738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08938466025079"/>
          <c:y val="5.2824074074074072E-2"/>
          <c:w val="0.61016987459900851"/>
          <c:h val="0.715756415864683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33-4D6A-99F5-6DA7393E78EF}"/>
              </c:ext>
            </c:extLst>
          </c:dPt>
          <c:dLbls>
            <c:dLbl>
              <c:idx val="1"/>
              <c:layout>
                <c:manualLayout>
                  <c:x val="0"/>
                  <c:y val="-1.8518518518518517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***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33-4D6A-99F5-6DA7393E78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'hot plate MPE'!$P$7:$P$8</c:f>
                <c:numCache>
                  <c:formatCode>General</c:formatCode>
                  <c:ptCount val="2"/>
                  <c:pt idx="0">
                    <c:v>4</c:v>
                  </c:pt>
                  <c:pt idx="1">
                    <c:v>7</c:v>
                  </c:pt>
                </c:numCache>
              </c:numRef>
            </c:plus>
            <c:minus>
              <c:numRef>
                <c:f>'hot plate MPE'!$P$7:$P$8</c:f>
                <c:numCache>
                  <c:formatCode>General</c:formatCode>
                  <c:ptCount val="2"/>
                  <c:pt idx="0">
                    <c:v>4</c:v>
                  </c:pt>
                  <c:pt idx="1">
                    <c:v>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'hot plate MPE'!$O$3:$O$4</c:f>
              <c:strCache>
                <c:ptCount val="2"/>
                <c:pt idx="0">
                  <c:v>CCI+Vehicle</c:v>
                </c:pt>
                <c:pt idx="1">
                  <c:v>CCI+UMB100</c:v>
                </c:pt>
              </c:strCache>
            </c:strRef>
          </c:cat>
          <c:val>
            <c:numRef>
              <c:f>'hot plate MPE'!$P$3:$P$4</c:f>
              <c:numCache>
                <c:formatCode>General</c:formatCode>
                <c:ptCount val="2"/>
                <c:pt idx="0">
                  <c:v>18.918918918918923</c:v>
                </c:pt>
                <c:pt idx="1">
                  <c:v>73.684210526315795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3-4D6A-99F5-6DA7393E7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52"/>
        <c:axId val="553107999"/>
        <c:axId val="449423295"/>
      </c:barChart>
      <c:catAx>
        <c:axId val="55310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423295"/>
        <c:crosses val="autoZero"/>
        <c:auto val="1"/>
        <c:lblAlgn val="ctr"/>
        <c:lblOffset val="100"/>
        <c:noMultiLvlLbl val="0"/>
      </c:catAx>
      <c:valAx>
        <c:axId val="449423295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107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95320728221075"/>
          <c:y val="0.17940320175893421"/>
          <c:w val="0.84721239781333069"/>
          <c:h val="0.637280920370195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'RT-PCR'!$D$3</c:f>
              <c:strCache>
                <c:ptCount val="1"/>
                <c:pt idx="0">
                  <c:v>Sham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errBars>
            <c:errBarType val="plus"/>
            <c:errValType val="cust"/>
            <c:noEndCap val="0"/>
            <c:plus>
              <c:numRef>
                <c:f>'RT-PCR'!$H$3</c:f>
                <c:numCache>
                  <c:formatCode>General</c:formatCode>
                  <c:ptCount val="1"/>
                  <c:pt idx="0">
                    <c:v>0.15</c:v>
                  </c:pt>
                </c:numCache>
              </c:numRef>
            </c:plus>
            <c:minus>
              <c:numRef>
                <c:f>'RT-PCR'!$H$3</c:f>
                <c:numCache>
                  <c:formatCode>General</c:formatCode>
                  <c:ptCount val="1"/>
                  <c:pt idx="0">
                    <c:v>0.15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'RT-PCR'!$E$2</c:f>
              <c:numCache>
                <c:formatCode>0.00</c:formatCode>
                <c:ptCount val="1"/>
              </c:numCache>
            </c:numRef>
          </c:cat>
          <c:val>
            <c:numRef>
              <c:f>'RT-PCR'!$E$3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7-48F4-A22F-09255C1EE2A6}"/>
            </c:ext>
          </c:extLst>
        </c:ser>
        <c:ser>
          <c:idx val="1"/>
          <c:order val="1"/>
          <c:tx>
            <c:strRef>
              <c:f>'RT-PCR'!$D$4</c:f>
              <c:strCache>
                <c:ptCount val="1"/>
                <c:pt idx="0">
                  <c:v>CCI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4.603227795192279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4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="1"/>
                      <a:t>***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87-48F4-A22F-09255C1EE2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'RT-PCR'!$H$4</c:f>
                <c:numCache>
                  <c:formatCode>General</c:formatCode>
                  <c:ptCount val="1"/>
                  <c:pt idx="0">
                    <c:v>0.27918234947173814</c:v>
                  </c:pt>
                </c:numCache>
              </c:numRef>
            </c:plus>
            <c:minus>
              <c:numRef>
                <c:f>'RT-PCR'!$H$4</c:f>
                <c:numCache>
                  <c:formatCode>General</c:formatCode>
                  <c:ptCount val="1"/>
                  <c:pt idx="0">
                    <c:v>0.27918234947173814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'RT-PCR'!$E$2</c:f>
              <c:numCache>
                <c:formatCode>0.00</c:formatCode>
                <c:ptCount val="1"/>
              </c:numCache>
            </c:numRef>
          </c:cat>
          <c:val>
            <c:numRef>
              <c:f>'RT-PCR'!$E$4</c:f>
              <c:numCache>
                <c:formatCode>General</c:formatCode>
                <c:ptCount val="1"/>
                <c:pt idx="0">
                  <c:v>3.4821428571428572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87-48F4-A22F-09255C1EE2A6}"/>
            </c:ext>
          </c:extLst>
        </c:ser>
        <c:ser>
          <c:idx val="2"/>
          <c:order val="2"/>
          <c:tx>
            <c:strRef>
              <c:f>'RT-PCR'!$D$5</c:f>
              <c:strCache>
                <c:ptCount val="1"/>
                <c:pt idx="0">
                  <c:v>CCI+UMB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w="15875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0022906673809902E-16"/>
                  <c:y val="-2.929326778758723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1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1"/>
                      <a:t>##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87-48F4-A22F-09255C1EE2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'RT-PCR'!$H$5</c:f>
                <c:numCache>
                  <c:formatCode>General</c:formatCode>
                  <c:ptCount val="1"/>
                  <c:pt idx="0">
                    <c:v>0.17428571428571429</c:v>
                  </c:pt>
                </c:numCache>
              </c:numRef>
            </c:plus>
            <c:minus>
              <c:numRef>
                <c:f>'RT-PCR'!$H$5</c:f>
                <c:numCache>
                  <c:formatCode>General</c:formatCode>
                  <c:ptCount val="1"/>
                  <c:pt idx="0">
                    <c:v>0.17428571428571429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'RT-PCR'!$E$2</c:f>
              <c:numCache>
                <c:formatCode>0.00</c:formatCode>
                <c:ptCount val="1"/>
              </c:numCache>
            </c:numRef>
          </c:cat>
          <c:val>
            <c:numRef>
              <c:f>'RT-PCR'!$E$5</c:f>
              <c:numCache>
                <c:formatCode>General</c:formatCode>
                <c:ptCount val="1"/>
                <c:pt idx="0">
                  <c:v>1.8571428571428572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87-48F4-A22F-09255C1EE2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87886623"/>
        <c:axId val="387889535"/>
      </c:barChart>
      <c:catAx>
        <c:axId val="387886623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889535"/>
        <c:crosses val="autoZero"/>
        <c:auto val="1"/>
        <c:lblAlgn val="ctr"/>
        <c:lblOffset val="100"/>
        <c:noMultiLvlLbl val="0"/>
      </c:catAx>
      <c:valAx>
        <c:axId val="3878895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886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043622640307338"/>
          <c:y val="0.81867747321346485"/>
          <c:w val="0.68948984932211688"/>
          <c:h val="6.48628406166150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0F-485F-986F-D92BB377B59C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0F-485F-986F-D92BB377B59C}"/>
              </c:ext>
            </c:extLst>
          </c:dPt>
          <c:dPt>
            <c:idx val="2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0F-485F-986F-D92BB377B59C}"/>
              </c:ext>
            </c:extLst>
          </c:dPt>
          <c:dLbls>
            <c:dLbl>
              <c:idx val="1"/>
              <c:layout>
                <c:manualLayout>
                  <c:x val="-3.8580246913580245E-3"/>
                  <c:y val="-4.6296296296296308E-2"/>
                </c:manualLayout>
              </c:layout>
              <c:tx>
                <c:rich>
                  <a:bodyPr/>
                  <a:lstStyle/>
                  <a:p>
                    <a:r>
                      <a:rPr lang="en-US" sz="1600"/>
                      <a:t>***</a:t>
                    </a:r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0F-485F-986F-D92BB377B59C}"/>
                </c:ext>
              </c:extLst>
            </c:dLbl>
            <c:dLbl>
              <c:idx val="2"/>
              <c:layout>
                <c:manualLayout>
                  <c:x val="3.8580246913578831E-3"/>
                  <c:y val="-3.240740740740740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2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/>
                      <a:t>###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0F-485F-986F-D92BB377B5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'TNF-a ELISA'!$D$2:$D$4</c:f>
                <c:numCache>
                  <c:formatCode>General</c:formatCode>
                  <c:ptCount val="3"/>
                  <c:pt idx="0">
                    <c:v>1.5</c:v>
                  </c:pt>
                  <c:pt idx="1">
                    <c:v>10</c:v>
                  </c:pt>
                  <c:pt idx="2">
                    <c:v>6</c:v>
                  </c:pt>
                </c:numCache>
              </c:numRef>
            </c:plus>
            <c:minus>
              <c:numRef>
                <c:f>'TNF-a ELISA'!$D$2:$D$4</c:f>
                <c:numCache>
                  <c:formatCode>General</c:formatCode>
                  <c:ptCount val="3"/>
                  <c:pt idx="0">
                    <c:v>1.5</c:v>
                  </c:pt>
                  <c:pt idx="1">
                    <c:v>10</c:v>
                  </c:pt>
                  <c:pt idx="2">
                    <c:v>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'TNF-a ELISA'!$B$2:$B$4</c:f>
              <c:strCache>
                <c:ptCount val="3"/>
                <c:pt idx="0">
                  <c:v>Sham</c:v>
                </c:pt>
                <c:pt idx="1">
                  <c:v>CCI</c:v>
                </c:pt>
                <c:pt idx="2">
                  <c:v>CCI+UMB100</c:v>
                </c:pt>
              </c:strCache>
            </c:strRef>
          </c:cat>
          <c:val>
            <c:numRef>
              <c:f>'TNF-a ELISA'!$C$2:$C$4</c:f>
              <c:numCache>
                <c:formatCode>General</c:formatCode>
                <c:ptCount val="3"/>
                <c:pt idx="0">
                  <c:v>2.9621363333333335</c:v>
                </c:pt>
                <c:pt idx="1">
                  <c:v>69.269988333333345</c:v>
                </c:pt>
                <c:pt idx="2">
                  <c:v>23.421857472527474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0F-485F-986F-D92BB377B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-52"/>
        <c:axId val="826420272"/>
        <c:axId val="784682752"/>
      </c:barChart>
      <c:catAx>
        <c:axId val="82642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682752"/>
        <c:crosses val="autoZero"/>
        <c:auto val="1"/>
        <c:lblAlgn val="ctr"/>
        <c:lblOffset val="100"/>
        <c:noMultiLvlLbl val="0"/>
      </c:catAx>
      <c:valAx>
        <c:axId val="784682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pg/mg</a:t>
                </a:r>
              </a:p>
            </c:rich>
          </c:tx>
          <c:layout>
            <c:manualLayout>
              <c:xMode val="edge"/>
              <c:yMode val="edge"/>
              <c:x val="9.5674305293156729E-3"/>
              <c:y val="0.472701409338983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;[Red]0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420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F23CBD3-4097-4937-B51F-B865BBF960A3}">
  <sheetPr/>
  <sheetViews>
    <sheetView tabSelected="1"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45242</xdr:colOff>
      <xdr:row>18</xdr:row>
      <xdr:rowOff>54768</xdr:rowOff>
    </xdr:from>
    <xdr:to>
      <xdr:col>7</xdr:col>
      <xdr:colOff>576525</xdr:colOff>
      <xdr:row>35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69834-3465-4FA5-A091-30E5AFB0B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436824</xdr:colOff>
      <xdr:row>37</xdr:row>
      <xdr:rowOff>77653</xdr:rowOff>
    </xdr:from>
    <xdr:to>
      <xdr:col>16</xdr:col>
      <xdr:colOff>412580</xdr:colOff>
      <xdr:row>51</xdr:row>
      <xdr:rowOff>173831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5609DD2B-8571-4048-BBAD-B32B5453820C}"/>
            </a:ext>
          </a:extLst>
        </xdr:cNvPr>
        <xdr:cNvGrpSpPr/>
      </xdr:nvGrpSpPr>
      <xdr:grpSpPr>
        <a:xfrm>
          <a:off x="3093241" y="7126153"/>
          <a:ext cx="7341756" cy="2763178"/>
          <a:chOff x="3008575" y="6469987"/>
          <a:chExt cx="7341756" cy="2763178"/>
        </a:xfrm>
      </xdr:grpSpPr>
      <xdr:graphicFrame macro="">
        <xdr:nvGraphicFramePr>
          <xdr:cNvPr id="3" name="Chart 1">
            <a:extLst>
              <a:ext uri="{FF2B5EF4-FFF2-40B4-BE49-F238E27FC236}">
                <a16:creationId xmlns:a16="http://schemas.microsoft.com/office/drawing/2014/main" id="{1BA7DC65-BF1D-4361-8B22-6C93387FEBB8}"/>
              </a:ext>
            </a:extLst>
          </xdr:cNvPr>
          <xdr:cNvGraphicFramePr/>
        </xdr:nvGraphicFramePr>
        <xdr:xfrm>
          <a:off x="3008575" y="6489965"/>
          <a:ext cx="4608248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BC1E143E-7225-40AB-8DF4-4AD439422507}"/>
              </a:ext>
            </a:extLst>
          </xdr:cNvPr>
          <xdr:cNvGraphicFramePr/>
        </xdr:nvGraphicFramePr>
        <xdr:xfrm>
          <a:off x="7607131" y="6469987"/>
          <a:ext cx="27432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519110</xdr:colOff>
      <xdr:row>11</xdr:row>
      <xdr:rowOff>52387</xdr:rowOff>
    </xdr:from>
    <xdr:to>
      <xdr:col>13</xdr:col>
      <xdr:colOff>61910</xdr:colOff>
      <xdr:row>28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6F53D4-520E-46A3-A1B0-8C9605AAD4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80962</xdr:rowOff>
    </xdr:from>
    <xdr:to>
      <xdr:col>11</xdr:col>
      <xdr:colOff>356657</xdr:colOff>
      <xdr:row>26</xdr:row>
      <xdr:rowOff>165099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A8722E7F-306C-4463-A9A9-B35E0E2C92C1}"/>
            </a:ext>
          </a:extLst>
        </xdr:cNvPr>
        <xdr:cNvGrpSpPr/>
      </xdr:nvGrpSpPr>
      <xdr:grpSpPr>
        <a:xfrm>
          <a:off x="0" y="2366962"/>
          <a:ext cx="7309907" cy="2751137"/>
          <a:chOff x="0" y="2366962"/>
          <a:chExt cx="7309907" cy="2751137"/>
        </a:xfrm>
      </xdr:grpSpPr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FBF55B14-C48D-402C-B7A2-E7777052514F}"/>
              </a:ext>
            </a:extLst>
          </xdr:cNvPr>
          <xdr:cNvGraphicFramePr/>
        </xdr:nvGraphicFramePr>
        <xdr:xfrm>
          <a:off x="0" y="236696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460472B7-4F2E-4747-B271-E640CC9B87A6}"/>
              </a:ext>
            </a:extLst>
          </xdr:cNvPr>
          <xdr:cNvGraphicFramePr/>
        </xdr:nvGraphicFramePr>
        <xdr:xfrm>
          <a:off x="4566707" y="2374899"/>
          <a:ext cx="27432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39577" cy="6238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6EA392-ED25-40ED-9879-AF273B8E7F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0.03185</cdr:x>
      <cdr:y>0.42971</cdr:y>
    </cdr:from>
    <cdr:to>
      <cdr:x>0.21529</cdr:x>
      <cdr:y>0.71618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8749" y="13716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0.04549</cdr:x>
      <cdr:y>0.31219</cdr:y>
    </cdr:from>
    <cdr:to>
      <cdr:x>0.08397</cdr:x>
      <cdr:y>0.64266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401492" y="2719008"/>
          <a:ext cx="2005875" cy="357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effectLst/>
              <a:latin typeface="+mn-lt"/>
              <a:ea typeface="+mn-ea"/>
              <a:cs typeface="+mn-cs"/>
            </a:rPr>
            <a:t>Fold Changes (Arbitrary unit)</a:t>
          </a:r>
          <a:endParaRPr lang="en-US">
            <a:effectLst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176212</xdr:rowOff>
    </xdr:from>
    <xdr:to>
      <xdr:col>8</xdr:col>
      <xdr:colOff>129540</xdr:colOff>
      <xdr:row>28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B382DE-AEA7-4878-AB58-0147F33A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P9"/>
  <sheetViews>
    <sheetView topLeftCell="A4" zoomScale="90" zoomScaleNormal="90" workbookViewId="0">
      <selection activeCell="K29" sqref="K29"/>
    </sheetView>
  </sheetViews>
  <sheetFormatPr defaultRowHeight="15" x14ac:dyDescent="0.25"/>
  <cols>
    <col min="3" max="3" width="12.28515625" customWidth="1"/>
  </cols>
  <sheetData>
    <row r="1" spans="3:16" x14ac:dyDescent="0.25">
      <c r="C1" t="s">
        <v>4</v>
      </c>
      <c r="D1">
        <v>-1</v>
      </c>
      <c r="E1">
        <v>2</v>
      </c>
      <c r="F1">
        <v>4</v>
      </c>
      <c r="G1">
        <v>7</v>
      </c>
      <c r="H1">
        <v>10</v>
      </c>
      <c r="I1">
        <v>14</v>
      </c>
      <c r="K1" t="s">
        <v>4</v>
      </c>
      <c r="L1" t="s">
        <v>5</v>
      </c>
      <c r="M1" t="s">
        <v>6</v>
      </c>
      <c r="O1" t="s">
        <v>4</v>
      </c>
      <c r="P1" t="s">
        <v>7</v>
      </c>
    </row>
    <row r="2" spans="3:16" x14ac:dyDescent="0.25">
      <c r="C2" t="s">
        <v>2</v>
      </c>
      <c r="D2">
        <v>60</v>
      </c>
      <c r="E2">
        <v>60</v>
      </c>
      <c r="F2">
        <v>59</v>
      </c>
      <c r="G2">
        <v>56</v>
      </c>
      <c r="H2">
        <v>56</v>
      </c>
      <c r="I2">
        <v>55</v>
      </c>
      <c r="K2" t="s">
        <v>2</v>
      </c>
      <c r="L2">
        <v>55</v>
      </c>
      <c r="M2">
        <v>60</v>
      </c>
      <c r="O2" t="s">
        <v>1</v>
      </c>
      <c r="P2">
        <f>((M3-L3)/(60-L3))*100</f>
        <v>30.76923076923077</v>
      </c>
    </row>
    <row r="3" spans="3:16" x14ac:dyDescent="0.25">
      <c r="C3" t="s">
        <v>1</v>
      </c>
      <c r="D3">
        <v>60</v>
      </c>
      <c r="E3">
        <v>54</v>
      </c>
      <c r="F3">
        <v>36</v>
      </c>
      <c r="G3">
        <v>27</v>
      </c>
      <c r="H3">
        <v>24</v>
      </c>
      <c r="I3">
        <v>21</v>
      </c>
      <c r="K3" t="s">
        <v>1</v>
      </c>
      <c r="L3">
        <v>21</v>
      </c>
      <c r="M3">
        <v>33</v>
      </c>
      <c r="O3" t="s">
        <v>0</v>
      </c>
      <c r="P3">
        <f>((M4-L4)/(60-L4))*100</f>
        <v>81.818181818181827</v>
      </c>
    </row>
    <row r="4" spans="3:16" x14ac:dyDescent="0.25">
      <c r="C4" t="s">
        <v>0</v>
      </c>
      <c r="D4">
        <v>60</v>
      </c>
      <c r="E4">
        <v>57</v>
      </c>
      <c r="F4">
        <v>52</v>
      </c>
      <c r="G4">
        <v>46</v>
      </c>
      <c r="H4">
        <v>40</v>
      </c>
      <c r="I4">
        <v>38</v>
      </c>
      <c r="K4" t="s">
        <v>0</v>
      </c>
      <c r="L4">
        <v>38</v>
      </c>
      <c r="M4">
        <v>56</v>
      </c>
    </row>
    <row r="6" spans="3:16" x14ac:dyDescent="0.25">
      <c r="C6" t="s">
        <v>3</v>
      </c>
      <c r="K6" t="s">
        <v>3</v>
      </c>
      <c r="O6" t="s">
        <v>3</v>
      </c>
    </row>
    <row r="7" spans="3:16" x14ac:dyDescent="0.25">
      <c r="C7" t="s">
        <v>2</v>
      </c>
      <c r="D7">
        <v>5</v>
      </c>
      <c r="E7">
        <v>6</v>
      </c>
      <c r="F7">
        <v>4</v>
      </c>
      <c r="G7">
        <v>4</v>
      </c>
      <c r="H7">
        <v>3</v>
      </c>
      <c r="I7">
        <v>4</v>
      </c>
      <c r="J7" s="8"/>
      <c r="K7" t="s">
        <v>2</v>
      </c>
      <c r="L7">
        <v>4</v>
      </c>
      <c r="M7">
        <v>6</v>
      </c>
      <c r="O7" t="s">
        <v>2</v>
      </c>
      <c r="P7" s="8">
        <v>2</v>
      </c>
    </row>
    <row r="8" spans="3:16" x14ac:dyDescent="0.25">
      <c r="C8" t="s">
        <v>1</v>
      </c>
      <c r="D8">
        <v>6</v>
      </c>
      <c r="E8">
        <v>5</v>
      </c>
      <c r="F8">
        <v>4</v>
      </c>
      <c r="G8">
        <v>5</v>
      </c>
      <c r="H8">
        <v>4</v>
      </c>
      <c r="I8">
        <v>5</v>
      </c>
      <c r="J8" s="8"/>
      <c r="K8" t="s">
        <v>1</v>
      </c>
      <c r="L8">
        <v>5</v>
      </c>
      <c r="M8">
        <v>3</v>
      </c>
      <c r="O8" t="s">
        <v>1</v>
      </c>
      <c r="P8" s="8">
        <v>6</v>
      </c>
    </row>
    <row r="9" spans="3:16" x14ac:dyDescent="0.25">
      <c r="C9" t="s">
        <v>0</v>
      </c>
      <c r="D9">
        <v>5.5</v>
      </c>
      <c r="E9">
        <v>7</v>
      </c>
      <c r="F9">
        <v>5</v>
      </c>
      <c r="G9">
        <v>6</v>
      </c>
      <c r="H9">
        <v>5</v>
      </c>
      <c r="I9">
        <v>5</v>
      </c>
      <c r="J9" s="8"/>
      <c r="K9" t="s">
        <v>0</v>
      </c>
      <c r="L9">
        <v>5</v>
      </c>
      <c r="M9">
        <v>4</v>
      </c>
      <c r="O9" t="s">
        <v>0</v>
      </c>
      <c r="P9" s="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K9"/>
  <sheetViews>
    <sheetView topLeftCell="A11" workbookViewId="0">
      <selection activeCell="O25" sqref="O25"/>
    </sheetView>
  </sheetViews>
  <sheetFormatPr defaultRowHeight="15" x14ac:dyDescent="0.25"/>
  <cols>
    <col min="3" max="3" width="12.28515625" customWidth="1"/>
  </cols>
  <sheetData>
    <row r="1" spans="3:11" x14ac:dyDescent="0.25">
      <c r="C1" t="s">
        <v>4</v>
      </c>
      <c r="D1">
        <v>-1</v>
      </c>
      <c r="E1">
        <v>2</v>
      </c>
      <c r="F1">
        <v>4</v>
      </c>
      <c r="G1">
        <v>7</v>
      </c>
      <c r="H1">
        <v>10</v>
      </c>
      <c r="I1">
        <v>14</v>
      </c>
    </row>
    <row r="2" spans="3:11" x14ac:dyDescent="0.25">
      <c r="C2" t="s">
        <v>2</v>
      </c>
      <c r="D2" s="4">
        <v>11.625</v>
      </c>
      <c r="E2" s="5">
        <v>11.5</v>
      </c>
      <c r="F2" s="5">
        <v>11.625</v>
      </c>
      <c r="G2" s="5">
        <v>11.875</v>
      </c>
      <c r="H2" s="5">
        <v>12.1</v>
      </c>
      <c r="I2" s="6">
        <v>12.2</v>
      </c>
      <c r="J2" s="7"/>
    </row>
    <row r="3" spans="3:11" x14ac:dyDescent="0.25">
      <c r="C3" t="s">
        <v>1</v>
      </c>
      <c r="D3" s="4">
        <v>11.4</v>
      </c>
      <c r="E3" s="5">
        <v>9</v>
      </c>
      <c r="F3" s="5">
        <v>7</v>
      </c>
      <c r="G3" s="5">
        <v>6</v>
      </c>
      <c r="H3" s="5">
        <v>5</v>
      </c>
      <c r="I3" s="6">
        <v>4.5999999999999996</v>
      </c>
      <c r="J3" s="7"/>
    </row>
    <row r="4" spans="3:11" x14ac:dyDescent="0.25">
      <c r="C4" t="s">
        <v>0</v>
      </c>
      <c r="D4" s="4">
        <v>11.125</v>
      </c>
      <c r="E4" s="5">
        <v>10.8</v>
      </c>
      <c r="F4" s="5">
        <v>9.5</v>
      </c>
      <c r="G4" s="5">
        <v>8.6999999999999993</v>
      </c>
      <c r="H4" s="5">
        <v>8.4</v>
      </c>
      <c r="I4" s="6">
        <v>8.1999999999999993</v>
      </c>
      <c r="J4" s="7"/>
    </row>
    <row r="6" spans="3:11" x14ac:dyDescent="0.25">
      <c r="C6" t="s">
        <v>3</v>
      </c>
    </row>
    <row r="7" spans="3:11" x14ac:dyDescent="0.25">
      <c r="C7" t="s">
        <v>2</v>
      </c>
      <c r="D7" s="1">
        <v>0.8</v>
      </c>
      <c r="E7" s="2">
        <v>0.7</v>
      </c>
      <c r="F7" s="2">
        <v>0.9</v>
      </c>
      <c r="G7" s="2">
        <v>1</v>
      </c>
      <c r="H7" s="2">
        <v>0.6</v>
      </c>
      <c r="I7" s="3">
        <v>0.7</v>
      </c>
      <c r="J7" s="8"/>
      <c r="K7" s="8"/>
    </row>
    <row r="8" spans="3:11" x14ac:dyDescent="0.25">
      <c r="C8" t="s">
        <v>1</v>
      </c>
      <c r="D8" s="1">
        <v>0.8</v>
      </c>
      <c r="E8" s="2">
        <v>0.6</v>
      </c>
      <c r="F8" s="2">
        <v>1</v>
      </c>
      <c r="G8" s="2">
        <v>0.7</v>
      </c>
      <c r="H8" s="2">
        <v>0.9</v>
      </c>
      <c r="I8" s="3">
        <v>0.7</v>
      </c>
      <c r="J8" s="8"/>
      <c r="K8" s="8"/>
    </row>
    <row r="9" spans="3:11" x14ac:dyDescent="0.25">
      <c r="C9" t="s">
        <v>0</v>
      </c>
      <c r="D9" s="1">
        <v>0.7</v>
      </c>
      <c r="E9" s="2">
        <v>0.8</v>
      </c>
      <c r="F9" s="2">
        <v>0.7</v>
      </c>
      <c r="G9" s="2">
        <v>0.7</v>
      </c>
      <c r="H9" s="2">
        <v>0.8</v>
      </c>
      <c r="I9" s="3">
        <v>0.9</v>
      </c>
      <c r="J9" s="8"/>
      <c r="K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J1:P9"/>
  <sheetViews>
    <sheetView zoomScale="90" zoomScaleNormal="90" workbookViewId="0">
      <selection activeCell="D33" sqref="D33"/>
    </sheetView>
  </sheetViews>
  <sheetFormatPr defaultRowHeight="15" x14ac:dyDescent="0.25"/>
  <cols>
    <col min="3" max="3" width="12.28515625" customWidth="1"/>
  </cols>
  <sheetData>
    <row r="1" spans="10:16" x14ac:dyDescent="0.25">
      <c r="K1" t="s">
        <v>4</v>
      </c>
      <c r="L1" t="s">
        <v>5</v>
      </c>
      <c r="M1" t="s">
        <v>6</v>
      </c>
      <c r="O1" t="s">
        <v>4</v>
      </c>
      <c r="P1" t="s">
        <v>7</v>
      </c>
    </row>
    <row r="2" spans="10:16" x14ac:dyDescent="0.25">
      <c r="K2" t="s">
        <v>2</v>
      </c>
      <c r="L2" s="6">
        <v>12.2</v>
      </c>
      <c r="M2" s="7">
        <v>12</v>
      </c>
    </row>
    <row r="3" spans="10:16" x14ac:dyDescent="0.25">
      <c r="K3" t="s">
        <v>1</v>
      </c>
      <c r="L3" s="6">
        <v>4.5999999999999996</v>
      </c>
      <c r="M3" s="7">
        <v>6</v>
      </c>
      <c r="O3" t="s">
        <v>1</v>
      </c>
      <c r="P3">
        <v>18.918918918918923</v>
      </c>
    </row>
    <row r="4" spans="10:16" x14ac:dyDescent="0.25">
      <c r="K4" t="s">
        <v>0</v>
      </c>
      <c r="L4" s="6">
        <v>8.1999999999999993</v>
      </c>
      <c r="M4" s="7">
        <v>11</v>
      </c>
      <c r="O4" t="s">
        <v>0</v>
      </c>
      <c r="P4">
        <v>73.684210526315795</v>
      </c>
    </row>
    <row r="6" spans="10:16" x14ac:dyDescent="0.25">
      <c r="K6" t="s">
        <v>3</v>
      </c>
      <c r="O6" t="s">
        <v>3</v>
      </c>
    </row>
    <row r="7" spans="10:16" x14ac:dyDescent="0.25">
      <c r="J7" s="8"/>
      <c r="K7" t="s">
        <v>2</v>
      </c>
      <c r="L7" s="3">
        <v>0.7</v>
      </c>
      <c r="M7" s="8"/>
      <c r="O7" t="s">
        <v>1</v>
      </c>
      <c r="P7" s="8">
        <v>4</v>
      </c>
    </row>
    <row r="8" spans="10:16" x14ac:dyDescent="0.25">
      <c r="J8" s="8"/>
      <c r="K8" t="s">
        <v>1</v>
      </c>
      <c r="L8" s="3">
        <v>0.7</v>
      </c>
      <c r="M8" s="8">
        <v>0.4</v>
      </c>
      <c r="O8" t="s">
        <v>0</v>
      </c>
      <c r="P8" s="8">
        <v>7</v>
      </c>
    </row>
    <row r="9" spans="10:16" x14ac:dyDescent="0.25">
      <c r="J9" s="8"/>
      <c r="K9" t="s">
        <v>0</v>
      </c>
      <c r="L9" s="3">
        <v>0.9</v>
      </c>
      <c r="M9" s="8">
        <v>0.5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A7459-765D-4429-B319-558DAAF58E48}">
  <dimension ref="A1:J38"/>
  <sheetViews>
    <sheetView zoomScale="90" zoomScaleNormal="90" workbookViewId="0">
      <selection activeCell="A2" sqref="A2"/>
    </sheetView>
  </sheetViews>
  <sheetFormatPr defaultRowHeight="15" x14ac:dyDescent="0.25"/>
  <cols>
    <col min="1" max="1" width="21.28515625" customWidth="1"/>
    <col min="2" max="2" width="21.28515625" style="10" customWidth="1"/>
    <col min="3" max="3" width="9.140625" style="9"/>
  </cols>
  <sheetData>
    <row r="1" spans="1:10" s="21" customFormat="1" ht="16.5" thickTop="1" thickBot="1" x14ac:dyDescent="0.3">
      <c r="A1" s="20" t="s">
        <v>16</v>
      </c>
      <c r="B1" s="19" t="s">
        <v>15</v>
      </c>
      <c r="C1" s="22"/>
    </row>
    <row r="2" spans="1:10" ht="16.5" thickTop="1" thickBot="1" x14ac:dyDescent="0.3">
      <c r="A2" t="s">
        <v>12</v>
      </c>
      <c r="B2" s="15">
        <v>12</v>
      </c>
      <c r="C2" s="24" t="s">
        <v>9</v>
      </c>
      <c r="D2" s="20" t="s">
        <v>16</v>
      </c>
      <c r="E2" s="19"/>
      <c r="F2" s="24" t="s">
        <v>3</v>
      </c>
      <c r="G2" s="20" t="s">
        <v>16</v>
      </c>
      <c r="H2" s="19" t="s">
        <v>15</v>
      </c>
    </row>
    <row r="3" spans="1:10" ht="15.75" thickTop="1" x14ac:dyDescent="0.25">
      <c r="A3" t="s">
        <v>12</v>
      </c>
      <c r="B3" s="15">
        <v>4</v>
      </c>
      <c r="C3" s="25"/>
      <c r="D3" t="s">
        <v>2</v>
      </c>
      <c r="E3">
        <v>1</v>
      </c>
      <c r="F3" s="25"/>
      <c r="G3" t="s">
        <v>2</v>
      </c>
      <c r="H3">
        <v>0.15</v>
      </c>
      <c r="J3">
        <f>H3/7</f>
        <v>2.1428571428571429E-2</v>
      </c>
    </row>
    <row r="4" spans="1:10" x14ac:dyDescent="0.25">
      <c r="A4" t="s">
        <v>12</v>
      </c>
      <c r="B4" s="15">
        <v>6.5</v>
      </c>
      <c r="C4" s="25"/>
      <c r="D4" t="s">
        <v>11</v>
      </c>
      <c r="E4">
        <v>3.4821428571428572</v>
      </c>
      <c r="F4" s="25"/>
      <c r="G4" t="s">
        <v>11</v>
      </c>
      <c r="H4">
        <v>0.27918234947173814</v>
      </c>
      <c r="J4">
        <f>H4/7</f>
        <v>3.9883192781676881E-2</v>
      </c>
    </row>
    <row r="5" spans="1:10" x14ac:dyDescent="0.25">
      <c r="A5" t="s">
        <v>12</v>
      </c>
      <c r="B5" s="15">
        <v>5</v>
      </c>
      <c r="C5" s="25"/>
      <c r="D5" t="s">
        <v>14</v>
      </c>
      <c r="E5">
        <v>1.8571428571428572</v>
      </c>
      <c r="F5" s="25"/>
      <c r="G5" t="s">
        <v>13</v>
      </c>
      <c r="H5">
        <v>0.17428571428571429</v>
      </c>
      <c r="J5">
        <f>H5/7</f>
        <v>2.489795918367347E-2</v>
      </c>
    </row>
    <row r="6" spans="1:10" x14ac:dyDescent="0.25">
      <c r="A6" t="s">
        <v>12</v>
      </c>
      <c r="B6" s="15">
        <v>8</v>
      </c>
    </row>
    <row r="7" spans="1:10" x14ac:dyDescent="0.25">
      <c r="A7" t="s">
        <v>12</v>
      </c>
      <c r="B7" s="15">
        <v>5</v>
      </c>
    </row>
    <row r="8" spans="1:10" x14ac:dyDescent="0.25">
      <c r="A8" t="s">
        <v>12</v>
      </c>
      <c r="B8" s="15">
        <v>8.1999999999999993</v>
      </c>
    </row>
    <row r="9" spans="1:10" x14ac:dyDescent="0.25">
      <c r="A9" t="s">
        <v>12</v>
      </c>
      <c r="B9" s="15">
        <v>6</v>
      </c>
      <c r="C9"/>
    </row>
    <row r="10" spans="1:10" x14ac:dyDescent="0.25">
      <c r="A10" s="13" t="s">
        <v>9</v>
      </c>
      <c r="B10" s="18">
        <f>AVERAGE(B2:B9)</f>
        <v>6.8375000000000004</v>
      </c>
      <c r="C10"/>
    </row>
    <row r="11" spans="1:10" x14ac:dyDescent="0.25">
      <c r="A11" s="13" t="s">
        <v>3</v>
      </c>
      <c r="B11" s="18">
        <f>((STDEV(B2:B9))/((SQRT(COUNT(B2:B9)))))</f>
        <v>0.90117730537019491</v>
      </c>
      <c r="C11"/>
    </row>
    <row r="12" spans="1:10" x14ac:dyDescent="0.25">
      <c r="A12" s="13" t="s">
        <v>8</v>
      </c>
      <c r="B12" s="18"/>
      <c r="C12"/>
    </row>
    <row r="13" spans="1:10" x14ac:dyDescent="0.25">
      <c r="A13" s="13"/>
      <c r="B13" s="18"/>
      <c r="C13"/>
    </row>
    <row r="14" spans="1:10" x14ac:dyDescent="0.25">
      <c r="A14" t="s">
        <v>11</v>
      </c>
      <c r="B14" s="15">
        <v>21</v>
      </c>
      <c r="C14"/>
    </row>
    <row r="15" spans="1:10" x14ac:dyDescent="0.25">
      <c r="A15" t="s">
        <v>11</v>
      </c>
      <c r="B15" s="15">
        <v>31</v>
      </c>
      <c r="C15"/>
    </row>
    <row r="16" spans="1:10" x14ac:dyDescent="0.25">
      <c r="A16" t="s">
        <v>11</v>
      </c>
      <c r="B16" s="15">
        <v>28</v>
      </c>
      <c r="C16"/>
    </row>
    <row r="17" spans="1:3" x14ac:dyDescent="0.25">
      <c r="A17" t="s">
        <v>11</v>
      </c>
      <c r="B17" s="15">
        <v>28</v>
      </c>
      <c r="C17"/>
    </row>
    <row r="18" spans="1:3" x14ac:dyDescent="0.25">
      <c r="A18" t="s">
        <v>11</v>
      </c>
      <c r="B18" s="15">
        <v>29</v>
      </c>
      <c r="C18"/>
    </row>
    <row r="19" spans="1:3" x14ac:dyDescent="0.25">
      <c r="A19" t="s">
        <v>11</v>
      </c>
      <c r="B19" s="15">
        <v>16</v>
      </c>
      <c r="C19"/>
    </row>
    <row r="20" spans="1:3" x14ac:dyDescent="0.25">
      <c r="A20" t="s">
        <v>11</v>
      </c>
      <c r="B20" s="15">
        <v>24</v>
      </c>
      <c r="C20"/>
    </row>
    <row r="21" spans="1:3" x14ac:dyDescent="0.25">
      <c r="A21" t="s">
        <v>11</v>
      </c>
      <c r="B21" s="15">
        <v>18</v>
      </c>
      <c r="C21"/>
    </row>
    <row r="22" spans="1:3" x14ac:dyDescent="0.25">
      <c r="A22" s="13" t="s">
        <v>9</v>
      </c>
      <c r="B22" s="16">
        <f>AVERAGE(B14:B21)</f>
        <v>24.375</v>
      </c>
      <c r="C22"/>
    </row>
    <row r="23" spans="1:3" x14ac:dyDescent="0.25">
      <c r="A23" s="13" t="s">
        <v>3</v>
      </c>
      <c r="B23" s="16">
        <f>((STDEV(B14:B21))/((SQRT(COUNT(B14:B21)))))</f>
        <v>1.9542764463021671</v>
      </c>
      <c r="C23"/>
    </row>
    <row r="24" spans="1:3" x14ac:dyDescent="0.25">
      <c r="A24" s="13" t="s">
        <v>8</v>
      </c>
      <c r="B24" s="16"/>
      <c r="C24"/>
    </row>
    <row r="25" spans="1:3" x14ac:dyDescent="0.25">
      <c r="A25" s="17"/>
      <c r="B25" s="16"/>
      <c r="C25"/>
    </row>
    <row r="26" spans="1:3" x14ac:dyDescent="0.25">
      <c r="A26" t="s">
        <v>10</v>
      </c>
      <c r="B26" s="15">
        <v>10</v>
      </c>
      <c r="C26"/>
    </row>
    <row r="27" spans="1:3" x14ac:dyDescent="0.25">
      <c r="A27" t="s">
        <v>10</v>
      </c>
      <c r="B27" s="15">
        <v>8</v>
      </c>
      <c r="C27"/>
    </row>
    <row r="28" spans="1:3" x14ac:dyDescent="0.25">
      <c r="A28" t="s">
        <v>10</v>
      </c>
      <c r="B28" s="15">
        <v>4</v>
      </c>
      <c r="C28"/>
    </row>
    <row r="29" spans="1:3" x14ac:dyDescent="0.25">
      <c r="A29" t="s">
        <v>10</v>
      </c>
      <c r="B29" s="15">
        <v>5</v>
      </c>
      <c r="C29"/>
    </row>
    <row r="30" spans="1:3" x14ac:dyDescent="0.25">
      <c r="A30" t="s">
        <v>10</v>
      </c>
      <c r="B30" s="15">
        <v>4</v>
      </c>
      <c r="C30"/>
    </row>
    <row r="31" spans="1:3" x14ac:dyDescent="0.25">
      <c r="A31" t="s">
        <v>10</v>
      </c>
      <c r="B31" s="15">
        <v>11.5</v>
      </c>
      <c r="C31"/>
    </row>
    <row r="32" spans="1:3" x14ac:dyDescent="0.25">
      <c r="A32" t="s">
        <v>10</v>
      </c>
      <c r="B32" s="15">
        <v>9</v>
      </c>
      <c r="C32"/>
    </row>
    <row r="33" spans="1:3" x14ac:dyDescent="0.25">
      <c r="A33" t="s">
        <v>10</v>
      </c>
      <c r="B33" s="15">
        <v>4.5</v>
      </c>
      <c r="C33"/>
    </row>
    <row r="34" spans="1:3" x14ac:dyDescent="0.25">
      <c r="A34" s="13" t="s">
        <v>9</v>
      </c>
      <c r="B34" s="14">
        <f>AVERAGE(B26:B33)</f>
        <v>7</v>
      </c>
    </row>
    <row r="35" spans="1:3" x14ac:dyDescent="0.25">
      <c r="A35" s="13" t="s">
        <v>3</v>
      </c>
      <c r="B35" s="12">
        <f>((STDEV(B26:B33))/((SQRT(COUNT(B26:B33)))))</f>
        <v>1.0564428184106456</v>
      </c>
      <c r="C35"/>
    </row>
    <row r="36" spans="1:3" x14ac:dyDescent="0.25">
      <c r="A36" s="13" t="s">
        <v>8</v>
      </c>
      <c r="B36" s="12"/>
      <c r="C36"/>
    </row>
    <row r="38" spans="1:3" x14ac:dyDescent="0.25">
      <c r="A38" s="11"/>
    </row>
  </sheetData>
  <mergeCells count="2">
    <mergeCell ref="C2:C5"/>
    <mergeCell ref="F2:F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EC3E3-ADFF-47AF-BCC0-9B8B56A94D08}">
  <dimension ref="B1:D4"/>
  <sheetViews>
    <sheetView topLeftCell="A16" workbookViewId="0">
      <selection activeCell="K7" sqref="K7"/>
    </sheetView>
  </sheetViews>
  <sheetFormatPr defaultRowHeight="15" x14ac:dyDescent="0.25"/>
  <sheetData>
    <row r="1" spans="2:4" x14ac:dyDescent="0.25">
      <c r="C1" t="s">
        <v>17</v>
      </c>
    </row>
    <row r="2" spans="2:4" x14ac:dyDescent="0.25">
      <c r="B2" t="s">
        <v>2</v>
      </c>
      <c r="C2">
        <v>2.9621363333333335</v>
      </c>
      <c r="D2">
        <v>1.5</v>
      </c>
    </row>
    <row r="3" spans="2:4" x14ac:dyDescent="0.25">
      <c r="B3" t="s">
        <v>11</v>
      </c>
      <c r="C3" s="23">
        <v>69.269988333333345</v>
      </c>
      <c r="D3">
        <v>10</v>
      </c>
    </row>
    <row r="4" spans="2:4" x14ac:dyDescent="0.25">
      <c r="B4" t="s">
        <v>0</v>
      </c>
      <c r="C4" s="23">
        <v>23.421857472527474</v>
      </c>
      <c r="D4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VonFrey</vt:lpstr>
      <vt:lpstr>hot plate</vt:lpstr>
      <vt:lpstr>hot plate MPE</vt:lpstr>
      <vt:lpstr>RT-PCR</vt:lpstr>
      <vt:lpstr>TNF-a ELISA</vt:lpstr>
      <vt:lpstr>RT-PCR Chart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M.Shafi</cp:lastModifiedBy>
  <dcterms:created xsi:type="dcterms:W3CDTF">2011-08-01T14:22:18Z</dcterms:created>
  <dcterms:modified xsi:type="dcterms:W3CDTF">2020-02-21T08:18:40Z</dcterms:modified>
</cp:coreProperties>
</file>