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0D47A222-C36F-455E-AB4C-1D8BC16109B7}" xr6:coauthVersionLast="47" xr6:coauthVersionMax="47" xr10:uidLastSave="{00000000-0000-0000-0000-000000000000}"/>
  <bookViews>
    <workbookView xWindow="-110" yWindow="-110" windowWidth="19420" windowHeight="10560" activeTab="3" xr2:uid="{6D18B8BC-A6C8-4375-850A-F0BF476BB530}"/>
  </bookViews>
  <sheets>
    <sheet name="raw-plate1" sheetId="1" r:id="rId1"/>
    <sheet name="elab-plate1" sheetId="3" r:id="rId2"/>
    <sheet name="raw-plate2" sheetId="2" r:id="rId3"/>
    <sheet name="elab-plate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4" l="1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2" i="4"/>
  <c r="O35" i="4"/>
  <c r="O36" i="4"/>
  <c r="O37" i="4"/>
  <c r="O38" i="4"/>
  <c r="O39" i="4"/>
  <c r="O40" i="4"/>
  <c r="O41" i="4"/>
  <c r="O34" i="4"/>
  <c r="O27" i="4"/>
  <c r="O28" i="4"/>
  <c r="O29" i="4"/>
  <c r="O30" i="4"/>
  <c r="O31" i="4"/>
  <c r="O32" i="4"/>
  <c r="O33" i="4"/>
  <c r="O26" i="4"/>
  <c r="O19" i="4"/>
  <c r="O20" i="4"/>
  <c r="O21" i="4"/>
  <c r="O22" i="4"/>
  <c r="O23" i="4"/>
  <c r="O24" i="4"/>
  <c r="O25" i="4"/>
  <c r="O18" i="4"/>
  <c r="O11" i="4"/>
  <c r="O12" i="4"/>
  <c r="O13" i="4"/>
  <c r="O14" i="4"/>
  <c r="O15" i="4"/>
  <c r="O16" i="4"/>
  <c r="O17" i="4"/>
  <c r="O10" i="4"/>
  <c r="O3" i="4"/>
  <c r="O4" i="4"/>
  <c r="O5" i="4"/>
  <c r="O6" i="4"/>
  <c r="O7" i="4"/>
  <c r="O8" i="4"/>
  <c r="O9" i="4"/>
  <c r="O2" i="4"/>
  <c r="A3" i="4"/>
  <c r="A4" i="4"/>
  <c r="A5" i="4"/>
  <c r="A6" i="4"/>
  <c r="A7" i="4"/>
  <c r="A8" i="4"/>
  <c r="A9" i="4"/>
  <c r="A2" i="4"/>
  <c r="B3" i="4"/>
  <c r="B4" i="4" s="1"/>
  <c r="B5" i="4" s="1"/>
  <c r="B6" i="4" s="1"/>
  <c r="B7" i="4" s="1"/>
  <c r="B8" i="4" s="1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2" i="3"/>
  <c r="O35" i="3"/>
  <c r="O36" i="3"/>
  <c r="O37" i="3"/>
  <c r="O38" i="3"/>
  <c r="O39" i="3"/>
  <c r="O40" i="3"/>
  <c r="O41" i="3"/>
  <c r="O34" i="3"/>
  <c r="O27" i="3"/>
  <c r="O28" i="3"/>
  <c r="O29" i="3"/>
  <c r="O30" i="3"/>
  <c r="O31" i="3"/>
  <c r="O32" i="3"/>
  <c r="O33" i="3"/>
  <c r="O26" i="3"/>
  <c r="O19" i="3"/>
  <c r="O20" i="3"/>
  <c r="O21" i="3"/>
  <c r="O22" i="3"/>
  <c r="O23" i="3"/>
  <c r="O24" i="3"/>
  <c r="O25" i="3"/>
  <c r="O18" i="3"/>
  <c r="O11" i="3"/>
  <c r="O12" i="3"/>
  <c r="O13" i="3"/>
  <c r="O14" i="3"/>
  <c r="O15" i="3"/>
  <c r="O16" i="3"/>
  <c r="O17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4" i="3"/>
  <c r="B5" i="3" s="1"/>
  <c r="B6" i="3" s="1"/>
  <c r="B7" i="3" s="1"/>
  <c r="B8" i="3" s="1"/>
  <c r="B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tc={4B8DCC34-0C2E-4CE8-81BD-47501327A46A}</author>
  </authors>
  <commentList>
    <comment ref="P1" authorId="0" shapeId="0" xr:uid="{4B8DCC34-0C2E-4CE8-81BD-47501327A46A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Consider data from elab-plate1, as usual</t>
      </text>
    </comment>
  </commentList>
</comments>
</file>

<file path=xl/sharedStrings.xml><?xml version="1.0" encoding="utf-8"?>
<sst xmlns="http://schemas.openxmlformats.org/spreadsheetml/2006/main" count="686" uniqueCount="217">
  <si>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</si>
  <si>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</si>
  <si>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</si>
  <si>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</si>
  <si>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</si>
  <si>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</si>
  <si>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</si>
  <si>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</si>
  <si>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</si>
  <si>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</si>
  <si>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</si>
  <si>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</si>
  <si>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</si>
  <si>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</si>
  <si>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</si>
  <si>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</si>
  <si>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</si>
  <si>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</si>
  <si>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</si>
  <si>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</si>
  <si>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</si>
  <si>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</si>
  <si>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</si>
  <si>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</si>
  <si>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</si>
  <si>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</si>
  <si>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</si>
  <si>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</si>
  <si>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</si>
  <si>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</si>
  <si>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</si>
  <si>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</si>
  <si>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</si>
  <si>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</si>
  <si>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</si>
  <si>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</si>
  <si>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</si>
  <si>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</si>
  <si>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</si>
  <si>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</si>
  <si>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</si>
  <si>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</si>
  <si>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</si>
  <si>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</si>
  <si>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</si>
  <si>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</si>
  <si>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</si>
  <si>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</si>
  <si>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</si>
  <si>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</si>
  <si>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</si>
  <si>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</si>
  <si>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</si>
  <si>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</si>
  <si>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</si>
  <si>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</si>
  <si>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</si>
  <si>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</si>
  <si>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</si>
  <si>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</si>
  <si>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</si>
  <si>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</si>
  <si>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</si>
  <si>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</si>
  <si>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</si>
  <si>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</si>
  <si>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</si>
  <si>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</si>
  <si>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</si>
  <si>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</si>
  <si>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</si>
  <si>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</si>
  <si>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</si>
  <si>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</si>
  <si>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</si>
  <si>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</si>
  <si>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</si>
  <si>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</si>
  <si>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</si>
  <si>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</si>
  <si>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</si>
  <si>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</si>
  <si>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</si>
  <si>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</si>
  <si>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</si>
  <si>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</si>
  <si>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</si>
  <si>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</si>
  <si>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</si>
  <si>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</si>
  <si>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</si>
  <si>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</si>
  <si>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</si>
  <si>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</si>
  <si>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</si>
  <si>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</si>
  <si>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</si>
  <si>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</si>
  <si>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</si>
  <si>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</si>
  <si>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</si>
  <si>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</si>
  <si>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</si>
  <si>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</si>
  <si>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</si>
  <si>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</si>
  <si>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</si>
  <si>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</si>
  <si>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</si>
  <si>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</si>
  <si>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</si>
  <si>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</si>
  <si>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</si>
  <si>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</si>
  <si>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</si>
  <si>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</si>
  <si>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</si>
  <si>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</si>
  <si>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</si>
  <si>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</si>
  <si>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</si>
  <si>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</si>
  <si>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</si>
  <si>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</si>
  <si>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</si>
  <si>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</si>
  <si>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</si>
  <si>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</si>
  <si>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</si>
  <si>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</si>
  <si>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</si>
  <si>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</si>
  <si>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</si>
  <si>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</si>
  <si>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</si>
  <si>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</si>
  <si>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</si>
  <si>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</si>
  <si>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</si>
  <si>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</si>
  <si>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</si>
  <si>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</si>
  <si>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</si>
  <si>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</si>
  <si>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</si>
  <si>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</si>
  <si>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</si>
  <si>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</si>
  <si>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</si>
  <si>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</si>
  <si>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</si>
  <si>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</si>
  <si>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</si>
  <si>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</si>
  <si>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</si>
  <si>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</si>
  <si>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</si>
  <si>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</si>
  <si>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</si>
  <si>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</si>
  <si>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</si>
  <si>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</si>
  <si>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</si>
  <si>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</si>
  <si>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</si>
  <si>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</si>
  <si>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</si>
  <si>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 Hill zero background</t>
  </si>
  <si>
    <t>y=alpha + (theta*x^eta/(kappa^eta + x^eta))</t>
  </si>
  <si>
    <t>SE</t>
  </si>
  <si>
    <t>R^2</t>
  </si>
  <si>
    <t xml:space="preserve">a = </t>
  </si>
  <si>
    <t xml:space="preserve">t = </t>
  </si>
  <si>
    <t xml:space="preserve">n = </t>
  </si>
  <si>
    <t xml:space="preserve">k = </t>
  </si>
  <si>
    <t>sample</t>
  </si>
  <si>
    <t>diluition-factor</t>
  </si>
  <si>
    <t>RT-c-1</t>
  </si>
  <si>
    <t>RT-c-2</t>
  </si>
  <si>
    <t>RT-c-3</t>
  </si>
  <si>
    <t>RT-c-4</t>
  </si>
  <si>
    <t>RT-c-5</t>
  </si>
  <si>
    <t>RT-c-6</t>
  </si>
  <si>
    <t>RT-c-7</t>
  </si>
  <si>
    <t>RT-c-8</t>
  </si>
  <si>
    <t>RT-c-9</t>
  </si>
  <si>
    <t>RT-c-10</t>
  </si>
  <si>
    <t>RT-c-11</t>
  </si>
  <si>
    <t>RT-c-12</t>
  </si>
  <si>
    <t>RT-c-13</t>
  </si>
  <si>
    <t>RT-c-14</t>
  </si>
  <si>
    <t>RT-c-15</t>
  </si>
  <si>
    <t>RT-c-16</t>
  </si>
  <si>
    <t>RT-c-17</t>
  </si>
  <si>
    <t>RT-c-18</t>
  </si>
  <si>
    <t>RT-c-19</t>
  </si>
  <si>
    <t>RT-c-20</t>
  </si>
  <si>
    <t>RT-c-21</t>
  </si>
  <si>
    <t>RT-c-22</t>
  </si>
  <si>
    <t>RT-c-23</t>
  </si>
  <si>
    <t>RT-c-24</t>
  </si>
  <si>
    <t>RT-c-25</t>
  </si>
  <si>
    <t>RT-c-26</t>
  </si>
  <si>
    <t>RT-c-27</t>
  </si>
  <si>
    <t>RT-c-28</t>
  </si>
  <si>
    <t>RT-c-29</t>
  </si>
  <si>
    <t>RT-c-30</t>
  </si>
  <si>
    <t>RT-c-31</t>
  </si>
  <si>
    <t>RT-c-32</t>
  </si>
  <si>
    <t>RT-c-33</t>
  </si>
  <si>
    <t>RT-c-34</t>
  </si>
  <si>
    <t>RT-c-35</t>
  </si>
  <si>
    <t>RT-c-36</t>
  </si>
  <si>
    <t>RT-c-37</t>
  </si>
  <si>
    <t>RT-c-38</t>
  </si>
  <si>
    <t>RT-c-39</t>
  </si>
  <si>
    <t>RT-c-40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</si>
</sst>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DR-Hill zero background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'elab-plate1'!$D$9:$D$108</c:f>
              <c:numCache>
                <c:formatCode>0.00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'elab-plate1'!$E$9:$E$108</c:f>
              <c:numCache>
                <c:formatCode>0.00</c:formatCode>
                <c:ptCount val="100"/>
                <c:pt idx="0">
                  <c:v>11.878178611574899</c:v>
                </c:pt>
                <c:pt idx="1">
                  <c:v>11.877877342120501</c:v>
                </c:pt>
                <c:pt idx="2">
                  <c:v>11.8761908806094</c:v>
                </c:pt>
                <c:pt idx="3">
                  <c:v>11.8707580409628</c:v>
                </c:pt>
                <c:pt idx="4">
                  <c:v>11.857633733598901</c:v>
                </c:pt>
                <c:pt idx="5">
                  <c:v>11.831055706549099</c:v>
                </c:pt>
                <c:pt idx="6">
                  <c:v>11.783325730167499</c:v>
                </c:pt>
                <c:pt idx="7">
                  <c:v>11.7048686038565</c:v>
                </c:pt>
                <c:pt idx="8">
                  <c:v>11.584558804074099</c:v>
                </c:pt>
                <c:pt idx="9">
                  <c:v>11.410411907117</c:v>
                </c:pt>
                <c:pt idx="10">
                  <c:v>11.1707073364379</c:v>
                </c:pt>
                <c:pt idx="11">
                  <c:v>10.8555219035108</c:v>
                </c:pt>
                <c:pt idx="12">
                  <c:v>10.4585076127214</c:v>
                </c:pt>
                <c:pt idx="13">
                  <c:v>9.9785760502080105</c:v>
                </c:pt>
                <c:pt idx="14">
                  <c:v>9.4210330338901507</c:v>
                </c:pt>
                <c:pt idx="15">
                  <c:v>8.7977358659515108</c:v>
                </c:pt>
                <c:pt idx="16">
                  <c:v>8.1260693248313292</c:v>
                </c:pt>
                <c:pt idx="17">
                  <c:v>7.4268955715807703</c:v>
                </c:pt>
                <c:pt idx="18">
                  <c:v>6.7219673334597596</c:v>
                </c:pt>
                <c:pt idx="19">
                  <c:v>6.03143765910061</c:v>
                </c:pt>
                <c:pt idx="20">
                  <c:v>5.3719950644310703</c:v>
                </c:pt>
                <c:pt idx="21">
                  <c:v>4.7558808852071897</c:v>
                </c:pt>
                <c:pt idx="22">
                  <c:v>4.1907552539794004</c:v>
                </c:pt>
                <c:pt idx="23">
                  <c:v>3.68018590058802</c:v>
                </c:pt>
                <c:pt idx="24">
                  <c:v>3.22447377553158</c:v>
                </c:pt>
                <c:pt idx="25">
                  <c:v>2.82156842880365</c:v>
                </c:pt>
                <c:pt idx="26">
                  <c:v>2.4679088657205202</c:v>
                </c:pt>
                <c:pt idx="27">
                  <c:v>2.1591083521044201</c:v>
                </c:pt>
                <c:pt idx="28">
                  <c:v>1.89046275288524</c:v>
                </c:pt>
                <c:pt idx="29">
                  <c:v>1.65729767037361</c:v>
                </c:pt>
                <c:pt idx="30">
                  <c:v>1.4551851258123001</c:v>
                </c:pt>
                <c:pt idx="31">
                  <c:v>1.28006324541503</c:v>
                </c:pt>
                <c:pt idx="32">
                  <c:v>1.12828863279678</c:v>
                </c:pt>
                <c:pt idx="33">
                  <c:v>0.99664497469024904</c:v>
                </c:pt>
                <c:pt idx="34">
                  <c:v>0.88232521062439795</c:v>
                </c:pt>
                <c:pt idx="35">
                  <c:v>0.78289930413614695</c:v>
                </c:pt>
                <c:pt idx="36">
                  <c:v>0.69627555972833699</c:v>
                </c:pt>
                <c:pt idx="37">
                  <c:v>0.62066046069949798</c:v>
                </c:pt>
                <c:pt idx="38">
                  <c:v>0.55451995117108699</c:v>
                </c:pt>
                <c:pt idx="39">
                  <c:v>0.49654372498075899</c:v>
                </c:pt>
                <c:pt idx="40">
                  <c:v>0.44561321709789198</c:v>
                </c:pt>
                <c:pt idx="41">
                  <c:v>0.40077346490669902</c:v>
                </c:pt>
                <c:pt idx="42">
                  <c:v>0.36120870311520098</c:v>
                </c:pt>
                <c:pt idx="43">
                  <c:v>0.32622139694896801</c:v>
                </c:pt>
                <c:pt idx="44">
                  <c:v>0.29521434903462901</c:v>
                </c:pt>
                <c:pt idx="45">
                  <c:v>0.26767549976439903</c:v>
                </c:pt>
                <c:pt idx="46">
                  <c:v>0.24316505556745099</c:v>
                </c:pt>
                <c:pt idx="47">
                  <c:v>0.22130460966977999</c:v>
                </c:pt>
                <c:pt idx="48">
                  <c:v>0.20176795660416899</c:v>
                </c:pt>
                <c:pt idx="49">
                  <c:v>0.18427333965047099</c:v>
                </c:pt>
                <c:pt idx="50">
                  <c:v>0.16857690661406</c:v>
                </c:pt>
                <c:pt idx="51">
                  <c:v>0.154467182418659</c:v>
                </c:pt>
                <c:pt idx="52">
                  <c:v>0.14176039631099299</c:v>
                </c:pt>
                <c:pt idx="53">
                  <c:v>0.130296526971416</c:v>
                </c:pt>
                <c:pt idx="54">
                  <c:v>0.119935950697292</c:v>
                </c:pt>
                <c:pt idx="55">
                  <c:v>0.110556596410542</c:v>
                </c:pt>
                <c:pt idx="56">
                  <c:v>0.10205152692432</c:v>
                </c:pt>
                <c:pt idx="57">
                  <c:v>9.43268790751427E-2</c:v>
                </c:pt>
                <c:pt idx="58">
                  <c:v>8.7300106351355294E-2</c:v>
                </c:pt>
                <c:pt idx="59">
                  <c:v>8.0898476855556595E-2</c:v>
                </c:pt>
                <c:pt idx="60">
                  <c:v>7.5057787116681096E-2</c:v>
                </c:pt>
                <c:pt idx="61">
                  <c:v>6.9721258665861902E-2</c:v>
                </c:pt>
                <c:pt idx="62">
                  <c:v>6.48385896211605E-2</c:v>
                </c:pt>
                <c:pt idx="63">
                  <c:v>6.0365137968712901E-2</c:v>
                </c:pt>
                <c:pt idx="64">
                  <c:v>5.62612169318518E-2</c:v>
                </c:pt>
                <c:pt idx="65">
                  <c:v>5.2491485910509401E-2</c:v>
                </c:pt>
                <c:pt idx="66">
                  <c:v>4.9024423054809398E-2</c:v>
                </c:pt>
                <c:pt idx="67">
                  <c:v>4.5831867695595302E-2</c:v>
                </c:pt>
                <c:pt idx="68">
                  <c:v>4.2888622662310097E-2</c:v>
                </c:pt>
                <c:pt idx="69">
                  <c:v>4.0172108034376902E-2</c:v>
                </c:pt>
                <c:pt idx="70">
                  <c:v>3.7662059145082201E-2</c:v>
                </c:pt>
                <c:pt idx="71">
                  <c:v>3.5340262727502098E-2</c:v>
                </c:pt>
                <c:pt idx="72">
                  <c:v>3.3190325993844097E-2</c:v>
                </c:pt>
                <c:pt idx="73">
                  <c:v>3.1197474200526799E-2</c:v>
                </c:pt>
                <c:pt idx="74">
                  <c:v>2.9348372894471401E-2</c:v>
                </c:pt>
                <c:pt idx="75">
                  <c:v>2.7630971580572702E-2</c:v>
                </c:pt>
                <c:pt idx="76">
                  <c:v>2.6034366012073599E-2</c:v>
                </c:pt>
                <c:pt idx="77">
                  <c:v>2.4548676697818E-2</c:v>
                </c:pt>
                <c:pt idx="78">
                  <c:v>2.31649415541282E-2</c:v>
                </c:pt>
                <c:pt idx="79">
                  <c:v>2.1875020913543899E-2</c:v>
                </c:pt>
                <c:pt idx="80">
                  <c:v>2.06715133455532E-2</c:v>
                </c:pt>
                <c:pt idx="81">
                  <c:v>1.95476809521659E-2</c:v>
                </c:pt>
                <c:pt idx="82">
                  <c:v>1.8497382979119702E-2</c:v>
                </c:pt>
                <c:pt idx="83">
                  <c:v>1.751501673618E-2</c:v>
                </c:pt>
                <c:pt idx="84">
                  <c:v>1.6595464951204699E-2</c:v>
                </c:pt>
                <c:pt idx="85">
                  <c:v>1.5734048795581702E-2</c:v>
                </c:pt>
                <c:pt idx="86">
                  <c:v>1.49264859160181E-2</c:v>
                </c:pt>
                <c:pt idx="87">
                  <c:v>1.41688528917345E-2</c:v>
                </c:pt>
                <c:pt idx="88">
                  <c:v>1.34575516088263E-2</c:v>
                </c:pt>
                <c:pt idx="89">
                  <c:v>1.27892791065271E-2</c:v>
                </c:pt>
                <c:pt idx="90">
                  <c:v>1.2161000504730299E-2</c:v>
                </c:pt>
                <c:pt idx="91">
                  <c:v>1.1569924669575101E-2</c:v>
                </c:pt>
                <c:pt idx="92">
                  <c:v>1.1013482315179301E-2</c:v>
                </c:pt>
                <c:pt idx="93">
                  <c:v>1.0489306275558601E-2</c:v>
                </c:pt>
                <c:pt idx="94">
                  <c:v>9.9952137121431701E-3</c:v>
                </c:pt>
                <c:pt idx="95">
                  <c:v>9.5291900497030506E-3</c:v>
                </c:pt>
                <c:pt idx="96">
                  <c:v>9.0893744574681492E-3</c:v>
                </c:pt>
                <c:pt idx="97">
                  <c:v>8.6740467132228397E-3</c:v>
                </c:pt>
                <c:pt idx="98">
                  <c:v>8.2816153065725304E-3</c:v>
                </c:pt>
                <c:pt idx="99">
                  <c:v>7.9106066537514997E-3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99-4EE6-BC49-42B96A80E2F8}"/>
            </c:ext>
          </c:extLst>
        </c:ser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'elab-plate1'!$A$2:$A$9</c:f>
              <c:numCache>
                <c:formatCode>General</c:formatCode>
                <c:ptCount val="8"/>
                <c:pt idx="0">
                  <c:v>0.16750000000000001</c:v>
                </c:pt>
                <c:pt idx="1">
                  <c:v>0.32300000000000001</c:v>
                </c:pt>
                <c:pt idx="2">
                  <c:v>0.45150000000000001</c:v>
                </c:pt>
                <c:pt idx="3">
                  <c:v>0.73699999999999999</c:v>
                </c:pt>
                <c:pt idx="4">
                  <c:v>0.83099999999999996</c:v>
                </c:pt>
                <c:pt idx="5">
                  <c:v>1.0469999999999999</c:v>
                </c:pt>
                <c:pt idx="6">
                  <c:v>1.1065</c:v>
                </c:pt>
                <c:pt idx="7">
                  <c:v>1.1294999999999999</c:v>
                </c:pt>
              </c:numCache>
            </c:numRef>
          </c:xVal>
          <c:yVal>
            <c:numRef>
              <c:f>'elab-plate1'!$B$2:$B$9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99-4EE6-BC49-42B96A80E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692559"/>
        <c:axId val="1484690479"/>
      </c:scatterChart>
      <c:valAx>
        <c:axId val="1484692559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4690479"/>
        <c:crosses val="autoZero"/>
        <c:crossBetween val="midCat"/>
      </c:valAx>
      <c:valAx>
        <c:axId val="1484690479"/>
        <c:scaling>
          <c:orientation val="minMax"/>
          <c:max val="1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46925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037849579147434"/>
          <c:y val="3.0171056204181392E-2"/>
          <c:w val="0.29112164360517745"/>
          <c:h val="0.3153435934144595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RT C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'elab-plate1'!$P$1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906791207198236E-2"/>
                  <c:y val="-0.461700493959994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'elab-plate1'!$M$2:$M$108</c:f>
              <c:strCache>
                <c:ptCount val="40"/>
                <c:pt idx="0">
                  <c:v>RT-c-1</c:v>
                </c:pt>
                <c:pt idx="1">
                  <c:v>RT-c-2</c:v>
                </c:pt>
                <c:pt idx="2">
                  <c:v>RT-c-3</c:v>
                </c:pt>
                <c:pt idx="3">
                  <c:v>RT-c-4</c:v>
                </c:pt>
                <c:pt idx="4">
                  <c:v>RT-c-5</c:v>
                </c:pt>
                <c:pt idx="5">
                  <c:v>RT-c-6</c:v>
                </c:pt>
                <c:pt idx="6">
                  <c:v>RT-c-7</c:v>
                </c:pt>
                <c:pt idx="7">
                  <c:v>RT-c-8</c:v>
                </c:pt>
                <c:pt idx="8">
                  <c:v>RT-c-9</c:v>
                </c:pt>
                <c:pt idx="9">
                  <c:v>RT-c-10</c:v>
                </c:pt>
                <c:pt idx="10">
                  <c:v>RT-c-11</c:v>
                </c:pt>
                <c:pt idx="11">
                  <c:v>RT-c-12</c:v>
                </c:pt>
                <c:pt idx="12">
                  <c:v>RT-c-13</c:v>
                </c:pt>
                <c:pt idx="13">
                  <c:v>RT-c-14</c:v>
                </c:pt>
                <c:pt idx="14">
                  <c:v>RT-c-15</c:v>
                </c:pt>
                <c:pt idx="15">
                  <c:v>RT-c-16</c:v>
                </c:pt>
                <c:pt idx="16">
                  <c:v>RT-c-17</c:v>
                </c:pt>
                <c:pt idx="17">
                  <c:v>RT-c-18</c:v>
                </c:pt>
                <c:pt idx="18">
                  <c:v>RT-c-19</c:v>
                </c:pt>
                <c:pt idx="19">
                  <c:v>RT-c-20</c:v>
                </c:pt>
                <c:pt idx="20">
                  <c:v>RT-c-21</c:v>
                </c:pt>
                <c:pt idx="21">
                  <c:v>RT-c-22</c:v>
                </c:pt>
                <c:pt idx="22">
                  <c:v>RT-c-23</c:v>
                </c:pt>
                <c:pt idx="23">
                  <c:v>RT-c-24</c:v>
                </c:pt>
                <c:pt idx="24">
                  <c:v>RT-c-25</c:v>
                </c:pt>
                <c:pt idx="25">
                  <c:v>RT-c-26</c:v>
                </c:pt>
                <c:pt idx="26">
                  <c:v>RT-c-27</c:v>
                </c:pt>
                <c:pt idx="27">
                  <c:v>RT-c-28</c:v>
                </c:pt>
                <c:pt idx="28">
                  <c:v>RT-c-29</c:v>
                </c:pt>
                <c:pt idx="29">
                  <c:v>RT-c-30</c:v>
                </c:pt>
                <c:pt idx="30">
                  <c:v>RT-c-31</c:v>
                </c:pt>
                <c:pt idx="31">
                  <c:v>RT-c-32</c:v>
                </c:pt>
                <c:pt idx="32">
                  <c:v>RT-c-33</c:v>
                </c:pt>
                <c:pt idx="33">
                  <c:v>RT-c-34</c:v>
                </c:pt>
                <c:pt idx="34">
                  <c:v>RT-c-35</c:v>
                </c:pt>
                <c:pt idx="35">
                  <c:v>RT-c-36</c:v>
                </c:pt>
                <c:pt idx="36">
                  <c:v>RT-c-37</c:v>
                </c:pt>
                <c:pt idx="37">
                  <c:v>RT-c-38</c:v>
                </c:pt>
                <c:pt idx="38">
                  <c:v>RT-c-39</c:v>
                </c:pt>
                <c:pt idx="39">
                  <c:v>RT-c-40</c:v>
                </c:pt>
              </c:strCache>
            </c:strRef>
          </c:xVal>
          <c:yVal>
            <c:numRef>
              <c:f>'elab-plate1'!$P$2:$P$108</c:f>
              <c:numCache>
                <c:formatCode>0.0000</c:formatCode>
                <c:ptCount val="107"/>
                <c:pt idx="0">
                  <c:v>1.4600191763446169</c:v>
                </c:pt>
                <c:pt idx="1">
                  <c:v>2.3237814045321494</c:v>
                </c:pt>
                <c:pt idx="2">
                  <c:v>4.3371849424386957</c:v>
                </c:pt>
                <c:pt idx="3">
                  <c:v>7.0629476400868212</c:v>
                </c:pt>
                <c:pt idx="4">
                  <c:v>5.7565316668624682</c:v>
                </c:pt>
                <c:pt idx="5">
                  <c:v>2.1741193817134694</c:v>
                </c:pt>
                <c:pt idx="6">
                  <c:v>1.8831029572540963</c:v>
                </c:pt>
                <c:pt idx="7">
                  <c:v>1.739363502049281</c:v>
                </c:pt>
                <c:pt idx="8">
                  <c:v>2.0865200002643545</c:v>
                </c:pt>
                <c:pt idx="9">
                  <c:v>3.7762258606744288</c:v>
                </c:pt>
                <c:pt idx="10">
                  <c:v>3.3109272101810325</c:v>
                </c:pt>
                <c:pt idx="11">
                  <c:v>2.8377622502486832</c:v>
                </c:pt>
                <c:pt idx="12">
                  <c:v>2.9306191673373712</c:v>
                </c:pt>
                <c:pt idx="13">
                  <c:v>2.3368104071723694</c:v>
                </c:pt>
                <c:pt idx="14">
                  <c:v>2.1210349740382952</c:v>
                </c:pt>
                <c:pt idx="15">
                  <c:v>2.2725407408896507</c:v>
                </c:pt>
                <c:pt idx="16">
                  <c:v>2.1921723689756418</c:v>
                </c:pt>
                <c:pt idx="17">
                  <c:v>4.2821868208247711</c:v>
                </c:pt>
                <c:pt idx="18">
                  <c:v>4.3095794242215719</c:v>
                </c:pt>
                <c:pt idx="19">
                  <c:v>3.3410430834150775</c:v>
                </c:pt>
                <c:pt idx="20">
                  <c:v>7.1384879429299719</c:v>
                </c:pt>
                <c:pt idx="21">
                  <c:v>3.2516786137365505</c:v>
                </c:pt>
                <c:pt idx="22">
                  <c:v>4.9209706982549504</c:v>
                </c:pt>
                <c:pt idx="23">
                  <c:v>1.9033429681495746</c:v>
                </c:pt>
                <c:pt idx="24">
                  <c:v>3.0632691905001055</c:v>
                </c:pt>
                <c:pt idx="25">
                  <c:v>6.0795737819870395</c:v>
                </c:pt>
                <c:pt idx="26">
                  <c:v>8.8763723278770925</c:v>
                </c:pt>
                <c:pt idx="27">
                  <c:v>1.3815485790286277</c:v>
                </c:pt>
                <c:pt idx="28">
                  <c:v>4.2280326900032659</c:v>
                </c:pt>
                <c:pt idx="29">
                  <c:v>3.6387994153425947</c:v>
                </c:pt>
                <c:pt idx="30">
                  <c:v>2.4651246250445911</c:v>
                </c:pt>
                <c:pt idx="31">
                  <c:v>2.3898230085089933</c:v>
                </c:pt>
                <c:pt idx="32">
                  <c:v>4.6705973856590317</c:v>
                </c:pt>
                <c:pt idx="33">
                  <c:v>3.4438617050692191</c:v>
                </c:pt>
                <c:pt idx="34">
                  <c:v>3.6387994153425947</c:v>
                </c:pt>
                <c:pt idx="35">
                  <c:v>2.624574295525453</c:v>
                </c:pt>
                <c:pt idx="36">
                  <c:v>2.6856474883170316</c:v>
                </c:pt>
                <c:pt idx="37">
                  <c:v>4.2012673775839477</c:v>
                </c:pt>
                <c:pt idx="38">
                  <c:v>2.7564330471883833</c:v>
                </c:pt>
                <c:pt idx="39">
                  <c:v>2.4168774307432188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C4-4101-A03B-E909CC057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238927"/>
        <c:axId val="1494239759"/>
      </c:scatterChart>
      <c:valAx>
        <c:axId val="1494238927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 speciment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4239759"/>
        <c:crosses val="autoZero"/>
        <c:crossBetween val="midCat"/>
        <c:majorUnit val="5"/>
      </c:valAx>
      <c:valAx>
        <c:axId val="1494239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</a:t>
                </a:r>
                <a:r>
                  <a:rPr lang="it-IT" baseline="0"/>
                  <a:t> (ng/mL)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423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'elab-plate2'!$D$9:$D$108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'elab-plate2'!$E$9:$E$108</c:f>
              <c:numCache>
                <c:formatCode>0.00E+00</c:formatCode>
                <c:ptCount val="100"/>
                <c:pt idx="0">
                  <c:v>11.579000330105799</c:v>
                </c:pt>
                <c:pt idx="1">
                  <c:v>11.5787470082476</c:v>
                </c:pt>
                <c:pt idx="2">
                  <c:v>11.5772544247366</c:v>
                </c:pt>
                <c:pt idx="3">
                  <c:v>11.5722688485408</c:v>
                </c:pt>
                <c:pt idx="4">
                  <c:v>11.5598859250124</c:v>
                </c:pt>
                <c:pt idx="5">
                  <c:v>11.5342402306794</c:v>
                </c:pt>
                <c:pt idx="6">
                  <c:v>11.487313444620399</c:v>
                </c:pt>
                <c:pt idx="7">
                  <c:v>11.4089385100061</c:v>
                </c:pt>
                <c:pt idx="8">
                  <c:v>11.2871130299295</c:v>
                </c:pt>
                <c:pt idx="9">
                  <c:v>11.1087506512483</c:v>
                </c:pt>
                <c:pt idx="10">
                  <c:v>10.8609673714121</c:v>
                </c:pt>
                <c:pt idx="11">
                  <c:v>10.5328914821125</c:v>
                </c:pt>
                <c:pt idx="12">
                  <c:v>10.1177930223713</c:v>
                </c:pt>
                <c:pt idx="13">
                  <c:v>9.6150956079503107</c:v>
                </c:pt>
                <c:pt idx="14">
                  <c:v>9.0316723290561995</c:v>
                </c:pt>
                <c:pt idx="15">
                  <c:v>8.3818773983509196</c:v>
                </c:pt>
                <c:pt idx="16">
                  <c:v>7.6860912753953796</c:v>
                </c:pt>
                <c:pt idx="17">
                  <c:v>6.9680561597825603</c:v>
                </c:pt>
                <c:pt idx="18">
                  <c:v>6.25170465492599</c:v>
                </c:pt>
                <c:pt idx="19">
                  <c:v>5.5583095166045702</c:v>
                </c:pt>
                <c:pt idx="20">
                  <c:v>4.90456480772019</c:v>
                </c:pt>
                <c:pt idx="21">
                  <c:v>4.3018067919970804</c:v>
                </c:pt>
                <c:pt idx="22">
                  <c:v>3.7562171343906199</c:v>
                </c:pt>
                <c:pt idx="23">
                  <c:v>3.26965681855655</c:v>
                </c:pt>
                <c:pt idx="24">
                  <c:v>2.8407634625167901</c:v>
                </c:pt>
                <c:pt idx="25">
                  <c:v>2.46603646987659</c:v>
                </c:pt>
                <c:pt idx="26">
                  <c:v>2.1407547103657398</c:v>
                </c:pt>
                <c:pt idx="27">
                  <c:v>1.8596710606372999</c:v>
                </c:pt>
                <c:pt idx="28">
                  <c:v>1.61749097450409</c:v>
                </c:pt>
                <c:pt idx="29">
                  <c:v>1.4091721892612299</c:v>
                </c:pt>
                <c:pt idx="30">
                  <c:v>1.23009060707325</c:v>
                </c:pt>
                <c:pt idx="31">
                  <c:v>1.0761136442329899</c:v>
                </c:pt>
                <c:pt idx="32">
                  <c:v>0.94361405405548104</c:v>
                </c:pt>
                <c:pt idx="33">
                  <c:v>0.82944839596245301</c:v>
                </c:pt>
                <c:pt idx="34">
                  <c:v>0.73091673021668802</c:v>
                </c:pt>
                <c:pt idx="35">
                  <c:v>0.64571428008296705</c:v>
                </c:pt>
                <c:pt idx="36">
                  <c:v>0.57188162704421197</c:v>
                </c:pt>
                <c:pt idx="37">
                  <c:v>0.50775717319431402</c:v>
                </c:pt>
                <c:pt idx="38">
                  <c:v>0.45193377059019502</c:v>
                </c:pt>
                <c:pt idx="39">
                  <c:v>0.40322028091589301</c:v>
                </c:pt>
                <c:pt idx="40">
                  <c:v>0.36060816010726499</c:v>
                </c:pt>
                <c:pt idx="41">
                  <c:v>0.32324279608321899</c:v>
                </c:pt>
                <c:pt idx="42">
                  <c:v>0.29039914974657399</c:v>
                </c:pt>
                <c:pt idx="43">
                  <c:v>0.26146118455638101</c:v>
                </c:pt>
                <c:pt idx="44">
                  <c:v>0.235904569678834</c:v>
                </c:pt>
                <c:pt idx="45">
                  <c:v>0.21328217559097801</c:v>
                </c:pt>
                <c:pt idx="46">
                  <c:v>0.19321193056762401</c:v>
                </c:pt>
                <c:pt idx="47">
                  <c:v>0.17536666091473099</c:v>
                </c:pt>
                <c:pt idx="48">
                  <c:v>0.15946559111710601</c:v>
                </c:pt>
                <c:pt idx="49">
                  <c:v>0.145267229185576</c:v>
                </c:pt>
                <c:pt idx="50">
                  <c:v>0.13256340611377401</c:v>
                </c:pt>
                <c:pt idx="51">
                  <c:v>0.12117427618695401</c:v>
                </c:pt>
                <c:pt idx="52">
                  <c:v>0.11094411716715399</c:v>
                </c:pt>
                <c:pt idx="53">
                  <c:v>0.101737796617135</c:v>
                </c:pt>
                <c:pt idx="54">
                  <c:v>9.3437793427846597E-2</c:v>
                </c:pt>
                <c:pt idx="55">
                  <c:v>8.5941682598466601E-2</c:v>
                </c:pt>
                <c:pt idx="56">
                  <c:v>7.9160007064350904E-2</c:v>
                </c:pt>
                <c:pt idx="57">
                  <c:v>7.3014473396529195E-2</c:v>
                </c:pt>
                <c:pt idx="58">
                  <c:v>6.7436418959738495E-2</c:v>
                </c:pt>
                <c:pt idx="59">
                  <c:v>6.2365507001540303E-2</c:v>
                </c:pt>
                <c:pt idx="60">
                  <c:v>5.7748613479254397E-2</c:v>
                </c:pt>
                <c:pt idx="61">
                  <c:v>5.3538875486913003E-2</c:v>
                </c:pt>
                <c:pt idx="62">
                  <c:v>4.96948761474163E-2</c:v>
                </c:pt>
                <c:pt idx="63">
                  <c:v>4.6179944972384E-2</c:v>
                </c:pt>
                <c:pt idx="64">
                  <c:v>4.2961556117605999E-2</c:v>
                </c:pt>
                <c:pt idx="65">
                  <c:v>4.0010809801818703E-2</c:v>
                </c:pt>
                <c:pt idx="66">
                  <c:v>3.7301984514359898E-2</c:v>
                </c:pt>
                <c:pt idx="67">
                  <c:v>3.4812149598010003E-2</c:v>
                </c:pt>
                <c:pt idx="68">
                  <c:v>3.2520829426614502E-2</c:v>
                </c:pt>
                <c:pt idx="69">
                  <c:v>3.04097117599555E-2</c:v>
                </c:pt>
                <c:pt idx="70">
                  <c:v>2.8462393997602201E-2</c:v>
                </c:pt>
                <c:pt idx="71">
                  <c:v>2.66641620075459E-2</c:v>
                </c:pt>
                <c:pt idx="72">
                  <c:v>2.5001797005881701E-2</c:v>
                </c:pt>
                <c:pt idx="73">
                  <c:v>2.3463406636629599E-2</c:v>
                </c:pt>
                <c:pt idx="74">
                  <c:v>2.2038276967374801E-2</c:v>
                </c:pt>
                <c:pt idx="75">
                  <c:v>2.0716742594439501E-2</c:v>
                </c:pt>
                <c:pt idx="76">
                  <c:v>1.94900724553373E-2</c:v>
                </c:pt>
                <c:pt idx="77">
                  <c:v>1.8350369288413802E-2</c:v>
                </c:pt>
                <c:pt idx="78">
                  <c:v>1.7290480969836999E-2</c:v>
                </c:pt>
                <c:pt idx="79">
                  <c:v>1.63039222047907E-2</c:v>
                </c:pt>
                <c:pt idx="80">
                  <c:v>1.53848052597604E-2</c:v>
                </c:pt>
                <c:pt idx="81">
                  <c:v>1.45277786019475E-2</c:v>
                </c:pt>
                <c:pt idx="82">
                  <c:v>1.3727972464909199E-2</c:v>
                </c:pt>
                <c:pt idx="83">
                  <c:v>1.2980950490532999E-2</c:v>
                </c:pt>
                <c:pt idx="84">
                  <c:v>1.22826667097699E-2</c:v>
                </c:pt>
                <c:pt idx="85">
                  <c:v>1.16294272210121E-2</c:v>
                </c:pt>
                <c:pt idx="86">
                  <c:v>1.10178560079752E-2</c:v>
                </c:pt>
                <c:pt idx="87">
                  <c:v>1.0444864410436201E-2</c:v>
                </c:pt>
                <c:pt idx="88">
                  <c:v>9.9076238228738497E-3</c:v>
                </c:pt>
                <c:pt idx="89">
                  <c:v>9.4035412493892693E-3</c:v>
                </c:pt>
                <c:pt idx="90">
                  <c:v>8.9302373894428796E-3</c:v>
                </c:pt>
                <c:pt idx="91">
                  <c:v>8.4855269689729802E-3</c:v>
                </c:pt>
                <c:pt idx="92">
                  <c:v>8.0674010662115606E-3</c:v>
                </c:pt>
                <c:pt idx="93">
                  <c:v>7.6740112117339504E-3</c:v>
                </c:pt>
                <c:pt idx="94">
                  <c:v>7.3036550685952502E-3</c:v>
                </c:pt>
                <c:pt idx="95">
                  <c:v>6.9547635213559203E-3</c:v>
                </c:pt>
                <c:pt idx="96">
                  <c:v>6.6258890228404104E-3</c:v>
                </c:pt>
                <c:pt idx="97">
                  <c:v>6.3156950649983501E-3</c:v>
                </c:pt>
                <c:pt idx="98">
                  <c:v>6.0229466555839096E-3</c:v>
                </c:pt>
                <c:pt idx="99">
                  <c:v>5.7465016958249803E-3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48-4C9D-987D-E55C04EE2196}"/>
            </c:ext>
          </c:extLst>
        </c:ser>
        <c:ser>
          <c:idx val="0"/>
          <c:order val="1"/>
          <c:tx>
            <c:strRef>
              <c:f>'elab-plate2'!$B$1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'elab-plate2'!$A$2:$A$9</c:f>
              <c:numCache>
                <c:formatCode>General</c:formatCode>
                <c:ptCount val="8"/>
                <c:pt idx="0">
                  <c:v>0.159</c:v>
                </c:pt>
                <c:pt idx="1">
                  <c:v>0.311</c:v>
                </c:pt>
                <c:pt idx="2">
                  <c:v>0.43149999999999999</c:v>
                </c:pt>
                <c:pt idx="3">
                  <c:v>0.70300000000000007</c:v>
                </c:pt>
                <c:pt idx="4">
                  <c:v>0.80049999999999999</c:v>
                </c:pt>
                <c:pt idx="5">
                  <c:v>1.0005000000000002</c:v>
                </c:pt>
                <c:pt idx="6">
                  <c:v>1.0594999999999999</c:v>
                </c:pt>
                <c:pt idx="7">
                  <c:v>1.0745</c:v>
                </c:pt>
              </c:numCache>
            </c:numRef>
          </c:xVal>
          <c:yVal>
            <c:numRef>
              <c:f>'elab-plate2'!$B$2:$B$9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48-4C9D-987D-E55C04EE2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299327"/>
        <c:axId val="1485297247"/>
      </c:scatterChart>
      <c:valAx>
        <c:axId val="1485299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5297247"/>
        <c:crosses val="autoZero"/>
        <c:crossBetween val="midCat"/>
      </c:valAx>
      <c:valAx>
        <c:axId val="1485297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5299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'elab-plate2'!$P$1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458072995486202E-2"/>
                  <c:y val="-0.459929895859791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'elab-plate2'!$M$2:$M$108</c:f>
              <c:strCache>
                <c:ptCount val="40"/>
                <c:pt idx="0">
                  <c:v>RT-c-1</c:v>
                </c:pt>
                <c:pt idx="1">
                  <c:v>RT-c-2</c:v>
                </c:pt>
                <c:pt idx="2">
                  <c:v>RT-c-3</c:v>
                </c:pt>
                <c:pt idx="3">
                  <c:v>RT-c-4</c:v>
                </c:pt>
                <c:pt idx="4">
                  <c:v>RT-c-5</c:v>
                </c:pt>
                <c:pt idx="5">
                  <c:v>RT-c-6</c:v>
                </c:pt>
                <c:pt idx="6">
                  <c:v>RT-c-7</c:v>
                </c:pt>
                <c:pt idx="7">
                  <c:v>RT-c-8</c:v>
                </c:pt>
                <c:pt idx="8">
                  <c:v>RT-c-9</c:v>
                </c:pt>
                <c:pt idx="9">
                  <c:v>RT-c-10</c:v>
                </c:pt>
                <c:pt idx="10">
                  <c:v>RT-c-11</c:v>
                </c:pt>
                <c:pt idx="11">
                  <c:v>RT-c-12</c:v>
                </c:pt>
                <c:pt idx="12">
                  <c:v>RT-c-13</c:v>
                </c:pt>
                <c:pt idx="13">
                  <c:v>RT-c-14</c:v>
                </c:pt>
                <c:pt idx="14">
                  <c:v>RT-c-15</c:v>
                </c:pt>
                <c:pt idx="15">
                  <c:v>RT-c-16</c:v>
                </c:pt>
                <c:pt idx="16">
                  <c:v>RT-c-17</c:v>
                </c:pt>
                <c:pt idx="17">
                  <c:v>RT-c-18</c:v>
                </c:pt>
                <c:pt idx="18">
                  <c:v>RT-c-19</c:v>
                </c:pt>
                <c:pt idx="19">
                  <c:v>RT-c-20</c:v>
                </c:pt>
                <c:pt idx="20">
                  <c:v>RT-c-21</c:v>
                </c:pt>
                <c:pt idx="21">
                  <c:v>RT-c-22</c:v>
                </c:pt>
                <c:pt idx="22">
                  <c:v>RT-c-23</c:v>
                </c:pt>
                <c:pt idx="23">
                  <c:v>RT-c-24</c:v>
                </c:pt>
                <c:pt idx="24">
                  <c:v>RT-c-25</c:v>
                </c:pt>
                <c:pt idx="25">
                  <c:v>RT-c-26</c:v>
                </c:pt>
                <c:pt idx="26">
                  <c:v>RT-c-27</c:v>
                </c:pt>
                <c:pt idx="27">
                  <c:v>RT-c-28</c:v>
                </c:pt>
                <c:pt idx="28">
                  <c:v>RT-c-29</c:v>
                </c:pt>
                <c:pt idx="29">
                  <c:v>RT-c-30</c:v>
                </c:pt>
                <c:pt idx="30">
                  <c:v>RT-c-31</c:v>
                </c:pt>
                <c:pt idx="31">
                  <c:v>RT-c-32</c:v>
                </c:pt>
                <c:pt idx="32">
                  <c:v>RT-c-33</c:v>
                </c:pt>
                <c:pt idx="33">
                  <c:v>RT-c-34</c:v>
                </c:pt>
                <c:pt idx="34">
                  <c:v>RT-c-35</c:v>
                </c:pt>
                <c:pt idx="35">
                  <c:v>RT-c-36</c:v>
                </c:pt>
                <c:pt idx="36">
                  <c:v>RT-c-37</c:v>
                </c:pt>
                <c:pt idx="37">
                  <c:v>RT-c-38</c:v>
                </c:pt>
                <c:pt idx="38">
                  <c:v>RT-c-39</c:v>
                </c:pt>
                <c:pt idx="39">
                  <c:v>RT-c-40</c:v>
                </c:pt>
              </c:strCache>
            </c:strRef>
          </c:xVal>
          <c:yVal>
            <c:numRef>
              <c:f>'elab-plate2'!$P$2:$P$108</c:f>
              <c:numCache>
                <c:formatCode>0.0000</c:formatCode>
                <c:ptCount val="107"/>
                <c:pt idx="0">
                  <c:v>1.3477046205407357</c:v>
                </c:pt>
                <c:pt idx="1">
                  <c:v>2.2001628306044423</c:v>
                </c:pt>
                <c:pt idx="2">
                  <c:v>4.025897429545906</c:v>
                </c:pt>
                <c:pt idx="3">
                  <c:v>6.7804763096558247</c:v>
                </c:pt>
                <c:pt idx="4">
                  <c:v>5.3689217175322224</c:v>
                </c:pt>
                <c:pt idx="5">
                  <c:v>2.0422683110098756</c:v>
                </c:pt>
                <c:pt idx="6">
                  <c:v>1.6726320825000973</c:v>
                </c:pt>
                <c:pt idx="7">
                  <c:v>1.6538042313378238</c:v>
                </c:pt>
                <c:pt idx="8">
                  <c:v>2.0123564981964988</c:v>
                </c:pt>
                <c:pt idx="9">
                  <c:v>3.5312479124610956</c:v>
                </c:pt>
                <c:pt idx="10">
                  <c:v>3.0882291922456129</c:v>
                </c:pt>
                <c:pt idx="11">
                  <c:v>2.7710278791176606</c:v>
                </c:pt>
                <c:pt idx="12">
                  <c:v>2.753627651753999</c:v>
                </c:pt>
                <c:pt idx="13">
                  <c:v>2.1935692219028815</c:v>
                </c:pt>
                <c:pt idx="14">
                  <c:v>2.060473929387455</c:v>
                </c:pt>
                <c:pt idx="15">
                  <c:v>2.2134221886826713</c:v>
                </c:pt>
                <c:pt idx="16">
                  <c:v>1.9771595370203514</c:v>
                </c:pt>
                <c:pt idx="17">
                  <c:v>4.3872720602879403</c:v>
                </c:pt>
                <c:pt idx="18">
                  <c:v>4.3569576032639912</c:v>
                </c:pt>
                <c:pt idx="19">
                  <c:v>3.1794354702987708</c:v>
                </c:pt>
                <c:pt idx="20">
                  <c:v>6.9106274786913415</c:v>
                </c:pt>
                <c:pt idx="21">
                  <c:v>3.1897693708337305</c:v>
                </c:pt>
                <c:pt idx="22">
                  <c:v>4.6555033500774767</c:v>
                </c:pt>
                <c:pt idx="23">
                  <c:v>1.8923770477640018</c:v>
                </c:pt>
                <c:pt idx="24">
                  <c:v>2.685335452602081</c:v>
                </c:pt>
                <c:pt idx="25">
                  <c:v>6.2417321655427811</c:v>
                </c:pt>
                <c:pt idx="26">
                  <c:v>9.3515517148398786</c:v>
                </c:pt>
                <c:pt idx="27">
                  <c:v>1.3082911714818952</c:v>
                </c:pt>
                <c:pt idx="28">
                  <c:v>4.1946786808474474</c:v>
                </c:pt>
                <c:pt idx="29">
                  <c:v>3.5665876162781172</c:v>
                </c:pt>
                <c:pt idx="30">
                  <c:v>2.3876135968861174</c:v>
                </c:pt>
                <c:pt idx="31">
                  <c:v>2.3089972486192227</c:v>
                </c:pt>
                <c:pt idx="32">
                  <c:v>5.2728622506556757</c:v>
                </c:pt>
                <c:pt idx="33">
                  <c:v>3.4052388789400596</c:v>
                </c:pt>
                <c:pt idx="34">
                  <c:v>3.8392383835216122</c:v>
                </c:pt>
                <c:pt idx="35">
                  <c:v>2.5866979221290189</c:v>
                </c:pt>
                <c:pt idx="36">
                  <c:v>2.6769437743456734</c:v>
                </c:pt>
                <c:pt idx="37">
                  <c:v>4.297084129923368</c:v>
                </c:pt>
                <c:pt idx="38">
                  <c:v>2.7363594612500788</c:v>
                </c:pt>
                <c:pt idx="39">
                  <c:v>2.3730815133073171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A0-4480-9411-A5AA73EEB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060975"/>
        <c:axId val="1407061807"/>
      </c:scatterChart>
      <c:valAx>
        <c:axId val="1407060975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 specimen</a:t>
                </a:r>
                <a:r>
                  <a:rPr lang="it-IT" baseline="0"/>
                  <a:t>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7061807"/>
        <c:crosses val="autoZero"/>
        <c:crossBetween val="midCat"/>
        <c:majorUnit val="5"/>
      </c:valAx>
      <c:valAx>
        <c:axId val="1407061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7060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Absorbance linearity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check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680402449693789"/>
                  <c:y val="-0.180972222222222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'elab-plate2'!$P$2:$P$41</c:f>
              <c:numCache>
                <c:formatCode>0.0000</c:formatCode>
                <c:ptCount val="40"/>
                <c:pt idx="0">
                  <c:v>1.3477046205407357</c:v>
                </c:pt>
                <c:pt idx="1">
                  <c:v>2.2001628306044423</c:v>
                </c:pt>
                <c:pt idx="2">
                  <c:v>4.025897429545906</c:v>
                </c:pt>
                <c:pt idx="3">
                  <c:v>6.7804763096558247</c:v>
                </c:pt>
                <c:pt idx="4">
                  <c:v>5.3689217175322224</c:v>
                </c:pt>
                <c:pt idx="5">
                  <c:v>2.0422683110098756</c:v>
                </c:pt>
                <c:pt idx="6">
                  <c:v>1.6726320825000973</c:v>
                </c:pt>
                <c:pt idx="7">
                  <c:v>1.6538042313378238</c:v>
                </c:pt>
                <c:pt idx="8">
                  <c:v>2.0123564981964988</c:v>
                </c:pt>
                <c:pt idx="9">
                  <c:v>3.5312479124610956</c:v>
                </c:pt>
                <c:pt idx="10">
                  <c:v>3.0882291922456129</c:v>
                </c:pt>
                <c:pt idx="11">
                  <c:v>2.7710278791176606</c:v>
                </c:pt>
                <c:pt idx="12">
                  <c:v>2.753627651753999</c:v>
                </c:pt>
                <c:pt idx="13">
                  <c:v>2.1935692219028815</c:v>
                </c:pt>
                <c:pt idx="14">
                  <c:v>2.060473929387455</c:v>
                </c:pt>
                <c:pt idx="15">
                  <c:v>2.2134221886826713</c:v>
                </c:pt>
                <c:pt idx="16">
                  <c:v>1.9771595370203514</c:v>
                </c:pt>
                <c:pt idx="17">
                  <c:v>4.3872720602879403</c:v>
                </c:pt>
                <c:pt idx="18">
                  <c:v>4.3569576032639912</c:v>
                </c:pt>
                <c:pt idx="19">
                  <c:v>3.1794354702987708</c:v>
                </c:pt>
                <c:pt idx="20">
                  <c:v>6.9106274786913415</c:v>
                </c:pt>
                <c:pt idx="21">
                  <c:v>3.1897693708337305</c:v>
                </c:pt>
                <c:pt idx="22">
                  <c:v>4.6555033500774767</c:v>
                </c:pt>
                <c:pt idx="23">
                  <c:v>1.8923770477640018</c:v>
                </c:pt>
                <c:pt idx="24">
                  <c:v>2.685335452602081</c:v>
                </c:pt>
                <c:pt idx="25">
                  <c:v>6.2417321655427811</c:v>
                </c:pt>
                <c:pt idx="26">
                  <c:v>9.3515517148398786</c:v>
                </c:pt>
                <c:pt idx="27">
                  <c:v>1.3082911714818952</c:v>
                </c:pt>
                <c:pt idx="28">
                  <c:v>4.1946786808474474</c:v>
                </c:pt>
                <c:pt idx="29">
                  <c:v>3.5665876162781172</c:v>
                </c:pt>
                <c:pt idx="30">
                  <c:v>2.3876135968861174</c:v>
                </c:pt>
                <c:pt idx="31">
                  <c:v>2.3089972486192227</c:v>
                </c:pt>
                <c:pt idx="32">
                  <c:v>5.2728622506556757</c:v>
                </c:pt>
                <c:pt idx="33">
                  <c:v>3.4052388789400596</c:v>
                </c:pt>
                <c:pt idx="34">
                  <c:v>3.8392383835216122</c:v>
                </c:pt>
                <c:pt idx="35">
                  <c:v>2.5866979221290189</c:v>
                </c:pt>
                <c:pt idx="36">
                  <c:v>2.6769437743456734</c:v>
                </c:pt>
                <c:pt idx="37">
                  <c:v>4.297084129923368</c:v>
                </c:pt>
                <c:pt idx="38">
                  <c:v>2.7363594612500788</c:v>
                </c:pt>
                <c:pt idx="39">
                  <c:v>2.3730815133073171</c:v>
                </c:pt>
              </c:numCache>
            </c:numRef>
          </c:xVal>
          <c:yVal>
            <c:numRef>
              <c:f>'elab-plate1'!$P$2:$P$41</c:f>
              <c:numCache>
                <c:formatCode>0.0000</c:formatCode>
                <c:ptCount val="40"/>
                <c:pt idx="0">
                  <c:v>1.4600191763446169</c:v>
                </c:pt>
                <c:pt idx="1">
                  <c:v>2.3237814045321494</c:v>
                </c:pt>
                <c:pt idx="2">
                  <c:v>4.3371849424386957</c:v>
                </c:pt>
                <c:pt idx="3">
                  <c:v>7.0629476400868212</c:v>
                </c:pt>
                <c:pt idx="4">
                  <c:v>5.7565316668624682</c:v>
                </c:pt>
                <c:pt idx="5">
                  <c:v>2.1741193817134694</c:v>
                </c:pt>
                <c:pt idx="6">
                  <c:v>1.8831029572540963</c:v>
                </c:pt>
                <c:pt idx="7">
                  <c:v>1.739363502049281</c:v>
                </c:pt>
                <c:pt idx="8">
                  <c:v>2.0865200002643545</c:v>
                </c:pt>
                <c:pt idx="9">
                  <c:v>3.7762258606744288</c:v>
                </c:pt>
                <c:pt idx="10">
                  <c:v>3.3109272101810325</c:v>
                </c:pt>
                <c:pt idx="11">
                  <c:v>2.8377622502486832</c:v>
                </c:pt>
                <c:pt idx="12">
                  <c:v>2.9306191673373712</c:v>
                </c:pt>
                <c:pt idx="13">
                  <c:v>2.3368104071723694</c:v>
                </c:pt>
                <c:pt idx="14">
                  <c:v>2.1210349740382952</c:v>
                </c:pt>
                <c:pt idx="15">
                  <c:v>2.2725407408896507</c:v>
                </c:pt>
                <c:pt idx="16">
                  <c:v>2.1921723689756418</c:v>
                </c:pt>
                <c:pt idx="17">
                  <c:v>4.2821868208247711</c:v>
                </c:pt>
                <c:pt idx="18">
                  <c:v>4.3095794242215719</c:v>
                </c:pt>
                <c:pt idx="19">
                  <c:v>3.3410430834150775</c:v>
                </c:pt>
                <c:pt idx="20">
                  <c:v>7.1384879429299719</c:v>
                </c:pt>
                <c:pt idx="21">
                  <c:v>3.2516786137365505</c:v>
                </c:pt>
                <c:pt idx="22">
                  <c:v>4.9209706982549504</c:v>
                </c:pt>
                <c:pt idx="23">
                  <c:v>1.9033429681495746</c:v>
                </c:pt>
                <c:pt idx="24">
                  <c:v>3.0632691905001055</c:v>
                </c:pt>
                <c:pt idx="25">
                  <c:v>6.0795737819870395</c:v>
                </c:pt>
                <c:pt idx="26">
                  <c:v>8.8763723278770925</c:v>
                </c:pt>
                <c:pt idx="27">
                  <c:v>1.3815485790286277</c:v>
                </c:pt>
                <c:pt idx="28">
                  <c:v>4.2280326900032659</c:v>
                </c:pt>
                <c:pt idx="29">
                  <c:v>3.6387994153425947</c:v>
                </c:pt>
                <c:pt idx="30">
                  <c:v>2.4651246250445911</c:v>
                </c:pt>
                <c:pt idx="31">
                  <c:v>2.3898230085089933</c:v>
                </c:pt>
                <c:pt idx="32">
                  <c:v>4.6705973856590317</c:v>
                </c:pt>
                <c:pt idx="33">
                  <c:v>3.4438617050692191</c:v>
                </c:pt>
                <c:pt idx="34">
                  <c:v>3.6387994153425947</c:v>
                </c:pt>
                <c:pt idx="35">
                  <c:v>2.624574295525453</c:v>
                </c:pt>
                <c:pt idx="36">
                  <c:v>2.6856474883170316</c:v>
                </c:pt>
                <c:pt idx="37">
                  <c:v>4.2012673775839477</c:v>
                </c:pt>
                <c:pt idx="38">
                  <c:v>2.7564330471883833</c:v>
                </c:pt>
                <c:pt idx="39">
                  <c:v>2.4168774307432188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85-499E-A5DF-CC8C4CF6E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940591"/>
        <c:axId val="1408936847"/>
      </c:scatterChart>
      <c:valAx>
        <c:axId val="140894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 C 2nd</a:t>
                </a:r>
                <a:r>
                  <a:rPr lang="it-IT" baseline="0"/>
                  <a:t> measurement (5 mins from stop solution)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936847"/>
        <c:crosses val="autoZero"/>
        <c:crossBetween val="midCat"/>
      </c:valAx>
      <c:valAx>
        <c:axId val="1408936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 C 1st measurement (1.5 mins from stop solution)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94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</xdr:colOff>
      <xdr:row>8</xdr:row>
      <xdr:rowOff>19050</xdr:rowOff>
    </xdr:from>
    <xdr:to>
      <xdr:col>11</xdr:col>
      <xdr:colOff>28575</xdr:colOff>
      <xdr:row>20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DF6E7F-6DFD-BB30-CA74-CEA5499A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5291</xdr:colOff>
      <xdr:row>2</xdr:row>
      <xdr:rowOff>0</xdr:rowOff>
    </xdr:from>
    <xdr:to>
      <xdr:col>22</xdr:col>
      <xdr:colOff>365124</xdr:colOff>
      <xdr:row>13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50CD80-F811-08D6-8E7C-1222B2445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8</xdr:row>
      <xdr:rowOff>31750</xdr:rowOff>
    </xdr:from>
    <xdr:to>
      <xdr:col>10</xdr:col>
      <xdr:colOff>202142</xdr:colOff>
      <xdr:row>18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87C428-A67C-DB65-4958-CADC734391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600075</xdr:colOff>
      <xdr:row>1</xdr:row>
      <xdr:rowOff>12700</xdr:rowOff>
    </xdr:from>
    <xdr:to>
      <xdr:col>22</xdr:col>
      <xdr:colOff>223308</xdr:colOff>
      <xdr:row>11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FE04A8-184C-28E7-B78A-F6BB8A197E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22225</xdr:colOff>
      <xdr:row>14</xdr:row>
      <xdr:rowOff>158750</xdr:rowOff>
    </xdr:from>
    <xdr:to>
      <xdr:col>24</xdr:col>
      <xdr:colOff>327025</xdr:colOff>
      <xdr:row>29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A70B4C-48B8-296E-FB48-B3A43257C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CCOLI ANDREA" id="{624D148E-5062-4BF7-9499-EF933DDCE062}" userId="MICCOLI ANDRE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" dT="2022-11-13T17:41:25.72" personId="{624D148E-5062-4BF7-9499-EF933DDCE062}" id="{4B8DCC34-0C2E-4CE8-81BD-47501327A46A}">
    <text>Consider data from elab-plate1, as usual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64900-5E1A-4A89-8E09-04C7A01B878E}">
  <dimension ref="A3:N175"/>
  <sheetViews>
    <sheetView topLeftCell="A64" workbookViewId="0">
      <selection activeCell="A79" sqref="A79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0.21099999999999999</v>
      </c>
      <c r="C30" s="10">
        <v>0.21299999999999999</v>
      </c>
      <c r="D30" s="11">
        <v>0.96799999999999997</v>
      </c>
      <c r="E30" s="12">
        <v>0.93</v>
      </c>
      <c r="F30" s="12">
        <v>0.88700000000000001</v>
      </c>
      <c r="G30" s="13">
        <v>0.875</v>
      </c>
      <c r="H30" s="12">
        <v>0.91200000000000003</v>
      </c>
      <c r="I30" s="13">
        <v>0.83399999999999996</v>
      </c>
      <c r="J30" s="13">
        <v>0.83099999999999996</v>
      </c>
      <c r="K30" s="14">
        <v>0.79600000000000004</v>
      </c>
      <c r="L30" s="15">
        <v>0.68300000000000005</v>
      </c>
      <c r="M30" s="13">
        <v>0.81</v>
      </c>
      <c r="N30" s="5">
        <v>450</v>
      </c>
    </row>
    <row r="31" spans="1:14" x14ac:dyDescent="0.35">
      <c r="A31" s="2" t="s">
        <v>11</v>
      </c>
      <c r="B31" s="16">
        <v>0.378</v>
      </c>
      <c r="C31" s="16">
        <v>0.36</v>
      </c>
      <c r="D31" s="13">
        <v>0.87</v>
      </c>
      <c r="E31" s="13">
        <v>0.85099999999999998</v>
      </c>
      <c r="F31" s="14">
        <v>0.748</v>
      </c>
      <c r="G31" s="13">
        <v>0.80900000000000005</v>
      </c>
      <c r="H31" s="15">
        <v>0.71499999999999997</v>
      </c>
      <c r="I31" s="14">
        <v>0.80200000000000005</v>
      </c>
      <c r="J31" s="15">
        <v>0.67100000000000004</v>
      </c>
      <c r="K31" s="14">
        <v>0.74199999999999999</v>
      </c>
      <c r="L31" s="14">
        <v>0.75600000000000001</v>
      </c>
      <c r="M31" s="13">
        <v>0.83499999999999996</v>
      </c>
      <c r="N31" s="5">
        <v>450</v>
      </c>
    </row>
    <row r="32" spans="1:14" x14ac:dyDescent="0.35">
      <c r="A32" s="2" t="s">
        <v>18</v>
      </c>
      <c r="B32" s="17">
        <v>0.48899999999999999</v>
      </c>
      <c r="C32" s="18">
        <v>0.50900000000000001</v>
      </c>
      <c r="D32" s="14">
        <v>0.74299999999999999</v>
      </c>
      <c r="E32" s="14">
        <v>0.77</v>
      </c>
      <c r="F32" s="13">
        <v>0.871</v>
      </c>
      <c r="G32" s="15">
        <v>0.73</v>
      </c>
      <c r="H32" s="15">
        <v>0.73</v>
      </c>
      <c r="I32" s="14">
        <v>0.78600000000000003</v>
      </c>
      <c r="J32" s="19">
        <v>0.60499999999999998</v>
      </c>
      <c r="K32" s="15">
        <v>0.70299999999999996</v>
      </c>
      <c r="L32" s="13">
        <v>0.82099999999999995</v>
      </c>
      <c r="M32" s="14">
        <v>0.752</v>
      </c>
      <c r="N32" s="5">
        <v>450</v>
      </c>
    </row>
    <row r="33" spans="1:14" x14ac:dyDescent="0.35">
      <c r="A33" s="2" t="s">
        <v>25</v>
      </c>
      <c r="B33" s="14">
        <v>0.76500000000000001</v>
      </c>
      <c r="C33" s="14">
        <v>0.80300000000000005</v>
      </c>
      <c r="D33" s="15">
        <v>0.66200000000000003</v>
      </c>
      <c r="E33" s="15">
        <v>0.70699999999999996</v>
      </c>
      <c r="F33" s="14">
        <v>0.77900000000000003</v>
      </c>
      <c r="G33" s="13">
        <v>0.873</v>
      </c>
      <c r="H33" s="14">
        <v>0.79600000000000004</v>
      </c>
      <c r="I33" s="14">
        <v>0.79900000000000004</v>
      </c>
      <c r="J33" s="11">
        <v>0.95299999999999996</v>
      </c>
      <c r="K33" s="11">
        <v>0.97099999999999997</v>
      </c>
      <c r="L33" s="13">
        <v>0.86199999999999999</v>
      </c>
      <c r="M33" s="13">
        <v>0.83099999999999996</v>
      </c>
      <c r="N33" s="5">
        <v>450</v>
      </c>
    </row>
    <row r="34" spans="1:14" x14ac:dyDescent="0.35">
      <c r="A34" s="2" t="s">
        <v>32</v>
      </c>
      <c r="B34" s="12">
        <v>0.88300000000000001</v>
      </c>
      <c r="C34" s="13">
        <v>0.873</v>
      </c>
      <c r="D34" s="15">
        <v>0.72699999999999998</v>
      </c>
      <c r="E34" s="15">
        <v>0.69899999999999995</v>
      </c>
      <c r="F34" s="14">
        <v>0.79200000000000004</v>
      </c>
      <c r="G34" s="13">
        <v>0.85</v>
      </c>
      <c r="H34" s="15">
        <v>0.67500000000000004</v>
      </c>
      <c r="I34" s="15">
        <v>0.69</v>
      </c>
      <c r="J34" s="13">
        <v>0.83199999999999996</v>
      </c>
      <c r="K34" s="15">
        <v>0.69199999999999995</v>
      </c>
      <c r="L34" s="13">
        <v>0.84899999999999998</v>
      </c>
      <c r="M34" s="13">
        <v>0.83</v>
      </c>
      <c r="N34" s="5">
        <v>450</v>
      </c>
    </row>
    <row r="35" spans="1:14" x14ac:dyDescent="0.35">
      <c r="A35" s="2" t="s">
        <v>39</v>
      </c>
      <c r="B35" s="20">
        <v>1.175</v>
      </c>
      <c r="C35" s="11">
        <v>1.0149999999999999</v>
      </c>
      <c r="D35" s="13">
        <v>0.85</v>
      </c>
      <c r="E35" s="12">
        <v>0.89700000000000002</v>
      </c>
      <c r="F35" s="14">
        <v>0.8</v>
      </c>
      <c r="G35" s="12">
        <v>0.92100000000000004</v>
      </c>
      <c r="H35" s="13">
        <v>0.875</v>
      </c>
      <c r="I35" s="14">
        <v>0.73199999999999998</v>
      </c>
      <c r="J35" s="14">
        <v>0.76900000000000002</v>
      </c>
      <c r="K35" s="14">
        <v>0.80200000000000005</v>
      </c>
      <c r="L35" s="15">
        <v>0.70099999999999996</v>
      </c>
      <c r="M35" s="13">
        <v>0.82399999999999995</v>
      </c>
      <c r="N35" s="5">
        <v>450</v>
      </c>
    </row>
    <row r="36" spans="1:14" x14ac:dyDescent="0.35">
      <c r="A36" s="2" t="s">
        <v>46</v>
      </c>
      <c r="B36" s="20">
        <v>1.248</v>
      </c>
      <c r="C36" s="21">
        <v>1.0620000000000001</v>
      </c>
      <c r="D36" s="12">
        <v>0.91300000000000003</v>
      </c>
      <c r="E36" s="12">
        <v>0.88800000000000001</v>
      </c>
      <c r="F36" s="13">
        <v>0.81200000000000006</v>
      </c>
      <c r="G36" s="12">
        <v>0.94299999999999995</v>
      </c>
      <c r="H36" s="14">
        <v>0.80100000000000005</v>
      </c>
      <c r="I36" s="15">
        <v>0.67300000000000004</v>
      </c>
      <c r="J36" s="12">
        <v>0.91900000000000004</v>
      </c>
      <c r="K36" s="14">
        <v>0.78300000000000003</v>
      </c>
      <c r="L36" s="14">
        <v>0.77800000000000002</v>
      </c>
      <c r="M36" s="12">
        <v>0.88800000000000001</v>
      </c>
      <c r="N36" s="5">
        <v>450</v>
      </c>
    </row>
    <row r="37" spans="1:14" x14ac:dyDescent="0.35">
      <c r="A37" s="2" t="s">
        <v>53</v>
      </c>
      <c r="B37" s="20">
        <v>1.2490000000000001</v>
      </c>
      <c r="C37" s="22">
        <v>1.1080000000000001</v>
      </c>
      <c r="D37" s="12">
        <v>0.88400000000000001</v>
      </c>
      <c r="E37" s="12">
        <v>0.94899999999999995</v>
      </c>
      <c r="F37" s="13">
        <v>0.81399999999999995</v>
      </c>
      <c r="G37" s="12">
        <v>0.91600000000000004</v>
      </c>
      <c r="H37" s="12">
        <v>0.93600000000000005</v>
      </c>
      <c r="I37" s="13">
        <v>0.86199999999999999</v>
      </c>
      <c r="J37" s="12">
        <v>0.94899999999999995</v>
      </c>
      <c r="K37" s="14">
        <v>0.76500000000000001</v>
      </c>
      <c r="L37" s="12">
        <v>0.92900000000000005</v>
      </c>
      <c r="M37" s="14">
        <v>0.78100000000000003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0.04</v>
      </c>
      <c r="C40" s="10">
        <v>4.1000000000000002E-2</v>
      </c>
      <c r="D40" s="17">
        <v>4.3999999999999997E-2</v>
      </c>
      <c r="E40" s="17">
        <v>4.3999999999999997E-2</v>
      </c>
      <c r="F40" s="19">
        <v>4.4999999999999998E-2</v>
      </c>
      <c r="G40" s="16">
        <v>4.2999999999999997E-2</v>
      </c>
      <c r="H40" s="19">
        <v>4.4999999999999998E-2</v>
      </c>
      <c r="I40" s="18">
        <v>4.3999999999999997E-2</v>
      </c>
      <c r="J40" s="18">
        <v>4.3999999999999997E-2</v>
      </c>
      <c r="K40" s="18">
        <v>4.3999999999999997E-2</v>
      </c>
      <c r="L40" s="18">
        <v>4.4999999999999998E-2</v>
      </c>
      <c r="M40" s="19">
        <v>4.5999999999999999E-2</v>
      </c>
      <c r="N40" s="5">
        <v>570</v>
      </c>
    </row>
    <row r="41" spans="1:14" x14ac:dyDescent="0.35">
      <c r="A41" s="2" t="s">
        <v>11</v>
      </c>
      <c r="B41" s="23">
        <v>4.2000000000000003E-2</v>
      </c>
      <c r="C41" s="23">
        <v>4.2000000000000003E-2</v>
      </c>
      <c r="D41" s="16">
        <v>4.2999999999999997E-2</v>
      </c>
      <c r="E41" s="16">
        <v>4.2999999999999997E-2</v>
      </c>
      <c r="F41" s="17">
        <v>4.3999999999999997E-2</v>
      </c>
      <c r="G41" s="16">
        <v>4.2999999999999997E-2</v>
      </c>
      <c r="H41" s="17">
        <v>4.3999999999999997E-2</v>
      </c>
      <c r="I41" s="17">
        <v>4.3999999999999997E-2</v>
      </c>
      <c r="J41" s="19">
        <v>4.4999999999999998E-2</v>
      </c>
      <c r="K41" s="18">
        <v>4.3999999999999997E-2</v>
      </c>
      <c r="L41" s="18">
        <v>4.3999999999999997E-2</v>
      </c>
      <c r="M41" s="15">
        <v>4.7E-2</v>
      </c>
      <c r="N41" s="5">
        <v>570</v>
      </c>
    </row>
    <row r="42" spans="1:14" x14ac:dyDescent="0.35">
      <c r="A42" s="2" t="s">
        <v>18</v>
      </c>
      <c r="B42" s="23">
        <v>4.2000000000000003E-2</v>
      </c>
      <c r="C42" s="18">
        <v>4.4999999999999998E-2</v>
      </c>
      <c r="D42" s="18">
        <v>4.3999999999999997E-2</v>
      </c>
      <c r="E42" s="17">
        <v>4.2999999999999997E-2</v>
      </c>
      <c r="F42" s="18">
        <v>4.3999999999999997E-2</v>
      </c>
      <c r="G42" s="17">
        <v>4.2999999999999997E-2</v>
      </c>
      <c r="H42" s="16">
        <v>4.2999999999999997E-2</v>
      </c>
      <c r="I42" s="18">
        <v>4.3999999999999997E-2</v>
      </c>
      <c r="J42" s="16">
        <v>4.2999999999999997E-2</v>
      </c>
      <c r="K42" s="14">
        <v>4.7E-2</v>
      </c>
      <c r="L42" s="19">
        <v>4.4999999999999998E-2</v>
      </c>
      <c r="M42" s="15">
        <v>4.5999999999999999E-2</v>
      </c>
      <c r="N42" s="5">
        <v>570</v>
      </c>
    </row>
    <row r="43" spans="1:14" x14ac:dyDescent="0.35">
      <c r="A43" s="2" t="s">
        <v>25</v>
      </c>
      <c r="B43" s="16">
        <v>4.2999999999999997E-2</v>
      </c>
      <c r="C43" s="16">
        <v>4.2999999999999997E-2</v>
      </c>
      <c r="D43" s="19">
        <v>4.4999999999999998E-2</v>
      </c>
      <c r="E43" s="16">
        <v>4.2000000000000003E-2</v>
      </c>
      <c r="F43" s="17">
        <v>4.3999999999999997E-2</v>
      </c>
      <c r="G43" s="16">
        <v>4.2999999999999997E-2</v>
      </c>
      <c r="H43" s="16">
        <v>4.2999999999999997E-2</v>
      </c>
      <c r="I43" s="17">
        <v>4.2999999999999997E-2</v>
      </c>
      <c r="J43" s="19">
        <v>4.4999999999999998E-2</v>
      </c>
      <c r="K43" s="19">
        <v>4.4999999999999998E-2</v>
      </c>
      <c r="L43" s="20">
        <v>5.2999999999999999E-2</v>
      </c>
      <c r="M43" s="14">
        <v>4.7E-2</v>
      </c>
      <c r="N43" s="5">
        <v>570</v>
      </c>
    </row>
    <row r="44" spans="1:14" x14ac:dyDescent="0.35">
      <c r="A44" s="2" t="s">
        <v>32</v>
      </c>
      <c r="B44" s="16">
        <v>4.2999999999999997E-2</v>
      </c>
      <c r="C44" s="16">
        <v>4.2999999999999997E-2</v>
      </c>
      <c r="D44" s="17">
        <v>4.2999999999999997E-2</v>
      </c>
      <c r="E44" s="17">
        <v>4.2999999999999997E-2</v>
      </c>
      <c r="F44" s="17">
        <v>4.3999999999999997E-2</v>
      </c>
      <c r="G44" s="18">
        <v>4.4999999999999998E-2</v>
      </c>
      <c r="H44" s="16">
        <v>4.2999999999999997E-2</v>
      </c>
      <c r="I44" s="18">
        <v>4.3999999999999997E-2</v>
      </c>
      <c r="J44" s="18">
        <v>4.3999999999999997E-2</v>
      </c>
      <c r="K44" s="19">
        <v>4.5999999999999999E-2</v>
      </c>
      <c r="L44" s="15">
        <v>4.7E-2</v>
      </c>
      <c r="M44" s="13">
        <v>4.8000000000000001E-2</v>
      </c>
      <c r="N44" s="5">
        <v>570</v>
      </c>
    </row>
    <row r="45" spans="1:14" x14ac:dyDescent="0.35">
      <c r="A45" s="2" t="s">
        <v>39</v>
      </c>
      <c r="B45" s="17">
        <v>4.2999999999999997E-2</v>
      </c>
      <c r="C45" s="18">
        <v>4.3999999999999997E-2</v>
      </c>
      <c r="D45" s="17">
        <v>4.2999999999999997E-2</v>
      </c>
      <c r="E45" s="18">
        <v>4.4999999999999998E-2</v>
      </c>
      <c r="F45" s="18">
        <v>4.3999999999999997E-2</v>
      </c>
      <c r="G45" s="17">
        <v>4.2999999999999997E-2</v>
      </c>
      <c r="H45" s="18">
        <v>4.3999999999999997E-2</v>
      </c>
      <c r="I45" s="17">
        <v>4.3999999999999997E-2</v>
      </c>
      <c r="J45" s="18">
        <v>4.4999999999999998E-2</v>
      </c>
      <c r="K45" s="18">
        <v>4.3999999999999997E-2</v>
      </c>
      <c r="L45" s="16">
        <v>4.2999999999999997E-2</v>
      </c>
      <c r="M45" s="15">
        <v>4.5999999999999999E-2</v>
      </c>
      <c r="N45" s="5">
        <v>570</v>
      </c>
    </row>
    <row r="46" spans="1:14" x14ac:dyDescent="0.35">
      <c r="A46" s="2" t="s">
        <v>46</v>
      </c>
      <c r="B46" s="18">
        <v>4.3999999999999997E-2</v>
      </c>
      <c r="C46" s="17">
        <v>4.3999999999999997E-2</v>
      </c>
      <c r="D46" s="17">
        <v>4.3999999999999997E-2</v>
      </c>
      <c r="E46" s="18">
        <v>4.4999999999999998E-2</v>
      </c>
      <c r="F46" s="16">
        <v>4.2999999999999997E-2</v>
      </c>
      <c r="G46" s="17">
        <v>4.2999999999999997E-2</v>
      </c>
      <c r="H46" s="17">
        <v>4.3999999999999997E-2</v>
      </c>
      <c r="I46" s="17">
        <v>4.2999999999999997E-2</v>
      </c>
      <c r="J46" s="18">
        <v>4.3999999999999997E-2</v>
      </c>
      <c r="K46" s="18">
        <v>4.3999999999999997E-2</v>
      </c>
      <c r="L46" s="19">
        <v>4.4999999999999998E-2</v>
      </c>
      <c r="M46" s="15">
        <v>4.5999999999999999E-2</v>
      </c>
      <c r="N46" s="5">
        <v>570</v>
      </c>
    </row>
    <row r="47" spans="1:14" x14ac:dyDescent="0.35">
      <c r="A47" s="2" t="s">
        <v>53</v>
      </c>
      <c r="B47" s="19">
        <v>4.4999999999999998E-2</v>
      </c>
      <c r="C47" s="19">
        <v>4.4999999999999998E-2</v>
      </c>
      <c r="D47" s="19">
        <v>4.4999999999999998E-2</v>
      </c>
      <c r="E47" s="18">
        <v>4.4999999999999998E-2</v>
      </c>
      <c r="F47" s="16">
        <v>4.2999999999999997E-2</v>
      </c>
      <c r="G47" s="17">
        <v>4.3999999999999997E-2</v>
      </c>
      <c r="H47" s="19">
        <v>4.4999999999999998E-2</v>
      </c>
      <c r="I47" s="19">
        <v>4.4999999999999998E-2</v>
      </c>
      <c r="J47" s="19">
        <v>4.4999999999999998E-2</v>
      </c>
      <c r="K47" s="18">
        <v>4.3999999999999997E-2</v>
      </c>
      <c r="L47" s="18">
        <v>4.3999999999999997E-2</v>
      </c>
      <c r="M47" s="17">
        <v>4.3999999999999997E-2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0.155</v>
      </c>
      <c r="C50" s="10">
        <v>0.157</v>
      </c>
      <c r="D50" s="11">
        <v>0.91200000000000003</v>
      </c>
      <c r="E50" s="12">
        <v>0.874</v>
      </c>
      <c r="F50" s="12">
        <v>0.83099999999999996</v>
      </c>
      <c r="G50" s="13">
        <v>0.81899999999999995</v>
      </c>
      <c r="H50" s="12">
        <v>0.85599999999999998</v>
      </c>
      <c r="I50" s="13">
        <v>0.77800000000000002</v>
      </c>
      <c r="J50" s="13">
        <v>0.77500000000000002</v>
      </c>
      <c r="K50" s="14">
        <v>0.74</v>
      </c>
      <c r="L50" s="15">
        <v>0.627</v>
      </c>
      <c r="M50" s="13">
        <v>0.754</v>
      </c>
      <c r="N50" s="5" t="s">
        <v>60</v>
      </c>
    </row>
    <row r="51" spans="1:14" ht="27" x14ac:dyDescent="0.35">
      <c r="A51" s="2" t="s">
        <v>11</v>
      </c>
      <c r="B51" s="16">
        <v>0.32200000000000001</v>
      </c>
      <c r="C51" s="16">
        <v>0.30399999999999999</v>
      </c>
      <c r="D51" s="13">
        <v>0.81399999999999995</v>
      </c>
      <c r="E51" s="13">
        <v>0.79500000000000004</v>
      </c>
      <c r="F51" s="14">
        <v>0.69199999999999995</v>
      </c>
      <c r="G51" s="13">
        <v>0.753</v>
      </c>
      <c r="H51" s="15">
        <v>0.65900000000000003</v>
      </c>
      <c r="I51" s="14">
        <v>0.746</v>
      </c>
      <c r="J51" s="15">
        <v>0.61499999999999999</v>
      </c>
      <c r="K51" s="14">
        <v>0.68600000000000005</v>
      </c>
      <c r="L51" s="14">
        <v>0.7</v>
      </c>
      <c r="M51" s="13">
        <v>0.77900000000000003</v>
      </c>
      <c r="N51" s="5" t="s">
        <v>60</v>
      </c>
    </row>
    <row r="52" spans="1:14" ht="27" x14ac:dyDescent="0.35">
      <c r="A52" s="2" t="s">
        <v>18</v>
      </c>
      <c r="B52" s="17">
        <v>0.433</v>
      </c>
      <c r="C52" s="18">
        <v>0.45300000000000001</v>
      </c>
      <c r="D52" s="14">
        <v>0.68700000000000006</v>
      </c>
      <c r="E52" s="14">
        <v>0.71399999999999997</v>
      </c>
      <c r="F52" s="13">
        <v>0.81499999999999995</v>
      </c>
      <c r="G52" s="15">
        <v>0.67400000000000004</v>
      </c>
      <c r="H52" s="15">
        <v>0.67400000000000004</v>
      </c>
      <c r="I52" s="14">
        <v>0.73</v>
      </c>
      <c r="J52" s="19">
        <v>0.54900000000000004</v>
      </c>
      <c r="K52" s="15">
        <v>0.64700000000000002</v>
      </c>
      <c r="L52" s="13">
        <v>0.76500000000000001</v>
      </c>
      <c r="M52" s="14">
        <v>0.69599999999999995</v>
      </c>
      <c r="N52" s="5" t="s">
        <v>60</v>
      </c>
    </row>
    <row r="53" spans="1:14" ht="27" x14ac:dyDescent="0.35">
      <c r="A53" s="2" t="s">
        <v>25</v>
      </c>
      <c r="B53" s="14">
        <v>0.70899999999999996</v>
      </c>
      <c r="C53" s="14">
        <v>0.747</v>
      </c>
      <c r="D53" s="15">
        <v>0.60599999999999998</v>
      </c>
      <c r="E53" s="15">
        <v>0.65100000000000002</v>
      </c>
      <c r="F53" s="14">
        <v>0.72299999999999998</v>
      </c>
      <c r="G53" s="13">
        <v>0.81699999999999995</v>
      </c>
      <c r="H53" s="14">
        <v>0.74</v>
      </c>
      <c r="I53" s="14">
        <v>0.74299999999999999</v>
      </c>
      <c r="J53" s="11">
        <v>0.89700000000000002</v>
      </c>
      <c r="K53" s="11">
        <v>0.91400000000000003</v>
      </c>
      <c r="L53" s="13">
        <v>0.80600000000000005</v>
      </c>
      <c r="M53" s="13">
        <v>0.77500000000000002</v>
      </c>
      <c r="N53" s="5" t="s">
        <v>60</v>
      </c>
    </row>
    <row r="54" spans="1:14" ht="27" x14ac:dyDescent="0.35">
      <c r="A54" s="2" t="s">
        <v>32</v>
      </c>
      <c r="B54" s="12">
        <v>0.82699999999999996</v>
      </c>
      <c r="C54" s="13">
        <v>0.81699999999999995</v>
      </c>
      <c r="D54" s="15">
        <v>0.67100000000000004</v>
      </c>
      <c r="E54" s="15">
        <v>0.64300000000000002</v>
      </c>
      <c r="F54" s="14">
        <v>0.73599999999999999</v>
      </c>
      <c r="G54" s="13">
        <v>0.79400000000000004</v>
      </c>
      <c r="H54" s="15">
        <v>0.61899999999999999</v>
      </c>
      <c r="I54" s="15">
        <v>0.63400000000000001</v>
      </c>
      <c r="J54" s="13">
        <v>0.77500000000000002</v>
      </c>
      <c r="K54" s="15">
        <v>0.63600000000000001</v>
      </c>
      <c r="L54" s="13">
        <v>0.79200000000000004</v>
      </c>
      <c r="M54" s="13">
        <v>0.77400000000000002</v>
      </c>
      <c r="N54" s="5" t="s">
        <v>60</v>
      </c>
    </row>
    <row r="55" spans="1:14" ht="27" x14ac:dyDescent="0.35">
      <c r="A55" s="2" t="s">
        <v>39</v>
      </c>
      <c r="B55" s="20">
        <v>1.119</v>
      </c>
      <c r="C55" s="11">
        <v>0.95899999999999996</v>
      </c>
      <c r="D55" s="13">
        <v>0.79400000000000004</v>
      </c>
      <c r="E55" s="12">
        <v>0.84099999999999997</v>
      </c>
      <c r="F55" s="14">
        <v>0.74399999999999999</v>
      </c>
      <c r="G55" s="12">
        <v>0.86499999999999999</v>
      </c>
      <c r="H55" s="13">
        <v>0.81899999999999995</v>
      </c>
      <c r="I55" s="14">
        <v>0.67600000000000005</v>
      </c>
      <c r="J55" s="14">
        <v>0.71299999999999997</v>
      </c>
      <c r="K55" s="14">
        <v>0.746</v>
      </c>
      <c r="L55" s="15">
        <v>0.64500000000000002</v>
      </c>
      <c r="M55" s="13">
        <v>0.76800000000000002</v>
      </c>
      <c r="N55" s="5" t="s">
        <v>60</v>
      </c>
    </row>
    <row r="56" spans="1:14" ht="27" x14ac:dyDescent="0.35">
      <c r="A56" s="2" t="s">
        <v>46</v>
      </c>
      <c r="B56" s="20">
        <v>1.1919999999999999</v>
      </c>
      <c r="C56" s="21">
        <v>1.006</v>
      </c>
      <c r="D56" s="12">
        <v>0.85699999999999998</v>
      </c>
      <c r="E56" s="12">
        <v>0.83199999999999996</v>
      </c>
      <c r="F56" s="13">
        <v>0.75600000000000001</v>
      </c>
      <c r="G56" s="12">
        <v>0.88700000000000001</v>
      </c>
      <c r="H56" s="14">
        <v>0.745</v>
      </c>
      <c r="I56" s="15">
        <v>0.61699999999999999</v>
      </c>
      <c r="J56" s="12">
        <v>0.86299999999999999</v>
      </c>
      <c r="K56" s="14">
        <v>0.72699999999999998</v>
      </c>
      <c r="L56" s="14">
        <v>0.72199999999999998</v>
      </c>
      <c r="M56" s="12">
        <v>0.83199999999999996</v>
      </c>
      <c r="N56" s="5" t="s">
        <v>60</v>
      </c>
    </row>
    <row r="57" spans="1:14" ht="27" x14ac:dyDescent="0.35">
      <c r="A57" s="2" t="s">
        <v>53</v>
      </c>
      <c r="B57" s="20">
        <v>1.1930000000000001</v>
      </c>
      <c r="C57" s="22">
        <v>1.052</v>
      </c>
      <c r="D57" s="12">
        <v>0.82799999999999996</v>
      </c>
      <c r="E57" s="12">
        <v>0.89300000000000002</v>
      </c>
      <c r="F57" s="13">
        <v>0.75800000000000001</v>
      </c>
      <c r="G57" s="12">
        <v>0.86</v>
      </c>
      <c r="H57" s="12">
        <v>0.88</v>
      </c>
      <c r="I57" s="13">
        <v>0.80600000000000005</v>
      </c>
      <c r="J57" s="12">
        <v>0.89300000000000002</v>
      </c>
      <c r="K57" s="14">
        <v>0.70899999999999996</v>
      </c>
      <c r="L57" s="12">
        <v>0.873</v>
      </c>
      <c r="M57" s="14">
        <v>0.72499999999999998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-1.2E-2</v>
      </c>
      <c r="C60" s="10">
        <v>-1.0999999999999999E-2</v>
      </c>
      <c r="D60" s="17">
        <v>-8.0000000000000002E-3</v>
      </c>
      <c r="E60" s="17">
        <v>-8.0000000000000002E-3</v>
      </c>
      <c r="F60" s="19">
        <v>-7.0000000000000001E-3</v>
      </c>
      <c r="G60" s="16">
        <v>-8.9999999999999993E-3</v>
      </c>
      <c r="H60" s="19">
        <v>-7.0000000000000001E-3</v>
      </c>
      <c r="I60" s="18">
        <v>-8.0000000000000002E-3</v>
      </c>
      <c r="J60" s="18">
        <v>-7.0000000000000001E-3</v>
      </c>
      <c r="K60" s="18">
        <v>-8.0000000000000002E-3</v>
      </c>
      <c r="L60" s="18">
        <v>-7.0000000000000001E-3</v>
      </c>
      <c r="M60" s="19">
        <v>-6.0000000000000001E-3</v>
      </c>
      <c r="N60" s="5" t="s">
        <v>61</v>
      </c>
    </row>
    <row r="61" spans="1:14" ht="27" x14ac:dyDescent="0.35">
      <c r="A61" s="2" t="s">
        <v>11</v>
      </c>
      <c r="B61" s="23">
        <v>-0.01</v>
      </c>
      <c r="C61" s="23">
        <v>-0.01</v>
      </c>
      <c r="D61" s="16">
        <v>-8.9999999999999993E-3</v>
      </c>
      <c r="E61" s="16">
        <v>-8.9999999999999993E-3</v>
      </c>
      <c r="F61" s="17">
        <v>-8.0000000000000002E-3</v>
      </c>
      <c r="G61" s="16">
        <v>-8.9999999999999993E-3</v>
      </c>
      <c r="H61" s="17">
        <v>-8.0000000000000002E-3</v>
      </c>
      <c r="I61" s="17">
        <v>-8.0000000000000002E-3</v>
      </c>
      <c r="J61" s="19">
        <v>-7.0000000000000001E-3</v>
      </c>
      <c r="K61" s="18">
        <v>-8.0000000000000002E-3</v>
      </c>
      <c r="L61" s="18">
        <v>-8.0000000000000002E-3</v>
      </c>
      <c r="M61" s="15">
        <v>-5.0000000000000001E-3</v>
      </c>
      <c r="N61" s="5" t="s">
        <v>61</v>
      </c>
    </row>
    <row r="62" spans="1:14" ht="27" x14ac:dyDescent="0.35">
      <c r="A62" s="2" t="s">
        <v>18</v>
      </c>
      <c r="B62" s="23">
        <v>-0.01</v>
      </c>
      <c r="C62" s="18">
        <v>-7.0000000000000001E-3</v>
      </c>
      <c r="D62" s="18">
        <v>-8.0000000000000002E-3</v>
      </c>
      <c r="E62" s="17">
        <v>-8.9999999999999993E-3</v>
      </c>
      <c r="F62" s="18">
        <v>-8.0000000000000002E-3</v>
      </c>
      <c r="G62" s="17">
        <v>-8.9999999999999993E-3</v>
      </c>
      <c r="H62" s="16">
        <v>-8.9999999999999993E-3</v>
      </c>
      <c r="I62" s="18">
        <v>-8.0000000000000002E-3</v>
      </c>
      <c r="J62" s="16">
        <v>-8.9999999999999993E-3</v>
      </c>
      <c r="K62" s="14">
        <v>-5.0000000000000001E-3</v>
      </c>
      <c r="L62" s="19">
        <v>-7.0000000000000001E-3</v>
      </c>
      <c r="M62" s="15">
        <v>-6.0000000000000001E-3</v>
      </c>
      <c r="N62" s="5" t="s">
        <v>61</v>
      </c>
    </row>
    <row r="63" spans="1:14" ht="27" x14ac:dyDescent="0.35">
      <c r="A63" s="2" t="s">
        <v>25</v>
      </c>
      <c r="B63" s="16">
        <v>-8.9999999999999993E-3</v>
      </c>
      <c r="C63" s="16">
        <v>-8.9999999999999993E-3</v>
      </c>
      <c r="D63" s="19">
        <v>-7.0000000000000001E-3</v>
      </c>
      <c r="E63" s="16">
        <v>-0.01</v>
      </c>
      <c r="F63" s="17">
        <v>-8.0000000000000002E-3</v>
      </c>
      <c r="G63" s="16">
        <v>-8.9999999999999993E-3</v>
      </c>
      <c r="H63" s="16">
        <v>-8.9999999999999993E-3</v>
      </c>
      <c r="I63" s="17">
        <v>-8.9999999999999993E-3</v>
      </c>
      <c r="J63" s="19">
        <v>-7.0000000000000001E-3</v>
      </c>
      <c r="K63" s="19">
        <v>-7.0000000000000001E-3</v>
      </c>
      <c r="L63" s="20">
        <v>1E-3</v>
      </c>
      <c r="M63" s="14">
        <v>-5.0000000000000001E-3</v>
      </c>
      <c r="N63" s="5" t="s">
        <v>61</v>
      </c>
    </row>
    <row r="64" spans="1:14" ht="27" x14ac:dyDescent="0.35">
      <c r="A64" s="2" t="s">
        <v>32</v>
      </c>
      <c r="B64" s="16">
        <v>-8.9999999999999993E-3</v>
      </c>
      <c r="C64" s="16">
        <v>-8.9999999999999993E-3</v>
      </c>
      <c r="D64" s="17">
        <v>-8.9999999999999993E-3</v>
      </c>
      <c r="E64" s="17">
        <v>-8.9999999999999993E-3</v>
      </c>
      <c r="F64" s="17">
        <v>-8.0000000000000002E-3</v>
      </c>
      <c r="G64" s="18">
        <v>-7.0000000000000001E-3</v>
      </c>
      <c r="H64" s="16">
        <v>-8.9999999999999993E-3</v>
      </c>
      <c r="I64" s="18">
        <v>-8.0000000000000002E-3</v>
      </c>
      <c r="J64" s="18">
        <v>-8.0000000000000002E-3</v>
      </c>
      <c r="K64" s="19">
        <v>-6.0000000000000001E-3</v>
      </c>
      <c r="L64" s="15">
        <v>-5.0000000000000001E-3</v>
      </c>
      <c r="M64" s="13">
        <v>-4.0000000000000001E-3</v>
      </c>
      <c r="N64" s="5" t="s">
        <v>61</v>
      </c>
    </row>
    <row r="65" spans="1:14" ht="27" x14ac:dyDescent="0.35">
      <c r="A65" s="2" t="s">
        <v>39</v>
      </c>
      <c r="B65" s="17">
        <v>-8.9999999999999993E-3</v>
      </c>
      <c r="C65" s="18">
        <v>-8.0000000000000002E-3</v>
      </c>
      <c r="D65" s="17">
        <v>-8.9999999999999993E-3</v>
      </c>
      <c r="E65" s="18">
        <v>-7.0000000000000001E-3</v>
      </c>
      <c r="F65" s="18">
        <v>-7.0000000000000001E-3</v>
      </c>
      <c r="G65" s="17">
        <v>-8.9999999999999993E-3</v>
      </c>
      <c r="H65" s="18">
        <v>-8.0000000000000002E-3</v>
      </c>
      <c r="I65" s="17">
        <v>-8.0000000000000002E-3</v>
      </c>
      <c r="J65" s="18">
        <v>-7.0000000000000001E-3</v>
      </c>
      <c r="K65" s="18">
        <v>-8.0000000000000002E-3</v>
      </c>
      <c r="L65" s="16">
        <v>-8.9999999999999993E-3</v>
      </c>
      <c r="M65" s="15">
        <v>-6.0000000000000001E-3</v>
      </c>
      <c r="N65" s="5" t="s">
        <v>61</v>
      </c>
    </row>
    <row r="66" spans="1:14" ht="27" x14ac:dyDescent="0.35">
      <c r="A66" s="2" t="s">
        <v>46</v>
      </c>
      <c r="B66" s="18">
        <v>-8.0000000000000002E-3</v>
      </c>
      <c r="C66" s="17">
        <v>-8.0000000000000002E-3</v>
      </c>
      <c r="D66" s="17">
        <v>-8.0000000000000002E-3</v>
      </c>
      <c r="E66" s="18">
        <v>-7.0000000000000001E-3</v>
      </c>
      <c r="F66" s="16">
        <v>-8.9999999999999993E-3</v>
      </c>
      <c r="G66" s="17">
        <v>-8.9999999999999993E-3</v>
      </c>
      <c r="H66" s="17">
        <v>-8.0000000000000002E-3</v>
      </c>
      <c r="I66" s="17">
        <v>-8.9999999999999993E-3</v>
      </c>
      <c r="J66" s="18">
        <v>-8.0000000000000002E-3</v>
      </c>
      <c r="K66" s="18">
        <v>-7.0000000000000001E-3</v>
      </c>
      <c r="L66" s="19">
        <v>-7.0000000000000001E-3</v>
      </c>
      <c r="M66" s="15">
        <v>-6.0000000000000001E-3</v>
      </c>
      <c r="N66" s="5" t="s">
        <v>61</v>
      </c>
    </row>
    <row r="67" spans="1:14" ht="27" x14ac:dyDescent="0.35">
      <c r="A67" s="2" t="s">
        <v>53</v>
      </c>
      <c r="B67" s="19">
        <v>-7.0000000000000001E-3</v>
      </c>
      <c r="C67" s="19">
        <v>-6.0000000000000001E-3</v>
      </c>
      <c r="D67" s="19">
        <v>-7.0000000000000001E-3</v>
      </c>
      <c r="E67" s="18">
        <v>-7.0000000000000001E-3</v>
      </c>
      <c r="F67" s="16">
        <v>-8.9999999999999993E-3</v>
      </c>
      <c r="G67" s="17">
        <v>-8.0000000000000002E-3</v>
      </c>
      <c r="H67" s="19">
        <v>-7.0000000000000001E-3</v>
      </c>
      <c r="I67" s="19">
        <v>-7.0000000000000001E-3</v>
      </c>
      <c r="J67" s="19">
        <v>-6.0000000000000001E-3</v>
      </c>
      <c r="K67" s="18">
        <v>-8.0000000000000002E-3</v>
      </c>
      <c r="L67" s="18">
        <v>-7.0000000000000001E-3</v>
      </c>
      <c r="M67" s="17">
        <v>-8.0000000000000002E-3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0.16700000000000001</v>
      </c>
      <c r="C70" s="10">
        <v>0.16800000000000001</v>
      </c>
      <c r="D70" s="11">
        <v>0.92</v>
      </c>
      <c r="E70" s="12">
        <v>0.88200000000000001</v>
      </c>
      <c r="F70" s="12">
        <v>0.83799999999999997</v>
      </c>
      <c r="G70" s="13">
        <v>0.82799999999999996</v>
      </c>
      <c r="H70" s="12">
        <v>0.86299999999999999</v>
      </c>
      <c r="I70" s="13">
        <v>0.78500000000000003</v>
      </c>
      <c r="J70" s="13">
        <v>0.78300000000000003</v>
      </c>
      <c r="K70" s="14">
        <v>0.748</v>
      </c>
      <c r="L70" s="15">
        <v>0.63500000000000001</v>
      </c>
      <c r="M70" s="13">
        <v>0.76</v>
      </c>
      <c r="N70" s="5" t="s">
        <v>62</v>
      </c>
    </row>
    <row r="71" spans="1:14" ht="18" x14ac:dyDescent="0.35">
      <c r="A71" s="2" t="s">
        <v>11</v>
      </c>
      <c r="B71" s="16">
        <v>0.33200000000000002</v>
      </c>
      <c r="C71" s="23">
        <v>0.314</v>
      </c>
      <c r="D71" s="13">
        <v>0.82299999999999995</v>
      </c>
      <c r="E71" s="13">
        <v>0.80400000000000005</v>
      </c>
      <c r="F71" s="14">
        <v>0.7</v>
      </c>
      <c r="G71" s="13">
        <v>0.76200000000000001</v>
      </c>
      <c r="H71" s="15">
        <v>0.66700000000000004</v>
      </c>
      <c r="I71" s="14">
        <v>0.755</v>
      </c>
      <c r="J71" s="15">
        <v>0.622</v>
      </c>
      <c r="K71" s="14">
        <v>0.69399999999999995</v>
      </c>
      <c r="L71" s="14">
        <v>0.70799999999999996</v>
      </c>
      <c r="M71" s="13">
        <v>0.78400000000000003</v>
      </c>
      <c r="N71" s="5" t="s">
        <v>62</v>
      </c>
    </row>
    <row r="72" spans="1:14" ht="18" x14ac:dyDescent="0.35">
      <c r="A72" s="2" t="s">
        <v>18</v>
      </c>
      <c r="B72" s="17">
        <v>0.443</v>
      </c>
      <c r="C72" s="17">
        <v>0.46</v>
      </c>
      <c r="D72" s="14">
        <v>0.69499999999999995</v>
      </c>
      <c r="E72" s="14">
        <v>0.72299999999999998</v>
      </c>
      <c r="F72" s="13">
        <v>0.82299999999999995</v>
      </c>
      <c r="G72" s="15">
        <v>0.68200000000000005</v>
      </c>
      <c r="H72" s="15">
        <v>0.68200000000000005</v>
      </c>
      <c r="I72" s="14">
        <v>0.73799999999999999</v>
      </c>
      <c r="J72" s="19">
        <v>0.55800000000000005</v>
      </c>
      <c r="K72" s="15">
        <v>0.65200000000000002</v>
      </c>
      <c r="L72" s="13">
        <v>0.77200000000000002</v>
      </c>
      <c r="M72" s="14">
        <v>0.70199999999999996</v>
      </c>
      <c r="N72" s="5" t="s">
        <v>62</v>
      </c>
    </row>
    <row r="73" spans="1:14" ht="18" x14ac:dyDescent="0.35">
      <c r="A73" s="2" t="s">
        <v>25</v>
      </c>
      <c r="B73" s="14">
        <v>0.71799999999999997</v>
      </c>
      <c r="C73" s="14">
        <v>0.75600000000000001</v>
      </c>
      <c r="D73" s="15">
        <v>0.61299999999999999</v>
      </c>
      <c r="E73" s="15">
        <v>0.66</v>
      </c>
      <c r="F73" s="14">
        <v>0.73099999999999998</v>
      </c>
      <c r="G73" s="13">
        <v>0.82599999999999996</v>
      </c>
      <c r="H73" s="14">
        <v>0.75</v>
      </c>
      <c r="I73" s="14">
        <v>0.752</v>
      </c>
      <c r="J73" s="12">
        <v>0.90300000000000002</v>
      </c>
      <c r="K73" s="11">
        <v>0.92100000000000004</v>
      </c>
      <c r="L73" s="13">
        <v>0.80400000000000005</v>
      </c>
      <c r="M73" s="13">
        <v>0.78</v>
      </c>
      <c r="N73" s="5" t="s">
        <v>62</v>
      </c>
    </row>
    <row r="74" spans="1:14" ht="18" x14ac:dyDescent="0.35">
      <c r="A74" s="2" t="s">
        <v>32</v>
      </c>
      <c r="B74" s="12">
        <v>0.83599999999999997</v>
      </c>
      <c r="C74" s="13">
        <v>0.82599999999999996</v>
      </c>
      <c r="D74" s="15">
        <v>0.68</v>
      </c>
      <c r="E74" s="15">
        <v>0.65200000000000002</v>
      </c>
      <c r="F74" s="14">
        <v>0.745</v>
      </c>
      <c r="G74" s="13">
        <v>0.80100000000000005</v>
      </c>
      <c r="H74" s="15">
        <v>0.628</v>
      </c>
      <c r="I74" s="15">
        <v>0.64200000000000002</v>
      </c>
      <c r="J74" s="13">
        <v>0.78300000000000003</v>
      </c>
      <c r="K74" s="15">
        <v>0.64300000000000002</v>
      </c>
      <c r="L74" s="13">
        <v>0.79800000000000004</v>
      </c>
      <c r="M74" s="13">
        <v>0.77800000000000002</v>
      </c>
      <c r="N74" s="5" t="s">
        <v>62</v>
      </c>
    </row>
    <row r="75" spans="1:14" ht="18" x14ac:dyDescent="0.35">
      <c r="A75" s="2" t="s">
        <v>39</v>
      </c>
      <c r="B75" s="20">
        <v>1.1279999999999999</v>
      </c>
      <c r="C75" s="11">
        <v>0.96599999999999997</v>
      </c>
      <c r="D75" s="13">
        <v>0.80300000000000005</v>
      </c>
      <c r="E75" s="12">
        <v>0.84799999999999998</v>
      </c>
      <c r="F75" s="14">
        <v>0.752</v>
      </c>
      <c r="G75" s="12">
        <v>0.873</v>
      </c>
      <c r="H75" s="13">
        <v>0.82699999999999996</v>
      </c>
      <c r="I75" s="14">
        <v>0.68400000000000005</v>
      </c>
      <c r="J75" s="14">
        <v>0.72</v>
      </c>
      <c r="K75" s="14">
        <v>0.754</v>
      </c>
      <c r="L75" s="15">
        <v>0.65400000000000003</v>
      </c>
      <c r="M75" s="13">
        <v>0.77400000000000002</v>
      </c>
      <c r="N75" s="5" t="s">
        <v>62</v>
      </c>
    </row>
    <row r="76" spans="1:14" ht="18" x14ac:dyDescent="0.35">
      <c r="A76" s="2" t="s">
        <v>46</v>
      </c>
      <c r="B76" s="20">
        <v>1.1990000000000001</v>
      </c>
      <c r="C76" s="21">
        <v>1.014</v>
      </c>
      <c r="D76" s="12">
        <v>0.86499999999999999</v>
      </c>
      <c r="E76" s="12">
        <v>0.83899999999999997</v>
      </c>
      <c r="F76" s="13">
        <v>0.76500000000000001</v>
      </c>
      <c r="G76" s="12">
        <v>0.89500000000000002</v>
      </c>
      <c r="H76" s="14">
        <v>0.753</v>
      </c>
      <c r="I76" s="15">
        <v>0.626</v>
      </c>
      <c r="J76" s="12">
        <v>0.871</v>
      </c>
      <c r="K76" s="14">
        <v>0.73499999999999999</v>
      </c>
      <c r="L76" s="14">
        <v>0.72899999999999998</v>
      </c>
      <c r="M76" s="12">
        <v>0.83799999999999997</v>
      </c>
      <c r="N76" s="5" t="s">
        <v>62</v>
      </c>
    </row>
    <row r="77" spans="1:14" ht="18" x14ac:dyDescent="0.35">
      <c r="A77" s="2" t="s">
        <v>53</v>
      </c>
      <c r="B77" s="20">
        <v>1.2</v>
      </c>
      <c r="C77" s="22">
        <v>1.0589999999999999</v>
      </c>
      <c r="D77" s="12">
        <v>0.83399999999999996</v>
      </c>
      <c r="E77" s="12">
        <v>0.9</v>
      </c>
      <c r="F77" s="13">
        <v>0.76700000000000002</v>
      </c>
      <c r="G77" s="12">
        <v>0.86799999999999999</v>
      </c>
      <c r="H77" s="12">
        <v>0.88700000000000001</v>
      </c>
      <c r="I77" s="13">
        <v>0.81299999999999994</v>
      </c>
      <c r="J77" s="12">
        <v>0.9</v>
      </c>
      <c r="K77" s="14">
        <v>0.71699999999999997</v>
      </c>
      <c r="L77" s="12">
        <v>0.88</v>
      </c>
      <c r="M77" s="14">
        <v>0.73299999999999998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0.96799999999999997</v>
      </c>
      <c r="F80" s="24">
        <v>2</v>
      </c>
      <c r="G80" s="24">
        <v>0.94899999999999995</v>
      </c>
      <c r="H80" s="24">
        <v>2.7E-2</v>
      </c>
      <c r="I80" s="24">
        <v>2.802</v>
      </c>
    </row>
    <row r="81" spans="1:9" x14ac:dyDescent="0.35">
      <c r="A81" s="24"/>
      <c r="B81" s="24"/>
      <c r="C81" s="24" t="s">
        <v>69</v>
      </c>
      <c r="D81" s="24"/>
      <c r="E81" s="24">
        <v>0.93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0.87</v>
      </c>
      <c r="F82" s="24">
        <v>2</v>
      </c>
      <c r="G82" s="24">
        <v>0.86099999999999999</v>
      </c>
      <c r="H82" s="24">
        <v>1.2999999999999999E-2</v>
      </c>
      <c r="I82" s="24">
        <v>1.52</v>
      </c>
    </row>
    <row r="83" spans="1:9" x14ac:dyDescent="0.35">
      <c r="A83" s="24"/>
      <c r="B83" s="24"/>
      <c r="C83" s="24" t="s">
        <v>71</v>
      </c>
      <c r="D83" s="24"/>
      <c r="E83" s="24">
        <v>0.85099999999999998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0.74299999999999999</v>
      </c>
      <c r="F84" s="24">
        <v>2</v>
      </c>
      <c r="G84" s="24">
        <v>0.75600000000000001</v>
      </c>
      <c r="H84" s="24">
        <v>1.9E-2</v>
      </c>
      <c r="I84" s="24">
        <v>2.5710000000000002</v>
      </c>
    </row>
    <row r="85" spans="1:9" x14ac:dyDescent="0.35">
      <c r="A85" s="24"/>
      <c r="B85" s="24"/>
      <c r="C85" s="24" t="s">
        <v>73</v>
      </c>
      <c r="D85" s="24"/>
      <c r="E85" s="24">
        <v>0.77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0.66200000000000003</v>
      </c>
      <c r="F86" s="24">
        <v>2</v>
      </c>
      <c r="G86" s="24">
        <v>0.68500000000000005</v>
      </c>
      <c r="H86" s="24">
        <v>3.1E-2</v>
      </c>
      <c r="I86" s="24">
        <v>4.5759999999999996</v>
      </c>
    </row>
    <row r="87" spans="1:9" x14ac:dyDescent="0.35">
      <c r="A87" s="24"/>
      <c r="B87" s="24"/>
      <c r="C87" s="24" t="s">
        <v>75</v>
      </c>
      <c r="D87" s="24"/>
      <c r="E87" s="24">
        <v>0.70699999999999996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0.72699999999999998</v>
      </c>
      <c r="F88" s="24">
        <v>2</v>
      </c>
      <c r="G88" s="24">
        <v>0.71299999999999997</v>
      </c>
      <c r="H88" s="24">
        <v>0.02</v>
      </c>
      <c r="I88" s="24">
        <v>2.8159999999999998</v>
      </c>
    </row>
    <row r="89" spans="1:9" x14ac:dyDescent="0.35">
      <c r="A89" s="24"/>
      <c r="B89" s="24"/>
      <c r="C89" s="24" t="s">
        <v>77</v>
      </c>
      <c r="D89" s="24"/>
      <c r="E89" s="24">
        <v>0.69899999999999995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0.85</v>
      </c>
      <c r="F90" s="24">
        <v>2</v>
      </c>
      <c r="G90" s="24">
        <v>0.874</v>
      </c>
      <c r="H90" s="24">
        <v>3.3000000000000002E-2</v>
      </c>
      <c r="I90" s="24">
        <v>3.7639999999999998</v>
      </c>
    </row>
    <row r="91" spans="1:9" x14ac:dyDescent="0.35">
      <c r="A91" s="24"/>
      <c r="B91" s="24"/>
      <c r="C91" s="24" t="s">
        <v>79</v>
      </c>
      <c r="D91" s="24"/>
      <c r="E91" s="24">
        <v>0.89700000000000002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0.91300000000000003</v>
      </c>
      <c r="F92" s="24">
        <v>2</v>
      </c>
      <c r="G92" s="24">
        <v>0.9</v>
      </c>
      <c r="H92" s="24">
        <v>1.7999999999999999E-2</v>
      </c>
      <c r="I92" s="24">
        <v>1.948</v>
      </c>
    </row>
    <row r="93" spans="1:9" x14ac:dyDescent="0.35">
      <c r="A93" s="24"/>
      <c r="B93" s="24"/>
      <c r="C93" s="24" t="s">
        <v>81</v>
      </c>
      <c r="D93" s="24"/>
      <c r="E93" s="24">
        <v>0.88800000000000001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0.88400000000000001</v>
      </c>
      <c r="F94" s="24">
        <v>2</v>
      </c>
      <c r="G94" s="24">
        <v>0.91700000000000004</v>
      </c>
      <c r="H94" s="24">
        <v>4.5999999999999999E-2</v>
      </c>
      <c r="I94" s="24">
        <v>5.0529999999999999</v>
      </c>
    </row>
    <row r="95" spans="1:9" x14ac:dyDescent="0.35">
      <c r="A95" s="24"/>
      <c r="B95" s="24"/>
      <c r="C95" s="24" t="s">
        <v>83</v>
      </c>
      <c r="D95" s="24"/>
      <c r="E95" s="24">
        <v>0.94899999999999995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0.88700000000000001</v>
      </c>
      <c r="F96" s="24">
        <v>2</v>
      </c>
      <c r="G96" s="24">
        <v>0.88100000000000001</v>
      </c>
      <c r="H96" s="24">
        <v>8.9999999999999993E-3</v>
      </c>
      <c r="I96" s="24">
        <v>0.995</v>
      </c>
    </row>
    <row r="97" spans="1:9" x14ac:dyDescent="0.35">
      <c r="A97" s="24"/>
      <c r="B97" s="24"/>
      <c r="C97" s="24" t="s">
        <v>85</v>
      </c>
      <c r="D97" s="24"/>
      <c r="E97" s="24">
        <v>0.875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0.748</v>
      </c>
      <c r="F98" s="24">
        <v>2</v>
      </c>
      <c r="G98" s="24">
        <v>0.77800000000000002</v>
      </c>
      <c r="H98" s="24">
        <v>4.2999999999999997E-2</v>
      </c>
      <c r="I98" s="24">
        <v>5.4859999999999998</v>
      </c>
    </row>
    <row r="99" spans="1:9" x14ac:dyDescent="0.35">
      <c r="A99" s="24"/>
      <c r="B99" s="24"/>
      <c r="C99" s="24" t="s">
        <v>87</v>
      </c>
      <c r="D99" s="24"/>
      <c r="E99" s="24">
        <v>0.80900000000000005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0.871</v>
      </c>
      <c r="F100" s="24">
        <v>2</v>
      </c>
      <c r="G100" s="24">
        <v>0.8</v>
      </c>
      <c r="H100" s="24">
        <v>0.1</v>
      </c>
      <c r="I100" s="24">
        <v>12.474</v>
      </c>
    </row>
    <row r="101" spans="1:9" x14ac:dyDescent="0.35">
      <c r="A101" s="24"/>
      <c r="B101" s="24"/>
      <c r="C101" s="24" t="s">
        <v>89</v>
      </c>
      <c r="D101" s="24"/>
      <c r="E101" s="24">
        <v>0.73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0.77900000000000003</v>
      </c>
      <c r="F102" s="24">
        <v>2</v>
      </c>
      <c r="G102" s="24">
        <v>0.82599999999999996</v>
      </c>
      <c r="H102" s="24">
        <v>6.6000000000000003E-2</v>
      </c>
      <c r="I102" s="24">
        <v>7.9889999999999999</v>
      </c>
    </row>
    <row r="103" spans="1:9" x14ac:dyDescent="0.35">
      <c r="A103" s="24"/>
      <c r="B103" s="24"/>
      <c r="C103" s="24" t="s">
        <v>91</v>
      </c>
      <c r="D103" s="24"/>
      <c r="E103" s="24">
        <v>0.873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0.79200000000000004</v>
      </c>
      <c r="F104" s="24">
        <v>2</v>
      </c>
      <c r="G104" s="24">
        <v>0.82099999999999995</v>
      </c>
      <c r="H104" s="24">
        <v>4.1000000000000002E-2</v>
      </c>
      <c r="I104" s="24">
        <v>4.9850000000000003</v>
      </c>
    </row>
    <row r="105" spans="1:9" x14ac:dyDescent="0.35">
      <c r="A105" s="24"/>
      <c r="B105" s="24"/>
      <c r="C105" s="24" t="s">
        <v>93</v>
      </c>
      <c r="D105" s="24"/>
      <c r="E105" s="24">
        <v>0.85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0.8</v>
      </c>
      <c r="F106" s="24">
        <v>2</v>
      </c>
      <c r="G106" s="24">
        <v>0.86099999999999999</v>
      </c>
      <c r="H106" s="24">
        <v>8.5000000000000006E-2</v>
      </c>
      <c r="I106" s="24">
        <v>9.8840000000000003</v>
      </c>
    </row>
    <row r="107" spans="1:9" x14ac:dyDescent="0.35">
      <c r="A107" s="24"/>
      <c r="B107" s="24"/>
      <c r="C107" s="24" t="s">
        <v>95</v>
      </c>
      <c r="D107" s="24"/>
      <c r="E107" s="24">
        <v>0.92100000000000004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0.81200000000000006</v>
      </c>
      <c r="F108" s="24">
        <v>2</v>
      </c>
      <c r="G108" s="24">
        <v>0.877</v>
      </c>
      <c r="H108" s="24">
        <v>9.2999999999999999E-2</v>
      </c>
      <c r="I108" s="24">
        <v>10.548999999999999</v>
      </c>
    </row>
    <row r="109" spans="1:9" x14ac:dyDescent="0.35">
      <c r="A109" s="24"/>
      <c r="B109" s="24"/>
      <c r="C109" s="24" t="s">
        <v>97</v>
      </c>
      <c r="D109" s="24"/>
      <c r="E109" s="24">
        <v>0.94299999999999995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0.81399999999999995</v>
      </c>
      <c r="F110" s="24">
        <v>2</v>
      </c>
      <c r="G110" s="24">
        <v>0.86499999999999999</v>
      </c>
      <c r="H110" s="24">
        <v>7.1999999999999995E-2</v>
      </c>
      <c r="I110" s="24">
        <v>8.3539999999999992</v>
      </c>
    </row>
    <row r="111" spans="1:9" x14ac:dyDescent="0.35">
      <c r="A111" s="24"/>
      <c r="B111" s="24"/>
      <c r="C111" s="24" t="s">
        <v>99</v>
      </c>
      <c r="D111" s="24"/>
      <c r="E111" s="24">
        <v>0.91600000000000004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0.91200000000000003</v>
      </c>
      <c r="F112" s="24">
        <v>2</v>
      </c>
      <c r="G112" s="24">
        <v>0.873</v>
      </c>
      <c r="H112" s="24">
        <v>5.5E-2</v>
      </c>
      <c r="I112" s="24">
        <v>6.351</v>
      </c>
    </row>
    <row r="113" spans="1:9" x14ac:dyDescent="0.35">
      <c r="A113" s="24"/>
      <c r="B113" s="24"/>
      <c r="C113" s="24" t="s">
        <v>101</v>
      </c>
      <c r="D113" s="24"/>
      <c r="E113" s="24">
        <v>0.83399999999999996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0.71499999999999997</v>
      </c>
      <c r="F114" s="24">
        <v>2</v>
      </c>
      <c r="G114" s="24">
        <v>0.75900000000000001</v>
      </c>
      <c r="H114" s="24">
        <v>6.2E-2</v>
      </c>
      <c r="I114" s="24">
        <v>8.1839999999999993</v>
      </c>
    </row>
    <row r="115" spans="1:9" x14ac:dyDescent="0.35">
      <c r="A115" s="24"/>
      <c r="B115" s="24"/>
      <c r="C115" s="24" t="s">
        <v>103</v>
      </c>
      <c r="D115" s="24"/>
      <c r="E115" s="24">
        <v>0.80200000000000005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0.73</v>
      </c>
      <c r="F116" s="24">
        <v>2</v>
      </c>
      <c r="G116" s="24">
        <v>0.75800000000000001</v>
      </c>
      <c r="H116" s="24">
        <v>0.04</v>
      </c>
      <c r="I116" s="24">
        <v>5.2629999999999999</v>
      </c>
    </row>
    <row r="117" spans="1:9" x14ac:dyDescent="0.35">
      <c r="A117" s="24"/>
      <c r="B117" s="24"/>
      <c r="C117" s="24" t="s">
        <v>105</v>
      </c>
      <c r="D117" s="24"/>
      <c r="E117" s="24">
        <v>0.78600000000000003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0.79600000000000004</v>
      </c>
      <c r="F118" s="24">
        <v>2</v>
      </c>
      <c r="G118" s="24">
        <v>0.79800000000000004</v>
      </c>
      <c r="H118" s="24">
        <v>2E-3</v>
      </c>
      <c r="I118" s="24">
        <v>0.26600000000000001</v>
      </c>
    </row>
    <row r="119" spans="1:9" x14ac:dyDescent="0.35">
      <c r="A119" s="24"/>
      <c r="B119" s="24"/>
      <c r="C119" s="24" t="s">
        <v>107</v>
      </c>
      <c r="D119" s="24"/>
      <c r="E119" s="24">
        <v>0.79900000000000004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0.67500000000000004</v>
      </c>
      <c r="F120" s="24">
        <v>2</v>
      </c>
      <c r="G120" s="24">
        <v>0.68200000000000005</v>
      </c>
      <c r="H120" s="24">
        <v>0.01</v>
      </c>
      <c r="I120" s="24">
        <v>1.5329999999999999</v>
      </c>
    </row>
    <row r="121" spans="1:9" x14ac:dyDescent="0.35">
      <c r="A121" s="24"/>
      <c r="B121" s="24"/>
      <c r="C121" s="24" t="s">
        <v>109</v>
      </c>
      <c r="D121" s="24"/>
      <c r="E121" s="24">
        <v>0.69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0.875</v>
      </c>
      <c r="F122" s="24">
        <v>2</v>
      </c>
      <c r="G122" s="24">
        <v>0.80400000000000005</v>
      </c>
      <c r="H122" s="24">
        <v>0.10199999999999999</v>
      </c>
      <c r="I122" s="24">
        <v>12.635999999999999</v>
      </c>
    </row>
    <row r="123" spans="1:9" x14ac:dyDescent="0.35">
      <c r="A123" s="24"/>
      <c r="B123" s="24"/>
      <c r="C123" s="24" t="s">
        <v>111</v>
      </c>
      <c r="D123" s="24"/>
      <c r="E123" s="24">
        <v>0.73199999999999998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0.80100000000000005</v>
      </c>
      <c r="F124" s="24">
        <v>2</v>
      </c>
      <c r="G124" s="24">
        <v>0.73699999999999999</v>
      </c>
      <c r="H124" s="24">
        <v>9.0999999999999998E-2</v>
      </c>
      <c r="I124" s="24">
        <v>12.3</v>
      </c>
    </row>
    <row r="125" spans="1:9" x14ac:dyDescent="0.35">
      <c r="A125" s="24"/>
      <c r="B125" s="24"/>
      <c r="C125" s="24" t="s">
        <v>113</v>
      </c>
      <c r="D125" s="24"/>
      <c r="E125" s="24">
        <v>0.67300000000000004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0.93600000000000005</v>
      </c>
      <c r="F126" s="24">
        <v>2</v>
      </c>
      <c r="G126" s="24">
        <v>0.89900000000000002</v>
      </c>
      <c r="H126" s="24">
        <v>5.1999999999999998E-2</v>
      </c>
      <c r="I126" s="24">
        <v>5.8120000000000003</v>
      </c>
    </row>
    <row r="127" spans="1:9" x14ac:dyDescent="0.35">
      <c r="A127" s="24"/>
      <c r="B127" s="24"/>
      <c r="C127" s="24" t="s">
        <v>115</v>
      </c>
      <c r="D127" s="24"/>
      <c r="E127" s="24">
        <v>0.86199999999999999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0.83099999999999996</v>
      </c>
      <c r="F128" s="24">
        <v>2</v>
      </c>
      <c r="G128" s="24">
        <v>0.81399999999999995</v>
      </c>
      <c r="H128" s="24">
        <v>2.5000000000000001E-2</v>
      </c>
      <c r="I128" s="24">
        <v>3.0590000000000002</v>
      </c>
    </row>
    <row r="129" spans="1:9" x14ac:dyDescent="0.35">
      <c r="A129" s="24"/>
      <c r="B129" s="24"/>
      <c r="C129" s="24" t="s">
        <v>117</v>
      </c>
      <c r="D129" s="24"/>
      <c r="E129" s="24">
        <v>0.79600000000000004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0.67100000000000004</v>
      </c>
      <c r="F130" s="24">
        <v>2</v>
      </c>
      <c r="G130" s="24">
        <v>0.70699999999999996</v>
      </c>
      <c r="H130" s="24">
        <v>0.05</v>
      </c>
      <c r="I130" s="24">
        <v>7.085</v>
      </c>
    </row>
    <row r="131" spans="1:9" x14ac:dyDescent="0.35">
      <c r="A131" s="24"/>
      <c r="B131" s="24"/>
      <c r="C131" s="24" t="s">
        <v>119</v>
      </c>
      <c r="D131" s="24"/>
      <c r="E131" s="24">
        <v>0.74199999999999999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0.60499999999999998</v>
      </c>
      <c r="F132" s="24">
        <v>2</v>
      </c>
      <c r="G132" s="24">
        <v>0.65400000000000003</v>
      </c>
      <c r="H132" s="24">
        <v>6.9000000000000006E-2</v>
      </c>
      <c r="I132" s="24">
        <v>10.579000000000001</v>
      </c>
    </row>
    <row r="133" spans="1:9" x14ac:dyDescent="0.35">
      <c r="A133" s="24"/>
      <c r="B133" s="24"/>
      <c r="C133" s="24" t="s">
        <v>121</v>
      </c>
      <c r="D133" s="24"/>
      <c r="E133" s="24">
        <v>0.70299999999999996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0.95299999999999996</v>
      </c>
      <c r="F134" s="24">
        <v>2</v>
      </c>
      <c r="G134" s="24">
        <v>0.96199999999999997</v>
      </c>
      <c r="H134" s="24">
        <v>1.2999999999999999E-2</v>
      </c>
      <c r="I134" s="24">
        <v>1.3009999999999999</v>
      </c>
    </row>
    <row r="135" spans="1:9" x14ac:dyDescent="0.35">
      <c r="A135" s="24"/>
      <c r="B135" s="24"/>
      <c r="C135" s="24" t="s">
        <v>123</v>
      </c>
      <c r="D135" s="24"/>
      <c r="E135" s="24">
        <v>0.97099999999999997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0.83199999999999996</v>
      </c>
      <c r="F136" s="24">
        <v>2</v>
      </c>
      <c r="G136" s="24">
        <v>0.76200000000000001</v>
      </c>
      <c r="H136" s="24">
        <v>9.8000000000000004E-2</v>
      </c>
      <c r="I136" s="24">
        <v>12.929</v>
      </c>
    </row>
    <row r="137" spans="1:9" x14ac:dyDescent="0.35">
      <c r="A137" s="24"/>
      <c r="B137" s="24"/>
      <c r="C137" s="24" t="s">
        <v>125</v>
      </c>
      <c r="D137" s="24"/>
      <c r="E137" s="24">
        <v>0.69199999999999995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0.76900000000000002</v>
      </c>
      <c r="F138" s="24">
        <v>2</v>
      </c>
      <c r="G138" s="24">
        <v>0.78600000000000003</v>
      </c>
      <c r="H138" s="24">
        <v>2.4E-2</v>
      </c>
      <c r="I138" s="24">
        <v>3.0059999999999998</v>
      </c>
    </row>
    <row r="139" spans="1:9" x14ac:dyDescent="0.35">
      <c r="A139" s="24"/>
      <c r="B139" s="24"/>
      <c r="C139" s="24" t="s">
        <v>127</v>
      </c>
      <c r="D139" s="24"/>
      <c r="E139" s="24">
        <v>0.80200000000000005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0.91900000000000004</v>
      </c>
      <c r="F140" s="24">
        <v>2</v>
      </c>
      <c r="G140" s="24">
        <v>0.85099999999999998</v>
      </c>
      <c r="H140" s="24">
        <v>9.6000000000000002E-2</v>
      </c>
      <c r="I140" s="24">
        <v>11.282</v>
      </c>
    </row>
    <row r="141" spans="1:9" x14ac:dyDescent="0.35">
      <c r="A141" s="24"/>
      <c r="B141" s="24"/>
      <c r="C141" s="24" t="s">
        <v>129</v>
      </c>
      <c r="D141" s="24"/>
      <c r="E141" s="24">
        <v>0.78300000000000003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0.94899999999999995</v>
      </c>
      <c r="F142" s="24">
        <v>2</v>
      </c>
      <c r="G142" s="24">
        <v>0.85699999999999998</v>
      </c>
      <c r="H142" s="24">
        <v>0.13</v>
      </c>
      <c r="I142" s="24">
        <v>15.175000000000001</v>
      </c>
    </row>
    <row r="143" spans="1:9" x14ac:dyDescent="0.35">
      <c r="A143" s="24"/>
      <c r="B143" s="24"/>
      <c r="C143" s="24" t="s">
        <v>131</v>
      </c>
      <c r="D143" s="24"/>
      <c r="E143" s="24">
        <v>0.76500000000000001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0.68300000000000005</v>
      </c>
      <c r="F144" s="24">
        <v>2</v>
      </c>
      <c r="G144" s="24">
        <v>0.747</v>
      </c>
      <c r="H144" s="24">
        <v>8.8999999999999996E-2</v>
      </c>
      <c r="I144" s="24">
        <v>11.978</v>
      </c>
    </row>
    <row r="145" spans="1:9" x14ac:dyDescent="0.35">
      <c r="A145" s="24"/>
      <c r="B145" s="24"/>
      <c r="C145" s="24" t="s">
        <v>133</v>
      </c>
      <c r="D145" s="24"/>
      <c r="E145" s="24">
        <v>0.81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0.75600000000000001</v>
      </c>
      <c r="F146" s="24">
        <v>2</v>
      </c>
      <c r="G146" s="24">
        <v>0.79500000000000004</v>
      </c>
      <c r="H146" s="24">
        <v>5.6000000000000001E-2</v>
      </c>
      <c r="I146" s="24">
        <v>7.032</v>
      </c>
    </row>
    <row r="147" spans="1:9" x14ac:dyDescent="0.35">
      <c r="A147" s="24"/>
      <c r="B147" s="24"/>
      <c r="C147" s="24" t="s">
        <v>135</v>
      </c>
      <c r="D147" s="24"/>
      <c r="E147" s="24">
        <v>0.83499999999999996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0.82099999999999995</v>
      </c>
      <c r="F148" s="24">
        <v>2</v>
      </c>
      <c r="G148" s="24">
        <v>0.78700000000000003</v>
      </c>
      <c r="H148" s="24">
        <v>4.9000000000000002E-2</v>
      </c>
      <c r="I148" s="24">
        <v>6.1929999999999996</v>
      </c>
    </row>
    <row r="149" spans="1:9" x14ac:dyDescent="0.35">
      <c r="A149" s="24"/>
      <c r="B149" s="24"/>
      <c r="C149" s="24" t="s">
        <v>137</v>
      </c>
      <c r="D149" s="24"/>
      <c r="E149" s="24">
        <v>0.752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0.86199999999999999</v>
      </c>
      <c r="F150" s="24">
        <v>2</v>
      </c>
      <c r="G150" s="24">
        <v>0.84699999999999998</v>
      </c>
      <c r="H150" s="24">
        <v>2.1000000000000001E-2</v>
      </c>
      <c r="I150" s="24">
        <v>2.5310000000000001</v>
      </c>
    </row>
    <row r="151" spans="1:9" x14ac:dyDescent="0.35">
      <c r="A151" s="24"/>
      <c r="B151" s="24"/>
      <c r="C151" s="24" t="s">
        <v>139</v>
      </c>
      <c r="D151" s="24"/>
      <c r="E151" s="24">
        <v>0.83099999999999996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0.84899999999999998</v>
      </c>
      <c r="F152" s="24">
        <v>2</v>
      </c>
      <c r="G152" s="24">
        <v>0.83899999999999997</v>
      </c>
      <c r="H152" s="24">
        <v>1.2999999999999999E-2</v>
      </c>
      <c r="I152" s="24">
        <v>1.55</v>
      </c>
    </row>
    <row r="153" spans="1:9" x14ac:dyDescent="0.35">
      <c r="A153" s="24"/>
      <c r="B153" s="24"/>
      <c r="C153" s="24" t="s">
        <v>141</v>
      </c>
      <c r="D153" s="24"/>
      <c r="E153" s="24">
        <v>0.83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0.70099999999999996</v>
      </c>
      <c r="F154" s="24">
        <v>2</v>
      </c>
      <c r="G154" s="24">
        <v>0.76300000000000001</v>
      </c>
      <c r="H154" s="24">
        <v>8.6999999999999994E-2</v>
      </c>
      <c r="I154" s="24">
        <v>11.395</v>
      </c>
    </row>
    <row r="155" spans="1:9" x14ac:dyDescent="0.35">
      <c r="A155" s="24"/>
      <c r="B155" s="24"/>
      <c r="C155" s="24" t="s">
        <v>143</v>
      </c>
      <c r="D155" s="24"/>
      <c r="E155" s="24">
        <v>0.82399999999999995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0.77800000000000002</v>
      </c>
      <c r="F156" s="24">
        <v>2</v>
      </c>
      <c r="G156" s="24">
        <v>0.83299999999999996</v>
      </c>
      <c r="H156" s="24">
        <v>7.8E-2</v>
      </c>
      <c r="I156" s="24">
        <v>9.33</v>
      </c>
    </row>
    <row r="157" spans="1:9" x14ac:dyDescent="0.35">
      <c r="A157" s="24"/>
      <c r="B157" s="24"/>
      <c r="C157" s="24" t="s">
        <v>145</v>
      </c>
      <c r="D157" s="24"/>
      <c r="E157" s="24">
        <v>0.88800000000000001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0.92900000000000005</v>
      </c>
      <c r="F158" s="24">
        <v>2</v>
      </c>
      <c r="G158" s="24">
        <v>0.85499999999999998</v>
      </c>
      <c r="H158" s="24">
        <v>0.104</v>
      </c>
      <c r="I158" s="24">
        <v>12.183</v>
      </c>
    </row>
    <row r="159" spans="1:9" x14ac:dyDescent="0.35">
      <c r="A159" s="24"/>
      <c r="B159" s="24"/>
      <c r="C159" s="24" t="s">
        <v>147</v>
      </c>
      <c r="D159" s="24"/>
      <c r="E159" s="24">
        <v>0.78100000000000003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0.21099999999999999</v>
      </c>
      <c r="F160" s="24">
        <v>2</v>
      </c>
      <c r="G160" s="24">
        <v>0.21199999999999999</v>
      </c>
      <c r="H160" s="24">
        <v>1E-3</v>
      </c>
      <c r="I160" s="24">
        <v>0.53400000000000003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0.21299999999999999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0.378</v>
      </c>
      <c r="F162" s="24">
        <v>2</v>
      </c>
      <c r="G162" s="24">
        <v>0.36899999999999999</v>
      </c>
      <c r="H162" s="24">
        <v>1.2999999999999999E-2</v>
      </c>
      <c r="I162" s="24">
        <v>3.391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0.36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0.48899999999999999</v>
      </c>
      <c r="F164" s="24">
        <v>2</v>
      </c>
      <c r="G164" s="24">
        <v>0.499</v>
      </c>
      <c r="H164" s="24">
        <v>1.4E-2</v>
      </c>
      <c r="I164" s="24">
        <v>2.7909999999999999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0.50900000000000001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0.76500000000000001</v>
      </c>
      <c r="F166" s="24">
        <v>2</v>
      </c>
      <c r="G166" s="24">
        <v>0.78400000000000003</v>
      </c>
      <c r="H166" s="24">
        <v>2.7E-2</v>
      </c>
      <c r="I166" s="24">
        <v>3.41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0.80300000000000005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0.88300000000000001</v>
      </c>
      <c r="F168" s="24">
        <v>2</v>
      </c>
      <c r="G168" s="24">
        <v>0.878</v>
      </c>
      <c r="H168" s="24">
        <v>7.0000000000000001E-3</v>
      </c>
      <c r="I168" s="24">
        <v>0.82099999999999995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0.873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1.175</v>
      </c>
      <c r="F170" s="24">
        <v>2</v>
      </c>
      <c r="G170" s="24">
        <v>1.095</v>
      </c>
      <c r="H170" s="24">
        <v>0.114</v>
      </c>
      <c r="I170" s="24">
        <v>10.382999999999999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1.0149999999999999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1.248</v>
      </c>
      <c r="F172" s="24">
        <v>2</v>
      </c>
      <c r="G172" s="24">
        <v>1.155</v>
      </c>
      <c r="H172" s="24">
        <v>0.13100000000000001</v>
      </c>
      <c r="I172" s="24">
        <v>11.379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1.0620000000000001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1.2490000000000001</v>
      </c>
      <c r="F174" s="24">
        <v>2</v>
      </c>
      <c r="G174" s="24">
        <v>1.179</v>
      </c>
      <c r="H174" s="24">
        <v>9.9000000000000005E-2</v>
      </c>
      <c r="I174" s="24">
        <v>8.4350000000000005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1.1080000000000001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15E7-6937-48BB-80AD-4BF2E5ECE6CD}">
  <dimension ref="A1:P108"/>
  <sheetViews>
    <sheetView topLeftCell="C1" zoomScale="75" workbookViewId="0">
      <selection activeCell="Q6" sqref="Q6"/>
    </sheetView>
  </sheetViews>
  <sheetFormatPr defaultRowHeight="14.5" x14ac:dyDescent="0.35"/>
  <cols>
    <col min="2" max="2" width="19.26953125" bestFit="1" customWidth="1"/>
    <col min="4" max="4" width="10.1796875" bestFit="1" customWidth="1"/>
    <col min="5" max="5" width="20.90625" bestFit="1" customWidth="1"/>
    <col min="7" max="7" width="9" bestFit="1" customWidth="1"/>
    <col min="13" max="13" width="8.7265625" bestFit="1" customWidth="1"/>
    <col min="14" max="14" width="13.453125" bestFit="1" customWidth="1"/>
    <col min="15" max="15" width="6.81640625" bestFit="1" customWidth="1"/>
    <col min="16" max="16" width="19.26953125" bestFit="1" customWidth="1"/>
  </cols>
  <sheetData>
    <row r="1" spans="1:16" x14ac:dyDescent="0.35">
      <c r="A1" s="28" t="s">
        <v>164</v>
      </c>
      <c r="B1" s="28" t="s">
        <v>165</v>
      </c>
      <c r="D1" s="28" t="s">
        <v>166</v>
      </c>
      <c r="E1" s="28" t="s">
        <v>167</v>
      </c>
      <c r="F1" s="28" t="s">
        <v>168</v>
      </c>
      <c r="M1" s="28" t="s">
        <v>175</v>
      </c>
      <c r="N1" s="28" t="s">
        <v>176</v>
      </c>
      <c r="O1" s="28" t="s">
        <v>164</v>
      </c>
      <c r="P1" s="28" t="s">
        <v>165</v>
      </c>
    </row>
    <row r="2" spans="1:16" x14ac:dyDescent="0.35">
      <c r="A2">
        <f>AVERAGE('raw-plate1'!B70:C70)</f>
        <v>0.16750000000000001</v>
      </c>
      <c r="B2">
        <v>10</v>
      </c>
      <c r="D2" t="s">
        <v>169</v>
      </c>
      <c r="E2" s="32">
        <v>3.9217189062263701E-2</v>
      </c>
      <c r="F2" t="s">
        <v>171</v>
      </c>
      <c r="G2">
        <v>0</v>
      </c>
      <c r="M2" t="s">
        <v>177</v>
      </c>
      <c r="N2">
        <v>50</v>
      </c>
      <c r="O2">
        <f>AVERAGE('raw-plate1'!D70:E70)</f>
        <v>0.90100000000000002</v>
      </c>
      <c r="P2" s="31">
        <f>($G$2+(($G$3*(O2^$G$4))/(($G$5^$G$4)+(O2^$G$4))))*N2</f>
        <v>1.4600191763446169</v>
      </c>
    </row>
    <row r="3" spans="1:16" x14ac:dyDescent="0.35">
      <c r="A3">
        <f>AVERAGE('raw-plate1'!B71:C71)</f>
        <v>0.32300000000000001</v>
      </c>
      <c r="B3">
        <f>B2/4</f>
        <v>2.5</v>
      </c>
      <c r="D3" t="s">
        <v>170</v>
      </c>
      <c r="E3" s="32">
        <v>0.99995446806122701</v>
      </c>
      <c r="F3" t="s">
        <v>172</v>
      </c>
      <c r="G3" s="32">
        <v>11.878191915485001</v>
      </c>
      <c r="M3" t="s">
        <v>178</v>
      </c>
      <c r="N3">
        <v>50</v>
      </c>
      <c r="O3">
        <f>AVERAGE('raw-plate1'!D71:E71)</f>
        <v>0.8135</v>
      </c>
      <c r="P3" s="31">
        <f t="shared" ref="P3:P41" si="0">($G$2+(($G$3*(O3^$G$4))/(($G$5^$G$4)+(O3^$G$4))))*N3</f>
        <v>2.3237814045321494</v>
      </c>
    </row>
    <row r="4" spans="1:16" x14ac:dyDescent="0.35">
      <c r="A4">
        <f>AVERAGE('raw-plate1'!B72:C72)</f>
        <v>0.45150000000000001</v>
      </c>
      <c r="B4">
        <f t="shared" ref="B4:B8" si="1">B3/4</f>
        <v>0.625</v>
      </c>
      <c r="F4" t="s">
        <v>173</v>
      </c>
      <c r="G4" s="32">
        <v>-4.5635108860888902</v>
      </c>
      <c r="M4" t="s">
        <v>179</v>
      </c>
      <c r="N4">
        <v>50</v>
      </c>
      <c r="O4">
        <f>AVERAGE('raw-plate1'!D72:E72)</f>
        <v>0.70899999999999996</v>
      </c>
      <c r="P4" s="31">
        <f t="shared" si="0"/>
        <v>4.3371849424386957</v>
      </c>
    </row>
    <row r="5" spans="1:16" x14ac:dyDescent="0.35">
      <c r="A5">
        <f>AVERAGE('raw-plate1'!B73:C73)</f>
        <v>0.73699999999999999</v>
      </c>
      <c r="B5" s="29">
        <f t="shared" si="1"/>
        <v>0.15625</v>
      </c>
      <c r="F5" t="s">
        <v>174</v>
      </c>
      <c r="G5" s="32">
        <v>0.24164110095540001</v>
      </c>
      <c r="M5" t="s">
        <v>180</v>
      </c>
      <c r="N5">
        <v>50</v>
      </c>
      <c r="O5">
        <f>AVERAGE('raw-plate1'!D73:E73)</f>
        <v>0.63650000000000007</v>
      </c>
      <c r="P5" s="31">
        <f t="shared" si="0"/>
        <v>7.0629476400868212</v>
      </c>
    </row>
    <row r="6" spans="1:16" x14ac:dyDescent="0.35">
      <c r="A6">
        <f>AVERAGE('raw-plate1'!B74:C74)</f>
        <v>0.83099999999999996</v>
      </c>
      <c r="B6" s="29">
        <f t="shared" si="1"/>
        <v>3.90625E-2</v>
      </c>
      <c r="M6" t="s">
        <v>181</v>
      </c>
      <c r="N6">
        <v>50</v>
      </c>
      <c r="O6">
        <f>AVERAGE('raw-plate1'!D74:E74)</f>
        <v>0.66600000000000004</v>
      </c>
      <c r="P6" s="31">
        <f t="shared" si="0"/>
        <v>5.7565316668624682</v>
      </c>
    </row>
    <row r="7" spans="1:16" x14ac:dyDescent="0.35">
      <c r="A7">
        <f>AVERAGE('raw-plate1'!B75:C75)</f>
        <v>1.0469999999999999</v>
      </c>
      <c r="B7" s="30">
        <f t="shared" si="1"/>
        <v>9.765625E-3</v>
      </c>
      <c r="M7" t="s">
        <v>182</v>
      </c>
      <c r="N7">
        <v>50</v>
      </c>
      <c r="O7">
        <f>AVERAGE('raw-plate1'!D75:E75)</f>
        <v>0.82550000000000001</v>
      </c>
      <c r="P7" s="31">
        <f t="shared" si="0"/>
        <v>2.1741193817134694</v>
      </c>
    </row>
    <row r="8" spans="1:16" x14ac:dyDescent="0.35">
      <c r="A8">
        <f>AVERAGE('raw-plate1'!B76:C76)</f>
        <v>1.1065</v>
      </c>
      <c r="B8" s="31">
        <f t="shared" si="1"/>
        <v>2.44140625E-3</v>
      </c>
      <c r="D8" s="32"/>
      <c r="M8" t="s">
        <v>183</v>
      </c>
      <c r="N8">
        <v>50</v>
      </c>
      <c r="O8">
        <f>AVERAGE('raw-plate1'!D76:E76)</f>
        <v>0.85199999999999998</v>
      </c>
      <c r="P8" s="31">
        <f t="shared" si="0"/>
        <v>1.8831029572540963</v>
      </c>
    </row>
    <row r="9" spans="1:16" x14ac:dyDescent="0.35">
      <c r="A9">
        <f>AVERAGE('raw-plate1'!B77:C77)</f>
        <v>1.1294999999999999</v>
      </c>
      <c r="B9">
        <v>0</v>
      </c>
      <c r="D9" s="30">
        <v>1.2E-2</v>
      </c>
      <c r="E9" s="30">
        <v>11.878178611574899</v>
      </c>
      <c r="M9" t="s">
        <v>184</v>
      </c>
      <c r="N9">
        <v>50</v>
      </c>
      <c r="O9">
        <f>AVERAGE('raw-plate1'!D77:E77)</f>
        <v>0.86699999999999999</v>
      </c>
      <c r="P9" s="31">
        <f t="shared" si="0"/>
        <v>1.739363502049281</v>
      </c>
    </row>
    <row r="10" spans="1:16" x14ac:dyDescent="0.35">
      <c r="D10" s="30">
        <v>2.4E-2</v>
      </c>
      <c r="E10" s="30">
        <v>11.877877342120501</v>
      </c>
      <c r="M10" t="s">
        <v>185</v>
      </c>
      <c r="N10">
        <v>50</v>
      </c>
      <c r="O10">
        <f>AVERAGE('raw-plate1'!F70:G70)</f>
        <v>0.83299999999999996</v>
      </c>
      <c r="P10" s="31">
        <f t="shared" si="0"/>
        <v>2.0865200002643545</v>
      </c>
    </row>
    <row r="11" spans="1:16" x14ac:dyDescent="0.35">
      <c r="D11" s="30">
        <v>3.5999999999999997E-2</v>
      </c>
      <c r="E11" s="30">
        <v>11.8761908806094</v>
      </c>
      <c r="M11" t="s">
        <v>186</v>
      </c>
      <c r="N11">
        <v>50</v>
      </c>
      <c r="O11">
        <f>AVERAGE('raw-plate1'!F71:G71)</f>
        <v>0.73099999999999998</v>
      </c>
      <c r="P11" s="31">
        <f t="shared" si="0"/>
        <v>3.7762258606744288</v>
      </c>
    </row>
    <row r="12" spans="1:16" x14ac:dyDescent="0.35">
      <c r="D12" s="30">
        <v>4.8000000000000001E-2</v>
      </c>
      <c r="E12" s="30">
        <v>11.8707580409628</v>
      </c>
      <c r="M12" t="s">
        <v>187</v>
      </c>
      <c r="N12">
        <v>50</v>
      </c>
      <c r="O12">
        <f>AVERAGE('raw-plate1'!F72:G72)</f>
        <v>0.75249999999999995</v>
      </c>
      <c r="P12" s="31">
        <f t="shared" si="0"/>
        <v>3.3109272101810325</v>
      </c>
    </row>
    <row r="13" spans="1:16" x14ac:dyDescent="0.35">
      <c r="D13" s="30">
        <v>0.06</v>
      </c>
      <c r="E13" s="30">
        <v>11.857633733598901</v>
      </c>
      <c r="M13" t="s">
        <v>188</v>
      </c>
      <c r="N13">
        <v>50</v>
      </c>
      <c r="O13">
        <f>AVERAGE('raw-plate1'!F73:G73)</f>
        <v>0.77849999999999997</v>
      </c>
      <c r="P13" s="31">
        <f t="shared" si="0"/>
        <v>2.8377622502486832</v>
      </c>
    </row>
    <row r="14" spans="1:16" x14ac:dyDescent="0.35">
      <c r="D14" s="30">
        <v>7.1999999999999995E-2</v>
      </c>
      <c r="E14" s="30">
        <v>11.831055706549099</v>
      </c>
      <c r="M14" t="s">
        <v>189</v>
      </c>
      <c r="N14">
        <v>50</v>
      </c>
      <c r="O14">
        <f>AVERAGE('raw-plate1'!F74:G74)</f>
        <v>0.77300000000000002</v>
      </c>
      <c r="P14" s="31">
        <f t="shared" si="0"/>
        <v>2.9306191673373712</v>
      </c>
    </row>
    <row r="15" spans="1:16" x14ac:dyDescent="0.35">
      <c r="D15" s="30">
        <v>8.4000000000000005E-2</v>
      </c>
      <c r="E15" s="30">
        <v>11.783325730167499</v>
      </c>
      <c r="M15" t="s">
        <v>190</v>
      </c>
      <c r="N15">
        <v>50</v>
      </c>
      <c r="O15">
        <f>AVERAGE('raw-plate1'!F75:G75)</f>
        <v>0.8125</v>
      </c>
      <c r="P15" s="31">
        <f t="shared" si="0"/>
        <v>2.3368104071723694</v>
      </c>
    </row>
    <row r="16" spans="1:16" x14ac:dyDescent="0.35">
      <c r="D16" s="30">
        <v>9.6000000000000002E-2</v>
      </c>
      <c r="E16" s="30">
        <v>11.7048686038565</v>
      </c>
      <c r="M16" t="s">
        <v>191</v>
      </c>
      <c r="N16">
        <v>50</v>
      </c>
      <c r="O16">
        <f>AVERAGE('raw-plate1'!F76:G76)</f>
        <v>0.83000000000000007</v>
      </c>
      <c r="P16" s="31">
        <f t="shared" si="0"/>
        <v>2.1210349740382952</v>
      </c>
    </row>
    <row r="17" spans="4:16" x14ac:dyDescent="0.35">
      <c r="D17" s="30">
        <v>0.108</v>
      </c>
      <c r="E17" s="30">
        <v>11.584558804074099</v>
      </c>
      <c r="M17" t="s">
        <v>192</v>
      </c>
      <c r="N17">
        <v>50</v>
      </c>
      <c r="O17">
        <f>AVERAGE('raw-plate1'!F77:G77)</f>
        <v>0.8175</v>
      </c>
      <c r="P17" s="31">
        <f t="shared" si="0"/>
        <v>2.2725407408896507</v>
      </c>
    </row>
    <row r="18" spans="4:16" x14ac:dyDescent="0.35">
      <c r="D18" s="30">
        <v>0.12</v>
      </c>
      <c r="E18" s="30">
        <v>11.410411907117</v>
      </c>
      <c r="M18" t="s">
        <v>193</v>
      </c>
      <c r="N18">
        <v>50</v>
      </c>
      <c r="O18">
        <f>AVERAGE('raw-plate1'!H70:I70)</f>
        <v>0.82400000000000007</v>
      </c>
      <c r="P18" s="31">
        <f t="shared" si="0"/>
        <v>2.1921723689756418</v>
      </c>
    </row>
    <row r="19" spans="4:16" x14ac:dyDescent="0.35">
      <c r="D19" s="30">
        <v>0.13200000000000001</v>
      </c>
      <c r="E19" s="30">
        <v>11.1707073364379</v>
      </c>
      <c r="M19" t="s">
        <v>194</v>
      </c>
      <c r="N19">
        <v>50</v>
      </c>
      <c r="O19">
        <f>AVERAGE('raw-plate1'!H71:I71)</f>
        <v>0.71100000000000008</v>
      </c>
      <c r="P19" s="31">
        <f t="shared" si="0"/>
        <v>4.2821868208247711</v>
      </c>
    </row>
    <row r="20" spans="4:16" x14ac:dyDescent="0.35">
      <c r="D20" s="30">
        <v>0.14399999999999999</v>
      </c>
      <c r="E20" s="30">
        <v>10.8555219035108</v>
      </c>
      <c r="M20" t="s">
        <v>195</v>
      </c>
      <c r="N20">
        <v>50</v>
      </c>
      <c r="O20">
        <f>AVERAGE('raw-plate1'!H72:I72)</f>
        <v>0.71</v>
      </c>
      <c r="P20" s="31">
        <f t="shared" si="0"/>
        <v>4.3095794242215719</v>
      </c>
    </row>
    <row r="21" spans="4:16" x14ac:dyDescent="0.35">
      <c r="D21" s="30">
        <v>0.156</v>
      </c>
      <c r="E21" s="30">
        <v>10.4585076127214</v>
      </c>
      <c r="M21" t="s">
        <v>196</v>
      </c>
      <c r="N21">
        <v>50</v>
      </c>
      <c r="O21">
        <f>AVERAGE('raw-plate1'!H73:I73)</f>
        <v>0.751</v>
      </c>
      <c r="P21" s="31">
        <f t="shared" si="0"/>
        <v>3.3410430834150775</v>
      </c>
    </row>
    <row r="22" spans="4:16" x14ac:dyDescent="0.35">
      <c r="D22" s="30">
        <v>0.16800000000000001</v>
      </c>
      <c r="E22" s="30">
        <v>9.9785760502080105</v>
      </c>
      <c r="M22" t="s">
        <v>197</v>
      </c>
      <c r="N22">
        <v>50</v>
      </c>
      <c r="O22">
        <f>AVERAGE('raw-plate1'!H74:I74)</f>
        <v>0.63500000000000001</v>
      </c>
      <c r="P22" s="31">
        <f t="shared" si="0"/>
        <v>7.1384879429299719</v>
      </c>
    </row>
    <row r="23" spans="4:16" x14ac:dyDescent="0.35">
      <c r="D23" s="30">
        <v>0.18</v>
      </c>
      <c r="E23" s="30">
        <v>9.4210330338901507</v>
      </c>
      <c r="M23" t="s">
        <v>198</v>
      </c>
      <c r="N23">
        <v>50</v>
      </c>
      <c r="O23">
        <f>AVERAGE('raw-plate1'!H75:I75)</f>
        <v>0.75550000000000006</v>
      </c>
      <c r="P23" s="31">
        <f t="shared" si="0"/>
        <v>3.2516786137365505</v>
      </c>
    </row>
    <row r="24" spans="4:16" x14ac:dyDescent="0.35">
      <c r="D24" s="30">
        <v>0.192</v>
      </c>
      <c r="E24" s="30">
        <v>8.7977358659515108</v>
      </c>
      <c r="M24" t="s">
        <v>199</v>
      </c>
      <c r="N24">
        <v>50</v>
      </c>
      <c r="O24">
        <f>AVERAGE('raw-plate1'!H76:I76)</f>
        <v>0.6895</v>
      </c>
      <c r="P24" s="31">
        <f t="shared" si="0"/>
        <v>4.9209706982549504</v>
      </c>
    </row>
    <row r="25" spans="4:16" x14ac:dyDescent="0.35">
      <c r="D25" s="30">
        <v>0.20399999999999999</v>
      </c>
      <c r="E25" s="30">
        <v>8.1260693248313292</v>
      </c>
      <c r="M25" t="s">
        <v>200</v>
      </c>
      <c r="N25">
        <v>50</v>
      </c>
      <c r="O25">
        <f>AVERAGE('raw-plate1'!H77:I77)</f>
        <v>0.85</v>
      </c>
      <c r="P25" s="31">
        <f t="shared" si="0"/>
        <v>1.9033429681495746</v>
      </c>
    </row>
    <row r="26" spans="4:16" x14ac:dyDescent="0.35">
      <c r="D26" s="30">
        <v>0.216</v>
      </c>
      <c r="E26" s="30">
        <v>7.4268955715807703</v>
      </c>
      <c r="M26" t="s">
        <v>201</v>
      </c>
      <c r="N26">
        <v>50</v>
      </c>
      <c r="O26">
        <f>AVERAGE('raw-plate1'!J70:K70)</f>
        <v>0.76550000000000007</v>
      </c>
      <c r="P26" s="31">
        <f t="shared" si="0"/>
        <v>3.0632691905001055</v>
      </c>
    </row>
    <row r="27" spans="4:16" x14ac:dyDescent="0.35">
      <c r="D27" s="30">
        <v>0.22800000000000001</v>
      </c>
      <c r="E27" s="30">
        <v>6.7219673334597596</v>
      </c>
      <c r="M27" t="s">
        <v>202</v>
      </c>
      <c r="N27">
        <v>50</v>
      </c>
      <c r="O27">
        <f>AVERAGE('raw-plate1'!J71:K71)</f>
        <v>0.65799999999999992</v>
      </c>
      <c r="P27" s="31">
        <f t="shared" si="0"/>
        <v>6.0795737819870395</v>
      </c>
    </row>
    <row r="28" spans="4:16" x14ac:dyDescent="0.35">
      <c r="D28" s="30">
        <v>0.24</v>
      </c>
      <c r="E28" s="30">
        <v>6.03143765910061</v>
      </c>
      <c r="M28" t="s">
        <v>203</v>
      </c>
      <c r="N28">
        <v>50</v>
      </c>
      <c r="O28">
        <f>AVERAGE('raw-plate1'!J72:K72)</f>
        <v>0.60499999999999998</v>
      </c>
      <c r="P28" s="31">
        <f t="shared" si="0"/>
        <v>8.8763723278770925</v>
      </c>
    </row>
    <row r="29" spans="4:16" x14ac:dyDescent="0.35">
      <c r="D29" s="30">
        <v>0.252</v>
      </c>
      <c r="E29" s="30">
        <v>5.3719950644310703</v>
      </c>
      <c r="M29" t="s">
        <v>204</v>
      </c>
      <c r="N29">
        <v>50</v>
      </c>
      <c r="O29">
        <f>AVERAGE('raw-plate1'!J73:K73)</f>
        <v>0.91200000000000003</v>
      </c>
      <c r="P29" s="31">
        <f t="shared" si="0"/>
        <v>1.3815485790286277</v>
      </c>
    </row>
    <row r="30" spans="4:16" x14ac:dyDescent="0.35">
      <c r="D30" s="30">
        <v>0.26400000000000001</v>
      </c>
      <c r="E30" s="30">
        <v>4.7558808852071897</v>
      </c>
      <c r="M30" t="s">
        <v>205</v>
      </c>
      <c r="N30">
        <v>50</v>
      </c>
      <c r="O30">
        <f>AVERAGE('raw-plate1'!J74:K74)</f>
        <v>0.71300000000000008</v>
      </c>
      <c r="P30" s="31">
        <f t="shared" si="0"/>
        <v>4.2280326900032659</v>
      </c>
    </row>
    <row r="31" spans="4:16" x14ac:dyDescent="0.35">
      <c r="D31" s="30">
        <v>0.27600000000000002</v>
      </c>
      <c r="E31" s="30">
        <v>4.1907552539794004</v>
      </c>
      <c r="M31" t="s">
        <v>206</v>
      </c>
      <c r="N31">
        <v>50</v>
      </c>
      <c r="O31">
        <f>AVERAGE('raw-plate1'!J75:K75)</f>
        <v>0.73699999999999999</v>
      </c>
      <c r="P31" s="31">
        <f t="shared" si="0"/>
        <v>3.6387994153425947</v>
      </c>
    </row>
    <row r="32" spans="4:16" x14ac:dyDescent="0.35">
      <c r="D32" s="30">
        <v>0.28799999999999998</v>
      </c>
      <c r="E32" s="30">
        <v>3.68018590058802</v>
      </c>
      <c r="M32" t="s">
        <v>207</v>
      </c>
      <c r="N32">
        <v>50</v>
      </c>
      <c r="O32">
        <f>AVERAGE('raw-plate1'!J76:K76)</f>
        <v>0.80299999999999994</v>
      </c>
      <c r="P32" s="31">
        <f t="shared" si="0"/>
        <v>2.4651246250445911</v>
      </c>
    </row>
    <row r="33" spans="4:16" x14ac:dyDescent="0.35">
      <c r="D33" s="30">
        <v>0.3</v>
      </c>
      <c r="E33" s="30">
        <v>3.22447377553158</v>
      </c>
      <c r="M33" t="s">
        <v>208</v>
      </c>
      <c r="N33">
        <v>50</v>
      </c>
      <c r="O33">
        <f>AVERAGE('raw-plate1'!J77:K77)</f>
        <v>0.8085</v>
      </c>
      <c r="P33" s="31">
        <f t="shared" si="0"/>
        <v>2.3898230085089933</v>
      </c>
    </row>
    <row r="34" spans="4:16" x14ac:dyDescent="0.35">
      <c r="D34" s="30">
        <v>0.312</v>
      </c>
      <c r="E34" s="30">
        <v>2.82156842880365</v>
      </c>
      <c r="M34" t="s">
        <v>209</v>
      </c>
      <c r="N34">
        <v>50</v>
      </c>
      <c r="O34">
        <f>AVERAGE('raw-plate1'!L70:M70)</f>
        <v>0.69750000000000001</v>
      </c>
      <c r="P34" s="31">
        <f t="shared" si="0"/>
        <v>4.6705973856590317</v>
      </c>
    </row>
    <row r="35" spans="4:16" x14ac:dyDescent="0.35">
      <c r="D35" s="30">
        <v>0.32400000000000001</v>
      </c>
      <c r="E35" s="30">
        <v>2.4679088657205202</v>
      </c>
      <c r="M35" t="s">
        <v>210</v>
      </c>
      <c r="N35">
        <v>50</v>
      </c>
      <c r="O35">
        <f>AVERAGE('raw-plate1'!L71:M71)</f>
        <v>0.746</v>
      </c>
      <c r="P35" s="31">
        <f t="shared" si="0"/>
        <v>3.4438617050692191</v>
      </c>
    </row>
    <row r="36" spans="4:16" x14ac:dyDescent="0.35">
      <c r="D36" s="30">
        <v>0.33600000000000002</v>
      </c>
      <c r="E36" s="30">
        <v>2.1591083521044201</v>
      </c>
      <c r="M36" t="s">
        <v>211</v>
      </c>
      <c r="N36">
        <v>50</v>
      </c>
      <c r="O36">
        <f>AVERAGE('raw-plate1'!L72:M72)</f>
        <v>0.73699999999999999</v>
      </c>
      <c r="P36" s="31">
        <f t="shared" si="0"/>
        <v>3.6387994153425947</v>
      </c>
    </row>
    <row r="37" spans="4:16" x14ac:dyDescent="0.35">
      <c r="D37" s="30">
        <v>0.34799999999999998</v>
      </c>
      <c r="E37" s="30">
        <v>1.89046275288524</v>
      </c>
      <c r="M37" t="s">
        <v>212</v>
      </c>
      <c r="N37">
        <v>50</v>
      </c>
      <c r="O37">
        <f>AVERAGE('raw-plate1'!L73:M73)</f>
        <v>0.79200000000000004</v>
      </c>
      <c r="P37" s="31">
        <f t="shared" si="0"/>
        <v>2.624574295525453</v>
      </c>
    </row>
    <row r="38" spans="4:16" x14ac:dyDescent="0.35">
      <c r="D38" s="30">
        <v>0.36</v>
      </c>
      <c r="E38" s="30">
        <v>1.65729767037361</v>
      </c>
      <c r="M38" t="s">
        <v>213</v>
      </c>
      <c r="N38">
        <v>50</v>
      </c>
      <c r="O38">
        <f>AVERAGE('raw-plate1'!L74:M74)</f>
        <v>0.78800000000000003</v>
      </c>
      <c r="P38" s="31">
        <f t="shared" si="0"/>
        <v>2.6856474883170316</v>
      </c>
    </row>
    <row r="39" spans="4:16" x14ac:dyDescent="0.35">
      <c r="D39" s="30">
        <v>0.372</v>
      </c>
      <c r="E39" s="30">
        <v>1.4551851258123001</v>
      </c>
      <c r="M39" t="s">
        <v>214</v>
      </c>
      <c r="N39">
        <v>50</v>
      </c>
      <c r="O39">
        <f>AVERAGE('raw-plate1'!L75:M75)</f>
        <v>0.71399999999999997</v>
      </c>
      <c r="P39" s="31">
        <f t="shared" si="0"/>
        <v>4.2012673775839477</v>
      </c>
    </row>
    <row r="40" spans="4:16" x14ac:dyDescent="0.35">
      <c r="D40" s="30">
        <v>0.38400000000000001</v>
      </c>
      <c r="E40" s="30">
        <v>1.28006324541503</v>
      </c>
      <c r="M40" t="s">
        <v>215</v>
      </c>
      <c r="N40">
        <v>50</v>
      </c>
      <c r="O40">
        <f>AVERAGE('raw-plate1'!L76:M76)</f>
        <v>0.78349999999999997</v>
      </c>
      <c r="P40" s="31">
        <f t="shared" si="0"/>
        <v>2.7564330471883833</v>
      </c>
    </row>
    <row r="41" spans="4:16" x14ac:dyDescent="0.35">
      <c r="D41" s="30">
        <v>0.39600000000000002</v>
      </c>
      <c r="E41" s="30">
        <v>1.12828863279678</v>
      </c>
      <c r="M41" t="s">
        <v>216</v>
      </c>
      <c r="N41">
        <v>50</v>
      </c>
      <c r="O41">
        <f>AVERAGE('raw-plate1'!L77:M77)</f>
        <v>0.80649999999999999</v>
      </c>
      <c r="P41" s="31">
        <f t="shared" si="0"/>
        <v>2.4168774307432188</v>
      </c>
    </row>
    <row r="42" spans="4:16" x14ac:dyDescent="0.35">
      <c r="D42" s="30">
        <v>0.40799999999999997</v>
      </c>
      <c r="E42" s="30">
        <v>0.99664497469024904</v>
      </c>
    </row>
    <row r="43" spans="4:16" x14ac:dyDescent="0.35">
      <c r="D43" s="30">
        <v>0.42</v>
      </c>
      <c r="E43" s="30">
        <v>0.88232521062439795</v>
      </c>
    </row>
    <row r="44" spans="4:16" x14ac:dyDescent="0.35">
      <c r="D44" s="30">
        <v>0.432</v>
      </c>
      <c r="E44" s="30">
        <v>0.78289930413614695</v>
      </c>
    </row>
    <row r="45" spans="4:16" x14ac:dyDescent="0.35">
      <c r="D45" s="30">
        <v>0.44400000000000001</v>
      </c>
      <c r="E45" s="30">
        <v>0.69627555972833699</v>
      </c>
    </row>
    <row r="46" spans="4:16" x14ac:dyDescent="0.35">
      <c r="D46" s="30">
        <v>0.45600000000000002</v>
      </c>
      <c r="E46" s="30">
        <v>0.62066046069949798</v>
      </c>
    </row>
    <row r="47" spans="4:16" x14ac:dyDescent="0.35">
      <c r="D47" s="30">
        <v>0.46800000000000003</v>
      </c>
      <c r="E47" s="30">
        <v>0.55451995117108699</v>
      </c>
    </row>
    <row r="48" spans="4:16" x14ac:dyDescent="0.35">
      <c r="D48" s="30">
        <v>0.48</v>
      </c>
      <c r="E48" s="30">
        <v>0.49654372498075899</v>
      </c>
    </row>
    <row r="49" spans="4:5" x14ac:dyDescent="0.35">
      <c r="D49" s="30">
        <v>0.49199999999999999</v>
      </c>
      <c r="E49" s="30">
        <v>0.44561321709789198</v>
      </c>
    </row>
    <row r="50" spans="4:5" x14ac:dyDescent="0.35">
      <c r="D50" s="30">
        <v>0.504</v>
      </c>
      <c r="E50" s="30">
        <v>0.40077346490669902</v>
      </c>
    </row>
    <row r="51" spans="4:5" x14ac:dyDescent="0.35">
      <c r="D51" s="30">
        <v>0.51600000000000001</v>
      </c>
      <c r="E51" s="30">
        <v>0.36120870311520098</v>
      </c>
    </row>
    <row r="52" spans="4:5" x14ac:dyDescent="0.35">
      <c r="D52" s="30">
        <v>0.52800000000000002</v>
      </c>
      <c r="E52" s="30">
        <v>0.32622139694896801</v>
      </c>
    </row>
    <row r="53" spans="4:5" x14ac:dyDescent="0.35">
      <c r="D53" s="30">
        <v>0.54</v>
      </c>
      <c r="E53" s="30">
        <v>0.29521434903462901</v>
      </c>
    </row>
    <row r="54" spans="4:5" x14ac:dyDescent="0.35">
      <c r="D54" s="30">
        <v>0.55200000000000005</v>
      </c>
      <c r="E54" s="30">
        <v>0.26767549976439903</v>
      </c>
    </row>
    <row r="55" spans="4:5" x14ac:dyDescent="0.35">
      <c r="D55" s="30">
        <v>0.56399999999999995</v>
      </c>
      <c r="E55" s="30">
        <v>0.24316505556745099</v>
      </c>
    </row>
    <row r="56" spans="4:5" x14ac:dyDescent="0.35">
      <c r="D56" s="30">
        <v>0.57599999999999996</v>
      </c>
      <c r="E56" s="30">
        <v>0.22130460966977999</v>
      </c>
    </row>
    <row r="57" spans="4:5" x14ac:dyDescent="0.35">
      <c r="D57" s="30">
        <v>0.58799999999999997</v>
      </c>
      <c r="E57" s="30">
        <v>0.20176795660416899</v>
      </c>
    </row>
    <row r="58" spans="4:5" x14ac:dyDescent="0.35">
      <c r="D58" s="30">
        <v>0.6</v>
      </c>
      <c r="E58" s="30">
        <v>0.18427333965047099</v>
      </c>
    </row>
    <row r="59" spans="4:5" x14ac:dyDescent="0.35">
      <c r="D59" s="30">
        <v>0.61199999999999999</v>
      </c>
      <c r="E59" s="30">
        <v>0.16857690661406</v>
      </c>
    </row>
    <row r="60" spans="4:5" x14ac:dyDescent="0.35">
      <c r="D60" s="30">
        <v>0.624</v>
      </c>
      <c r="E60" s="30">
        <v>0.154467182418659</v>
      </c>
    </row>
    <row r="61" spans="4:5" x14ac:dyDescent="0.35">
      <c r="D61" s="30">
        <v>0.63600000000000001</v>
      </c>
      <c r="E61" s="30">
        <v>0.14176039631099299</v>
      </c>
    </row>
    <row r="62" spans="4:5" x14ac:dyDescent="0.35">
      <c r="D62" s="30">
        <v>0.64800000000000002</v>
      </c>
      <c r="E62" s="30">
        <v>0.130296526971416</v>
      </c>
    </row>
    <row r="63" spans="4:5" x14ac:dyDescent="0.35">
      <c r="D63" s="30">
        <v>0.66</v>
      </c>
      <c r="E63" s="30">
        <v>0.119935950697292</v>
      </c>
    </row>
    <row r="64" spans="4:5" x14ac:dyDescent="0.35">
      <c r="D64" s="30">
        <v>0.67200000000000004</v>
      </c>
      <c r="E64" s="30">
        <v>0.110556596410542</v>
      </c>
    </row>
    <row r="65" spans="4:5" x14ac:dyDescent="0.35">
      <c r="D65" s="30">
        <v>0.68400000000000005</v>
      </c>
      <c r="E65" s="30">
        <v>0.10205152692432</v>
      </c>
    </row>
    <row r="66" spans="4:5" x14ac:dyDescent="0.35">
      <c r="D66" s="30">
        <v>0.69599999999999995</v>
      </c>
      <c r="E66" s="30">
        <v>9.43268790751427E-2</v>
      </c>
    </row>
    <row r="67" spans="4:5" x14ac:dyDescent="0.35">
      <c r="D67" s="30">
        <v>0.70799999999999996</v>
      </c>
      <c r="E67" s="30">
        <v>8.7300106351355294E-2</v>
      </c>
    </row>
    <row r="68" spans="4:5" x14ac:dyDescent="0.35">
      <c r="D68" s="30">
        <v>0.72</v>
      </c>
      <c r="E68" s="30">
        <v>8.0898476855556595E-2</v>
      </c>
    </row>
    <row r="69" spans="4:5" x14ac:dyDescent="0.35">
      <c r="D69" s="30">
        <v>0.73199999999999998</v>
      </c>
      <c r="E69" s="30">
        <v>7.5057787116681096E-2</v>
      </c>
    </row>
    <row r="70" spans="4:5" x14ac:dyDescent="0.35">
      <c r="D70" s="30">
        <v>0.74399999999999999</v>
      </c>
      <c r="E70" s="30">
        <v>6.9721258665861902E-2</v>
      </c>
    </row>
    <row r="71" spans="4:5" x14ac:dyDescent="0.35">
      <c r="D71" s="30">
        <v>0.75600000000000001</v>
      </c>
      <c r="E71" s="30">
        <v>6.48385896211605E-2</v>
      </c>
    </row>
    <row r="72" spans="4:5" x14ac:dyDescent="0.35">
      <c r="D72" s="30">
        <v>0.76800000000000002</v>
      </c>
      <c r="E72" s="30">
        <v>6.0365137968712901E-2</v>
      </c>
    </row>
    <row r="73" spans="4:5" x14ac:dyDescent="0.35">
      <c r="D73" s="30">
        <v>0.78</v>
      </c>
      <c r="E73" s="30">
        <v>5.62612169318518E-2</v>
      </c>
    </row>
    <row r="74" spans="4:5" x14ac:dyDescent="0.35">
      <c r="D74" s="30">
        <v>0.79200000000000004</v>
      </c>
      <c r="E74" s="30">
        <v>5.2491485910509401E-2</v>
      </c>
    </row>
    <row r="75" spans="4:5" x14ac:dyDescent="0.35">
      <c r="D75" s="30">
        <v>0.80400000000000005</v>
      </c>
      <c r="E75" s="30">
        <v>4.9024423054809398E-2</v>
      </c>
    </row>
    <row r="76" spans="4:5" x14ac:dyDescent="0.35">
      <c r="D76" s="30">
        <v>0.81599999999999995</v>
      </c>
      <c r="E76" s="30">
        <v>4.5831867695595302E-2</v>
      </c>
    </row>
    <row r="77" spans="4:5" x14ac:dyDescent="0.35">
      <c r="D77" s="30">
        <v>0.82799999999999996</v>
      </c>
      <c r="E77" s="30">
        <v>4.2888622662310097E-2</v>
      </c>
    </row>
    <row r="78" spans="4:5" x14ac:dyDescent="0.35">
      <c r="D78" s="30">
        <v>0.84</v>
      </c>
      <c r="E78" s="30">
        <v>4.0172108034376902E-2</v>
      </c>
    </row>
    <row r="79" spans="4:5" x14ac:dyDescent="0.35">
      <c r="D79" s="30">
        <v>0.85199999999999998</v>
      </c>
      <c r="E79" s="30">
        <v>3.7662059145082201E-2</v>
      </c>
    </row>
    <row r="80" spans="4:5" x14ac:dyDescent="0.35">
      <c r="D80" s="30">
        <v>0.86399999999999999</v>
      </c>
      <c r="E80" s="30">
        <v>3.5340262727502098E-2</v>
      </c>
    </row>
    <row r="81" spans="4:5" x14ac:dyDescent="0.35">
      <c r="D81" s="30">
        <v>0.876</v>
      </c>
      <c r="E81" s="30">
        <v>3.3190325993844097E-2</v>
      </c>
    </row>
    <row r="82" spans="4:5" x14ac:dyDescent="0.35">
      <c r="D82" s="30">
        <v>0.88800000000000001</v>
      </c>
      <c r="E82" s="30">
        <v>3.1197474200526799E-2</v>
      </c>
    </row>
    <row r="83" spans="4:5" x14ac:dyDescent="0.35">
      <c r="D83" s="30">
        <v>0.9</v>
      </c>
      <c r="E83" s="30">
        <v>2.9348372894471401E-2</v>
      </c>
    </row>
    <row r="84" spans="4:5" x14ac:dyDescent="0.35">
      <c r="D84" s="30">
        <v>0.91200000000000003</v>
      </c>
      <c r="E84" s="30">
        <v>2.7630971580572702E-2</v>
      </c>
    </row>
    <row r="85" spans="4:5" x14ac:dyDescent="0.35">
      <c r="D85" s="30">
        <v>0.92400000000000004</v>
      </c>
      <c r="E85" s="30">
        <v>2.6034366012073599E-2</v>
      </c>
    </row>
    <row r="86" spans="4:5" x14ac:dyDescent="0.35">
      <c r="D86" s="30">
        <v>0.93600000000000005</v>
      </c>
      <c r="E86" s="30">
        <v>2.4548676697818E-2</v>
      </c>
    </row>
    <row r="87" spans="4:5" x14ac:dyDescent="0.35">
      <c r="D87" s="30">
        <v>0.94799999999999995</v>
      </c>
      <c r="E87" s="30">
        <v>2.31649415541282E-2</v>
      </c>
    </row>
    <row r="88" spans="4:5" x14ac:dyDescent="0.35">
      <c r="D88" s="30">
        <v>0.96</v>
      </c>
      <c r="E88" s="30">
        <v>2.1875020913543899E-2</v>
      </c>
    </row>
    <row r="89" spans="4:5" x14ac:dyDescent="0.35">
      <c r="D89" s="30">
        <v>0.97199999999999998</v>
      </c>
      <c r="E89" s="30">
        <v>2.06715133455532E-2</v>
      </c>
    </row>
    <row r="90" spans="4:5" x14ac:dyDescent="0.35">
      <c r="D90" s="30">
        <v>0.98399999999999999</v>
      </c>
      <c r="E90" s="30">
        <v>1.95476809521659E-2</v>
      </c>
    </row>
    <row r="91" spans="4:5" x14ac:dyDescent="0.35">
      <c r="D91" s="30">
        <v>0.996</v>
      </c>
      <c r="E91" s="30">
        <v>1.8497382979119702E-2</v>
      </c>
    </row>
    <row r="92" spans="4:5" x14ac:dyDescent="0.35">
      <c r="D92" s="30">
        <v>1.008</v>
      </c>
      <c r="E92" s="30">
        <v>1.751501673618E-2</v>
      </c>
    </row>
    <row r="93" spans="4:5" x14ac:dyDescent="0.35">
      <c r="D93" s="30">
        <v>1.02</v>
      </c>
      <c r="E93" s="30">
        <v>1.6595464951204699E-2</v>
      </c>
    </row>
    <row r="94" spans="4:5" x14ac:dyDescent="0.35">
      <c r="D94" s="30">
        <v>1.032</v>
      </c>
      <c r="E94" s="30">
        <v>1.5734048795581702E-2</v>
      </c>
    </row>
    <row r="95" spans="4:5" x14ac:dyDescent="0.35">
      <c r="D95" s="30">
        <v>1.044</v>
      </c>
      <c r="E95" s="30">
        <v>1.49264859160181E-2</v>
      </c>
    </row>
    <row r="96" spans="4:5" x14ac:dyDescent="0.35">
      <c r="D96" s="30">
        <v>1.056</v>
      </c>
      <c r="E96" s="30">
        <v>1.41688528917345E-2</v>
      </c>
    </row>
    <row r="97" spans="4:5" x14ac:dyDescent="0.35">
      <c r="D97" s="30">
        <v>1.0680000000000001</v>
      </c>
      <c r="E97" s="30">
        <v>1.34575516088263E-2</v>
      </c>
    </row>
    <row r="98" spans="4:5" x14ac:dyDescent="0.35">
      <c r="D98" s="30">
        <v>1.08</v>
      </c>
      <c r="E98" s="30">
        <v>1.27892791065271E-2</v>
      </c>
    </row>
    <row r="99" spans="4:5" x14ac:dyDescent="0.35">
      <c r="D99" s="30">
        <v>1.0920000000000001</v>
      </c>
      <c r="E99" s="30">
        <v>1.2161000504730299E-2</v>
      </c>
    </row>
    <row r="100" spans="4:5" x14ac:dyDescent="0.35">
      <c r="D100" s="30">
        <v>1.1040000000000001</v>
      </c>
      <c r="E100" s="30">
        <v>1.1569924669575101E-2</v>
      </c>
    </row>
    <row r="101" spans="4:5" x14ac:dyDescent="0.35">
      <c r="D101" s="30">
        <v>1.1160000000000001</v>
      </c>
      <c r="E101" s="30">
        <v>1.1013482315179301E-2</v>
      </c>
    </row>
    <row r="102" spans="4:5" x14ac:dyDescent="0.35">
      <c r="D102" s="30">
        <v>1.1279999999999999</v>
      </c>
      <c r="E102" s="30">
        <v>1.0489306275558601E-2</v>
      </c>
    </row>
    <row r="103" spans="4:5" x14ac:dyDescent="0.35">
      <c r="D103" s="30">
        <v>1.1399999999999999</v>
      </c>
      <c r="E103" s="30">
        <v>9.9952137121431701E-3</v>
      </c>
    </row>
    <row r="104" spans="4:5" x14ac:dyDescent="0.35">
      <c r="D104" s="30">
        <v>1.1519999999999999</v>
      </c>
      <c r="E104" s="30">
        <v>9.5291900497030506E-3</v>
      </c>
    </row>
    <row r="105" spans="4:5" x14ac:dyDescent="0.35">
      <c r="D105" s="30">
        <v>1.1639999999999999</v>
      </c>
      <c r="E105" s="30">
        <v>9.0893744574681492E-3</v>
      </c>
    </row>
    <row r="106" spans="4:5" x14ac:dyDescent="0.35">
      <c r="D106" s="30">
        <v>1.1759999999999999</v>
      </c>
      <c r="E106" s="30">
        <v>8.6740467132228397E-3</v>
      </c>
    </row>
    <row r="107" spans="4:5" x14ac:dyDescent="0.35">
      <c r="D107" s="30">
        <v>1.1879999999999999</v>
      </c>
      <c r="E107" s="30">
        <v>8.2816153065725304E-3</v>
      </c>
    </row>
    <row r="108" spans="4:5" x14ac:dyDescent="0.35">
      <c r="D108" s="30">
        <v>1.2</v>
      </c>
      <c r="E108" s="30">
        <v>7.9106066537514997E-3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9EF15-286A-4204-9860-83F73A1F6406}">
  <dimension ref="A3:N77"/>
  <sheetViews>
    <sheetView topLeftCell="A65" workbookViewId="0">
      <selection activeCell="A69" sqref="A69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0.20200000000000001</v>
      </c>
      <c r="C30" s="10">
        <v>0.20599999999999999</v>
      </c>
      <c r="D30" s="11">
        <v>0.92700000000000005</v>
      </c>
      <c r="E30" s="12">
        <v>0.89100000000000001</v>
      </c>
      <c r="F30" s="12">
        <v>0.84499999999999997</v>
      </c>
      <c r="G30" s="13">
        <v>0.83299999999999996</v>
      </c>
      <c r="H30" s="12">
        <v>0.89400000000000002</v>
      </c>
      <c r="I30" s="13">
        <v>0.79200000000000004</v>
      </c>
      <c r="J30" s="13">
        <v>0.78200000000000003</v>
      </c>
      <c r="K30" s="13">
        <v>0.80200000000000005</v>
      </c>
      <c r="L30" s="15">
        <v>0.63</v>
      </c>
      <c r="M30" s="14">
        <v>0.754</v>
      </c>
      <c r="N30" s="5">
        <v>450</v>
      </c>
    </row>
    <row r="31" spans="1:14" x14ac:dyDescent="0.35">
      <c r="A31" s="2" t="s">
        <v>11</v>
      </c>
      <c r="B31" s="16">
        <v>0.36799999999999999</v>
      </c>
      <c r="C31" s="16">
        <v>0.34599999999999997</v>
      </c>
      <c r="D31" s="13">
        <v>0.83599999999999997</v>
      </c>
      <c r="E31" s="13">
        <v>0.81</v>
      </c>
      <c r="F31" s="14">
        <v>0.73499999999999999</v>
      </c>
      <c r="G31" s="14">
        <v>0.76200000000000001</v>
      </c>
      <c r="H31" s="15">
        <v>0.68</v>
      </c>
      <c r="I31" s="14">
        <v>0.752</v>
      </c>
      <c r="J31" s="15">
        <v>0.64</v>
      </c>
      <c r="K31" s="15">
        <v>0.69699999999999995</v>
      </c>
      <c r="L31" s="14">
        <v>0.71899999999999997</v>
      </c>
      <c r="M31" s="13">
        <v>0.79300000000000004</v>
      </c>
      <c r="N31" s="5">
        <v>450</v>
      </c>
    </row>
    <row r="32" spans="1:14" x14ac:dyDescent="0.35">
      <c r="A32" s="2" t="s">
        <v>18</v>
      </c>
      <c r="B32" s="17">
        <v>0.47499999999999998</v>
      </c>
      <c r="C32" s="18">
        <v>0.48799999999999999</v>
      </c>
      <c r="D32" s="14">
        <v>0.71699999999999997</v>
      </c>
      <c r="E32" s="14">
        <v>0.74099999999999999</v>
      </c>
      <c r="F32" s="13">
        <v>0.83899999999999997</v>
      </c>
      <c r="G32" s="15">
        <v>0.69899999999999995</v>
      </c>
      <c r="H32" s="15">
        <v>0.68899999999999995</v>
      </c>
      <c r="I32" s="14">
        <v>0.746</v>
      </c>
      <c r="J32" s="19">
        <v>0.57999999999999996</v>
      </c>
      <c r="K32" s="15">
        <v>0.65400000000000003</v>
      </c>
      <c r="L32" s="13">
        <v>0.77900000000000003</v>
      </c>
      <c r="M32" s="15">
        <v>0.69799999999999995</v>
      </c>
      <c r="N32" s="5">
        <v>450</v>
      </c>
    </row>
    <row r="33" spans="1:14" x14ac:dyDescent="0.35">
      <c r="A33" s="2" t="s">
        <v>25</v>
      </c>
      <c r="B33" s="14">
        <v>0.72699999999999998</v>
      </c>
      <c r="C33" s="13">
        <v>0.77300000000000002</v>
      </c>
      <c r="D33" s="15">
        <v>0.63800000000000001</v>
      </c>
      <c r="E33" s="15">
        <v>0.67600000000000005</v>
      </c>
      <c r="F33" s="14">
        <v>0.73599999999999999</v>
      </c>
      <c r="G33" s="13">
        <v>0.83699999999999997</v>
      </c>
      <c r="H33" s="14">
        <v>0.76600000000000001</v>
      </c>
      <c r="I33" s="14">
        <v>0.76200000000000001</v>
      </c>
      <c r="J33" s="12">
        <v>0.91400000000000003</v>
      </c>
      <c r="K33" s="11">
        <v>0.92100000000000004</v>
      </c>
      <c r="L33" s="13">
        <v>0.82299999999999995</v>
      </c>
      <c r="M33" s="13">
        <v>0.78500000000000003</v>
      </c>
      <c r="N33" s="5">
        <v>450</v>
      </c>
    </row>
    <row r="34" spans="1:14" x14ac:dyDescent="0.35">
      <c r="A34" s="2" t="s">
        <v>32</v>
      </c>
      <c r="B34" s="12">
        <v>0.84699999999999998</v>
      </c>
      <c r="C34" s="12">
        <v>0.84799999999999998</v>
      </c>
      <c r="D34" s="14">
        <v>0.70599999999999996</v>
      </c>
      <c r="E34" s="15">
        <v>0.66900000000000004</v>
      </c>
      <c r="F34" s="14">
        <v>0.76</v>
      </c>
      <c r="G34" s="13">
        <v>0.81599999999999995</v>
      </c>
      <c r="H34" s="15">
        <v>0.65500000000000003</v>
      </c>
      <c r="I34" s="15">
        <v>0.65300000000000002</v>
      </c>
      <c r="J34" s="13">
        <v>0.79100000000000004</v>
      </c>
      <c r="K34" s="15">
        <v>0.65800000000000003</v>
      </c>
      <c r="L34" s="13">
        <v>0.80400000000000005</v>
      </c>
      <c r="M34" s="13">
        <v>0.78900000000000003</v>
      </c>
      <c r="N34" s="5">
        <v>450</v>
      </c>
    </row>
    <row r="35" spans="1:14" x14ac:dyDescent="0.35">
      <c r="A35" s="2" t="s">
        <v>39</v>
      </c>
      <c r="B35" s="20">
        <v>1.137</v>
      </c>
      <c r="C35" s="11">
        <v>0.95899999999999996</v>
      </c>
      <c r="D35" s="13">
        <v>0.81799999999999995</v>
      </c>
      <c r="E35" s="12">
        <v>0.85499999999999998</v>
      </c>
      <c r="F35" s="14">
        <v>0.76600000000000001</v>
      </c>
      <c r="G35" s="12">
        <v>0.88400000000000001</v>
      </c>
      <c r="H35" s="13">
        <v>0.83399999999999996</v>
      </c>
      <c r="I35" s="15">
        <v>0.69499999999999995</v>
      </c>
      <c r="J35" s="14">
        <v>0.73099999999999998</v>
      </c>
      <c r="K35" s="14">
        <v>0.76600000000000001</v>
      </c>
      <c r="L35" s="15">
        <v>0.66100000000000003</v>
      </c>
      <c r="M35" s="13">
        <v>0.78</v>
      </c>
      <c r="N35" s="5">
        <v>450</v>
      </c>
    </row>
    <row r="36" spans="1:14" x14ac:dyDescent="0.35">
      <c r="A36" s="2" t="s">
        <v>46</v>
      </c>
      <c r="B36" s="20">
        <v>1.2</v>
      </c>
      <c r="C36" s="21">
        <v>1.0149999999999999</v>
      </c>
      <c r="D36" s="12">
        <v>0.88300000000000001</v>
      </c>
      <c r="E36" s="12">
        <v>0.85899999999999999</v>
      </c>
      <c r="F36" s="13">
        <v>0.77300000000000002</v>
      </c>
      <c r="G36" s="12">
        <v>0.89600000000000002</v>
      </c>
      <c r="H36" s="13">
        <v>0.78400000000000003</v>
      </c>
      <c r="I36" s="15">
        <v>0.63200000000000001</v>
      </c>
      <c r="J36" s="12">
        <v>0.875</v>
      </c>
      <c r="K36" s="14">
        <v>0.746</v>
      </c>
      <c r="L36" s="14">
        <v>0.73799999999999999</v>
      </c>
      <c r="M36" s="13">
        <v>0.84299999999999997</v>
      </c>
      <c r="N36" s="5">
        <v>450</v>
      </c>
    </row>
    <row r="37" spans="1:14" x14ac:dyDescent="0.35">
      <c r="A37" s="2" t="s">
        <v>53</v>
      </c>
      <c r="B37" s="20">
        <v>1.196</v>
      </c>
      <c r="C37" s="21">
        <v>1.0509999999999999</v>
      </c>
      <c r="D37" s="12">
        <v>0.84599999999999997</v>
      </c>
      <c r="E37" s="12">
        <v>0.90200000000000002</v>
      </c>
      <c r="F37" s="13">
        <v>0.78200000000000003</v>
      </c>
      <c r="G37" s="12">
        <v>0.86399999999999999</v>
      </c>
      <c r="H37" s="12">
        <v>0.89600000000000002</v>
      </c>
      <c r="I37" s="13">
        <v>0.80500000000000005</v>
      </c>
      <c r="J37" s="12">
        <v>0.90400000000000003</v>
      </c>
      <c r="K37" s="14">
        <v>0.73</v>
      </c>
      <c r="L37" s="12">
        <v>0.89300000000000002</v>
      </c>
      <c r="M37" s="14">
        <v>0.73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0.04</v>
      </c>
      <c r="C40" s="10">
        <v>4.1000000000000002E-2</v>
      </c>
      <c r="D40" s="17">
        <v>4.3999999999999997E-2</v>
      </c>
      <c r="E40" s="17">
        <v>4.3999999999999997E-2</v>
      </c>
      <c r="F40" s="19">
        <v>4.4999999999999998E-2</v>
      </c>
      <c r="G40" s="16">
        <v>4.2999999999999997E-2</v>
      </c>
      <c r="H40" s="18">
        <v>4.4999999999999998E-2</v>
      </c>
      <c r="I40" s="18">
        <v>4.3999999999999997E-2</v>
      </c>
      <c r="J40" s="18">
        <v>4.3999999999999997E-2</v>
      </c>
      <c r="K40" s="18">
        <v>4.3999999999999997E-2</v>
      </c>
      <c r="L40" s="18">
        <v>4.4999999999999998E-2</v>
      </c>
      <c r="M40" s="19">
        <v>4.5999999999999999E-2</v>
      </c>
      <c r="N40" s="5">
        <v>570</v>
      </c>
    </row>
    <row r="41" spans="1:14" x14ac:dyDescent="0.35">
      <c r="A41" s="2" t="s">
        <v>11</v>
      </c>
      <c r="B41" s="23">
        <v>4.2000000000000003E-2</v>
      </c>
      <c r="C41" s="23">
        <v>4.2000000000000003E-2</v>
      </c>
      <c r="D41" s="16">
        <v>4.2999999999999997E-2</v>
      </c>
      <c r="E41" s="17">
        <v>4.2999999999999997E-2</v>
      </c>
      <c r="F41" s="18">
        <v>4.3999999999999997E-2</v>
      </c>
      <c r="G41" s="16">
        <v>4.2999999999999997E-2</v>
      </c>
      <c r="H41" s="17">
        <v>4.2999999999999997E-2</v>
      </c>
      <c r="I41" s="17">
        <v>4.2999999999999997E-2</v>
      </c>
      <c r="J41" s="19">
        <v>4.4999999999999998E-2</v>
      </c>
      <c r="K41" s="17">
        <v>4.3999999999999997E-2</v>
      </c>
      <c r="L41" s="17">
        <v>4.3999999999999997E-2</v>
      </c>
      <c r="M41" s="14">
        <v>4.7E-2</v>
      </c>
      <c r="N41" s="5">
        <v>570</v>
      </c>
    </row>
    <row r="42" spans="1:14" x14ac:dyDescent="0.35">
      <c r="A42" s="2" t="s">
        <v>18</v>
      </c>
      <c r="B42" s="14">
        <v>4.7E-2</v>
      </c>
      <c r="C42" s="19">
        <v>4.4999999999999998E-2</v>
      </c>
      <c r="D42" s="18">
        <v>4.3999999999999997E-2</v>
      </c>
      <c r="E42" s="17">
        <v>4.3999999999999997E-2</v>
      </c>
      <c r="F42" s="18">
        <v>4.3999999999999997E-2</v>
      </c>
      <c r="G42" s="17">
        <v>4.2999999999999997E-2</v>
      </c>
      <c r="H42" s="17">
        <v>4.2999999999999997E-2</v>
      </c>
      <c r="I42" s="18">
        <v>4.3999999999999997E-2</v>
      </c>
      <c r="J42" s="16">
        <v>4.2999999999999997E-2</v>
      </c>
      <c r="K42" s="15">
        <v>4.7E-2</v>
      </c>
      <c r="L42" s="18">
        <v>4.4999999999999998E-2</v>
      </c>
      <c r="M42" s="15">
        <v>4.5999999999999999E-2</v>
      </c>
      <c r="N42" s="5">
        <v>570</v>
      </c>
    </row>
    <row r="43" spans="1:14" x14ac:dyDescent="0.35">
      <c r="A43" s="2" t="s">
        <v>25</v>
      </c>
      <c r="B43" s="16">
        <v>4.2999999999999997E-2</v>
      </c>
      <c r="C43" s="16">
        <v>4.2999999999999997E-2</v>
      </c>
      <c r="D43" s="19">
        <v>4.4999999999999998E-2</v>
      </c>
      <c r="E43" s="16">
        <v>4.2999999999999997E-2</v>
      </c>
      <c r="F43" s="17">
        <v>4.3999999999999997E-2</v>
      </c>
      <c r="G43" s="16">
        <v>4.2999999999999997E-2</v>
      </c>
      <c r="H43" s="16">
        <v>4.2999999999999997E-2</v>
      </c>
      <c r="I43" s="17">
        <v>4.2999999999999997E-2</v>
      </c>
      <c r="J43" s="19">
        <v>4.4999999999999998E-2</v>
      </c>
      <c r="K43" s="19">
        <v>4.4999999999999998E-2</v>
      </c>
      <c r="L43" s="20">
        <v>5.2999999999999999E-2</v>
      </c>
      <c r="M43" s="14">
        <v>4.7E-2</v>
      </c>
      <c r="N43" s="5">
        <v>570</v>
      </c>
    </row>
    <row r="44" spans="1:14" x14ac:dyDescent="0.35">
      <c r="A44" s="2" t="s">
        <v>32</v>
      </c>
      <c r="B44" s="17">
        <v>4.2999999999999997E-2</v>
      </c>
      <c r="C44" s="17">
        <v>4.2999999999999997E-2</v>
      </c>
      <c r="D44" s="17">
        <v>4.2999999999999997E-2</v>
      </c>
      <c r="E44" s="17">
        <v>4.3999999999999997E-2</v>
      </c>
      <c r="F44" s="17">
        <v>4.3999999999999997E-2</v>
      </c>
      <c r="G44" s="19">
        <v>4.4999999999999998E-2</v>
      </c>
      <c r="H44" s="16">
        <v>4.2999999999999997E-2</v>
      </c>
      <c r="I44" s="18">
        <v>4.3999999999999997E-2</v>
      </c>
      <c r="J44" s="18">
        <v>4.3999999999999997E-2</v>
      </c>
      <c r="K44" s="19">
        <v>4.5999999999999999E-2</v>
      </c>
      <c r="L44" s="14">
        <v>4.7E-2</v>
      </c>
      <c r="M44" s="11">
        <v>0.05</v>
      </c>
      <c r="N44" s="5">
        <v>570</v>
      </c>
    </row>
    <row r="45" spans="1:14" x14ac:dyDescent="0.35">
      <c r="A45" s="2" t="s">
        <v>39</v>
      </c>
      <c r="B45" s="17">
        <v>4.2999999999999997E-2</v>
      </c>
      <c r="C45" s="18">
        <v>4.3999999999999997E-2</v>
      </c>
      <c r="D45" s="17">
        <v>4.2999999999999997E-2</v>
      </c>
      <c r="E45" s="18">
        <v>4.4999999999999998E-2</v>
      </c>
      <c r="F45" s="18">
        <v>4.4999999999999998E-2</v>
      </c>
      <c r="G45" s="17">
        <v>4.3999999999999997E-2</v>
      </c>
      <c r="H45" s="18">
        <v>4.3999999999999997E-2</v>
      </c>
      <c r="I45" s="17">
        <v>4.3999999999999997E-2</v>
      </c>
      <c r="J45" s="18">
        <v>4.4999999999999998E-2</v>
      </c>
      <c r="K45" s="18">
        <v>4.4999999999999998E-2</v>
      </c>
      <c r="L45" s="16">
        <v>4.2999999999999997E-2</v>
      </c>
      <c r="M45" s="15">
        <v>4.5999999999999999E-2</v>
      </c>
      <c r="N45" s="5">
        <v>570</v>
      </c>
    </row>
    <row r="46" spans="1:14" x14ac:dyDescent="0.35">
      <c r="A46" s="2" t="s">
        <v>46</v>
      </c>
      <c r="B46" s="18">
        <v>4.3999999999999997E-2</v>
      </c>
      <c r="C46" s="17">
        <v>4.3999999999999997E-2</v>
      </c>
      <c r="D46" s="17">
        <v>4.3999999999999997E-2</v>
      </c>
      <c r="E46" s="18">
        <v>4.4999999999999998E-2</v>
      </c>
      <c r="F46" s="16">
        <v>4.2999999999999997E-2</v>
      </c>
      <c r="G46" s="17">
        <v>4.3999999999999997E-2</v>
      </c>
      <c r="H46" s="18">
        <v>4.3999999999999997E-2</v>
      </c>
      <c r="I46" s="17">
        <v>4.2999999999999997E-2</v>
      </c>
      <c r="J46" s="18">
        <v>4.3999999999999997E-2</v>
      </c>
      <c r="K46" s="18">
        <v>4.4999999999999998E-2</v>
      </c>
      <c r="L46" s="19">
        <v>4.4999999999999998E-2</v>
      </c>
      <c r="M46" s="15">
        <v>4.5999999999999999E-2</v>
      </c>
      <c r="N46" s="5">
        <v>570</v>
      </c>
    </row>
    <row r="47" spans="1:14" x14ac:dyDescent="0.35">
      <c r="A47" s="2" t="s">
        <v>53</v>
      </c>
      <c r="B47" s="18">
        <v>4.4999999999999998E-2</v>
      </c>
      <c r="C47" s="19">
        <v>4.4999999999999998E-2</v>
      </c>
      <c r="D47" s="19">
        <v>4.5999999999999999E-2</v>
      </c>
      <c r="E47" s="19">
        <v>4.4999999999999998E-2</v>
      </c>
      <c r="F47" s="17">
        <v>4.2999999999999997E-2</v>
      </c>
      <c r="G47" s="18">
        <v>4.3999999999999997E-2</v>
      </c>
      <c r="H47" s="19">
        <v>4.4999999999999998E-2</v>
      </c>
      <c r="I47" s="19">
        <v>4.4999999999999998E-2</v>
      </c>
      <c r="J47" s="19">
        <v>4.5999999999999999E-2</v>
      </c>
      <c r="K47" s="18">
        <v>4.3999999999999997E-2</v>
      </c>
      <c r="L47" s="18">
        <v>4.4999999999999998E-2</v>
      </c>
      <c r="M47" s="17">
        <v>4.3999999999999997E-2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0.14599999999999999</v>
      </c>
      <c r="C50" s="10">
        <v>0.15</v>
      </c>
      <c r="D50" s="11">
        <v>0.871</v>
      </c>
      <c r="E50" s="12">
        <v>0.83499999999999996</v>
      </c>
      <c r="F50" s="12">
        <v>0.78900000000000003</v>
      </c>
      <c r="G50" s="13">
        <v>0.77700000000000002</v>
      </c>
      <c r="H50" s="12">
        <v>0.83799999999999997</v>
      </c>
      <c r="I50" s="13">
        <v>0.73599999999999999</v>
      </c>
      <c r="J50" s="13">
        <v>0.72599999999999998</v>
      </c>
      <c r="K50" s="13">
        <v>0.746</v>
      </c>
      <c r="L50" s="15">
        <v>0.57399999999999995</v>
      </c>
      <c r="M50" s="14">
        <v>0.69799999999999995</v>
      </c>
      <c r="N50" s="5" t="s">
        <v>60</v>
      </c>
    </row>
    <row r="51" spans="1:14" ht="27" x14ac:dyDescent="0.35">
      <c r="A51" s="2" t="s">
        <v>11</v>
      </c>
      <c r="B51" s="16">
        <v>0.312</v>
      </c>
      <c r="C51" s="16">
        <v>0.28999999999999998</v>
      </c>
      <c r="D51" s="13">
        <v>0.78</v>
      </c>
      <c r="E51" s="13">
        <v>0.754</v>
      </c>
      <c r="F51" s="14">
        <v>0.67900000000000005</v>
      </c>
      <c r="G51" s="14">
        <v>0.70599999999999996</v>
      </c>
      <c r="H51" s="15">
        <v>0.624</v>
      </c>
      <c r="I51" s="14">
        <v>0.69599999999999995</v>
      </c>
      <c r="J51" s="15">
        <v>0.58399999999999996</v>
      </c>
      <c r="K51" s="15">
        <v>0.64100000000000001</v>
      </c>
      <c r="L51" s="14">
        <v>0.66200000000000003</v>
      </c>
      <c r="M51" s="13">
        <v>0.73699999999999999</v>
      </c>
      <c r="N51" s="5" t="s">
        <v>60</v>
      </c>
    </row>
    <row r="52" spans="1:14" ht="27" x14ac:dyDescent="0.35">
      <c r="A52" s="2" t="s">
        <v>18</v>
      </c>
      <c r="B52" s="17">
        <v>0.41899999999999998</v>
      </c>
      <c r="C52" s="18">
        <v>0.432</v>
      </c>
      <c r="D52" s="14">
        <v>0.66100000000000003</v>
      </c>
      <c r="E52" s="14">
        <v>0.68500000000000005</v>
      </c>
      <c r="F52" s="13">
        <v>0.78300000000000003</v>
      </c>
      <c r="G52" s="15">
        <v>0.64300000000000002</v>
      </c>
      <c r="H52" s="15">
        <v>0.63300000000000001</v>
      </c>
      <c r="I52" s="14">
        <v>0.69</v>
      </c>
      <c r="J52" s="19">
        <v>0.52400000000000002</v>
      </c>
      <c r="K52" s="15">
        <v>0.59799999999999998</v>
      </c>
      <c r="L52" s="13">
        <v>0.72299999999999998</v>
      </c>
      <c r="M52" s="15">
        <v>0.64200000000000002</v>
      </c>
      <c r="N52" s="5" t="s">
        <v>60</v>
      </c>
    </row>
    <row r="53" spans="1:14" ht="27" x14ac:dyDescent="0.35">
      <c r="A53" s="2" t="s">
        <v>25</v>
      </c>
      <c r="B53" s="14">
        <v>0.67100000000000004</v>
      </c>
      <c r="C53" s="13">
        <v>0.71699999999999997</v>
      </c>
      <c r="D53" s="15">
        <v>0.58199999999999996</v>
      </c>
      <c r="E53" s="15">
        <v>0.62</v>
      </c>
      <c r="F53" s="14">
        <v>0.68</v>
      </c>
      <c r="G53" s="13">
        <v>0.78100000000000003</v>
      </c>
      <c r="H53" s="14">
        <v>0.71</v>
      </c>
      <c r="I53" s="14">
        <v>0.70599999999999996</v>
      </c>
      <c r="J53" s="12">
        <v>0.85799999999999998</v>
      </c>
      <c r="K53" s="11">
        <v>0.86499999999999999</v>
      </c>
      <c r="L53" s="13">
        <v>0.76700000000000002</v>
      </c>
      <c r="M53" s="13">
        <v>0.72899999999999998</v>
      </c>
      <c r="N53" s="5" t="s">
        <v>60</v>
      </c>
    </row>
    <row r="54" spans="1:14" ht="27" x14ac:dyDescent="0.35">
      <c r="A54" s="2" t="s">
        <v>32</v>
      </c>
      <c r="B54" s="12">
        <v>0.79100000000000004</v>
      </c>
      <c r="C54" s="12">
        <v>0.79200000000000004</v>
      </c>
      <c r="D54" s="14">
        <v>0.65</v>
      </c>
      <c r="E54" s="15">
        <v>0.61299999999999999</v>
      </c>
      <c r="F54" s="14">
        <v>0.70399999999999996</v>
      </c>
      <c r="G54" s="13">
        <v>0.76</v>
      </c>
      <c r="H54" s="15">
        <v>0.59899999999999998</v>
      </c>
      <c r="I54" s="15">
        <v>0.59699999999999998</v>
      </c>
      <c r="J54" s="13">
        <v>0.73499999999999999</v>
      </c>
      <c r="K54" s="15">
        <v>0.60199999999999998</v>
      </c>
      <c r="L54" s="13">
        <v>0.748</v>
      </c>
      <c r="M54" s="13">
        <v>0.73299999999999998</v>
      </c>
      <c r="N54" s="5" t="s">
        <v>60</v>
      </c>
    </row>
    <row r="55" spans="1:14" ht="27" x14ac:dyDescent="0.35">
      <c r="A55" s="2" t="s">
        <v>39</v>
      </c>
      <c r="B55" s="20">
        <v>1.081</v>
      </c>
      <c r="C55" s="11">
        <v>0.90300000000000002</v>
      </c>
      <c r="D55" s="13">
        <v>0.76200000000000001</v>
      </c>
      <c r="E55" s="12">
        <v>0.79900000000000004</v>
      </c>
      <c r="F55" s="14">
        <v>0.71</v>
      </c>
      <c r="G55" s="12">
        <v>0.82799999999999996</v>
      </c>
      <c r="H55" s="13">
        <v>0.77800000000000002</v>
      </c>
      <c r="I55" s="15">
        <v>0.63800000000000001</v>
      </c>
      <c r="J55" s="14">
        <v>0.67400000000000004</v>
      </c>
      <c r="K55" s="14">
        <v>0.71</v>
      </c>
      <c r="L55" s="15">
        <v>0.60499999999999998</v>
      </c>
      <c r="M55" s="13">
        <v>0.72399999999999998</v>
      </c>
      <c r="N55" s="5" t="s">
        <v>60</v>
      </c>
    </row>
    <row r="56" spans="1:14" ht="27" x14ac:dyDescent="0.35">
      <c r="A56" s="2" t="s">
        <v>46</v>
      </c>
      <c r="B56" s="20">
        <v>1.1439999999999999</v>
      </c>
      <c r="C56" s="21">
        <v>0.95899999999999996</v>
      </c>
      <c r="D56" s="12">
        <v>0.82699999999999996</v>
      </c>
      <c r="E56" s="12">
        <v>0.80300000000000005</v>
      </c>
      <c r="F56" s="13">
        <v>0.71699999999999997</v>
      </c>
      <c r="G56" s="12">
        <v>0.84</v>
      </c>
      <c r="H56" s="13">
        <v>0.72799999999999998</v>
      </c>
      <c r="I56" s="15">
        <v>0.57599999999999996</v>
      </c>
      <c r="J56" s="12">
        <v>0.81899999999999995</v>
      </c>
      <c r="K56" s="14">
        <v>0.69</v>
      </c>
      <c r="L56" s="14">
        <v>0.68200000000000005</v>
      </c>
      <c r="M56" s="13">
        <v>0.78700000000000003</v>
      </c>
      <c r="N56" s="5" t="s">
        <v>60</v>
      </c>
    </row>
    <row r="57" spans="1:14" ht="27" x14ac:dyDescent="0.35">
      <c r="A57" s="2" t="s">
        <v>53</v>
      </c>
      <c r="B57" s="20">
        <v>1.1399999999999999</v>
      </c>
      <c r="C57" s="21">
        <v>0.995</v>
      </c>
      <c r="D57" s="12">
        <v>0.79</v>
      </c>
      <c r="E57" s="12">
        <v>0.84599999999999997</v>
      </c>
      <c r="F57" s="13">
        <v>0.72599999999999998</v>
      </c>
      <c r="G57" s="12">
        <v>0.80800000000000005</v>
      </c>
      <c r="H57" s="12">
        <v>0.84</v>
      </c>
      <c r="I57" s="13">
        <v>0.749</v>
      </c>
      <c r="J57" s="12">
        <v>0.84799999999999998</v>
      </c>
      <c r="K57" s="14">
        <v>0.67400000000000004</v>
      </c>
      <c r="L57" s="12">
        <v>0.83699999999999997</v>
      </c>
      <c r="M57" s="14">
        <v>0.67400000000000004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-1.2E-2</v>
      </c>
      <c r="C60" s="10">
        <v>-1.0999999999999999E-2</v>
      </c>
      <c r="D60" s="17">
        <v>-8.0000000000000002E-3</v>
      </c>
      <c r="E60" s="17">
        <v>-8.0000000000000002E-3</v>
      </c>
      <c r="F60" s="19">
        <v>-7.0000000000000001E-3</v>
      </c>
      <c r="G60" s="16">
        <v>-8.9999999999999993E-3</v>
      </c>
      <c r="H60" s="18">
        <v>-7.0000000000000001E-3</v>
      </c>
      <c r="I60" s="18">
        <v>-7.0000000000000001E-3</v>
      </c>
      <c r="J60" s="18">
        <v>-8.0000000000000002E-3</v>
      </c>
      <c r="K60" s="18">
        <v>-7.0000000000000001E-3</v>
      </c>
      <c r="L60" s="18">
        <v>-7.0000000000000001E-3</v>
      </c>
      <c r="M60" s="19">
        <v>-6.0000000000000001E-3</v>
      </c>
      <c r="N60" s="5" t="s">
        <v>61</v>
      </c>
    </row>
    <row r="61" spans="1:14" ht="27" x14ac:dyDescent="0.35">
      <c r="A61" s="2" t="s">
        <v>11</v>
      </c>
      <c r="B61" s="23">
        <v>-0.01</v>
      </c>
      <c r="C61" s="23">
        <v>-0.01</v>
      </c>
      <c r="D61" s="16">
        <v>-8.9999999999999993E-3</v>
      </c>
      <c r="E61" s="17">
        <v>-8.9999999999999993E-3</v>
      </c>
      <c r="F61" s="18">
        <v>-8.0000000000000002E-3</v>
      </c>
      <c r="G61" s="16">
        <v>-8.9999999999999993E-3</v>
      </c>
      <c r="H61" s="17">
        <v>-8.9999999999999993E-3</v>
      </c>
      <c r="I61" s="17">
        <v>-8.9999999999999993E-3</v>
      </c>
      <c r="J61" s="19">
        <v>-7.0000000000000001E-3</v>
      </c>
      <c r="K61" s="17">
        <v>-8.0000000000000002E-3</v>
      </c>
      <c r="L61" s="17">
        <v>-8.0000000000000002E-3</v>
      </c>
      <c r="M61" s="14">
        <v>-5.0000000000000001E-3</v>
      </c>
      <c r="N61" s="5" t="s">
        <v>61</v>
      </c>
    </row>
    <row r="62" spans="1:14" ht="27" x14ac:dyDescent="0.35">
      <c r="A62" s="2" t="s">
        <v>18</v>
      </c>
      <c r="B62" s="14">
        <v>-5.0000000000000001E-3</v>
      </c>
      <c r="C62" s="19">
        <v>-7.0000000000000001E-3</v>
      </c>
      <c r="D62" s="18">
        <v>-8.0000000000000002E-3</v>
      </c>
      <c r="E62" s="17">
        <v>-8.0000000000000002E-3</v>
      </c>
      <c r="F62" s="18">
        <v>-8.0000000000000002E-3</v>
      </c>
      <c r="G62" s="17">
        <v>-8.9999999999999993E-3</v>
      </c>
      <c r="H62" s="17">
        <v>-8.9999999999999993E-3</v>
      </c>
      <c r="I62" s="18">
        <v>-8.0000000000000002E-3</v>
      </c>
      <c r="J62" s="16">
        <v>-8.9999999999999993E-3</v>
      </c>
      <c r="K62" s="15">
        <v>-5.0000000000000001E-3</v>
      </c>
      <c r="L62" s="18">
        <v>-7.0000000000000001E-3</v>
      </c>
      <c r="M62" s="15">
        <v>-6.0000000000000001E-3</v>
      </c>
      <c r="N62" s="5" t="s">
        <v>61</v>
      </c>
    </row>
    <row r="63" spans="1:14" ht="27" x14ac:dyDescent="0.35">
      <c r="A63" s="2" t="s">
        <v>25</v>
      </c>
      <c r="B63" s="16">
        <v>-8.9999999999999993E-3</v>
      </c>
      <c r="C63" s="16">
        <v>-8.9999999999999993E-3</v>
      </c>
      <c r="D63" s="19">
        <v>-7.0000000000000001E-3</v>
      </c>
      <c r="E63" s="16">
        <v>-8.9999999999999993E-3</v>
      </c>
      <c r="F63" s="17">
        <v>-8.0000000000000002E-3</v>
      </c>
      <c r="G63" s="16">
        <v>-8.9999999999999993E-3</v>
      </c>
      <c r="H63" s="16">
        <v>-8.9999999999999993E-3</v>
      </c>
      <c r="I63" s="17">
        <v>-8.9999999999999993E-3</v>
      </c>
      <c r="J63" s="19">
        <v>-6.0000000000000001E-3</v>
      </c>
      <c r="K63" s="19">
        <v>-7.0000000000000001E-3</v>
      </c>
      <c r="L63" s="20">
        <v>1E-3</v>
      </c>
      <c r="M63" s="14">
        <v>-5.0000000000000001E-3</v>
      </c>
      <c r="N63" s="5" t="s">
        <v>61</v>
      </c>
    </row>
    <row r="64" spans="1:14" ht="27" x14ac:dyDescent="0.35">
      <c r="A64" s="2" t="s">
        <v>32</v>
      </c>
      <c r="B64" s="17">
        <v>-8.9999999999999993E-3</v>
      </c>
      <c r="C64" s="17">
        <v>-8.9999999999999993E-3</v>
      </c>
      <c r="D64" s="17">
        <v>-8.9999999999999993E-3</v>
      </c>
      <c r="E64" s="17">
        <v>-8.0000000000000002E-3</v>
      </c>
      <c r="F64" s="17">
        <v>-8.0000000000000002E-3</v>
      </c>
      <c r="G64" s="19">
        <v>-7.0000000000000001E-3</v>
      </c>
      <c r="H64" s="16">
        <v>-8.9999999999999993E-3</v>
      </c>
      <c r="I64" s="18">
        <v>-8.0000000000000002E-3</v>
      </c>
      <c r="J64" s="18">
        <v>-8.0000000000000002E-3</v>
      </c>
      <c r="K64" s="19">
        <v>-6.0000000000000001E-3</v>
      </c>
      <c r="L64" s="14">
        <v>-5.0000000000000001E-3</v>
      </c>
      <c r="M64" s="11">
        <v>-2E-3</v>
      </c>
      <c r="N64" s="5" t="s">
        <v>61</v>
      </c>
    </row>
    <row r="65" spans="1:14" ht="27" x14ac:dyDescent="0.35">
      <c r="A65" s="2" t="s">
        <v>39</v>
      </c>
      <c r="B65" s="17">
        <v>-8.9999999999999993E-3</v>
      </c>
      <c r="C65" s="18">
        <v>-8.0000000000000002E-3</v>
      </c>
      <c r="D65" s="17">
        <v>-8.9999999999999993E-3</v>
      </c>
      <c r="E65" s="18">
        <v>-7.0000000000000001E-3</v>
      </c>
      <c r="F65" s="18">
        <v>-7.0000000000000001E-3</v>
      </c>
      <c r="G65" s="17">
        <v>-8.0000000000000002E-3</v>
      </c>
      <c r="H65" s="18">
        <v>-8.0000000000000002E-3</v>
      </c>
      <c r="I65" s="17">
        <v>-8.0000000000000002E-3</v>
      </c>
      <c r="J65" s="18">
        <v>-7.0000000000000001E-3</v>
      </c>
      <c r="K65" s="18">
        <v>-7.0000000000000001E-3</v>
      </c>
      <c r="L65" s="16">
        <v>-8.9999999999999993E-3</v>
      </c>
      <c r="M65" s="15">
        <v>-6.0000000000000001E-3</v>
      </c>
      <c r="N65" s="5" t="s">
        <v>61</v>
      </c>
    </row>
    <row r="66" spans="1:14" ht="27" x14ac:dyDescent="0.35">
      <c r="A66" s="2" t="s">
        <v>46</v>
      </c>
      <c r="B66" s="18">
        <v>-8.0000000000000002E-3</v>
      </c>
      <c r="C66" s="17">
        <v>-8.0000000000000002E-3</v>
      </c>
      <c r="D66" s="17">
        <v>-8.0000000000000002E-3</v>
      </c>
      <c r="E66" s="18">
        <v>-7.0000000000000001E-3</v>
      </c>
      <c r="F66" s="16">
        <v>-8.9999999999999993E-3</v>
      </c>
      <c r="G66" s="17">
        <v>-8.0000000000000002E-3</v>
      </c>
      <c r="H66" s="18">
        <v>-8.0000000000000002E-3</v>
      </c>
      <c r="I66" s="17">
        <v>-8.9999999999999993E-3</v>
      </c>
      <c r="J66" s="18">
        <v>-8.0000000000000002E-3</v>
      </c>
      <c r="K66" s="18">
        <v>-7.0000000000000001E-3</v>
      </c>
      <c r="L66" s="19">
        <v>-7.0000000000000001E-3</v>
      </c>
      <c r="M66" s="15">
        <v>-6.0000000000000001E-3</v>
      </c>
      <c r="N66" s="5" t="s">
        <v>61</v>
      </c>
    </row>
    <row r="67" spans="1:14" ht="27" x14ac:dyDescent="0.35">
      <c r="A67" s="2" t="s">
        <v>53</v>
      </c>
      <c r="B67" s="18">
        <v>-7.0000000000000001E-3</v>
      </c>
      <c r="C67" s="19">
        <v>-7.0000000000000001E-3</v>
      </c>
      <c r="D67" s="19">
        <v>-6.0000000000000001E-3</v>
      </c>
      <c r="E67" s="19">
        <v>-7.0000000000000001E-3</v>
      </c>
      <c r="F67" s="17">
        <v>-8.9999999999999993E-3</v>
      </c>
      <c r="G67" s="18">
        <v>-8.0000000000000002E-3</v>
      </c>
      <c r="H67" s="19">
        <v>-7.0000000000000001E-3</v>
      </c>
      <c r="I67" s="19">
        <v>-7.0000000000000001E-3</v>
      </c>
      <c r="J67" s="19">
        <v>-6.0000000000000001E-3</v>
      </c>
      <c r="K67" s="18">
        <v>-7.0000000000000001E-3</v>
      </c>
      <c r="L67" s="18">
        <v>-7.0000000000000001E-3</v>
      </c>
      <c r="M67" s="17">
        <v>-8.0000000000000002E-3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0.157</v>
      </c>
      <c r="C70" s="10">
        <v>0.161</v>
      </c>
      <c r="D70" s="11">
        <v>0.88</v>
      </c>
      <c r="E70" s="12">
        <v>0.84399999999999997</v>
      </c>
      <c r="F70" s="13">
        <v>0.79600000000000004</v>
      </c>
      <c r="G70" s="13">
        <v>0.78600000000000003</v>
      </c>
      <c r="H70" s="12">
        <v>0.84499999999999997</v>
      </c>
      <c r="I70" s="13">
        <v>0.74299999999999999</v>
      </c>
      <c r="J70" s="13">
        <v>0.73399999999999999</v>
      </c>
      <c r="K70" s="13">
        <v>0.753</v>
      </c>
      <c r="L70" s="19">
        <v>0.58099999999999996</v>
      </c>
      <c r="M70" s="14">
        <v>0.70499999999999996</v>
      </c>
      <c r="N70" s="5" t="s">
        <v>62</v>
      </c>
    </row>
    <row r="71" spans="1:14" ht="18" x14ac:dyDescent="0.35">
      <c r="A71" s="2" t="s">
        <v>11</v>
      </c>
      <c r="B71" s="16">
        <v>0.32200000000000001</v>
      </c>
      <c r="C71" s="16">
        <v>0.3</v>
      </c>
      <c r="D71" s="13">
        <v>0.78900000000000003</v>
      </c>
      <c r="E71" s="13">
        <v>0.76300000000000001</v>
      </c>
      <c r="F71" s="14">
        <v>0.68700000000000006</v>
      </c>
      <c r="G71" s="14">
        <v>0.71499999999999997</v>
      </c>
      <c r="H71" s="15">
        <v>0.63300000000000001</v>
      </c>
      <c r="I71" s="14">
        <v>0.70499999999999996</v>
      </c>
      <c r="J71" s="15">
        <v>0.59099999999999997</v>
      </c>
      <c r="K71" s="15">
        <v>0.64900000000000002</v>
      </c>
      <c r="L71" s="14">
        <v>0.67100000000000004</v>
      </c>
      <c r="M71" s="13">
        <v>0.74199999999999999</v>
      </c>
      <c r="N71" s="5" t="s">
        <v>62</v>
      </c>
    </row>
    <row r="72" spans="1:14" ht="18" x14ac:dyDescent="0.35">
      <c r="A72" s="2" t="s">
        <v>18</v>
      </c>
      <c r="B72" s="17">
        <v>0.42399999999999999</v>
      </c>
      <c r="C72" s="17">
        <v>0.439</v>
      </c>
      <c r="D72" s="14">
        <v>0.66900000000000004</v>
      </c>
      <c r="E72" s="14">
        <v>0.69399999999999995</v>
      </c>
      <c r="F72" s="13">
        <v>0.79100000000000004</v>
      </c>
      <c r="G72" s="15">
        <v>0.65200000000000002</v>
      </c>
      <c r="H72" s="15">
        <v>0.64200000000000002</v>
      </c>
      <c r="I72" s="14">
        <v>0.69799999999999995</v>
      </c>
      <c r="J72" s="19">
        <v>0.53300000000000003</v>
      </c>
      <c r="K72" s="15">
        <v>0.60299999999999998</v>
      </c>
      <c r="L72" s="13">
        <v>0.73</v>
      </c>
      <c r="M72" s="15">
        <v>0.64700000000000002</v>
      </c>
      <c r="N72" s="5" t="s">
        <v>62</v>
      </c>
    </row>
    <row r="73" spans="1:14" ht="18" x14ac:dyDescent="0.35">
      <c r="A73" s="2" t="s">
        <v>25</v>
      </c>
      <c r="B73" s="14">
        <v>0.68</v>
      </c>
      <c r="C73" s="13">
        <v>0.72599999999999998</v>
      </c>
      <c r="D73" s="15">
        <v>0.58899999999999997</v>
      </c>
      <c r="E73" s="15">
        <v>0.629</v>
      </c>
      <c r="F73" s="14">
        <v>0.68799999999999994</v>
      </c>
      <c r="G73" s="13">
        <v>0.78900000000000003</v>
      </c>
      <c r="H73" s="14">
        <v>0.71899999999999997</v>
      </c>
      <c r="I73" s="14">
        <v>0.71499999999999997</v>
      </c>
      <c r="J73" s="12">
        <v>0.86399999999999999</v>
      </c>
      <c r="K73" s="11">
        <v>0.871</v>
      </c>
      <c r="L73" s="13">
        <v>0.76500000000000001</v>
      </c>
      <c r="M73" s="13">
        <v>0.73399999999999999</v>
      </c>
      <c r="N73" s="5" t="s">
        <v>62</v>
      </c>
    </row>
    <row r="74" spans="1:14" ht="18" x14ac:dyDescent="0.35">
      <c r="A74" s="2" t="s">
        <v>32</v>
      </c>
      <c r="B74" s="12">
        <v>0.8</v>
      </c>
      <c r="C74" s="12">
        <v>0.80100000000000005</v>
      </c>
      <c r="D74" s="14">
        <v>0.65900000000000003</v>
      </c>
      <c r="E74" s="15">
        <v>0.622</v>
      </c>
      <c r="F74" s="14">
        <v>0.71199999999999997</v>
      </c>
      <c r="G74" s="13">
        <v>0.76700000000000002</v>
      </c>
      <c r="H74" s="15">
        <v>0.60799999999999998</v>
      </c>
      <c r="I74" s="15">
        <v>0.60499999999999998</v>
      </c>
      <c r="J74" s="13">
        <v>0.74299999999999999</v>
      </c>
      <c r="K74" s="15">
        <v>0.60799999999999998</v>
      </c>
      <c r="L74" s="13">
        <v>0.753</v>
      </c>
      <c r="M74" s="13">
        <v>0.73499999999999999</v>
      </c>
      <c r="N74" s="5" t="s">
        <v>62</v>
      </c>
    </row>
    <row r="75" spans="1:14" ht="18" x14ac:dyDescent="0.35">
      <c r="A75" s="2" t="s">
        <v>39</v>
      </c>
      <c r="B75" s="20">
        <v>1.0900000000000001</v>
      </c>
      <c r="C75" s="11">
        <v>0.91100000000000003</v>
      </c>
      <c r="D75" s="13">
        <v>0.77</v>
      </c>
      <c r="E75" s="12">
        <v>0.80700000000000005</v>
      </c>
      <c r="F75" s="14">
        <v>0.71699999999999997</v>
      </c>
      <c r="G75" s="12">
        <v>0.83599999999999997</v>
      </c>
      <c r="H75" s="13">
        <v>0.78600000000000003</v>
      </c>
      <c r="I75" s="15">
        <v>0.64700000000000002</v>
      </c>
      <c r="J75" s="14">
        <v>0.68200000000000005</v>
      </c>
      <c r="K75" s="14">
        <v>0.71699999999999997</v>
      </c>
      <c r="L75" s="15">
        <v>0.61399999999999999</v>
      </c>
      <c r="M75" s="13">
        <v>0.73</v>
      </c>
      <c r="N75" s="5" t="s">
        <v>62</v>
      </c>
    </row>
    <row r="76" spans="1:14" ht="18" x14ac:dyDescent="0.35">
      <c r="A76" s="2" t="s">
        <v>46</v>
      </c>
      <c r="B76" s="20">
        <v>1.1519999999999999</v>
      </c>
      <c r="C76" s="21">
        <v>0.96699999999999997</v>
      </c>
      <c r="D76" s="12">
        <v>0.83499999999999996</v>
      </c>
      <c r="E76" s="12">
        <v>0.81100000000000005</v>
      </c>
      <c r="F76" s="13">
        <v>0.72599999999999998</v>
      </c>
      <c r="G76" s="12">
        <v>0.84799999999999998</v>
      </c>
      <c r="H76" s="13">
        <v>0.73599999999999999</v>
      </c>
      <c r="I76" s="15">
        <v>0.58499999999999996</v>
      </c>
      <c r="J76" s="12">
        <v>0.82699999999999996</v>
      </c>
      <c r="K76" s="14">
        <v>0.69799999999999995</v>
      </c>
      <c r="L76" s="14">
        <v>0.68799999999999994</v>
      </c>
      <c r="M76" s="13">
        <v>0.79300000000000004</v>
      </c>
      <c r="N76" s="5" t="s">
        <v>62</v>
      </c>
    </row>
    <row r="77" spans="1:14" ht="18" x14ac:dyDescent="0.35">
      <c r="A77" s="2" t="s">
        <v>53</v>
      </c>
      <c r="B77" s="20">
        <v>1.147</v>
      </c>
      <c r="C77" s="21">
        <v>1.002</v>
      </c>
      <c r="D77" s="13">
        <v>0.79700000000000004</v>
      </c>
      <c r="E77" s="12">
        <v>0.85299999999999998</v>
      </c>
      <c r="F77" s="13">
        <v>0.73499999999999999</v>
      </c>
      <c r="G77" s="12">
        <v>0.81499999999999995</v>
      </c>
      <c r="H77" s="12">
        <v>0.84699999999999998</v>
      </c>
      <c r="I77" s="13">
        <v>0.75600000000000001</v>
      </c>
      <c r="J77" s="12">
        <v>0.85399999999999998</v>
      </c>
      <c r="K77" s="14">
        <v>0.68200000000000005</v>
      </c>
      <c r="L77" s="12">
        <v>0.84499999999999997</v>
      </c>
      <c r="M77" s="14">
        <v>0.68200000000000005</v>
      </c>
      <c r="N77" s="5" t="s">
        <v>62</v>
      </c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D5599-2171-4E32-85C1-BDA04C82FBCE}">
  <dimension ref="A1:P108"/>
  <sheetViews>
    <sheetView tabSelected="1" topLeftCell="C1" zoomScale="68" workbookViewId="0">
      <selection activeCell="P1" sqref="P1"/>
    </sheetView>
  </sheetViews>
  <sheetFormatPr defaultRowHeight="14.5" x14ac:dyDescent="0.35"/>
  <cols>
    <col min="1" max="1" width="6.81640625" bestFit="1" customWidth="1"/>
    <col min="2" max="2" width="19.26953125" bestFit="1" customWidth="1"/>
    <col min="4" max="4" width="10.1796875" bestFit="1" customWidth="1"/>
    <col min="5" max="5" width="20.90625" bestFit="1" customWidth="1"/>
    <col min="7" max="7" width="9" bestFit="1" customWidth="1"/>
    <col min="14" max="14" width="13.453125" bestFit="1" customWidth="1"/>
  </cols>
  <sheetData>
    <row r="1" spans="1:16" x14ac:dyDescent="0.35">
      <c r="A1" s="28" t="s">
        <v>164</v>
      </c>
      <c r="B1" s="28" t="s">
        <v>165</v>
      </c>
      <c r="D1" s="28" t="s">
        <v>166</v>
      </c>
      <c r="E1" s="28" t="s">
        <v>167</v>
      </c>
      <c r="F1" s="28" t="s">
        <v>168</v>
      </c>
      <c r="M1" s="28" t="s">
        <v>175</v>
      </c>
      <c r="N1" s="28" t="s">
        <v>176</v>
      </c>
      <c r="O1" s="28" t="s">
        <v>164</v>
      </c>
      <c r="P1" s="28" t="s">
        <v>165</v>
      </c>
    </row>
    <row r="2" spans="1:16" x14ac:dyDescent="0.35">
      <c r="A2">
        <f>AVERAGE('raw-plate2'!B70:C70)</f>
        <v>0.159</v>
      </c>
      <c r="B2">
        <v>10</v>
      </c>
      <c r="D2" t="s">
        <v>169</v>
      </c>
      <c r="E2" s="32">
        <v>4.0534774744687502E-2</v>
      </c>
      <c r="F2" t="s">
        <v>171</v>
      </c>
      <c r="G2">
        <v>0</v>
      </c>
      <c r="M2" t="s">
        <v>177</v>
      </c>
      <c r="N2">
        <v>50</v>
      </c>
      <c r="O2">
        <f>AVERAGE('raw-plate2'!D70:E70)</f>
        <v>0.86199999999999999</v>
      </c>
      <c r="P2" s="31">
        <f>($G$2+(($G$3*(O2^$G$4))/(($G$5^$G$4)+(O2^$G$4))))*N2</f>
        <v>1.3477046205407357</v>
      </c>
    </row>
    <row r="3" spans="1:16" x14ac:dyDescent="0.35">
      <c r="A3">
        <f>AVERAGE('raw-plate2'!B71:C71)</f>
        <v>0.311</v>
      </c>
      <c r="B3">
        <f>B2/4</f>
        <v>2.5</v>
      </c>
      <c r="D3" t="s">
        <v>170</v>
      </c>
      <c r="E3" s="32">
        <v>0.99995135710403404</v>
      </c>
      <c r="F3" t="s">
        <v>172</v>
      </c>
      <c r="G3" s="32">
        <v>11.5790106331212</v>
      </c>
      <c r="M3" t="s">
        <v>178</v>
      </c>
      <c r="N3">
        <v>50</v>
      </c>
      <c r="O3">
        <f>AVERAGE('raw-plate2'!D71:E71)</f>
        <v>0.77600000000000002</v>
      </c>
      <c r="P3" s="31">
        <f t="shared" ref="P3:P41" si="0">($G$2+(($G$3*(O3^$G$4))/(($G$5^$G$4)+(O3^$G$4))))*N3</f>
        <v>2.2001628306044423</v>
      </c>
    </row>
    <row r="4" spans="1:16" x14ac:dyDescent="0.35">
      <c r="A4">
        <f>AVERAGE('raw-plate2'!B72:C72)</f>
        <v>0.43149999999999999</v>
      </c>
      <c r="B4">
        <f t="shared" ref="B4:B8" si="1">B3/4</f>
        <v>0.625</v>
      </c>
      <c r="F4" t="s">
        <v>173</v>
      </c>
      <c r="G4" s="32">
        <v>-4.6773795216007699</v>
      </c>
      <c r="M4" t="s">
        <v>179</v>
      </c>
      <c r="N4">
        <v>50</v>
      </c>
      <c r="O4">
        <f>AVERAGE('raw-plate2'!D72:E72)</f>
        <v>0.68149999999999999</v>
      </c>
      <c r="P4" s="31">
        <f t="shared" si="0"/>
        <v>4.025897429545906</v>
      </c>
    </row>
    <row r="5" spans="1:16" x14ac:dyDescent="0.35">
      <c r="A5">
        <f>AVERAGE('raw-plate2'!B73:C73)</f>
        <v>0.70300000000000007</v>
      </c>
      <c r="B5" s="29">
        <f t="shared" si="1"/>
        <v>0.15625</v>
      </c>
      <c r="F5" t="s">
        <v>174</v>
      </c>
      <c r="G5" s="32">
        <v>0.235934597019505</v>
      </c>
      <c r="M5" t="s">
        <v>180</v>
      </c>
      <c r="N5">
        <v>50</v>
      </c>
      <c r="O5">
        <f>AVERAGE('raw-plate2'!D73:E73)</f>
        <v>0.60899999999999999</v>
      </c>
      <c r="P5" s="31">
        <f t="shared" si="0"/>
        <v>6.7804763096558247</v>
      </c>
    </row>
    <row r="6" spans="1:16" x14ac:dyDescent="0.35">
      <c r="A6">
        <f>AVERAGE('raw-plate2'!B74:C74)</f>
        <v>0.80049999999999999</v>
      </c>
      <c r="B6" s="29">
        <f t="shared" si="1"/>
        <v>3.90625E-2</v>
      </c>
      <c r="M6" t="s">
        <v>181</v>
      </c>
      <c r="N6">
        <v>50</v>
      </c>
      <c r="O6">
        <f>AVERAGE('raw-plate2'!D74:E74)</f>
        <v>0.64050000000000007</v>
      </c>
      <c r="P6" s="31">
        <f t="shared" si="0"/>
        <v>5.3689217175322224</v>
      </c>
    </row>
    <row r="7" spans="1:16" x14ac:dyDescent="0.35">
      <c r="A7">
        <f>AVERAGE('raw-plate2'!B75:C75)</f>
        <v>1.0005000000000002</v>
      </c>
      <c r="B7" s="30">
        <f t="shared" si="1"/>
        <v>9.765625E-3</v>
      </c>
      <c r="M7" t="s">
        <v>182</v>
      </c>
      <c r="N7">
        <v>50</v>
      </c>
      <c r="O7">
        <f>AVERAGE('raw-plate2'!D75:E75)</f>
        <v>0.78849999999999998</v>
      </c>
      <c r="P7" s="31">
        <f t="shared" si="0"/>
        <v>2.0422683110098756</v>
      </c>
    </row>
    <row r="8" spans="1:16" x14ac:dyDescent="0.35">
      <c r="A8">
        <f>AVERAGE('raw-plate2'!B76:C76)</f>
        <v>1.0594999999999999</v>
      </c>
      <c r="B8" s="31">
        <f t="shared" si="1"/>
        <v>2.44140625E-3</v>
      </c>
      <c r="D8" s="32"/>
      <c r="M8" t="s">
        <v>183</v>
      </c>
      <c r="N8">
        <v>50</v>
      </c>
      <c r="O8">
        <f>AVERAGE('raw-plate2'!D76:E76)</f>
        <v>0.82299999999999995</v>
      </c>
      <c r="P8" s="31">
        <f t="shared" si="0"/>
        <v>1.6726320825000973</v>
      </c>
    </row>
    <row r="9" spans="1:16" x14ac:dyDescent="0.35">
      <c r="A9">
        <f>AVERAGE('raw-plate2'!B77:C77)</f>
        <v>1.0745</v>
      </c>
      <c r="B9">
        <v>0</v>
      </c>
      <c r="D9" s="32">
        <v>1.2E-2</v>
      </c>
      <c r="E9" s="32">
        <v>11.579000330105799</v>
      </c>
      <c r="M9" t="s">
        <v>184</v>
      </c>
      <c r="N9">
        <v>50</v>
      </c>
      <c r="O9">
        <f>AVERAGE('raw-plate2'!D77:E77)</f>
        <v>0.82499999999999996</v>
      </c>
      <c r="P9" s="31">
        <f t="shared" si="0"/>
        <v>1.6538042313378238</v>
      </c>
    </row>
    <row r="10" spans="1:16" x14ac:dyDescent="0.35">
      <c r="D10" s="32">
        <v>2.4E-2</v>
      </c>
      <c r="E10" s="32">
        <v>11.5787470082476</v>
      </c>
      <c r="M10" t="s">
        <v>185</v>
      </c>
      <c r="N10">
        <v>50</v>
      </c>
      <c r="O10">
        <f>AVERAGE('raw-plate2'!F70:G70)</f>
        <v>0.79100000000000004</v>
      </c>
      <c r="P10" s="31">
        <f t="shared" si="0"/>
        <v>2.0123564981964988</v>
      </c>
    </row>
    <row r="11" spans="1:16" x14ac:dyDescent="0.35">
      <c r="D11" s="32">
        <v>3.5999999999999997E-2</v>
      </c>
      <c r="E11" s="32">
        <v>11.5772544247366</v>
      </c>
      <c r="M11" t="s">
        <v>186</v>
      </c>
      <c r="N11">
        <v>50</v>
      </c>
      <c r="O11">
        <f>AVERAGE('raw-plate2'!F71:G71)</f>
        <v>0.70100000000000007</v>
      </c>
      <c r="P11" s="31">
        <f t="shared" si="0"/>
        <v>3.5312479124610956</v>
      </c>
    </row>
    <row r="12" spans="1:16" x14ac:dyDescent="0.35">
      <c r="D12" s="32">
        <v>4.8000000000000001E-2</v>
      </c>
      <c r="E12" s="32">
        <v>11.5722688485408</v>
      </c>
      <c r="M12" t="s">
        <v>187</v>
      </c>
      <c r="N12">
        <v>50</v>
      </c>
      <c r="O12">
        <f>AVERAGE('raw-plate2'!F72:G72)</f>
        <v>0.72150000000000003</v>
      </c>
      <c r="P12" s="31">
        <f t="shared" si="0"/>
        <v>3.0882291922456129</v>
      </c>
    </row>
    <row r="13" spans="1:16" x14ac:dyDescent="0.35">
      <c r="D13" s="32">
        <v>0.06</v>
      </c>
      <c r="E13" s="32">
        <v>11.5598859250124</v>
      </c>
      <c r="M13" t="s">
        <v>188</v>
      </c>
      <c r="N13">
        <v>50</v>
      </c>
      <c r="O13">
        <f>AVERAGE('raw-plate2'!F73:G73)</f>
        <v>0.73849999999999993</v>
      </c>
      <c r="P13" s="31">
        <f t="shared" si="0"/>
        <v>2.7710278791176606</v>
      </c>
    </row>
    <row r="14" spans="1:16" x14ac:dyDescent="0.35">
      <c r="D14" s="32">
        <v>7.1999999999999995E-2</v>
      </c>
      <c r="E14" s="32">
        <v>11.5342402306794</v>
      </c>
      <c r="M14" t="s">
        <v>189</v>
      </c>
      <c r="N14">
        <v>50</v>
      </c>
      <c r="O14">
        <f>AVERAGE('raw-plate2'!F74:G74)</f>
        <v>0.73950000000000005</v>
      </c>
      <c r="P14" s="31">
        <f t="shared" si="0"/>
        <v>2.753627651753999</v>
      </c>
    </row>
    <row r="15" spans="1:16" x14ac:dyDescent="0.35">
      <c r="D15" s="32">
        <v>8.4000000000000005E-2</v>
      </c>
      <c r="E15" s="32">
        <v>11.487313444620399</v>
      </c>
      <c r="M15" t="s">
        <v>190</v>
      </c>
      <c r="N15">
        <v>50</v>
      </c>
      <c r="O15">
        <f>AVERAGE('raw-plate2'!F75:G75)</f>
        <v>0.77649999999999997</v>
      </c>
      <c r="P15" s="31">
        <f t="shared" si="0"/>
        <v>2.1935692219028815</v>
      </c>
    </row>
    <row r="16" spans="1:16" x14ac:dyDescent="0.35">
      <c r="D16" s="32">
        <v>9.6000000000000002E-2</v>
      </c>
      <c r="E16" s="32">
        <v>11.4089385100061</v>
      </c>
      <c r="M16" t="s">
        <v>191</v>
      </c>
      <c r="N16">
        <v>50</v>
      </c>
      <c r="O16">
        <f>AVERAGE('raw-plate2'!F76:G76)</f>
        <v>0.78699999999999992</v>
      </c>
      <c r="P16" s="31">
        <f t="shared" si="0"/>
        <v>2.060473929387455</v>
      </c>
    </row>
    <row r="17" spans="4:16" x14ac:dyDescent="0.35">
      <c r="D17" s="32">
        <v>0.108</v>
      </c>
      <c r="E17" s="32">
        <v>11.2871130299295</v>
      </c>
      <c r="M17" t="s">
        <v>192</v>
      </c>
      <c r="N17">
        <v>50</v>
      </c>
      <c r="O17">
        <f>AVERAGE('raw-plate2'!F77:G77)</f>
        <v>0.77499999999999991</v>
      </c>
      <c r="P17" s="31">
        <f t="shared" si="0"/>
        <v>2.2134221886826713</v>
      </c>
    </row>
    <row r="18" spans="4:16" x14ac:dyDescent="0.35">
      <c r="D18" s="32">
        <v>0.12</v>
      </c>
      <c r="E18" s="32">
        <v>11.1087506512483</v>
      </c>
      <c r="M18" t="s">
        <v>193</v>
      </c>
      <c r="N18">
        <v>50</v>
      </c>
      <c r="O18">
        <f>AVERAGE('raw-plate2'!H70:I70)</f>
        <v>0.79400000000000004</v>
      </c>
      <c r="P18" s="31">
        <f t="shared" si="0"/>
        <v>1.9771595370203514</v>
      </c>
    </row>
    <row r="19" spans="4:16" x14ac:dyDescent="0.35">
      <c r="D19" s="32">
        <v>0.13200000000000001</v>
      </c>
      <c r="E19" s="32">
        <v>10.8609673714121</v>
      </c>
      <c r="M19" t="s">
        <v>194</v>
      </c>
      <c r="N19">
        <v>50</v>
      </c>
      <c r="O19">
        <f>AVERAGE('raw-plate2'!H71:I71)</f>
        <v>0.66900000000000004</v>
      </c>
      <c r="P19" s="31">
        <f t="shared" si="0"/>
        <v>4.3872720602879403</v>
      </c>
    </row>
    <row r="20" spans="4:16" x14ac:dyDescent="0.35">
      <c r="D20" s="32">
        <v>0.14399999999999999</v>
      </c>
      <c r="E20" s="32">
        <v>10.5328914821125</v>
      </c>
      <c r="M20" t="s">
        <v>195</v>
      </c>
      <c r="N20">
        <v>50</v>
      </c>
      <c r="O20">
        <f>AVERAGE('raw-plate2'!H72:I72)</f>
        <v>0.66999999999999993</v>
      </c>
      <c r="P20" s="31">
        <f t="shared" si="0"/>
        <v>4.3569576032639912</v>
      </c>
    </row>
    <row r="21" spans="4:16" x14ac:dyDescent="0.35">
      <c r="D21" s="32">
        <v>0.156</v>
      </c>
      <c r="E21" s="32">
        <v>10.1177930223713</v>
      </c>
      <c r="M21" t="s">
        <v>196</v>
      </c>
      <c r="N21">
        <v>50</v>
      </c>
      <c r="O21">
        <f>AVERAGE('raw-plate2'!H73:I73)</f>
        <v>0.71699999999999997</v>
      </c>
      <c r="P21" s="31">
        <f t="shared" si="0"/>
        <v>3.1794354702987708</v>
      </c>
    </row>
    <row r="22" spans="4:16" x14ac:dyDescent="0.35">
      <c r="D22" s="32">
        <v>0.16800000000000001</v>
      </c>
      <c r="E22" s="32">
        <v>9.6150956079503107</v>
      </c>
      <c r="M22" t="s">
        <v>197</v>
      </c>
      <c r="N22">
        <v>50</v>
      </c>
      <c r="O22">
        <f>AVERAGE('raw-plate2'!H74:I74)</f>
        <v>0.60650000000000004</v>
      </c>
      <c r="P22" s="31">
        <f t="shared" si="0"/>
        <v>6.9106274786913415</v>
      </c>
    </row>
    <row r="23" spans="4:16" x14ac:dyDescent="0.35">
      <c r="D23" s="32">
        <v>0.18</v>
      </c>
      <c r="E23" s="32">
        <v>9.0316723290561995</v>
      </c>
      <c r="M23" t="s">
        <v>198</v>
      </c>
      <c r="N23">
        <v>50</v>
      </c>
      <c r="O23">
        <f>AVERAGE('raw-plate2'!H75:I75)</f>
        <v>0.71650000000000003</v>
      </c>
      <c r="P23" s="31">
        <f t="shared" si="0"/>
        <v>3.1897693708337305</v>
      </c>
    </row>
    <row r="24" spans="4:16" x14ac:dyDescent="0.35">
      <c r="D24" s="32">
        <v>0.192</v>
      </c>
      <c r="E24" s="32">
        <v>8.3818773983509196</v>
      </c>
      <c r="M24" t="s">
        <v>199</v>
      </c>
      <c r="N24">
        <v>50</v>
      </c>
      <c r="O24">
        <f>AVERAGE('raw-plate2'!H76:I76)</f>
        <v>0.66049999999999998</v>
      </c>
      <c r="P24" s="31">
        <f t="shared" si="0"/>
        <v>4.6555033500774767</v>
      </c>
    </row>
    <row r="25" spans="4:16" x14ac:dyDescent="0.35">
      <c r="D25" s="32">
        <v>0.20399999999999999</v>
      </c>
      <c r="E25" s="32">
        <v>7.6860912753953796</v>
      </c>
      <c r="M25" t="s">
        <v>200</v>
      </c>
      <c r="N25">
        <v>50</v>
      </c>
      <c r="O25">
        <f>AVERAGE('raw-plate2'!H77:I77)</f>
        <v>0.80149999999999999</v>
      </c>
      <c r="P25" s="31">
        <f t="shared" si="0"/>
        <v>1.8923770477640018</v>
      </c>
    </row>
    <row r="26" spans="4:16" x14ac:dyDescent="0.35">
      <c r="D26" s="32">
        <v>0.216</v>
      </c>
      <c r="E26" s="32">
        <v>6.9680561597825603</v>
      </c>
      <c r="M26" t="s">
        <v>201</v>
      </c>
      <c r="N26">
        <v>50</v>
      </c>
      <c r="O26">
        <f>AVERAGE('raw-plate2'!J70:K70)</f>
        <v>0.74350000000000005</v>
      </c>
      <c r="P26" s="31">
        <f t="shared" si="0"/>
        <v>2.685335452602081</v>
      </c>
    </row>
    <row r="27" spans="4:16" x14ac:dyDescent="0.35">
      <c r="D27" s="32">
        <v>0.22800000000000001</v>
      </c>
      <c r="E27" s="32">
        <v>6.25170465492599</v>
      </c>
      <c r="M27" t="s">
        <v>202</v>
      </c>
      <c r="N27">
        <v>50</v>
      </c>
      <c r="O27">
        <f>AVERAGE('raw-plate2'!J71:K71)</f>
        <v>0.62</v>
      </c>
      <c r="P27" s="31">
        <f t="shared" si="0"/>
        <v>6.2417321655427811</v>
      </c>
    </row>
    <row r="28" spans="4:16" x14ac:dyDescent="0.35">
      <c r="D28" s="32">
        <v>0.24</v>
      </c>
      <c r="E28" s="32">
        <v>5.5583095166045702</v>
      </c>
      <c r="M28" t="s">
        <v>203</v>
      </c>
      <c r="N28">
        <v>50</v>
      </c>
      <c r="O28">
        <f>AVERAGE('raw-plate2'!J72:K72)</f>
        <v>0.56800000000000006</v>
      </c>
      <c r="P28" s="31">
        <f t="shared" si="0"/>
        <v>9.3515517148398786</v>
      </c>
    </row>
    <row r="29" spans="4:16" x14ac:dyDescent="0.35">
      <c r="D29" s="32">
        <v>0.252</v>
      </c>
      <c r="E29" s="32">
        <v>4.90456480772019</v>
      </c>
      <c r="M29" t="s">
        <v>204</v>
      </c>
      <c r="N29">
        <v>50</v>
      </c>
      <c r="O29">
        <f>AVERAGE('raw-plate2'!J73:K73)</f>
        <v>0.86749999999999994</v>
      </c>
      <c r="P29" s="31">
        <f t="shared" si="0"/>
        <v>1.3082911714818952</v>
      </c>
    </row>
    <row r="30" spans="4:16" x14ac:dyDescent="0.35">
      <c r="D30" s="32">
        <v>0.26400000000000001</v>
      </c>
      <c r="E30" s="32">
        <v>4.3018067919970804</v>
      </c>
      <c r="M30" t="s">
        <v>205</v>
      </c>
      <c r="N30">
        <v>50</v>
      </c>
      <c r="O30">
        <f>AVERAGE('raw-plate2'!J74:K74)</f>
        <v>0.67549999999999999</v>
      </c>
      <c r="P30" s="31">
        <f t="shared" si="0"/>
        <v>4.1946786808474474</v>
      </c>
    </row>
    <row r="31" spans="4:16" x14ac:dyDescent="0.35">
      <c r="D31" s="32">
        <v>0.27600000000000002</v>
      </c>
      <c r="E31" s="32">
        <v>3.7562171343906199</v>
      </c>
      <c r="M31" t="s">
        <v>206</v>
      </c>
      <c r="N31">
        <v>50</v>
      </c>
      <c r="O31">
        <f>AVERAGE('raw-plate2'!J75:K75)</f>
        <v>0.69950000000000001</v>
      </c>
      <c r="P31" s="31">
        <f t="shared" si="0"/>
        <v>3.5665876162781172</v>
      </c>
    </row>
    <row r="32" spans="4:16" x14ac:dyDescent="0.35">
      <c r="D32" s="32">
        <v>0.28799999999999998</v>
      </c>
      <c r="E32" s="32">
        <v>3.26965681855655</v>
      </c>
      <c r="M32" t="s">
        <v>207</v>
      </c>
      <c r="N32">
        <v>50</v>
      </c>
      <c r="O32">
        <f>AVERAGE('raw-plate2'!J76:K76)</f>
        <v>0.76249999999999996</v>
      </c>
      <c r="P32" s="31">
        <f t="shared" si="0"/>
        <v>2.3876135968861174</v>
      </c>
    </row>
    <row r="33" spans="4:16" x14ac:dyDescent="0.35">
      <c r="D33" s="32">
        <v>0.3</v>
      </c>
      <c r="E33" s="32">
        <v>2.8407634625167901</v>
      </c>
      <c r="M33" t="s">
        <v>208</v>
      </c>
      <c r="N33">
        <v>50</v>
      </c>
      <c r="O33">
        <f>AVERAGE('raw-plate2'!J77:K77)</f>
        <v>0.76800000000000002</v>
      </c>
      <c r="P33" s="31">
        <f t="shared" si="0"/>
        <v>2.3089972486192227</v>
      </c>
    </row>
    <row r="34" spans="4:16" x14ac:dyDescent="0.35">
      <c r="D34" s="32">
        <v>0.312</v>
      </c>
      <c r="E34" s="32">
        <v>2.46603646987659</v>
      </c>
      <c r="M34" t="s">
        <v>209</v>
      </c>
      <c r="N34">
        <v>50</v>
      </c>
      <c r="O34">
        <f>AVERAGE('raw-plate2'!L70:M70)</f>
        <v>0.64300000000000002</v>
      </c>
      <c r="P34" s="31">
        <f t="shared" si="0"/>
        <v>5.2728622506556757</v>
      </c>
    </row>
    <row r="35" spans="4:16" x14ac:dyDescent="0.35">
      <c r="D35" s="32">
        <v>0.32400000000000001</v>
      </c>
      <c r="E35" s="32">
        <v>2.1407547103657398</v>
      </c>
      <c r="M35" t="s">
        <v>210</v>
      </c>
      <c r="N35">
        <v>50</v>
      </c>
      <c r="O35">
        <f>AVERAGE('raw-plate2'!L71:M71)</f>
        <v>0.70650000000000002</v>
      </c>
      <c r="P35" s="31">
        <f t="shared" si="0"/>
        <v>3.4052388789400596</v>
      </c>
    </row>
    <row r="36" spans="4:16" x14ac:dyDescent="0.35">
      <c r="D36" s="32">
        <v>0.33600000000000002</v>
      </c>
      <c r="E36" s="32">
        <v>1.8596710606372999</v>
      </c>
      <c r="M36" t="s">
        <v>211</v>
      </c>
      <c r="N36">
        <v>50</v>
      </c>
      <c r="O36">
        <f>AVERAGE('raw-plate2'!L72:M72)</f>
        <v>0.6885</v>
      </c>
      <c r="P36" s="31">
        <f t="shared" si="0"/>
        <v>3.8392383835216122</v>
      </c>
    </row>
    <row r="37" spans="4:16" x14ac:dyDescent="0.35">
      <c r="D37" s="32">
        <v>0.34799999999999998</v>
      </c>
      <c r="E37" s="32">
        <v>1.61749097450409</v>
      </c>
      <c r="M37" t="s">
        <v>212</v>
      </c>
      <c r="N37">
        <v>50</v>
      </c>
      <c r="O37">
        <f>AVERAGE('raw-plate2'!L73:M73)</f>
        <v>0.74950000000000006</v>
      </c>
      <c r="P37" s="31">
        <f t="shared" si="0"/>
        <v>2.5866979221290189</v>
      </c>
    </row>
    <row r="38" spans="4:16" x14ac:dyDescent="0.35">
      <c r="D38" s="32">
        <v>0.36</v>
      </c>
      <c r="E38" s="32">
        <v>1.4091721892612299</v>
      </c>
      <c r="M38" t="s">
        <v>213</v>
      </c>
      <c r="N38">
        <v>50</v>
      </c>
      <c r="O38">
        <f>AVERAGE('raw-plate2'!L74:M74)</f>
        <v>0.74399999999999999</v>
      </c>
      <c r="P38" s="31">
        <f t="shared" si="0"/>
        <v>2.6769437743456734</v>
      </c>
    </row>
    <row r="39" spans="4:16" x14ac:dyDescent="0.35">
      <c r="D39" s="32">
        <v>0.372</v>
      </c>
      <c r="E39" s="32">
        <v>1.23009060707325</v>
      </c>
      <c r="M39" t="s">
        <v>214</v>
      </c>
      <c r="N39">
        <v>50</v>
      </c>
      <c r="O39">
        <f>AVERAGE('raw-plate2'!L75:M75)</f>
        <v>0.67199999999999993</v>
      </c>
      <c r="P39" s="31">
        <f t="shared" si="0"/>
        <v>4.297084129923368</v>
      </c>
    </row>
    <row r="40" spans="4:16" x14ac:dyDescent="0.35">
      <c r="D40" s="32">
        <v>0.38400000000000001</v>
      </c>
      <c r="E40" s="32">
        <v>1.0761136442329899</v>
      </c>
      <c r="M40" t="s">
        <v>215</v>
      </c>
      <c r="N40">
        <v>50</v>
      </c>
      <c r="O40">
        <f>AVERAGE('raw-plate2'!L76:M76)</f>
        <v>0.74049999999999994</v>
      </c>
      <c r="P40" s="31">
        <f t="shared" si="0"/>
        <v>2.7363594612500788</v>
      </c>
    </row>
    <row r="41" spans="4:16" x14ac:dyDescent="0.35">
      <c r="D41" s="32">
        <v>0.39600000000000002</v>
      </c>
      <c r="E41" s="32">
        <v>0.94361405405548104</v>
      </c>
      <c r="M41" t="s">
        <v>216</v>
      </c>
      <c r="N41">
        <v>50</v>
      </c>
      <c r="O41">
        <f>AVERAGE('raw-plate2'!L77:M77)</f>
        <v>0.76350000000000007</v>
      </c>
      <c r="P41" s="31">
        <f t="shared" si="0"/>
        <v>2.3730815133073171</v>
      </c>
    </row>
    <row r="42" spans="4:16" x14ac:dyDescent="0.35">
      <c r="D42" s="32">
        <v>0.40799999999999997</v>
      </c>
      <c r="E42" s="32">
        <v>0.82944839596245301</v>
      </c>
    </row>
    <row r="43" spans="4:16" x14ac:dyDescent="0.35">
      <c r="D43" s="32">
        <v>0.42</v>
      </c>
      <c r="E43" s="32">
        <v>0.73091673021668802</v>
      </c>
    </row>
    <row r="44" spans="4:16" x14ac:dyDescent="0.35">
      <c r="D44" s="32">
        <v>0.432</v>
      </c>
      <c r="E44" s="32">
        <v>0.64571428008296705</v>
      </c>
    </row>
    <row r="45" spans="4:16" x14ac:dyDescent="0.35">
      <c r="D45" s="32">
        <v>0.44400000000000001</v>
      </c>
      <c r="E45" s="32">
        <v>0.57188162704421197</v>
      </c>
    </row>
    <row r="46" spans="4:16" x14ac:dyDescent="0.35">
      <c r="D46" s="32">
        <v>0.45600000000000002</v>
      </c>
      <c r="E46" s="32">
        <v>0.50775717319431402</v>
      </c>
    </row>
    <row r="47" spans="4:16" x14ac:dyDescent="0.35">
      <c r="D47" s="32">
        <v>0.46800000000000003</v>
      </c>
      <c r="E47" s="32">
        <v>0.45193377059019502</v>
      </c>
    </row>
    <row r="48" spans="4:16" x14ac:dyDescent="0.35">
      <c r="D48" s="32">
        <v>0.48</v>
      </c>
      <c r="E48" s="32">
        <v>0.40322028091589301</v>
      </c>
    </row>
    <row r="49" spans="4:5" x14ac:dyDescent="0.35">
      <c r="D49" s="32">
        <v>0.49199999999999999</v>
      </c>
      <c r="E49" s="32">
        <v>0.36060816010726499</v>
      </c>
    </row>
    <row r="50" spans="4:5" x14ac:dyDescent="0.35">
      <c r="D50" s="32">
        <v>0.504</v>
      </c>
      <c r="E50" s="32">
        <v>0.32324279608321899</v>
      </c>
    </row>
    <row r="51" spans="4:5" x14ac:dyDescent="0.35">
      <c r="D51" s="32">
        <v>0.51600000000000001</v>
      </c>
      <c r="E51" s="32">
        <v>0.29039914974657399</v>
      </c>
    </row>
    <row r="52" spans="4:5" x14ac:dyDescent="0.35">
      <c r="D52" s="32">
        <v>0.52800000000000002</v>
      </c>
      <c r="E52" s="32">
        <v>0.26146118455638101</v>
      </c>
    </row>
    <row r="53" spans="4:5" x14ac:dyDescent="0.35">
      <c r="D53" s="32">
        <v>0.54</v>
      </c>
      <c r="E53" s="32">
        <v>0.235904569678834</v>
      </c>
    </row>
    <row r="54" spans="4:5" x14ac:dyDescent="0.35">
      <c r="D54" s="32">
        <v>0.55200000000000005</v>
      </c>
      <c r="E54" s="32">
        <v>0.21328217559097801</v>
      </c>
    </row>
    <row r="55" spans="4:5" x14ac:dyDescent="0.35">
      <c r="D55" s="32">
        <v>0.56399999999999995</v>
      </c>
      <c r="E55" s="32">
        <v>0.19321193056762401</v>
      </c>
    </row>
    <row r="56" spans="4:5" x14ac:dyDescent="0.35">
      <c r="D56" s="32">
        <v>0.57599999999999996</v>
      </c>
      <c r="E56" s="32">
        <v>0.17536666091473099</v>
      </c>
    </row>
    <row r="57" spans="4:5" x14ac:dyDescent="0.35">
      <c r="D57" s="32">
        <v>0.58799999999999997</v>
      </c>
      <c r="E57" s="32">
        <v>0.15946559111710601</v>
      </c>
    </row>
    <row r="58" spans="4:5" x14ac:dyDescent="0.35">
      <c r="D58" s="32">
        <v>0.6</v>
      </c>
      <c r="E58" s="32">
        <v>0.145267229185576</v>
      </c>
    </row>
    <row r="59" spans="4:5" x14ac:dyDescent="0.35">
      <c r="D59" s="32">
        <v>0.61199999999999999</v>
      </c>
      <c r="E59" s="32">
        <v>0.13256340611377401</v>
      </c>
    </row>
    <row r="60" spans="4:5" x14ac:dyDescent="0.35">
      <c r="D60" s="32">
        <v>0.624</v>
      </c>
      <c r="E60" s="32">
        <v>0.12117427618695401</v>
      </c>
    </row>
    <row r="61" spans="4:5" x14ac:dyDescent="0.35">
      <c r="D61" s="32">
        <v>0.63600000000000001</v>
      </c>
      <c r="E61" s="32">
        <v>0.11094411716715399</v>
      </c>
    </row>
    <row r="62" spans="4:5" x14ac:dyDescent="0.35">
      <c r="D62" s="32">
        <v>0.64800000000000002</v>
      </c>
      <c r="E62" s="32">
        <v>0.101737796617135</v>
      </c>
    </row>
    <row r="63" spans="4:5" x14ac:dyDescent="0.35">
      <c r="D63" s="32">
        <v>0.66</v>
      </c>
      <c r="E63" s="32">
        <v>9.3437793427846597E-2</v>
      </c>
    </row>
    <row r="64" spans="4:5" x14ac:dyDescent="0.35">
      <c r="D64" s="32">
        <v>0.67200000000000004</v>
      </c>
      <c r="E64" s="32">
        <v>8.5941682598466601E-2</v>
      </c>
    </row>
    <row r="65" spans="4:5" x14ac:dyDescent="0.35">
      <c r="D65" s="32">
        <v>0.68400000000000005</v>
      </c>
      <c r="E65" s="32">
        <v>7.9160007064350904E-2</v>
      </c>
    </row>
    <row r="66" spans="4:5" x14ac:dyDescent="0.35">
      <c r="D66" s="32">
        <v>0.69599999999999995</v>
      </c>
      <c r="E66" s="32">
        <v>7.3014473396529195E-2</v>
      </c>
    </row>
    <row r="67" spans="4:5" x14ac:dyDescent="0.35">
      <c r="D67" s="32">
        <v>0.70799999999999996</v>
      </c>
      <c r="E67" s="32">
        <v>6.7436418959738495E-2</v>
      </c>
    </row>
    <row r="68" spans="4:5" x14ac:dyDescent="0.35">
      <c r="D68" s="32">
        <v>0.72</v>
      </c>
      <c r="E68" s="32">
        <v>6.2365507001540303E-2</v>
      </c>
    </row>
    <row r="69" spans="4:5" x14ac:dyDescent="0.35">
      <c r="D69" s="32">
        <v>0.73199999999999998</v>
      </c>
      <c r="E69" s="32">
        <v>5.7748613479254397E-2</v>
      </c>
    </row>
    <row r="70" spans="4:5" x14ac:dyDescent="0.35">
      <c r="D70" s="32">
        <v>0.74399999999999999</v>
      </c>
      <c r="E70" s="32">
        <v>5.3538875486913003E-2</v>
      </c>
    </row>
    <row r="71" spans="4:5" x14ac:dyDescent="0.35">
      <c r="D71" s="32">
        <v>0.75600000000000001</v>
      </c>
      <c r="E71" s="32">
        <v>4.96948761474163E-2</v>
      </c>
    </row>
    <row r="72" spans="4:5" x14ac:dyDescent="0.35">
      <c r="D72" s="32">
        <v>0.76800000000000002</v>
      </c>
      <c r="E72" s="32">
        <v>4.6179944972384E-2</v>
      </c>
    </row>
    <row r="73" spans="4:5" x14ac:dyDescent="0.35">
      <c r="D73" s="32">
        <v>0.78</v>
      </c>
      <c r="E73" s="32">
        <v>4.2961556117605999E-2</v>
      </c>
    </row>
    <row r="74" spans="4:5" x14ac:dyDescent="0.35">
      <c r="D74" s="32">
        <v>0.79200000000000004</v>
      </c>
      <c r="E74" s="32">
        <v>4.0010809801818703E-2</v>
      </c>
    </row>
    <row r="75" spans="4:5" x14ac:dyDescent="0.35">
      <c r="D75" s="32">
        <v>0.80400000000000005</v>
      </c>
      <c r="E75" s="32">
        <v>3.7301984514359898E-2</v>
      </c>
    </row>
    <row r="76" spans="4:5" x14ac:dyDescent="0.35">
      <c r="D76" s="32">
        <v>0.81599999999999995</v>
      </c>
      <c r="E76" s="32">
        <v>3.4812149598010003E-2</v>
      </c>
    </row>
    <row r="77" spans="4:5" x14ac:dyDescent="0.35">
      <c r="D77" s="32">
        <v>0.82799999999999996</v>
      </c>
      <c r="E77" s="32">
        <v>3.2520829426614502E-2</v>
      </c>
    </row>
    <row r="78" spans="4:5" x14ac:dyDescent="0.35">
      <c r="D78" s="32">
        <v>0.84</v>
      </c>
      <c r="E78" s="32">
        <v>3.04097117599555E-2</v>
      </c>
    </row>
    <row r="79" spans="4:5" x14ac:dyDescent="0.35">
      <c r="D79" s="32">
        <v>0.85199999999999998</v>
      </c>
      <c r="E79" s="32">
        <v>2.8462393997602201E-2</v>
      </c>
    </row>
    <row r="80" spans="4:5" x14ac:dyDescent="0.35">
      <c r="D80" s="32">
        <v>0.86399999999999999</v>
      </c>
      <c r="E80" s="32">
        <v>2.66641620075459E-2</v>
      </c>
    </row>
    <row r="81" spans="4:5" x14ac:dyDescent="0.35">
      <c r="D81" s="32">
        <v>0.876</v>
      </c>
      <c r="E81" s="32">
        <v>2.5001797005881701E-2</v>
      </c>
    </row>
    <row r="82" spans="4:5" x14ac:dyDescent="0.35">
      <c r="D82" s="32">
        <v>0.88800000000000001</v>
      </c>
      <c r="E82" s="32">
        <v>2.3463406636629599E-2</v>
      </c>
    </row>
    <row r="83" spans="4:5" x14ac:dyDescent="0.35">
      <c r="D83" s="32">
        <v>0.9</v>
      </c>
      <c r="E83" s="32">
        <v>2.2038276967374801E-2</v>
      </c>
    </row>
    <row r="84" spans="4:5" x14ac:dyDescent="0.35">
      <c r="D84" s="32">
        <v>0.91200000000000003</v>
      </c>
      <c r="E84" s="32">
        <v>2.0716742594439501E-2</v>
      </c>
    </row>
    <row r="85" spans="4:5" x14ac:dyDescent="0.35">
      <c r="D85" s="32">
        <v>0.92400000000000004</v>
      </c>
      <c r="E85" s="32">
        <v>1.94900724553373E-2</v>
      </c>
    </row>
    <row r="86" spans="4:5" x14ac:dyDescent="0.35">
      <c r="D86" s="32">
        <v>0.93600000000000005</v>
      </c>
      <c r="E86" s="32">
        <v>1.8350369288413802E-2</v>
      </c>
    </row>
    <row r="87" spans="4:5" x14ac:dyDescent="0.35">
      <c r="D87" s="32">
        <v>0.94799999999999995</v>
      </c>
      <c r="E87" s="32">
        <v>1.7290480969836999E-2</v>
      </c>
    </row>
    <row r="88" spans="4:5" x14ac:dyDescent="0.35">
      <c r="D88" s="32">
        <v>0.96</v>
      </c>
      <c r="E88" s="32">
        <v>1.63039222047907E-2</v>
      </c>
    </row>
    <row r="89" spans="4:5" x14ac:dyDescent="0.35">
      <c r="D89" s="32">
        <v>0.97199999999999998</v>
      </c>
      <c r="E89" s="32">
        <v>1.53848052597604E-2</v>
      </c>
    </row>
    <row r="90" spans="4:5" x14ac:dyDescent="0.35">
      <c r="D90" s="32">
        <v>0.98399999999999999</v>
      </c>
      <c r="E90" s="32">
        <v>1.45277786019475E-2</v>
      </c>
    </row>
    <row r="91" spans="4:5" x14ac:dyDescent="0.35">
      <c r="D91" s="32">
        <v>0.996</v>
      </c>
      <c r="E91" s="32">
        <v>1.3727972464909199E-2</v>
      </c>
    </row>
    <row r="92" spans="4:5" x14ac:dyDescent="0.35">
      <c r="D92" s="32">
        <v>1.008</v>
      </c>
      <c r="E92" s="32">
        <v>1.2980950490532999E-2</v>
      </c>
    </row>
    <row r="93" spans="4:5" x14ac:dyDescent="0.35">
      <c r="D93" s="32">
        <v>1.02</v>
      </c>
      <c r="E93" s="32">
        <v>1.22826667097699E-2</v>
      </c>
    </row>
    <row r="94" spans="4:5" x14ac:dyDescent="0.35">
      <c r="D94" s="32">
        <v>1.032</v>
      </c>
      <c r="E94" s="32">
        <v>1.16294272210121E-2</v>
      </c>
    </row>
    <row r="95" spans="4:5" x14ac:dyDescent="0.35">
      <c r="D95" s="32">
        <v>1.044</v>
      </c>
      <c r="E95" s="32">
        <v>1.10178560079752E-2</v>
      </c>
    </row>
    <row r="96" spans="4:5" x14ac:dyDescent="0.35">
      <c r="D96" s="32">
        <v>1.056</v>
      </c>
      <c r="E96" s="32">
        <v>1.0444864410436201E-2</v>
      </c>
    </row>
    <row r="97" spans="4:5" x14ac:dyDescent="0.35">
      <c r="D97" s="32">
        <v>1.0680000000000001</v>
      </c>
      <c r="E97" s="32">
        <v>9.9076238228738497E-3</v>
      </c>
    </row>
    <row r="98" spans="4:5" x14ac:dyDescent="0.35">
      <c r="D98" s="32">
        <v>1.08</v>
      </c>
      <c r="E98" s="32">
        <v>9.4035412493892693E-3</v>
      </c>
    </row>
    <row r="99" spans="4:5" x14ac:dyDescent="0.35">
      <c r="D99" s="32">
        <v>1.0920000000000001</v>
      </c>
      <c r="E99" s="32">
        <v>8.9302373894428796E-3</v>
      </c>
    </row>
    <row r="100" spans="4:5" x14ac:dyDescent="0.35">
      <c r="D100" s="32">
        <v>1.1040000000000001</v>
      </c>
      <c r="E100" s="32">
        <v>8.4855269689729802E-3</v>
      </c>
    </row>
    <row r="101" spans="4:5" x14ac:dyDescent="0.35">
      <c r="D101" s="32">
        <v>1.1160000000000001</v>
      </c>
      <c r="E101" s="32">
        <v>8.0674010662115606E-3</v>
      </c>
    </row>
    <row r="102" spans="4:5" x14ac:dyDescent="0.35">
      <c r="D102" s="32">
        <v>1.1279999999999999</v>
      </c>
      <c r="E102" s="32">
        <v>7.6740112117339504E-3</v>
      </c>
    </row>
    <row r="103" spans="4:5" x14ac:dyDescent="0.35">
      <c r="D103" s="32">
        <v>1.1399999999999999</v>
      </c>
      <c r="E103" s="32">
        <v>7.3036550685952502E-3</v>
      </c>
    </row>
    <row r="104" spans="4:5" x14ac:dyDescent="0.35">
      <c r="D104" s="32">
        <v>1.1519999999999999</v>
      </c>
      <c r="E104" s="32">
        <v>6.9547635213559203E-3</v>
      </c>
    </row>
    <row r="105" spans="4:5" x14ac:dyDescent="0.35">
      <c r="D105" s="32">
        <v>1.1639999999999999</v>
      </c>
      <c r="E105" s="32">
        <v>6.6258890228404104E-3</v>
      </c>
    </row>
    <row r="106" spans="4:5" x14ac:dyDescent="0.35">
      <c r="D106" s="32">
        <v>1.1759999999999999</v>
      </c>
      <c r="E106" s="32">
        <v>6.3156950649983501E-3</v>
      </c>
    </row>
    <row r="107" spans="4:5" x14ac:dyDescent="0.35">
      <c r="D107" s="32">
        <v>1.1879999999999999</v>
      </c>
      <c r="E107" s="32">
        <v>6.0229466555839096E-3</v>
      </c>
    </row>
    <row r="108" spans="4:5" x14ac:dyDescent="0.35">
      <c r="D108" s="32">
        <v>1.2</v>
      </c>
      <c r="E108" s="32">
        <v>5.7465016958249803E-3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raw-plate1</vt:lpstr>
      <vt:lpstr>elab-plate1</vt:lpstr>
      <vt:lpstr>raw-plate2</vt:lpstr>
      <vt:lpstr>elab-plate2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2022-11-08T12:32:49Z</dcterms:created>
  <dcterms:modified xsi:type="dcterms:W3CDTF">2022-11-13T17:41:28Z</dcterms:modified>
</cp:coreProperties>
</file>