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hoshm/Downloads/Meeting with Rob &amp; Jeff/Master's thesis Bob/Bob resutls etc/Thesis data Bob/acs omega/"/>
    </mc:Choice>
  </mc:AlternateContent>
  <xr:revisionPtr revIDLastSave="0" documentId="13_ncr:1_{8D34F175-3114-0240-B337-B7F20FE201A1}" xr6:coauthVersionLast="46" xr6:coauthVersionMax="46" xr10:uidLastSave="{00000000-0000-0000-0000-000000000000}"/>
  <bookViews>
    <workbookView xWindow="60" yWindow="500" windowWidth="25600" windowHeight="14300" activeTab="1" xr2:uid="{EED069E4-85E5-405B-8235-5F87379FAE78}"/>
  </bookViews>
  <sheets>
    <sheet name="pH 3" sheetId="1" r:id="rId1"/>
    <sheet name="pH 4" sheetId="2" r:id="rId2"/>
    <sheet name="pH 5" sheetId="3" r:id="rId3"/>
    <sheet name="pH neutral" sheetId="4" r:id="rId4"/>
    <sheet name="pH 10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5" l="1"/>
  <c r="K5" i="5"/>
  <c r="C5" i="5" l="1"/>
  <c r="K4" i="5" l="1"/>
  <c r="L4" i="5"/>
  <c r="K4" i="4"/>
  <c r="L4" i="4"/>
  <c r="K5" i="4"/>
  <c r="L5" i="4"/>
  <c r="K4" i="3"/>
  <c r="L4" i="3"/>
  <c r="K5" i="3"/>
  <c r="L5" i="3"/>
  <c r="K6" i="3"/>
  <c r="L6" i="3"/>
  <c r="K4" i="2"/>
  <c r="L4" i="2"/>
  <c r="K5" i="2"/>
  <c r="L5" i="2"/>
  <c r="K6" i="2"/>
  <c r="L6" i="2"/>
  <c r="K7" i="2"/>
  <c r="L7" i="2"/>
  <c r="K8" i="2"/>
  <c r="L8" i="2"/>
  <c r="K9" i="2"/>
  <c r="L9" i="2"/>
  <c r="K10" i="2"/>
  <c r="L10" i="2"/>
  <c r="L3" i="1"/>
  <c r="K3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L3" i="5"/>
  <c r="K3" i="5"/>
  <c r="L3" i="4"/>
  <c r="K3" i="4"/>
  <c r="L3" i="2"/>
  <c r="K3" i="2"/>
</calcChain>
</file>

<file path=xl/sharedStrings.xml><?xml version="1.0" encoding="utf-8"?>
<sst xmlns="http://schemas.openxmlformats.org/spreadsheetml/2006/main" count="49" uniqueCount="14">
  <si>
    <t>M1</t>
  </si>
  <si>
    <t>M2</t>
  </si>
  <si>
    <t>M3</t>
  </si>
  <si>
    <t>avg</t>
  </si>
  <si>
    <t>stdev</t>
  </si>
  <si>
    <t>M4</t>
  </si>
  <si>
    <t>Low KCl concentration (mM)</t>
  </si>
  <si>
    <t>High KCl concentration (mM)</t>
  </si>
  <si>
    <t>pH 10</t>
  </si>
  <si>
    <t>pH neutral</t>
  </si>
  <si>
    <t>pH 5</t>
  </si>
  <si>
    <t>pH 4</t>
  </si>
  <si>
    <t>pH 3</t>
  </si>
  <si>
    <t>in Volt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</si>
</sst>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 applyBorder="1"/>
    <xf numFmtId="165" fontId="0" fillId="0" borderId="0" xfId="0" applyNumberFormat="1" applyBorder="1"/>
    <xf numFmtId="164" fontId="0" fillId="0" borderId="0" xfId="0" applyNumberFormat="1"/>
    <xf numFmtId="0" fontId="0" fillId="0" borderId="0" xfId="0" applyBorder="1"/>
    <xf numFmtId="0" fontId="1" fillId="0" borderId="0" xfId="0" applyFont="1" applyBorder="1"/>
    <xf numFmtId="0" fontId="0" fillId="0" borderId="0" xfId="0" applyFont="1"/>
    <xf numFmtId="0" fontId="0" fillId="0" borderId="0" xfId="0" applyFont="1" applyBorder="1"/>
    <xf numFmtId="165" fontId="0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C68FA-92C8-4EC3-AC0C-6A4E573D5B56}">
  <dimension ref="A1:L10"/>
  <sheetViews>
    <sheetView workbookViewId="0">
      <selection activeCell="G6" sqref="G6"/>
    </sheetView>
  </sheetViews>
  <sheetFormatPr baseColWidth="10" defaultColWidth="8.83203125" defaultRowHeight="15" x14ac:dyDescent="0.2"/>
  <cols>
    <col min="1" max="1" width="18.5" customWidth="1"/>
    <col min="3" max="3" width="16.1640625" customWidth="1"/>
  </cols>
  <sheetData>
    <row r="1" spans="1:12" x14ac:dyDescent="0.2">
      <c r="A1" t="s">
        <v>12</v>
      </c>
      <c r="G1" t="s">
        <v>13</v>
      </c>
    </row>
    <row r="2" spans="1:12" x14ac:dyDescent="0.2">
      <c r="A2" t="s">
        <v>6</v>
      </c>
      <c r="C2" t="s">
        <v>7</v>
      </c>
      <c r="G2" t="s">
        <v>0</v>
      </c>
      <c r="H2" t="s">
        <v>1</v>
      </c>
      <c r="I2" t="s">
        <v>2</v>
      </c>
      <c r="J2" t="s">
        <v>5</v>
      </c>
      <c r="K2" t="s">
        <v>3</v>
      </c>
      <c r="L2" t="s">
        <v>4</v>
      </c>
    </row>
    <row r="3" spans="1:12" x14ac:dyDescent="0.2">
      <c r="A3">
        <v>0.6</v>
      </c>
      <c r="C3">
        <v>3</v>
      </c>
      <c r="G3" s="1">
        <v>-1.1077085200166391E-2</v>
      </c>
      <c r="H3" s="2">
        <v>-1.0929980348419299E-2</v>
      </c>
      <c r="I3" s="2">
        <v>-1.0422610884359402E-2</v>
      </c>
      <c r="J3" s="2">
        <v>-9.8499821680532364E-3</v>
      </c>
      <c r="K3" s="3">
        <f>AVERAGE(G3:J3)</f>
        <v>-1.0569914650249583E-2</v>
      </c>
      <c r="L3">
        <f>STDEV(G3:J3)</f>
        <v>5.558388411725664E-4</v>
      </c>
    </row>
    <row r="4" spans="1:12" x14ac:dyDescent="0.2">
      <c r="A4">
        <v>1.25</v>
      </c>
      <c r="C4">
        <v>6.25</v>
      </c>
      <c r="G4" s="8">
        <v>-9.5999964980033239E-3</v>
      </c>
      <c r="H4" s="8">
        <v>-1.2490632520491811E-2</v>
      </c>
      <c r="I4" s="8">
        <v>-1.2848368883333334E-2</v>
      </c>
      <c r="K4">
        <f t="shared" ref="K4:K10" si="0">AVERAGE(G4:I4)</f>
        <v>-1.1646332633942824E-2</v>
      </c>
      <c r="L4">
        <f t="shared" ref="L4:L10" si="1">STDEV(G4:I4)</f>
        <v>1.7811828969153114E-3</v>
      </c>
    </row>
    <row r="5" spans="1:12" x14ac:dyDescent="0.2">
      <c r="A5">
        <v>6</v>
      </c>
      <c r="C5">
        <v>30</v>
      </c>
      <c r="G5" s="8">
        <v>-9.8354917304492532E-3</v>
      </c>
      <c r="H5" s="8">
        <v>-9.6267118136439192E-3</v>
      </c>
      <c r="I5" s="8">
        <v>-9.3004073710482513E-3</v>
      </c>
      <c r="K5">
        <f t="shared" si="0"/>
        <v>-9.5875369717138073E-3</v>
      </c>
      <c r="L5">
        <f t="shared" si="1"/>
        <v>2.6968466604366305E-4</v>
      </c>
    </row>
    <row r="6" spans="1:12" x14ac:dyDescent="0.2">
      <c r="A6">
        <v>8</v>
      </c>
      <c r="C6">
        <v>40</v>
      </c>
      <c r="G6" s="2">
        <v>-7.4191447391786748E-3</v>
      </c>
      <c r="H6" s="2">
        <v>-7.1674851831298675E-3</v>
      </c>
      <c r="I6" s="2">
        <v>-6.9584109322974527E-3</v>
      </c>
      <c r="K6">
        <f t="shared" si="0"/>
        <v>-7.1816802848686653E-3</v>
      </c>
      <c r="L6">
        <f t="shared" si="1"/>
        <v>2.3069468109570041E-4</v>
      </c>
    </row>
    <row r="7" spans="1:12" x14ac:dyDescent="0.2">
      <c r="A7">
        <v>30</v>
      </c>
      <c r="C7">
        <v>150</v>
      </c>
      <c r="G7" s="2">
        <v>-3.0516899223085436E-3</v>
      </c>
      <c r="H7" s="2">
        <v>-2.7852929411764722E-3</v>
      </c>
      <c r="I7" s="2">
        <v>-2.6012424084350689E-3</v>
      </c>
      <c r="K7">
        <f t="shared" si="0"/>
        <v>-2.8127417573066949E-3</v>
      </c>
      <c r="L7">
        <f t="shared" si="1"/>
        <v>2.2647476419882111E-4</v>
      </c>
    </row>
    <row r="8" spans="1:12" x14ac:dyDescent="0.2">
      <c r="A8">
        <v>60</v>
      </c>
      <c r="C8">
        <v>300</v>
      </c>
      <c r="G8" s="2">
        <v>-3.526643660565727E-3</v>
      </c>
      <c r="H8" s="2">
        <v>-3.1746478468368507E-3</v>
      </c>
      <c r="I8" s="2">
        <v>-3.0008296670366278E-3</v>
      </c>
      <c r="K8">
        <f t="shared" si="0"/>
        <v>-3.234040391479735E-3</v>
      </c>
      <c r="L8">
        <f t="shared" si="1"/>
        <v>2.6789119940215031E-4</v>
      </c>
    </row>
    <row r="9" spans="1:12" x14ac:dyDescent="0.2">
      <c r="A9">
        <v>120</v>
      </c>
      <c r="C9">
        <v>600</v>
      </c>
      <c r="G9" s="2">
        <v>-2.5114307214206431E-3</v>
      </c>
      <c r="H9" s="2">
        <v>-2.374915620316405E-3</v>
      </c>
      <c r="I9" s="2">
        <v>-2.3159461698584508E-3</v>
      </c>
      <c r="K9">
        <f t="shared" si="0"/>
        <v>-2.4007641705318331E-3</v>
      </c>
      <c r="L9">
        <f t="shared" si="1"/>
        <v>1.0027294319031172E-4</v>
      </c>
    </row>
    <row r="10" spans="1:12" x14ac:dyDescent="0.2">
      <c r="A10">
        <v>200</v>
      </c>
      <c r="C10">
        <v>1000</v>
      </c>
      <c r="G10" s="2">
        <v>-1.3467043297252267E-3</v>
      </c>
      <c r="H10" s="2">
        <v>-1.3423899417152347E-3</v>
      </c>
      <c r="I10" s="2">
        <v>-1.3115818372203686E-3</v>
      </c>
      <c r="K10">
        <f t="shared" si="0"/>
        <v>-1.3335587028869434E-3</v>
      </c>
      <c r="L10">
        <f t="shared" si="1"/>
        <v>1.9154384729617257E-5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DDFE7-FC26-472A-9E16-68BE7DB339A8}">
  <dimension ref="A1:L10"/>
  <sheetViews>
    <sheetView tabSelected="1" workbookViewId="0">
      <selection activeCell="B3" sqref="B3"/>
    </sheetView>
  </sheetViews>
  <sheetFormatPr baseColWidth="10" defaultColWidth="8.83203125" defaultRowHeight="15" x14ac:dyDescent="0.2"/>
  <cols>
    <col min="1" max="1" width="18.5" customWidth="1"/>
    <col min="3" max="3" width="16.1640625" customWidth="1"/>
  </cols>
  <sheetData>
    <row r="1" spans="1:12" x14ac:dyDescent="0.2">
      <c r="A1" t="s">
        <v>11</v>
      </c>
      <c r="G1" t="s">
        <v>13</v>
      </c>
    </row>
    <row r="2" spans="1:12" x14ac:dyDescent="0.2">
      <c r="A2" t="s">
        <v>6</v>
      </c>
      <c r="C2" t="s">
        <v>7</v>
      </c>
      <c r="G2" t="s">
        <v>0</v>
      </c>
      <c r="H2" t="s">
        <v>1</v>
      </c>
      <c r="I2" t="s">
        <v>2</v>
      </c>
      <c r="K2" t="s">
        <v>3</v>
      </c>
      <c r="L2" t="s">
        <v>4</v>
      </c>
    </row>
    <row r="3" spans="1:12" x14ac:dyDescent="0.2">
      <c r="A3">
        <v>0.6</v>
      </c>
      <c r="C3">
        <v>3</v>
      </c>
      <c r="G3" s="4">
        <v>1.0504157464153233E-2</v>
      </c>
      <c r="H3" s="4">
        <v>1.1100362311647254E-2</v>
      </c>
      <c r="I3" s="4">
        <v>1.1373605976196022E-2</v>
      </c>
      <c r="K3">
        <f>AVERAGE(G3:I3)</f>
        <v>1.0992708583998837E-2</v>
      </c>
      <c r="L3">
        <f>STDEV(G3:I3)</f>
        <v>4.4460901090824111E-4</v>
      </c>
    </row>
    <row r="4" spans="1:12" x14ac:dyDescent="0.2">
      <c r="A4">
        <v>1.25</v>
      </c>
      <c r="C4">
        <v>6.25</v>
      </c>
      <c r="G4" s="2">
        <v>4.1701637619311893E-3</v>
      </c>
      <c r="H4" s="2">
        <v>5.2583651912319652E-3</v>
      </c>
      <c r="I4" s="2">
        <v>4.8477836349278599E-3</v>
      </c>
      <c r="K4">
        <f t="shared" ref="K4:K10" si="0">AVERAGE(G4:I4)</f>
        <v>4.7587708626970048E-3</v>
      </c>
      <c r="L4">
        <f t="shared" ref="L4:L10" si="1">STDEV(G4:I4)</f>
        <v>5.4953438736645907E-4</v>
      </c>
    </row>
    <row r="5" spans="1:12" x14ac:dyDescent="0.2">
      <c r="A5">
        <v>6</v>
      </c>
      <c r="C5">
        <v>30</v>
      </c>
      <c r="G5" s="8">
        <v>4.814800444758743E-3</v>
      </c>
      <c r="H5" s="8">
        <v>5.178710883333334E-3</v>
      </c>
      <c r="I5" s="8">
        <v>5.6032155058236303E-3</v>
      </c>
      <c r="K5">
        <f t="shared" si="0"/>
        <v>5.19890894463857E-3</v>
      </c>
      <c r="L5">
        <f t="shared" si="1"/>
        <v>3.9459542367956449E-4</v>
      </c>
    </row>
    <row r="6" spans="1:12" x14ac:dyDescent="0.2">
      <c r="A6">
        <v>8</v>
      </c>
      <c r="C6">
        <v>40</v>
      </c>
      <c r="G6" s="4">
        <v>8.4951767591564982E-3</v>
      </c>
      <c r="H6" s="4">
        <v>8.6715672586015601E-3</v>
      </c>
      <c r="I6" s="4">
        <v>8.8191085460599325E-3</v>
      </c>
      <c r="K6">
        <f t="shared" si="0"/>
        <v>8.6619508546059969E-3</v>
      </c>
      <c r="L6">
        <f t="shared" si="1"/>
        <v>1.6217986021996506E-4</v>
      </c>
    </row>
    <row r="7" spans="1:12" x14ac:dyDescent="0.2">
      <c r="A7">
        <v>30</v>
      </c>
      <c r="C7">
        <v>150</v>
      </c>
      <c r="G7" s="4">
        <v>3.7031168590455068E-3</v>
      </c>
      <c r="H7" s="4">
        <v>3.9920919422863424E-3</v>
      </c>
      <c r="I7" s="4">
        <v>4.1805220976692545E-3</v>
      </c>
      <c r="K7">
        <f t="shared" si="0"/>
        <v>3.9585769663337015E-3</v>
      </c>
      <c r="L7">
        <f t="shared" si="1"/>
        <v>2.4046076743655908E-4</v>
      </c>
    </row>
    <row r="8" spans="1:12" x14ac:dyDescent="0.2">
      <c r="A8">
        <v>60</v>
      </c>
      <c r="C8">
        <v>300</v>
      </c>
      <c r="G8" s="4">
        <v>1.9409892674805763E-3</v>
      </c>
      <c r="H8" s="4">
        <v>2.0441832297447299E-3</v>
      </c>
      <c r="I8" s="4">
        <v>2.0917108657047749E-3</v>
      </c>
      <c r="K8">
        <f t="shared" si="0"/>
        <v>2.0256277876433606E-3</v>
      </c>
      <c r="L8">
        <f t="shared" si="1"/>
        <v>7.7055034660281264E-5</v>
      </c>
    </row>
    <row r="9" spans="1:12" x14ac:dyDescent="0.2">
      <c r="A9">
        <v>120</v>
      </c>
      <c r="C9">
        <v>600</v>
      </c>
      <c r="G9" s="2">
        <v>1.0478368390677028E-3</v>
      </c>
      <c r="H9" s="2">
        <v>1.0074630621531599E-3</v>
      </c>
      <c r="I9" s="2">
        <v>1.0168078790233073E-3</v>
      </c>
      <c r="K9">
        <f t="shared" si="0"/>
        <v>1.0240359267480565E-3</v>
      </c>
      <c r="L9">
        <f t="shared" si="1"/>
        <v>2.1135135935682097E-5</v>
      </c>
    </row>
    <row r="10" spans="1:12" x14ac:dyDescent="0.2">
      <c r="A10">
        <v>200</v>
      </c>
      <c r="C10">
        <v>1000</v>
      </c>
      <c r="G10" s="4">
        <v>6.4069634221482251E-4</v>
      </c>
      <c r="H10" s="4">
        <v>6.7402682597835211E-4</v>
      </c>
      <c r="I10" s="4">
        <v>6.9686799500416315E-4</v>
      </c>
      <c r="K10">
        <f t="shared" si="0"/>
        <v>6.7053038773244589E-4</v>
      </c>
      <c r="L10">
        <f t="shared" si="1"/>
        <v>2.824858323132572E-5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A398A-66EF-45BF-B4A0-690877F8BD00}">
  <dimension ref="A1:L6"/>
  <sheetViews>
    <sheetView workbookViewId="0">
      <selection activeCell="K3" sqref="K3"/>
    </sheetView>
  </sheetViews>
  <sheetFormatPr baseColWidth="10" defaultColWidth="8.83203125" defaultRowHeight="15" x14ac:dyDescent="0.2"/>
  <cols>
    <col min="1" max="1" width="18.5" customWidth="1"/>
    <col min="3" max="3" width="16.1640625" customWidth="1"/>
  </cols>
  <sheetData>
    <row r="1" spans="1:12" x14ac:dyDescent="0.2">
      <c r="A1" t="s">
        <v>10</v>
      </c>
      <c r="G1" t="s">
        <v>13</v>
      </c>
    </row>
    <row r="2" spans="1:12" x14ac:dyDescent="0.2">
      <c r="A2" t="s">
        <v>6</v>
      </c>
      <c r="C2" t="s">
        <v>7</v>
      </c>
      <c r="G2" t="s">
        <v>0</v>
      </c>
      <c r="H2" t="s">
        <v>1</v>
      </c>
      <c r="I2" t="s">
        <v>2</v>
      </c>
      <c r="J2" t="s">
        <v>5</v>
      </c>
      <c r="K2" t="s">
        <v>3</v>
      </c>
      <c r="L2" t="s">
        <v>4</v>
      </c>
    </row>
    <row r="3" spans="1:12" x14ac:dyDescent="0.2">
      <c r="G3" s="4"/>
    </row>
    <row r="4" spans="1:12" x14ac:dyDescent="0.2">
      <c r="A4">
        <v>0.6</v>
      </c>
      <c r="C4">
        <v>3</v>
      </c>
      <c r="G4" s="4">
        <v>2.672325207986689E-2</v>
      </c>
      <c r="H4" s="4">
        <v>2.6641504326123097E-2</v>
      </c>
      <c r="I4" s="4">
        <v>2.6607083527454233E-2</v>
      </c>
      <c r="K4">
        <f t="shared" ref="K4:K6" si="0">AVERAGE(G4:I4)</f>
        <v>2.6657279977814741E-2</v>
      </c>
      <c r="L4">
        <f t="shared" ref="L4:L6" si="1">STDEV(G4:I4)</f>
        <v>5.9669393596173707E-5</v>
      </c>
    </row>
    <row r="5" spans="1:12" x14ac:dyDescent="0.2">
      <c r="A5">
        <v>1.25</v>
      </c>
      <c r="C5">
        <v>6.25</v>
      </c>
      <c r="G5" s="2">
        <v>2.3695305324459251E-2</v>
      </c>
      <c r="H5" s="2">
        <v>2.3699905657237914E-2</v>
      </c>
      <c r="I5" s="2">
        <v>2.3842631946755413E-2</v>
      </c>
      <c r="K5">
        <f t="shared" si="0"/>
        <v>2.3745947642817525E-2</v>
      </c>
      <c r="L5">
        <f t="shared" si="1"/>
        <v>8.3762651201976229E-5</v>
      </c>
    </row>
    <row r="6" spans="1:12" x14ac:dyDescent="0.2">
      <c r="A6">
        <v>6</v>
      </c>
      <c r="C6">
        <v>30</v>
      </c>
      <c r="G6" s="2">
        <v>1.8558623460898507E-2</v>
      </c>
      <c r="H6" s="2">
        <v>1.9064512509252389E-2</v>
      </c>
      <c r="I6" s="2">
        <v>1.8959689119170998E-2</v>
      </c>
      <c r="K6">
        <f t="shared" si="0"/>
        <v>1.886094169644063E-2</v>
      </c>
      <c r="L6">
        <f t="shared" si="1"/>
        <v>2.6700977965800517E-4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6C707-21B1-465C-8F0D-99FE1E625BBC}">
  <dimension ref="A1:L6"/>
  <sheetViews>
    <sheetView workbookViewId="0">
      <selection activeCell="F19" sqref="F19"/>
    </sheetView>
  </sheetViews>
  <sheetFormatPr baseColWidth="10" defaultColWidth="8.83203125" defaultRowHeight="15" x14ac:dyDescent="0.2"/>
  <cols>
    <col min="1" max="1" width="18.5" customWidth="1"/>
    <col min="3" max="3" width="16.1640625" customWidth="1"/>
  </cols>
  <sheetData>
    <row r="1" spans="1:12" x14ac:dyDescent="0.2">
      <c r="A1" t="s">
        <v>9</v>
      </c>
      <c r="G1" t="s">
        <v>13</v>
      </c>
    </row>
    <row r="2" spans="1:12" x14ac:dyDescent="0.2">
      <c r="A2" t="s">
        <v>6</v>
      </c>
      <c r="C2" t="s">
        <v>7</v>
      </c>
      <c r="G2" t="s">
        <v>0</v>
      </c>
      <c r="H2" t="s">
        <v>1</v>
      </c>
      <c r="I2" t="s">
        <v>2</v>
      </c>
      <c r="J2" t="s">
        <v>5</v>
      </c>
      <c r="K2" t="s">
        <v>3</v>
      </c>
      <c r="L2" t="s">
        <v>4</v>
      </c>
    </row>
    <row r="3" spans="1:12" x14ac:dyDescent="0.2">
      <c r="A3">
        <v>0.6</v>
      </c>
      <c r="C3">
        <v>3</v>
      </c>
      <c r="G3" s="4">
        <v>2.6760245923460893E-2</v>
      </c>
      <c r="H3" s="4">
        <v>2.6108490016638928E-2</v>
      </c>
      <c r="I3" s="4">
        <v>2.6559122795341072E-2</v>
      </c>
      <c r="K3">
        <f>AVERAGE(G3:I3)</f>
        <v>2.6475952911813632E-2</v>
      </c>
      <c r="L3">
        <f>STDEV(G3:I3)</f>
        <v>3.3374295897262997E-4</v>
      </c>
    </row>
    <row r="4" spans="1:12" x14ac:dyDescent="0.2">
      <c r="A4">
        <v>1.25</v>
      </c>
      <c r="C4">
        <v>6.25</v>
      </c>
      <c r="G4" s="4">
        <v>2.9877527524972251E-2</v>
      </c>
      <c r="H4" s="4">
        <v>2.9479910099888998E-2</v>
      </c>
      <c r="I4" s="2">
        <v>2.9509222419533857E-2</v>
      </c>
      <c r="K4">
        <f t="shared" ref="K4:K5" si="0">AVERAGE(G4:I4)</f>
        <v>2.9622220014798365E-2</v>
      </c>
      <c r="L4">
        <f t="shared" ref="L4:L5" si="1">STDEV(G4:I4)</f>
        <v>2.2158801092146381E-4</v>
      </c>
    </row>
    <row r="5" spans="1:12" x14ac:dyDescent="0.2">
      <c r="A5">
        <v>6</v>
      </c>
      <c r="C5">
        <v>30</v>
      </c>
      <c r="G5" s="4">
        <v>2.3346122296173059E-2</v>
      </c>
      <c r="H5" s="4">
        <v>2.326105353871773E-2</v>
      </c>
      <c r="I5" s="4">
        <v>2.3450774167776293E-2</v>
      </c>
      <c r="K5">
        <f t="shared" si="0"/>
        <v>2.3352650000889028E-2</v>
      </c>
      <c r="L5">
        <f t="shared" si="1"/>
        <v>9.5028613949896062E-5</v>
      </c>
    </row>
    <row r="6" spans="1:12" x14ac:dyDescent="0.2">
      <c r="G6" s="5"/>
      <c r="H6" s="5"/>
      <c r="I6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D6576-06E9-441D-97B1-2BB55B577169}">
  <dimension ref="A1:L5"/>
  <sheetViews>
    <sheetView workbookViewId="0">
      <selection activeCell="M5" sqref="M5"/>
    </sheetView>
  </sheetViews>
  <sheetFormatPr baseColWidth="10" defaultColWidth="8.83203125" defaultRowHeight="15" x14ac:dyDescent="0.2"/>
  <cols>
    <col min="1" max="1" width="18.5" customWidth="1"/>
    <col min="3" max="3" width="16.1640625" customWidth="1"/>
  </cols>
  <sheetData>
    <row r="1" spans="1:12" x14ac:dyDescent="0.2">
      <c r="A1" t="s">
        <v>8</v>
      </c>
      <c r="G1" t="s">
        <v>13</v>
      </c>
    </row>
    <row r="2" spans="1:12" x14ac:dyDescent="0.2">
      <c r="A2" t="s">
        <v>6</v>
      </c>
      <c r="C2" t="s">
        <v>7</v>
      </c>
      <c r="G2" t="s">
        <v>0</v>
      </c>
      <c r="H2" t="s">
        <v>1</v>
      </c>
      <c r="I2" t="s">
        <v>2</v>
      </c>
      <c r="J2" t="s">
        <v>5</v>
      </c>
      <c r="K2" t="s">
        <v>3</v>
      </c>
      <c r="L2" t="s">
        <v>4</v>
      </c>
    </row>
    <row r="3" spans="1:12" x14ac:dyDescent="0.2">
      <c r="A3">
        <v>0.6</v>
      </c>
      <c r="C3">
        <v>3</v>
      </c>
      <c r="G3" s="7">
        <v>3.026506658354115E-2</v>
      </c>
      <c r="H3" s="7">
        <v>2.8743288528678312E-2</v>
      </c>
      <c r="I3" s="7">
        <v>2.8902435411471337E-2</v>
      </c>
      <c r="K3">
        <f>AVERAGE(G3:I3)</f>
        <v>2.9303596841230267E-2</v>
      </c>
      <c r="L3">
        <f>STDEV(G3:I3)</f>
        <v>8.3645082438252273E-4</v>
      </c>
    </row>
    <row r="4" spans="1:12" x14ac:dyDescent="0.2">
      <c r="A4">
        <v>6</v>
      </c>
      <c r="C4">
        <v>30</v>
      </c>
      <c r="G4" s="7">
        <v>2.8164982029950082E-2</v>
      </c>
      <c r="H4" s="7">
        <v>2.8887323833333329E-2</v>
      </c>
      <c r="I4" s="7">
        <v>3.0350355829447045E-2</v>
      </c>
      <c r="K4">
        <f>AVERAGE(G4:I4)</f>
        <v>2.9134220564243488E-2</v>
      </c>
      <c r="L4">
        <f>STDEV(G4:I4)</f>
        <v>1.1134105970766305E-3</v>
      </c>
    </row>
    <row r="5" spans="1:12" x14ac:dyDescent="0.2">
      <c r="A5">
        <v>1.25</v>
      </c>
      <c r="C5">
        <f>A5*5</f>
        <v>6.25</v>
      </c>
      <c r="G5" s="6">
        <v>3.01876107569721E-2</v>
      </c>
      <c r="H5" s="6">
        <v>3.0179427091633501E-2</v>
      </c>
      <c r="I5" s="6">
        <v>2.9785201992031898E-2</v>
      </c>
      <c r="K5">
        <f>AVERAGE(G5:I5)</f>
        <v>3.0050746613545832E-2</v>
      </c>
      <c r="L5">
        <f>STDEV(G5:I5)</f>
        <v>2.3000478822369694E-4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pH 3</vt:lpstr>
      <vt:lpstr>pH 4</vt:lpstr>
      <vt:lpstr>pH 5</vt:lpstr>
      <vt:lpstr>pH neutral</vt:lpstr>
      <vt:lpstr>pH 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donaghsh@gmail.com</cp:lastModifiedBy>
  <dcterms:created xsi:type="dcterms:W3CDTF">2019-09-12T09:41:34Z</dcterms:created>
  <dcterms:modified xsi:type="dcterms:W3CDTF">2021-02-28T10:59:56Z</dcterms:modified>
</cp:coreProperties>
</file>