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ivaja\Documents\files\R_PROP\NEWTON_Bhabha_FUND_2014\Project_Implementatiom\OUTPUTS\H-WU\Dau\WRR_Version\Data\Data\"/>
    </mc:Choice>
  </mc:AlternateContent>
  <xr:revisionPtr revIDLastSave="0" documentId="13_ncr:1_{CA426885-3EC8-4D4E-8665-016E7EE50C0F}" xr6:coauthVersionLast="45" xr6:coauthVersionMax="45" xr10:uidLastSave="{00000000-0000-0000-0000-000000000000}"/>
  <bookViews>
    <workbookView xWindow="-120" yWindow="-120" windowWidth="29040" windowHeight="15840" xr2:uid="{8D2AF14D-E465-4E6D-A429-6791502FF599}"/>
  </bookViews>
  <sheets>
    <sheet name="SUPPLY" sheetId="5" r:id="rId1"/>
    <sheet name="DEMAND" sheetId="3" r:id="rId2"/>
  </sheets>
  <definedNames>
    <definedName name="_xlnm.Print_Area" localSheetId="1">DEMAND!$I$1:$X$21</definedName>
    <definedName name="_xlnm.Print_Area" localSheetId="0">SUPPLY!$I$1:$X$3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5" i="5" l="1"/>
  <c r="U35" i="3" l="1"/>
  <c r="U36" i="3"/>
  <c r="U37" i="3"/>
  <c r="V37" i="3" s="1"/>
  <c r="U38" i="3"/>
  <c r="U39" i="3"/>
  <c r="V39" i="3" l="1"/>
  <c r="V36" i="3"/>
  <c r="V38" i="3"/>
  <c r="V35" i="3"/>
  <c r="U21" i="5" l="1"/>
  <c r="U20" i="5"/>
  <c r="U19" i="5"/>
  <c r="U18" i="5"/>
  <c r="U17" i="5"/>
  <c r="U15" i="5"/>
  <c r="U14" i="5"/>
  <c r="U13" i="5"/>
  <c r="U12" i="5"/>
  <c r="U11" i="5"/>
  <c r="U9" i="5"/>
  <c r="U8" i="5"/>
  <c r="U7" i="5"/>
  <c r="U6" i="5"/>
  <c r="V5" i="5" l="1"/>
  <c r="V12" i="5"/>
  <c r="V17" i="5"/>
  <c r="V18" i="5"/>
  <c r="V6" i="5"/>
  <c r="V11" i="5"/>
  <c r="U33" i="3" l="1"/>
  <c r="U32" i="3"/>
  <c r="U31" i="3"/>
  <c r="U30" i="3"/>
  <c r="U29" i="3"/>
  <c r="U27" i="3"/>
  <c r="U26" i="3"/>
  <c r="U25" i="3"/>
  <c r="U24" i="3"/>
  <c r="U23" i="3"/>
  <c r="V26" i="3" l="1"/>
  <c r="V25" i="3"/>
  <c r="V27" i="3"/>
  <c r="V30" i="3"/>
  <c r="V31" i="3"/>
  <c r="V32" i="3"/>
  <c r="V33" i="3"/>
  <c r="V23" i="3"/>
  <c r="V29" i="3"/>
  <c r="V24" i="3"/>
</calcChain>
</file>

<file path=xl/sharedStrings.xml><?xml version="1.0" encoding="utf-8"?>
<sst xmlns="http://schemas.openxmlformats.org/spreadsheetml/2006/main" count="44" uniqueCount="15">
  <si>
    <t>Sum</t>
  </si>
  <si>
    <t>End-RCP</t>
  </si>
  <si>
    <t>Mid-RCP</t>
  </si>
  <si>
    <t>RAJASTHAN</t>
  </si>
  <si>
    <t>HARYANA</t>
  </si>
  <si>
    <t>PUNJAB</t>
  </si>
  <si>
    <t>CHANGE</t>
  </si>
  <si>
    <t>7-Mid-LU-SSP1&amp;RCP8.5</t>
  </si>
  <si>
    <t>8-End-LU-SSP1&amp;RCP8.5</t>
  </si>
  <si>
    <t>Baseline</t>
  </si>
  <si>
    <t>7-Mid-RCP8.5</t>
  </si>
  <si>
    <t>8-End-RCP8.5</t>
  </si>
  <si>
    <t>IRRIGATION WATER DEMAND</t>
  </si>
  <si>
    <t>IRRIGATION WATER SUPPLY</t>
  </si>
  <si>
    <r>
      <t>(m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</si>
</sst>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9" fontId="0" fillId="0" borderId="0" xfId="1" applyFont="1"/>
    <xf numFmtId="9" fontId="0" fillId="0" borderId="0" xfId="1" applyNumberFormat="1" applyFont="1"/>
    <xf numFmtId="0" fontId="0" fillId="0" borderId="0" xfId="0" applyFill="1"/>
    <xf numFmtId="0" fontId="3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960" b="1" i="0" u="none" strike="noStrike" kern="1200" cap="none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GB" b="1"/>
              <a:t>Irrigation water demand changes related to baseline</a:t>
            </a:r>
          </a:p>
        </c:rich>
      </c:tx>
      <c:layout>
        <c:manualLayout>
          <c:xMode val="edge"/>
          <c:yMode val="edge"/>
          <c:x val="0.18283501928806942"/>
          <c:y val="3.200000000000000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960" b="1" i="0" u="none" strike="noStrike" kern="1200" cap="none" spc="5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167161797083056"/>
          <c:y val="0.25975153105861765"/>
          <c:w val="0.76146635516714256"/>
          <c:h val="0.7011373578302713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DEMAND!$A$22</c:f>
              <c:strCache>
                <c:ptCount val="1"/>
                <c:pt idx="0">
                  <c:v>RAJASTHAN</c:v>
                </c:pt>
              </c:strCache>
            </c:strRef>
          </c:tx>
          <c:spPr>
            <a:noFill/>
            <a:ln w="25400" cap="flat" cmpd="sng" algn="ctr">
              <a:solidFill>
                <a:schemeClr val="accent2"/>
              </a:solidFill>
              <a:miter lim="800000"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2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DEMAND!$V$23:$V$27</c15:sqref>
                  </c15:fullRef>
                </c:ext>
              </c:extLst>
              <c:f>DEMAND!$V$23:$V$24</c:f>
              <c:numCache>
                <c:formatCode>0%</c:formatCode>
                <c:ptCount val="2"/>
                <c:pt idx="0">
                  <c:v>0.13688004937400908</c:v>
                </c:pt>
                <c:pt idx="1">
                  <c:v>0.12808937506605078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DEMAND!#REF!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54E7-4D8F-8E6D-A1914B1A2FC3}"/>
            </c:ext>
          </c:extLst>
        </c:ser>
        <c:ser>
          <c:idx val="1"/>
          <c:order val="1"/>
          <c:tx>
            <c:strRef>
              <c:f>DEMAND!$A$28</c:f>
              <c:strCache>
                <c:ptCount val="1"/>
                <c:pt idx="0">
                  <c:v>HARYANA</c:v>
                </c:pt>
              </c:strCache>
            </c:strRef>
          </c:tx>
          <c:spPr>
            <a:noFill/>
            <a:ln w="25400" cap="flat" cmpd="sng" algn="ctr">
              <a:solidFill>
                <a:schemeClr val="accent4"/>
              </a:solidFill>
              <a:miter lim="800000"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2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DEMAND!$V$29:$V$33</c15:sqref>
                  </c15:fullRef>
                </c:ext>
              </c:extLst>
              <c:f>DEMAND!$V$29:$V$30</c:f>
              <c:numCache>
                <c:formatCode>0%</c:formatCode>
                <c:ptCount val="2"/>
                <c:pt idx="0">
                  <c:v>-5.4464016904764807E-3</c:v>
                </c:pt>
                <c:pt idx="1">
                  <c:v>-8.6674479196013426E-2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DEMAND!#REF!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54E7-4D8F-8E6D-A1914B1A2FC3}"/>
            </c:ext>
          </c:extLst>
        </c:ser>
        <c:ser>
          <c:idx val="2"/>
          <c:order val="2"/>
          <c:tx>
            <c:strRef>
              <c:f>DEMAND!$A$34</c:f>
              <c:strCache>
                <c:ptCount val="1"/>
                <c:pt idx="0">
                  <c:v>PUNJAB</c:v>
                </c:pt>
              </c:strCache>
            </c:strRef>
          </c:tx>
          <c:spPr>
            <a:noFill/>
            <a:ln w="25400" cap="flat" cmpd="sng" algn="ctr">
              <a:solidFill>
                <a:schemeClr val="accent6"/>
              </a:solidFill>
              <a:miter lim="800000"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2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DEMAND!$V$35:$V$39</c15:sqref>
                  </c15:fullRef>
                </c:ext>
              </c:extLst>
              <c:f>DEMAND!$V$35:$V$36</c:f>
              <c:numCache>
                <c:formatCode>0%</c:formatCode>
                <c:ptCount val="2"/>
                <c:pt idx="0">
                  <c:v>-7.4999999999999997E-2</c:v>
                </c:pt>
                <c:pt idx="1">
                  <c:v>-0.125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DEMAND!#REF!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54E7-4D8F-8E6D-A1914B1A2FC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547012760"/>
        <c:axId val="547009152"/>
      </c:barChart>
      <c:catAx>
        <c:axId val="5470127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47009152"/>
        <c:crosses val="autoZero"/>
        <c:auto val="1"/>
        <c:lblAlgn val="ctr"/>
        <c:lblOffset val="100"/>
        <c:noMultiLvlLbl val="0"/>
      </c:catAx>
      <c:valAx>
        <c:axId val="547009152"/>
        <c:scaling>
          <c:orientation val="minMax"/>
        </c:scaling>
        <c:delete val="1"/>
        <c:axPos val="b"/>
        <c:numFmt formatCode="0%" sourceLinked="1"/>
        <c:majorTickMark val="none"/>
        <c:minorTickMark val="none"/>
        <c:tickLblPos val="nextTo"/>
        <c:crossAx val="547012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6800656960133507"/>
          <c:y val="0.1567830687830688"/>
          <c:w val="0.53373870519706168"/>
          <c:h val="6.252385118526851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422797397850021"/>
          <c:y val="0.14123301254009912"/>
          <c:w val="0.79890993823791823"/>
          <c:h val="0.5713855768028995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DEMAND!$A$34</c:f>
              <c:strCache>
                <c:ptCount val="1"/>
                <c:pt idx="0">
                  <c:v>PUNJAB</c:v>
                </c:pt>
              </c:strCache>
            </c:strRef>
          </c:tx>
          <c:spPr>
            <a:noFill/>
            <a:ln w="12700" cap="flat" cmpd="sng" algn="ctr">
              <a:solidFill>
                <a:schemeClr val="accent6"/>
              </a:solidFill>
              <a:miter lim="800000"/>
            </a:ln>
            <a:effectLst/>
          </c:spPr>
          <c:invertIfNegative val="0"/>
          <c:dLbls>
            <c:delete val="1"/>
          </c:dLbls>
          <c:val>
            <c:numRef>
              <c:f>DEMAND!$U$35:$U$39</c:f>
              <c:numCache>
                <c:formatCode>General</c:formatCode>
                <c:ptCount val="5"/>
                <c:pt idx="0">
                  <c:v>6904200000</c:v>
                </c:pt>
                <c:pt idx="1">
                  <c:v>6531000000</c:v>
                </c:pt>
                <c:pt idx="2">
                  <c:v>7464000000</c:v>
                </c:pt>
                <c:pt idx="3">
                  <c:v>7464000000</c:v>
                </c:pt>
                <c:pt idx="4">
                  <c:v>7464000000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DEMAND!#REF!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E8CF-458D-A2A7-6FC58FE298CC}"/>
            </c:ext>
          </c:extLst>
        </c:ser>
        <c:ser>
          <c:idx val="1"/>
          <c:order val="1"/>
          <c:tx>
            <c:strRef>
              <c:f>DEMAND!$A$28</c:f>
              <c:strCache>
                <c:ptCount val="1"/>
                <c:pt idx="0">
                  <c:v>HARYANA</c:v>
                </c:pt>
              </c:strCache>
            </c:strRef>
          </c:tx>
          <c:spPr>
            <a:noFill/>
            <a:ln w="12700" cap="flat" cmpd="sng" algn="ctr">
              <a:solidFill>
                <a:schemeClr val="accent4"/>
              </a:solidFill>
              <a:miter lim="800000"/>
            </a:ln>
            <a:effectLst/>
          </c:spPr>
          <c:invertIfNegative val="0"/>
          <c:dLbls>
            <c:delete val="1"/>
          </c:dLbls>
          <c:val>
            <c:numRef>
              <c:f>DEMAND!$U$29:$U$33</c:f>
              <c:numCache>
                <c:formatCode>General</c:formatCode>
                <c:ptCount val="5"/>
                <c:pt idx="0">
                  <c:v>5470405599.7174377</c:v>
                </c:pt>
                <c:pt idx="1">
                  <c:v>5021238378.5395002</c:v>
                </c:pt>
                <c:pt idx="2">
                  <c:v>5497753280.9106007</c:v>
                </c:pt>
                <c:pt idx="3">
                  <c:v>5497753280.9106007</c:v>
                </c:pt>
                <c:pt idx="4">
                  <c:v>5497753280.9106007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DEMAND!#REF!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E8CF-458D-A2A7-6FC58FE298CC}"/>
            </c:ext>
          </c:extLst>
        </c:ser>
        <c:ser>
          <c:idx val="0"/>
          <c:order val="2"/>
          <c:tx>
            <c:strRef>
              <c:f>DEMAND!$A$22</c:f>
              <c:strCache>
                <c:ptCount val="1"/>
                <c:pt idx="0">
                  <c:v>RAJASTHAN</c:v>
                </c:pt>
              </c:strCache>
            </c:strRef>
          </c:tx>
          <c:spPr>
            <a:noFill/>
            <a:ln w="12700" cap="flat" cmpd="sng" algn="ctr">
              <a:solidFill>
                <a:schemeClr val="accent2"/>
              </a:solidFill>
              <a:miter lim="800000"/>
            </a:ln>
            <a:effectLst/>
          </c:spPr>
          <c:invertIfNegative val="0"/>
          <c:dLbls>
            <c:delete val="1"/>
          </c:dLbls>
          <c:val>
            <c:numRef>
              <c:f>DEMAND!$U$23:$U$27</c:f>
              <c:numCache>
                <c:formatCode>General</c:formatCode>
                <c:ptCount val="5"/>
                <c:pt idx="0">
                  <c:v>5671895080.224</c:v>
                </c:pt>
                <c:pt idx="1">
                  <c:v>5628038402.1280003</c:v>
                </c:pt>
                <c:pt idx="2">
                  <c:v>4989000452.0240011</c:v>
                </c:pt>
                <c:pt idx="3">
                  <c:v>4989000452.0240011</c:v>
                </c:pt>
                <c:pt idx="4">
                  <c:v>4989000452.0240011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DEMAND!#REF!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E8CF-458D-A2A7-6FC58FE298C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64"/>
        <c:overlap val="-35"/>
        <c:axId val="547012760"/>
        <c:axId val="547009152"/>
      </c:barChart>
      <c:catAx>
        <c:axId val="547012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47009152"/>
        <c:crosses val="autoZero"/>
        <c:auto val="1"/>
        <c:lblAlgn val="ctr"/>
        <c:lblOffset val="100"/>
        <c:noMultiLvlLbl val="0"/>
      </c:catAx>
      <c:valAx>
        <c:axId val="5470091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GB" b="1"/>
                  <a:t>Irrigation water demand (m</a:t>
                </a:r>
                <a:r>
                  <a:rPr lang="en-GB" b="1" baseline="30000"/>
                  <a:t>3</a:t>
                </a:r>
                <a:r>
                  <a:rPr lang="en-GB" b="1"/>
                  <a:t>)</a:t>
                </a:r>
              </a:p>
            </c:rich>
          </c:tx>
          <c:layout>
            <c:manualLayout>
              <c:xMode val="edge"/>
              <c:yMode val="edge"/>
              <c:x val="3.2888958187157298E-3"/>
              <c:y val="0.1014547476806381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47012760"/>
        <c:crosses val="autoZero"/>
        <c:crossBetween val="between"/>
        <c:dispUnits>
          <c:builtInUnit val="billion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4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35000"/>
          <a:lumOff val="6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/>
    <cs:fontRef idx="minor">
      <a:schemeClr val="dk1"/>
    </cs:fontRef>
    <cs:spPr>
      <a:noFill/>
      <a:ln w="25400" cap="flat" cmpd="sng" algn="ctr">
        <a:solidFill>
          <a:schemeClr val="phClr"/>
        </a:solidFill>
        <a:miter lim="800000"/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19050" cap="flat" cmpd="sng" algn="ctr">
        <a:solidFill>
          <a:schemeClr val="phClr"/>
        </a:solidFill>
        <a:miter lim="800000"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1"/>
    <cs:effectRef idx="0"/>
    <cs:fontRef idx="minor">
      <a:schemeClr val="tx1"/>
    </cs:fontRef>
    <cs:spPr>
      <a:ln w="9525">
        <a:solidFill>
          <a:schemeClr val="phClr"/>
        </a:solidFill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35000"/>
          <a:lumOff val="6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/>
    <cs:fontRef idx="minor">
      <a:schemeClr val="dk1"/>
    </cs:fontRef>
    <cs:spPr>
      <a:noFill/>
      <a:ln w="25400" cap="flat" cmpd="sng" algn="ctr">
        <a:solidFill>
          <a:schemeClr val="phClr"/>
        </a:solidFill>
        <a:miter lim="800000"/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19050" cap="flat" cmpd="sng" algn="ctr">
        <a:solidFill>
          <a:schemeClr val="phClr"/>
        </a:solidFill>
        <a:miter lim="800000"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1"/>
    <cs:effectRef idx="0"/>
    <cs:fontRef idx="minor">
      <a:schemeClr val="tx1"/>
    </cs:fontRef>
    <cs:spPr>
      <a:ln w="9525">
        <a:solidFill>
          <a:schemeClr val="phClr"/>
        </a:solidFill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266700</xdr:colOff>
      <xdr:row>2</xdr:row>
      <xdr:rowOff>66675</xdr:rowOff>
    </xdr:from>
    <xdr:to>
      <xdr:col>15</xdr:col>
      <xdr:colOff>600075</xdr:colOff>
      <xdr:row>18</xdr:row>
      <xdr:rowOff>19050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62A3354-D0C6-4220-BCB3-3325D74C27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95250</xdr:colOff>
      <xdr:row>2</xdr:row>
      <xdr:rowOff>47625</xdr:rowOff>
    </xdr:from>
    <xdr:to>
      <xdr:col>9</xdr:col>
      <xdr:colOff>209550</xdr:colOff>
      <xdr:row>18</xdr:row>
      <xdr:rowOff>28575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E7C3A359-B378-4190-A744-3105937FBC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A17FE-7853-4A6E-814B-56576613FD1B}">
  <sheetPr>
    <pageSetUpPr fitToPage="1"/>
  </sheetPr>
  <dimension ref="A1:V23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E25" sqref="E25"/>
    </sheetView>
  </sheetViews>
  <sheetFormatPr defaultRowHeight="15" x14ac:dyDescent="0.25"/>
  <cols>
    <col min="1" max="1" width="21.7109375" bestFit="1" customWidth="1"/>
    <col min="2" max="20" width="11" bestFit="1" customWidth="1"/>
    <col min="21" max="21" width="12" bestFit="1" customWidth="1"/>
    <col min="22" max="22" width="7.85546875" customWidth="1"/>
    <col min="23" max="23" width="12" bestFit="1" customWidth="1"/>
  </cols>
  <sheetData>
    <row r="1" spans="1:22" x14ac:dyDescent="0.25">
      <c r="A1" s="1"/>
      <c r="B1" t="s">
        <v>13</v>
      </c>
    </row>
    <row r="2" spans="1:22" ht="17.25" x14ac:dyDescent="0.25">
      <c r="A2" s="1"/>
      <c r="B2" s="6" t="s">
        <v>14</v>
      </c>
    </row>
    <row r="3" spans="1:22" x14ac:dyDescent="0.25">
      <c r="A3" s="1"/>
    </row>
    <row r="4" spans="1:22" x14ac:dyDescent="0.25">
      <c r="A4" s="1" t="s">
        <v>3</v>
      </c>
      <c r="B4">
        <v>1990</v>
      </c>
      <c r="C4">
        <v>1991</v>
      </c>
      <c r="D4">
        <v>1992</v>
      </c>
      <c r="E4">
        <v>1993</v>
      </c>
      <c r="F4">
        <v>1994</v>
      </c>
      <c r="G4">
        <v>1995</v>
      </c>
      <c r="H4">
        <v>1996</v>
      </c>
      <c r="I4">
        <v>1997</v>
      </c>
      <c r="J4">
        <v>1998</v>
      </c>
      <c r="K4">
        <v>1999</v>
      </c>
      <c r="L4">
        <v>2000</v>
      </c>
      <c r="M4">
        <v>2001</v>
      </c>
      <c r="N4">
        <v>2002</v>
      </c>
      <c r="O4">
        <v>2003</v>
      </c>
      <c r="P4">
        <v>2004</v>
      </c>
      <c r="Q4">
        <v>2005</v>
      </c>
      <c r="R4">
        <v>2006</v>
      </c>
      <c r="S4">
        <v>2007</v>
      </c>
      <c r="T4">
        <v>2008</v>
      </c>
      <c r="U4" s="1" t="s">
        <v>0</v>
      </c>
      <c r="V4" s="1" t="s">
        <v>6</v>
      </c>
    </row>
    <row r="5" spans="1:22" x14ac:dyDescent="0.25">
      <c r="A5" t="s">
        <v>10</v>
      </c>
      <c r="B5">
        <v>8292266067.7691727</v>
      </c>
      <c r="C5">
        <v>8438141190.2753544</v>
      </c>
      <c r="D5">
        <v>7160468237.025836</v>
      </c>
      <c r="E5">
        <v>7253253047.0467196</v>
      </c>
      <c r="F5">
        <v>7075554133.449852</v>
      </c>
      <c r="G5">
        <v>8754656609.4373131</v>
      </c>
      <c r="H5">
        <v>7889785420.230299</v>
      </c>
      <c r="I5">
        <v>8528013368.2083273</v>
      </c>
      <c r="J5">
        <v>7716832066.0759516</v>
      </c>
      <c r="K5">
        <v>8879365729.5861282</v>
      </c>
      <c r="L5">
        <v>7197927103.8376284</v>
      </c>
      <c r="M5">
        <v>6724909749.9399996</v>
      </c>
      <c r="N5">
        <v>7037538159.023345</v>
      </c>
      <c r="O5">
        <v>7099900968.7929821</v>
      </c>
      <c r="P5">
        <v>7394144708.3508911</v>
      </c>
      <c r="Q5">
        <v>7050155309.447217</v>
      </c>
      <c r="R5">
        <v>7947422403.9178343</v>
      </c>
      <c r="S5">
        <v>8653423276.2004967</v>
      </c>
      <c r="T5">
        <v>7904811123.4049234</v>
      </c>
      <c r="U5">
        <f t="shared" ref="U5:U9" si="0">AVERAGE(C5:S5)</f>
        <v>7694205381.2262468</v>
      </c>
      <c r="V5" s="3">
        <f>(U5-$U$7)/$U$7</f>
        <v>4.6536307934405031E-3</v>
      </c>
    </row>
    <row r="6" spans="1:22" x14ac:dyDescent="0.25">
      <c r="A6" t="s">
        <v>11</v>
      </c>
      <c r="B6">
        <v>8292266067.7691727</v>
      </c>
      <c r="C6">
        <v>8442008391.4375019</v>
      </c>
      <c r="D6">
        <v>7596924077.1608114</v>
      </c>
      <c r="E6">
        <v>8184632496.0287952</v>
      </c>
      <c r="F6">
        <v>7635685028.8440199</v>
      </c>
      <c r="G6">
        <v>8841068913.0366669</v>
      </c>
      <c r="H6">
        <v>8892148689.3899078</v>
      </c>
      <c r="I6">
        <v>8601659455.4776154</v>
      </c>
      <c r="J6">
        <v>8611597573.9218788</v>
      </c>
      <c r="K6">
        <v>8841068913.0366669</v>
      </c>
      <c r="L6">
        <v>8438681962.3121185</v>
      </c>
      <c r="M6">
        <v>7393430034.0790043</v>
      </c>
      <c r="N6">
        <v>7887940744.5217838</v>
      </c>
      <c r="O6">
        <v>8345620929.6504498</v>
      </c>
      <c r="P6">
        <v>8521713338.9916153</v>
      </c>
      <c r="Q6">
        <v>7593552644.6392555</v>
      </c>
      <c r="R6">
        <v>8819176015.6206188</v>
      </c>
      <c r="S6">
        <v>8841068913.0366669</v>
      </c>
      <c r="T6">
        <v>8584468913.0366659</v>
      </c>
      <c r="U6">
        <f t="shared" si="0"/>
        <v>8322822242.4226704</v>
      </c>
      <c r="V6" s="3">
        <f>(U6-$U$7)/$U$7</f>
        <v>8.6733869192056334E-2</v>
      </c>
    </row>
    <row r="7" spans="1:22" x14ac:dyDescent="0.25">
      <c r="A7" t="s">
        <v>9</v>
      </c>
      <c r="B7">
        <v>8292266067.7691727</v>
      </c>
      <c r="C7">
        <v>7992026126.0092363</v>
      </c>
      <c r="D7">
        <v>7146021820.9640703</v>
      </c>
      <c r="E7">
        <v>7409383215.7249928</v>
      </c>
      <c r="F7">
        <v>6912781783.5651827</v>
      </c>
      <c r="G7">
        <v>8292266067.7691746</v>
      </c>
      <c r="H7">
        <v>8315000753.3733349</v>
      </c>
      <c r="I7">
        <v>7948688131.5763063</v>
      </c>
      <c r="J7">
        <v>8006945763.436965</v>
      </c>
      <c r="K7">
        <v>8292266067.7691746</v>
      </c>
      <c r="L7">
        <v>7538753331.7762957</v>
      </c>
      <c r="M7">
        <v>6838187202.5933332</v>
      </c>
      <c r="N7">
        <v>7612419860.2188854</v>
      </c>
      <c r="O7">
        <v>6856990913.2488632</v>
      </c>
      <c r="P7">
        <v>7857654661.3029833</v>
      </c>
      <c r="Q7">
        <v>6912960875.8498268</v>
      </c>
      <c r="R7">
        <v>7970996541.825388</v>
      </c>
      <c r="S7">
        <v>8292266067.7691746</v>
      </c>
      <c r="T7">
        <v>8124597761.4384937</v>
      </c>
      <c r="U7">
        <f t="shared" si="0"/>
        <v>7658565246.1631289</v>
      </c>
      <c r="V7" s="3"/>
    </row>
    <row r="8" spans="1:22" x14ac:dyDescent="0.25">
      <c r="A8" t="s">
        <v>1</v>
      </c>
      <c r="B8">
        <v>8292266067.7691727</v>
      </c>
      <c r="C8">
        <v>7843122903.1133347</v>
      </c>
      <c r="D8">
        <v>7449461241.4190912</v>
      </c>
      <c r="E8">
        <v>7684288891.6941061</v>
      </c>
      <c r="F8">
        <v>7194960147.564558</v>
      </c>
      <c r="G8">
        <v>8292266067.7691746</v>
      </c>
      <c r="H8">
        <v>8315000753.3733349</v>
      </c>
      <c r="I8">
        <v>8229182903.1133327</v>
      </c>
      <c r="J8">
        <v>7993162860.289444</v>
      </c>
      <c r="K8">
        <v>8292266067.7691746</v>
      </c>
      <c r="L8">
        <v>7867080083.0430403</v>
      </c>
      <c r="M8">
        <v>6849263906.6113749</v>
      </c>
      <c r="N8">
        <v>7238752302.7283697</v>
      </c>
      <c r="O8">
        <v>7813033893.8107891</v>
      </c>
      <c r="P8">
        <v>7846722903.1133347</v>
      </c>
      <c r="Q8">
        <v>7419878294.1635923</v>
      </c>
      <c r="R8">
        <v>8292266067.7691746</v>
      </c>
      <c r="S8">
        <v>8292266067.7691746</v>
      </c>
      <c r="T8">
        <v>8150174282.7431746</v>
      </c>
      <c r="U8">
        <f t="shared" si="0"/>
        <v>7818410315.006731</v>
      </c>
      <c r="V8" s="3"/>
    </row>
    <row r="9" spans="1:22" x14ac:dyDescent="0.25">
      <c r="A9" t="s">
        <v>2</v>
      </c>
      <c r="B9">
        <v>8292266067.7691727</v>
      </c>
      <c r="C9">
        <v>7932205484.5132895</v>
      </c>
      <c r="D9">
        <v>6867975460.2474909</v>
      </c>
      <c r="E9">
        <v>6944747202.5933342</v>
      </c>
      <c r="F9">
        <v>6756733325.4960308</v>
      </c>
      <c r="G9">
        <v>8292266067.7691746</v>
      </c>
      <c r="H9">
        <v>7701424072.3381977</v>
      </c>
      <c r="I9">
        <v>7934052677.7186279</v>
      </c>
      <c r="J9">
        <v>7562589578.1544819</v>
      </c>
      <c r="K9">
        <v>8292266067.7691727</v>
      </c>
      <c r="L9">
        <v>6903066607.774725</v>
      </c>
      <c r="M9">
        <v>6419253725.0395565</v>
      </c>
      <c r="N9">
        <v>6728663649.6704149</v>
      </c>
      <c r="O9">
        <v>6675626170.1667099</v>
      </c>
      <c r="P9">
        <v>7117754963.4946508</v>
      </c>
      <c r="Q9">
        <v>6678044803.8110151</v>
      </c>
      <c r="R9">
        <v>7698547571.3033257</v>
      </c>
      <c r="S9">
        <v>8292266067.7691727</v>
      </c>
      <c r="T9">
        <v>7720669900.6159582</v>
      </c>
      <c r="U9">
        <f t="shared" si="0"/>
        <v>7341028440.9193745</v>
      </c>
      <c r="V9" s="2"/>
    </row>
    <row r="10" spans="1:22" x14ac:dyDescent="0.25">
      <c r="A10" s="1" t="s">
        <v>4</v>
      </c>
    </row>
    <row r="11" spans="1:22" x14ac:dyDescent="0.25">
      <c r="A11" t="s">
        <v>7</v>
      </c>
      <c r="B11">
        <v>5837656340.3794003</v>
      </c>
      <c r="C11">
        <v>7374888960.8451157</v>
      </c>
      <c r="D11">
        <v>7332881117.6533556</v>
      </c>
      <c r="E11">
        <v>7313810876.2831306</v>
      </c>
      <c r="F11">
        <v>7293550885.6960516</v>
      </c>
      <c r="G11">
        <v>7375952141.5347834</v>
      </c>
      <c r="H11">
        <v>7364566875.5311823</v>
      </c>
      <c r="I11">
        <v>7375096875.5311823</v>
      </c>
      <c r="J11">
        <v>7343113255.0240269</v>
      </c>
      <c r="K11">
        <v>7376046565.8567505</v>
      </c>
      <c r="L11">
        <v>7331910808.4542341</v>
      </c>
      <c r="M11">
        <v>7293548800.3821182</v>
      </c>
      <c r="N11">
        <v>7076361299.8531494</v>
      </c>
      <c r="O11">
        <v>7293591974.0215855</v>
      </c>
      <c r="P11">
        <v>7364546875.5311823</v>
      </c>
      <c r="Q11">
        <v>7180961435.7283506</v>
      </c>
      <c r="R11">
        <v>7343065340.3379593</v>
      </c>
      <c r="S11">
        <v>7375026864.3427076</v>
      </c>
      <c r="T11">
        <v>7364516875.5311823</v>
      </c>
      <c r="U11">
        <f t="shared" ref="U11:U15" si="1">AVERAGE(C11:S11)</f>
        <v>7318171820.741581</v>
      </c>
      <c r="V11" s="3">
        <f>(U11-$U$13)/U12</f>
        <v>-9.134582916681986E-3</v>
      </c>
    </row>
    <row r="12" spans="1:22" x14ac:dyDescent="0.25">
      <c r="A12" t="s">
        <v>8</v>
      </c>
      <c r="B12">
        <v>5837656340.3794003</v>
      </c>
      <c r="C12">
        <v>7210556022.6231871</v>
      </c>
      <c r="D12">
        <v>7211965868.2731714</v>
      </c>
      <c r="E12">
        <v>7204340133.1079445</v>
      </c>
      <c r="F12">
        <v>7188202039.0227213</v>
      </c>
      <c r="G12">
        <v>7210751265.3372021</v>
      </c>
      <c r="H12">
        <v>7231813257.7189493</v>
      </c>
      <c r="I12">
        <v>7210551443.5897388</v>
      </c>
      <c r="J12">
        <v>7210685844.3706503</v>
      </c>
      <c r="K12">
        <v>7210681265.3372021</v>
      </c>
      <c r="L12">
        <v>7231525259.7157574</v>
      </c>
      <c r="M12">
        <v>7173858350.0148745</v>
      </c>
      <c r="N12">
        <v>7157703507.8612204</v>
      </c>
      <c r="O12">
        <v>7210479417.724597</v>
      </c>
      <c r="P12">
        <v>7231550553.6671038</v>
      </c>
      <c r="Q12">
        <v>7176289851.3581591</v>
      </c>
      <c r="R12">
        <v>7210685844.3706503</v>
      </c>
      <c r="S12">
        <v>7210681265.3372021</v>
      </c>
      <c r="T12">
        <v>7231465259.7157574</v>
      </c>
      <c r="U12">
        <f t="shared" si="1"/>
        <v>7205430658.2017841</v>
      </c>
      <c r="V12" s="3">
        <f>(U12-$U$13)/U13</f>
        <v>-2.4182014882377569E-2</v>
      </c>
    </row>
    <row r="13" spans="1:22" x14ac:dyDescent="0.25">
      <c r="A13" t="s">
        <v>9</v>
      </c>
      <c r="B13">
        <v>5837656340.3794003</v>
      </c>
      <c r="C13">
        <v>7389993643.5931168</v>
      </c>
      <c r="D13">
        <v>7390209064.1144571</v>
      </c>
      <c r="E13">
        <v>7368239064.1144571</v>
      </c>
      <c r="F13">
        <v>7368155801.4624195</v>
      </c>
      <c r="G13">
        <v>7409070587.5833826</v>
      </c>
      <c r="H13">
        <v>7432323643.5931168</v>
      </c>
      <c r="I13">
        <v>7389823643.5931168</v>
      </c>
      <c r="J13">
        <v>7389914428.7258663</v>
      </c>
      <c r="K13">
        <v>7409070587.5833826</v>
      </c>
      <c r="L13">
        <v>7390281184.4328222</v>
      </c>
      <c r="M13">
        <v>7368155801.4624195</v>
      </c>
      <c r="N13">
        <v>7368093064.1144571</v>
      </c>
      <c r="O13">
        <v>7368081064.1144571</v>
      </c>
      <c r="P13">
        <v>7411785763.9114819</v>
      </c>
      <c r="Q13">
        <v>7275615643.5931168</v>
      </c>
      <c r="R13">
        <v>7389953643.5931168</v>
      </c>
      <c r="S13">
        <v>7409070587.5833826</v>
      </c>
      <c r="T13">
        <v>7411795763.9114819</v>
      </c>
      <c r="U13">
        <f t="shared" si="1"/>
        <v>7383990424.5393276</v>
      </c>
    </row>
    <row r="14" spans="1:22" x14ac:dyDescent="0.25">
      <c r="A14" t="s">
        <v>1</v>
      </c>
      <c r="B14">
        <v>5837656340.3794003</v>
      </c>
      <c r="C14">
        <v>7389903643.5931168</v>
      </c>
      <c r="D14">
        <v>7390361184.4328222</v>
      </c>
      <c r="E14">
        <v>7389485233.2053967</v>
      </c>
      <c r="F14">
        <v>7368151064.1144571</v>
      </c>
      <c r="G14">
        <v>7409000587.5833817</v>
      </c>
      <c r="H14">
        <v>7432323643.5931168</v>
      </c>
      <c r="I14">
        <v>7409000587.5833826</v>
      </c>
      <c r="J14">
        <v>7389764428.7258682</v>
      </c>
      <c r="K14">
        <v>7409070587.5833826</v>
      </c>
      <c r="L14">
        <v>7400617955.7181034</v>
      </c>
      <c r="M14">
        <v>7350499326.7064571</v>
      </c>
      <c r="N14">
        <v>6805952248.6849194</v>
      </c>
      <c r="O14">
        <v>7389765643.5931168</v>
      </c>
      <c r="P14">
        <v>7411795763.9114819</v>
      </c>
      <c r="Q14">
        <v>6697996643.5931168</v>
      </c>
      <c r="R14">
        <v>7409000587.5833826</v>
      </c>
      <c r="S14">
        <v>7409070587.5833826</v>
      </c>
      <c r="T14">
        <v>7411723402.066514</v>
      </c>
      <c r="U14">
        <f t="shared" si="1"/>
        <v>7321279983.3993473</v>
      </c>
    </row>
    <row r="15" spans="1:22" x14ac:dyDescent="0.25">
      <c r="A15" t="s">
        <v>2</v>
      </c>
      <c r="B15">
        <v>5837656340.3794003</v>
      </c>
      <c r="C15">
        <v>7389945535.5933189</v>
      </c>
      <c r="D15">
        <v>7388460810.8520832</v>
      </c>
      <c r="E15">
        <v>7368239064.1144571</v>
      </c>
      <c r="F15">
        <v>7358782876.1055613</v>
      </c>
      <c r="G15">
        <v>7409000587.5833826</v>
      </c>
      <c r="H15">
        <v>7411455233.2053967</v>
      </c>
      <c r="I15">
        <v>7389903643.5931168</v>
      </c>
      <c r="J15">
        <v>7368171064.1144571</v>
      </c>
      <c r="K15">
        <v>7409070587.5833826</v>
      </c>
      <c r="L15">
        <v>7382449064.1144571</v>
      </c>
      <c r="M15">
        <v>7336439326.7064571</v>
      </c>
      <c r="N15">
        <v>7158427730.0818138</v>
      </c>
      <c r="O15">
        <v>7368007801.4624195</v>
      </c>
      <c r="P15">
        <v>7390189064.1144571</v>
      </c>
      <c r="Q15">
        <v>7149545643.5931168</v>
      </c>
      <c r="R15">
        <v>7389497233.2053967</v>
      </c>
      <c r="S15">
        <v>7409070587.5833826</v>
      </c>
      <c r="T15">
        <v>7411565763.9114819</v>
      </c>
      <c r="U15">
        <f t="shared" si="1"/>
        <v>7357450344.3298035</v>
      </c>
    </row>
    <row r="16" spans="1:22" x14ac:dyDescent="0.25">
      <c r="A16" s="1" t="s">
        <v>5</v>
      </c>
    </row>
    <row r="17" spans="1:22" x14ac:dyDescent="0.25">
      <c r="A17" t="s">
        <v>7</v>
      </c>
      <c r="B17">
        <v>8141305094.5198221</v>
      </c>
      <c r="C17">
        <v>6415205133.333333</v>
      </c>
      <c r="D17">
        <v>6262667133.333334</v>
      </c>
      <c r="E17">
        <v>6807179333.333333</v>
      </c>
      <c r="F17">
        <v>6800119699.5809832</v>
      </c>
      <c r="G17">
        <v>7603838130.0869865</v>
      </c>
      <c r="H17">
        <v>8345508563.6982956</v>
      </c>
      <c r="I17">
        <v>8535191599.999999</v>
      </c>
      <c r="J17">
        <v>7573892133.333334</v>
      </c>
      <c r="K17">
        <v>10015138800.000006</v>
      </c>
      <c r="L17">
        <v>6777976433.333333</v>
      </c>
      <c r="M17">
        <v>5906665948.4384489</v>
      </c>
      <c r="N17">
        <v>4806734722.1252842</v>
      </c>
      <c r="O17">
        <v>7177231416.0218925</v>
      </c>
      <c r="P17">
        <v>7797404933.333334</v>
      </c>
      <c r="Q17">
        <v>5129001470.9503756</v>
      </c>
      <c r="R17">
        <v>8274094933.333334</v>
      </c>
      <c r="S17">
        <v>7547054933.3333359</v>
      </c>
      <c r="T17">
        <v>7987804933.333334</v>
      </c>
      <c r="U17">
        <f t="shared" ref="U17:U21" si="2">AVERAGE(C17:S17)</f>
        <v>7163229724.5628786</v>
      </c>
      <c r="V17" s="3">
        <f>(U17-$U$19)/$U$19</f>
        <v>-0.10165756469500367</v>
      </c>
    </row>
    <row r="18" spans="1:22" x14ac:dyDescent="0.25">
      <c r="A18" t="s">
        <v>8</v>
      </c>
      <c r="B18">
        <v>8141305094.5198221</v>
      </c>
      <c r="C18">
        <v>7673294946.0938492</v>
      </c>
      <c r="D18">
        <v>6712885292.7412996</v>
      </c>
      <c r="E18">
        <v>7390901266.6666708</v>
      </c>
      <c r="F18">
        <v>7642869878.778245</v>
      </c>
      <c r="G18">
        <v>9543279731.0961533</v>
      </c>
      <c r="H18">
        <v>9970921599.9999981</v>
      </c>
      <c r="I18">
        <v>9617820000.0000114</v>
      </c>
      <c r="J18">
        <v>8765780000.0000019</v>
      </c>
      <c r="K18">
        <v>10444581599.999998</v>
      </c>
      <c r="L18">
        <v>8524976600.0000057</v>
      </c>
      <c r="M18">
        <v>6789238266.6666727</v>
      </c>
      <c r="N18">
        <v>5113849766.6666689</v>
      </c>
      <c r="O18">
        <v>7471311600</v>
      </c>
      <c r="P18">
        <v>8915491600.0000019</v>
      </c>
      <c r="Q18">
        <v>5460475527.6666718</v>
      </c>
      <c r="R18">
        <v>9602961600</v>
      </c>
      <c r="S18">
        <v>10111481600.000002</v>
      </c>
      <c r="T18">
        <v>9302321600</v>
      </c>
      <c r="U18">
        <f t="shared" si="2"/>
        <v>8220712992.7280149</v>
      </c>
      <c r="V18" s="3">
        <f>(U18-$U$19)/$U$19</f>
        <v>3.0961677036173085E-2</v>
      </c>
    </row>
    <row r="19" spans="1:22" x14ac:dyDescent="0.25">
      <c r="A19" t="s">
        <v>9</v>
      </c>
      <c r="B19">
        <v>8141305094.5198221</v>
      </c>
      <c r="C19">
        <v>7364940006.5391235</v>
      </c>
      <c r="D19">
        <v>6767949271.3538942</v>
      </c>
      <c r="E19">
        <v>7018568681.4923315</v>
      </c>
      <c r="F19">
        <v>6990697613.5469494</v>
      </c>
      <c r="G19">
        <v>9657151600.0000038</v>
      </c>
      <c r="H19">
        <v>9344310000.0000019</v>
      </c>
      <c r="I19">
        <v>9158361600.0000076</v>
      </c>
      <c r="J19">
        <v>7924401903.0023861</v>
      </c>
      <c r="K19">
        <v>11139163652.854023</v>
      </c>
      <c r="L19">
        <v>7082934933.3333349</v>
      </c>
      <c r="M19">
        <v>6295389059.6154213</v>
      </c>
      <c r="N19">
        <v>6022371715.5333395</v>
      </c>
      <c r="O19">
        <v>7495241600.0000038</v>
      </c>
      <c r="P19">
        <v>7932324933.333334</v>
      </c>
      <c r="Q19">
        <v>5468787649.2352943</v>
      </c>
      <c r="R19">
        <v>9587711600.0000019</v>
      </c>
      <c r="S19">
        <v>10304801600.00001</v>
      </c>
      <c r="T19">
        <v>8868111600.0000057</v>
      </c>
      <c r="U19">
        <f t="shared" si="2"/>
        <v>7973829848.2258492</v>
      </c>
    </row>
    <row r="20" spans="1:22" x14ac:dyDescent="0.25">
      <c r="A20" t="s">
        <v>1</v>
      </c>
      <c r="B20">
        <v>8141305094.5198221</v>
      </c>
      <c r="C20">
        <v>8677702527.861208</v>
      </c>
      <c r="D20">
        <v>7477334933.3333387</v>
      </c>
      <c r="E20">
        <v>8190963333.3333321</v>
      </c>
      <c r="F20">
        <v>8459552133.333334</v>
      </c>
      <c r="G20">
        <v>10518665292.741346</v>
      </c>
      <c r="H20">
        <v>11292394933.333332</v>
      </c>
      <c r="I20">
        <v>10436561600</v>
      </c>
      <c r="J20">
        <v>9177881600</v>
      </c>
      <c r="K20">
        <v>11302600000</v>
      </c>
      <c r="L20">
        <v>7487263583.9205608</v>
      </c>
      <c r="M20">
        <v>6367819543.333333</v>
      </c>
      <c r="N20">
        <v>4995958346.1994143</v>
      </c>
      <c r="O20">
        <v>7936578266.6666679</v>
      </c>
      <c r="P20">
        <v>8946504933.333334</v>
      </c>
      <c r="Q20">
        <v>5861357905.0666695</v>
      </c>
      <c r="R20">
        <v>10596291600</v>
      </c>
      <c r="S20">
        <v>10870621600</v>
      </c>
      <c r="T20">
        <v>9348611600.0000038</v>
      </c>
      <c r="U20">
        <f t="shared" si="2"/>
        <v>8740944243.08564</v>
      </c>
    </row>
    <row r="21" spans="1:22" x14ac:dyDescent="0.25">
      <c r="A21" t="s">
        <v>2</v>
      </c>
      <c r="B21">
        <v>8141305094.5198221</v>
      </c>
      <c r="C21">
        <v>6973603973.9867325</v>
      </c>
      <c r="D21">
        <v>6449414133.3333483</v>
      </c>
      <c r="E21">
        <v>7095032328.352685</v>
      </c>
      <c r="F21">
        <v>6800592835.0057735</v>
      </c>
      <c r="G21">
        <v>8303396970.4288836</v>
      </c>
      <c r="H21">
        <v>8785473563.0395088</v>
      </c>
      <c r="I21">
        <v>9231971600.0000038</v>
      </c>
      <c r="J21">
        <v>7840622133.3333378</v>
      </c>
      <c r="K21">
        <v>10763388800</v>
      </c>
      <c r="L21">
        <v>7041524933.333334</v>
      </c>
      <c r="M21">
        <v>6083185637.3288021</v>
      </c>
      <c r="N21">
        <v>4980728963.8557186</v>
      </c>
      <c r="O21">
        <v>7294407946.3210239</v>
      </c>
      <c r="P21">
        <v>8017575577.7281981</v>
      </c>
      <c r="Q21">
        <v>5426826021.8736057</v>
      </c>
      <c r="R21">
        <v>8697874933.3333321</v>
      </c>
      <c r="S21">
        <v>8147741600.0000048</v>
      </c>
      <c r="T21">
        <v>8168044933.3333359</v>
      </c>
      <c r="U21">
        <f t="shared" si="2"/>
        <v>7525491879.4855442</v>
      </c>
    </row>
    <row r="22" spans="1:22" s="4" customFormat="1" x14ac:dyDescent="0.25"/>
    <row r="23" spans="1:22" s="4" customFormat="1" ht="23.25" x14ac:dyDescent="0.35">
      <c r="G23" s="5"/>
      <c r="H23" s="5"/>
      <c r="I23" s="5"/>
      <c r="J23" s="5"/>
      <c r="K23" s="5"/>
      <c r="L23" s="5"/>
      <c r="M23" s="5"/>
    </row>
  </sheetData>
  <mergeCells count="1">
    <mergeCell ref="G23:M23"/>
  </mergeCells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199FA-190E-4A42-B98A-E480DE594F66}">
  <sheetPr>
    <pageSetUpPr fitToPage="1"/>
  </sheetPr>
  <dimension ref="A1:V39"/>
  <sheetViews>
    <sheetView showGridLines="0" workbookViewId="0">
      <pane xSplit="1" ySplit="22" topLeftCell="C23" activePane="bottomRight" state="frozen"/>
      <selection pane="topRight" activeCell="B1" sqref="B1"/>
      <selection pane="bottomLeft" activeCell="A5" sqref="A5"/>
      <selection pane="bottomRight" activeCell="A2" sqref="A2"/>
    </sheetView>
  </sheetViews>
  <sheetFormatPr defaultRowHeight="15" x14ac:dyDescent="0.25"/>
  <cols>
    <col min="1" max="1" width="26.42578125" customWidth="1"/>
    <col min="2" max="20" width="11" bestFit="1" customWidth="1"/>
    <col min="21" max="21" width="12" bestFit="1" customWidth="1"/>
    <col min="22" max="22" width="7.85546875" customWidth="1"/>
    <col min="23" max="23" width="12" bestFit="1" customWidth="1"/>
  </cols>
  <sheetData>
    <row r="1" spans="1:1" x14ac:dyDescent="0.25">
      <c r="A1" s="1" t="s">
        <v>12</v>
      </c>
    </row>
    <row r="2" spans="1:1" ht="17.25" x14ac:dyDescent="0.25">
      <c r="A2" s="6" t="s">
        <v>14</v>
      </c>
    </row>
    <row r="3" spans="1:1" x14ac:dyDescent="0.25">
      <c r="A3" s="1"/>
    </row>
    <row r="4" spans="1:1" x14ac:dyDescent="0.25">
      <c r="A4" s="1"/>
    </row>
    <row r="5" spans="1:1" x14ac:dyDescent="0.25">
      <c r="A5" s="1"/>
    </row>
    <row r="6" spans="1:1" x14ac:dyDescent="0.25">
      <c r="A6" s="1"/>
    </row>
    <row r="7" spans="1:1" x14ac:dyDescent="0.25">
      <c r="A7" s="1"/>
    </row>
    <row r="8" spans="1:1" x14ac:dyDescent="0.25">
      <c r="A8" s="1"/>
    </row>
    <row r="9" spans="1:1" x14ac:dyDescent="0.25">
      <c r="A9" s="1"/>
    </row>
    <row r="10" spans="1:1" x14ac:dyDescent="0.25">
      <c r="A10" s="1"/>
    </row>
    <row r="11" spans="1:1" x14ac:dyDescent="0.25">
      <c r="A11" s="1"/>
    </row>
    <row r="12" spans="1:1" x14ac:dyDescent="0.25">
      <c r="A12" s="1"/>
    </row>
    <row r="13" spans="1:1" x14ac:dyDescent="0.25">
      <c r="A13" s="1"/>
    </row>
    <row r="14" spans="1:1" x14ac:dyDescent="0.25">
      <c r="A14" s="1"/>
    </row>
    <row r="15" spans="1:1" x14ac:dyDescent="0.25">
      <c r="A15" s="1"/>
    </row>
    <row r="16" spans="1:1" x14ac:dyDescent="0.25">
      <c r="A16" s="1"/>
    </row>
    <row r="17" spans="1:22" x14ac:dyDescent="0.25">
      <c r="A17" s="1"/>
    </row>
    <row r="18" spans="1:22" x14ac:dyDescent="0.25">
      <c r="A18" s="1"/>
    </row>
    <row r="19" spans="1:22" x14ac:dyDescent="0.25">
      <c r="A19" s="1"/>
    </row>
    <row r="20" spans="1:22" x14ac:dyDescent="0.25">
      <c r="A20" s="1"/>
    </row>
    <row r="22" spans="1:22" x14ac:dyDescent="0.25">
      <c r="A22" s="1" t="s">
        <v>3</v>
      </c>
      <c r="B22">
        <v>1990</v>
      </c>
      <c r="C22">
        <v>1991</v>
      </c>
      <c r="D22">
        <v>1992</v>
      </c>
      <c r="E22">
        <v>1993</v>
      </c>
      <c r="F22">
        <v>1994</v>
      </c>
      <c r="G22">
        <v>1995</v>
      </c>
      <c r="H22">
        <v>1996</v>
      </c>
      <c r="I22">
        <v>1997</v>
      </c>
      <c r="J22">
        <v>1998</v>
      </c>
      <c r="K22">
        <v>1999</v>
      </c>
      <c r="L22">
        <v>2000</v>
      </c>
      <c r="M22">
        <v>2001</v>
      </c>
      <c r="N22">
        <v>2002</v>
      </c>
      <c r="O22">
        <v>2003</v>
      </c>
      <c r="P22">
        <v>2004</v>
      </c>
      <c r="Q22">
        <v>2005</v>
      </c>
      <c r="R22">
        <v>2006</v>
      </c>
      <c r="S22">
        <v>2007</v>
      </c>
      <c r="T22">
        <v>2008</v>
      </c>
      <c r="U22" s="1" t="s">
        <v>0</v>
      </c>
      <c r="V22" s="1" t="s">
        <v>6</v>
      </c>
    </row>
    <row r="23" spans="1:22" x14ac:dyDescent="0.25">
      <c r="A23" t="s">
        <v>10</v>
      </c>
      <c r="B23">
        <v>4989000452.0240002</v>
      </c>
      <c r="C23">
        <v>5671895080.2240009</v>
      </c>
      <c r="D23">
        <v>5671895080.2240009</v>
      </c>
      <c r="E23">
        <v>5671895080.2240009</v>
      </c>
      <c r="F23">
        <v>5671895080.2240009</v>
      </c>
      <c r="G23">
        <v>5671895080.2240009</v>
      </c>
      <c r="H23">
        <v>5671895080.2240009</v>
      </c>
      <c r="I23">
        <v>5671895080.2240009</v>
      </c>
      <c r="J23">
        <v>5671895080.2240009</v>
      </c>
      <c r="K23">
        <v>5671895080.2240009</v>
      </c>
      <c r="L23">
        <v>5671895080.2240009</v>
      </c>
      <c r="M23">
        <v>5671895080.2240009</v>
      </c>
      <c r="N23">
        <v>5671895080.2240009</v>
      </c>
      <c r="O23">
        <v>5671895080.2240009</v>
      </c>
      <c r="P23">
        <v>5671895080.2240009</v>
      </c>
      <c r="Q23">
        <v>5671895080.2240009</v>
      </c>
      <c r="R23">
        <v>5671895080.2240009</v>
      </c>
      <c r="S23">
        <v>5671895080.2240009</v>
      </c>
      <c r="T23">
        <v>5671895080.2240009</v>
      </c>
      <c r="U23">
        <f t="shared" ref="U23:U27" si="0">AVERAGE(C23:S23)</f>
        <v>5671895080.224</v>
      </c>
      <c r="V23" s="3">
        <f>(U23-$U$25)/$U$25</f>
        <v>0.13688004937400908</v>
      </c>
    </row>
    <row r="24" spans="1:22" x14ac:dyDescent="0.25">
      <c r="A24" t="s">
        <v>11</v>
      </c>
      <c r="B24">
        <v>4989000452.0240002</v>
      </c>
      <c r="C24">
        <v>5628038402.1280003</v>
      </c>
      <c r="D24">
        <v>5628038402.1280003</v>
      </c>
      <c r="E24">
        <v>5628038402.1280003</v>
      </c>
      <c r="F24">
        <v>5628038402.1280003</v>
      </c>
      <c r="G24">
        <v>5628038402.1280003</v>
      </c>
      <c r="H24">
        <v>5628038402.1280003</v>
      </c>
      <c r="I24">
        <v>5628038402.1280003</v>
      </c>
      <c r="J24">
        <v>5628038402.1280003</v>
      </c>
      <c r="K24">
        <v>5628038402.1280003</v>
      </c>
      <c r="L24">
        <v>5628038402.1280003</v>
      </c>
      <c r="M24">
        <v>5628038402.1280003</v>
      </c>
      <c r="N24">
        <v>5628038402.1280003</v>
      </c>
      <c r="O24">
        <v>5628038402.1280003</v>
      </c>
      <c r="P24">
        <v>5628038402.1280003</v>
      </c>
      <c r="Q24">
        <v>5628038402.1280003</v>
      </c>
      <c r="R24">
        <v>5628038402.1280003</v>
      </c>
      <c r="S24">
        <v>5628038402.1280003</v>
      </c>
      <c r="T24">
        <v>5628038402.1280003</v>
      </c>
      <c r="U24">
        <f t="shared" si="0"/>
        <v>5628038402.1280003</v>
      </c>
      <c r="V24" s="3">
        <f>(U24-$U$25)/$U$25</f>
        <v>0.12808937506605078</v>
      </c>
    </row>
    <row r="25" spans="1:22" x14ac:dyDescent="0.25">
      <c r="A25" t="s">
        <v>9</v>
      </c>
      <c r="B25">
        <v>4989000452.0240002</v>
      </c>
      <c r="C25">
        <v>4989000452.0240002</v>
      </c>
      <c r="D25">
        <v>4989000452.0240002</v>
      </c>
      <c r="E25">
        <v>4989000452.0240002</v>
      </c>
      <c r="F25">
        <v>4989000452.0240002</v>
      </c>
      <c r="G25">
        <v>4989000452.0240002</v>
      </c>
      <c r="H25">
        <v>4989000452.0240002</v>
      </c>
      <c r="I25">
        <v>4989000452.0240002</v>
      </c>
      <c r="J25">
        <v>4989000452.0240002</v>
      </c>
      <c r="K25">
        <v>4989000452.0240002</v>
      </c>
      <c r="L25">
        <v>4989000452.0240002</v>
      </c>
      <c r="M25">
        <v>4989000452.0240002</v>
      </c>
      <c r="N25">
        <v>4989000452.0240002</v>
      </c>
      <c r="O25">
        <v>4989000452.0240002</v>
      </c>
      <c r="P25">
        <v>4989000452.0240002</v>
      </c>
      <c r="Q25">
        <v>4989000452.0240002</v>
      </c>
      <c r="R25">
        <v>4989000452.0240002</v>
      </c>
      <c r="S25">
        <v>4989000452.0240002</v>
      </c>
      <c r="T25">
        <v>4989000452.0240002</v>
      </c>
      <c r="U25">
        <f t="shared" si="0"/>
        <v>4989000452.0240011</v>
      </c>
      <c r="V25" s="3">
        <f t="shared" ref="V25:V27" si="1">(U25-$U$25)/$U$25</f>
        <v>0</v>
      </c>
    </row>
    <row r="26" spans="1:22" x14ac:dyDescent="0.25">
      <c r="A26" t="s">
        <v>1</v>
      </c>
      <c r="B26">
        <v>4989000452.0240002</v>
      </c>
      <c r="C26">
        <v>4989000452.0240002</v>
      </c>
      <c r="D26">
        <v>4989000452.0240002</v>
      </c>
      <c r="E26">
        <v>4989000452.0240002</v>
      </c>
      <c r="F26">
        <v>4989000452.0240002</v>
      </c>
      <c r="G26">
        <v>4989000452.0240002</v>
      </c>
      <c r="H26">
        <v>4989000452.0240002</v>
      </c>
      <c r="I26">
        <v>4989000452.0240002</v>
      </c>
      <c r="J26">
        <v>4989000452.0240002</v>
      </c>
      <c r="K26">
        <v>4989000452.0240002</v>
      </c>
      <c r="L26">
        <v>4989000452.0240002</v>
      </c>
      <c r="M26">
        <v>4989000452.0240002</v>
      </c>
      <c r="N26">
        <v>4989000452.0240002</v>
      </c>
      <c r="O26">
        <v>4989000452.0240002</v>
      </c>
      <c r="P26">
        <v>4989000452.0240002</v>
      </c>
      <c r="Q26">
        <v>4989000452.0240002</v>
      </c>
      <c r="R26">
        <v>4989000452.0240002</v>
      </c>
      <c r="S26">
        <v>4989000452.0240002</v>
      </c>
      <c r="T26">
        <v>4989000452.0240002</v>
      </c>
      <c r="U26">
        <f t="shared" si="0"/>
        <v>4989000452.0240011</v>
      </c>
      <c r="V26" s="3">
        <f t="shared" si="1"/>
        <v>0</v>
      </c>
    </row>
    <row r="27" spans="1:22" x14ac:dyDescent="0.25">
      <c r="A27" t="s">
        <v>2</v>
      </c>
      <c r="B27">
        <v>4989000452.0240002</v>
      </c>
      <c r="C27">
        <v>4989000452.0240002</v>
      </c>
      <c r="D27">
        <v>4989000452.0240002</v>
      </c>
      <c r="E27">
        <v>4989000452.0240002</v>
      </c>
      <c r="F27">
        <v>4989000452.0240002</v>
      </c>
      <c r="G27">
        <v>4989000452.0240002</v>
      </c>
      <c r="H27">
        <v>4989000452.0240002</v>
      </c>
      <c r="I27">
        <v>4989000452.0240002</v>
      </c>
      <c r="J27">
        <v>4989000452.0240002</v>
      </c>
      <c r="K27">
        <v>4989000452.0240002</v>
      </c>
      <c r="L27">
        <v>4989000452.0240002</v>
      </c>
      <c r="M27">
        <v>4989000452.0240002</v>
      </c>
      <c r="N27">
        <v>4989000452.0240002</v>
      </c>
      <c r="O27">
        <v>4989000452.0240002</v>
      </c>
      <c r="P27">
        <v>4989000452.0240002</v>
      </c>
      <c r="Q27">
        <v>4989000452.0240002</v>
      </c>
      <c r="R27">
        <v>4989000452.0240002</v>
      </c>
      <c r="S27">
        <v>4989000452.0240002</v>
      </c>
      <c r="T27">
        <v>4989000452.0240002</v>
      </c>
      <c r="U27">
        <f t="shared" si="0"/>
        <v>4989000452.0240011</v>
      </c>
      <c r="V27" s="3">
        <f t="shared" si="1"/>
        <v>0</v>
      </c>
    </row>
    <row r="28" spans="1:22" x14ac:dyDescent="0.25">
      <c r="A28" s="1" t="s">
        <v>4</v>
      </c>
    </row>
    <row r="29" spans="1:22" x14ac:dyDescent="0.25">
      <c r="A29" t="s">
        <v>7</v>
      </c>
      <c r="B29">
        <v>3683452700.5114856</v>
      </c>
      <c r="C29">
        <v>5470405599.7174377</v>
      </c>
      <c r="D29">
        <v>5470405599.7174377</v>
      </c>
      <c r="E29">
        <v>5470405599.7174377</v>
      </c>
      <c r="F29">
        <v>5470405599.7174377</v>
      </c>
      <c r="G29">
        <v>5470405599.7174377</v>
      </c>
      <c r="H29">
        <v>5470405599.7174377</v>
      </c>
      <c r="I29">
        <v>5470405599.7174377</v>
      </c>
      <c r="J29">
        <v>5470405599.7174377</v>
      </c>
      <c r="K29">
        <v>5470405599.7174377</v>
      </c>
      <c r="L29">
        <v>5470405599.7174377</v>
      </c>
      <c r="M29">
        <v>5470405599.7174377</v>
      </c>
      <c r="N29">
        <v>5470405599.7174377</v>
      </c>
      <c r="O29">
        <v>5470405599.7174377</v>
      </c>
      <c r="P29">
        <v>5470405599.7174377</v>
      </c>
      <c r="Q29">
        <v>5470405599.7174377</v>
      </c>
      <c r="R29">
        <v>5470405599.7174377</v>
      </c>
      <c r="S29">
        <v>5470405599.7174377</v>
      </c>
      <c r="T29">
        <v>5470405599.7174377</v>
      </c>
      <c r="U29">
        <f t="shared" ref="U29:U33" si="2">AVERAGE(C29:S29)</f>
        <v>5470405599.7174377</v>
      </c>
      <c r="V29" s="3">
        <f>(U29-$U$31)/U30</f>
        <v>-5.4464016904764807E-3</v>
      </c>
    </row>
    <row r="30" spans="1:22" x14ac:dyDescent="0.25">
      <c r="A30" t="s">
        <v>8</v>
      </c>
      <c r="B30">
        <v>3683452700.5114856</v>
      </c>
      <c r="C30">
        <v>5021238378.5395002</v>
      </c>
      <c r="D30">
        <v>5021238378.5395002</v>
      </c>
      <c r="E30">
        <v>5021238378.5395002</v>
      </c>
      <c r="F30">
        <v>5021238378.5395002</v>
      </c>
      <c r="G30">
        <v>5021238378.5395002</v>
      </c>
      <c r="H30">
        <v>5021238378.5395002</v>
      </c>
      <c r="I30">
        <v>5021238378.5395002</v>
      </c>
      <c r="J30">
        <v>5021238378.5395002</v>
      </c>
      <c r="K30">
        <v>5021238378.5395002</v>
      </c>
      <c r="L30">
        <v>5021238378.5395002</v>
      </c>
      <c r="M30">
        <v>5021238378.5395002</v>
      </c>
      <c r="N30">
        <v>5021238378.5395002</v>
      </c>
      <c r="O30">
        <v>5021238378.5395002</v>
      </c>
      <c r="P30">
        <v>5021238378.5395002</v>
      </c>
      <c r="Q30">
        <v>5021238378.5395002</v>
      </c>
      <c r="R30">
        <v>5021238378.5395002</v>
      </c>
      <c r="S30">
        <v>5021238378.5395002</v>
      </c>
      <c r="T30">
        <v>5021238378.5395002</v>
      </c>
      <c r="U30">
        <f t="shared" si="2"/>
        <v>5021238378.5395002</v>
      </c>
      <c r="V30" s="3">
        <f>(U30-$U$31)/U31</f>
        <v>-8.6674479196013426E-2</v>
      </c>
    </row>
    <row r="31" spans="1:22" x14ac:dyDescent="0.25">
      <c r="A31" t="s">
        <v>9</v>
      </c>
      <c r="B31">
        <v>3683452700.5114856</v>
      </c>
      <c r="C31">
        <v>5497753280.9106026</v>
      </c>
      <c r="D31">
        <v>5497753280.9106026</v>
      </c>
      <c r="E31">
        <v>5497753280.9106026</v>
      </c>
      <c r="F31">
        <v>5497753280.9106026</v>
      </c>
      <c r="G31">
        <v>5497753280.9106026</v>
      </c>
      <c r="H31">
        <v>5497753280.9106026</v>
      </c>
      <c r="I31">
        <v>5497753280.9106026</v>
      </c>
      <c r="J31">
        <v>5497753280.9106026</v>
      </c>
      <c r="K31">
        <v>5497753280.9106026</v>
      </c>
      <c r="L31">
        <v>5497753280.9106026</v>
      </c>
      <c r="M31">
        <v>5497753280.9106026</v>
      </c>
      <c r="N31">
        <v>5497753280.9106026</v>
      </c>
      <c r="O31">
        <v>5497753280.9106026</v>
      </c>
      <c r="P31">
        <v>5497753280.9106026</v>
      </c>
      <c r="Q31">
        <v>5497753280.9106026</v>
      </c>
      <c r="R31">
        <v>5497753280.9106026</v>
      </c>
      <c r="S31">
        <v>5497753280.9106026</v>
      </c>
      <c r="T31">
        <v>5497753280.9106026</v>
      </c>
      <c r="U31">
        <f t="shared" si="2"/>
        <v>5497753280.9106007</v>
      </c>
      <c r="V31" s="3">
        <f>(U31-$U$31)/U31</f>
        <v>0</v>
      </c>
    </row>
    <row r="32" spans="1:22" x14ac:dyDescent="0.25">
      <c r="A32" t="s">
        <v>1</v>
      </c>
      <c r="B32">
        <v>3683452700.5114856</v>
      </c>
      <c r="C32">
        <v>5497753280.9106026</v>
      </c>
      <c r="D32">
        <v>5497753280.9106026</v>
      </c>
      <c r="E32">
        <v>5497753280.9106026</v>
      </c>
      <c r="F32">
        <v>5497753280.9106026</v>
      </c>
      <c r="G32">
        <v>5497753280.9106026</v>
      </c>
      <c r="H32">
        <v>5497753280.9106026</v>
      </c>
      <c r="I32">
        <v>5497753280.9106026</v>
      </c>
      <c r="J32">
        <v>5497753280.9106026</v>
      </c>
      <c r="K32">
        <v>5497753280.9106026</v>
      </c>
      <c r="L32">
        <v>5497753280.9106026</v>
      </c>
      <c r="M32">
        <v>5497753280.9106026</v>
      </c>
      <c r="N32">
        <v>5497753280.9106026</v>
      </c>
      <c r="O32">
        <v>5497753280.9106026</v>
      </c>
      <c r="P32">
        <v>5497753280.9106026</v>
      </c>
      <c r="Q32">
        <v>5497753280.9106026</v>
      </c>
      <c r="R32">
        <v>5497753280.9106026</v>
      </c>
      <c r="S32">
        <v>5497753280.9106026</v>
      </c>
      <c r="T32">
        <v>5497753280.9106026</v>
      </c>
      <c r="U32">
        <f t="shared" si="2"/>
        <v>5497753280.9106007</v>
      </c>
      <c r="V32" s="3">
        <f>(U32-$U$31)/$U$31</f>
        <v>0</v>
      </c>
    </row>
    <row r="33" spans="1:22" x14ac:dyDescent="0.25">
      <c r="A33" t="s">
        <v>2</v>
      </c>
      <c r="B33">
        <v>3683452700.5114856</v>
      </c>
      <c r="C33">
        <v>5497753280.9106026</v>
      </c>
      <c r="D33">
        <v>5497753280.9106026</v>
      </c>
      <c r="E33">
        <v>5497753280.9106026</v>
      </c>
      <c r="F33">
        <v>5497753280.9106026</v>
      </c>
      <c r="G33">
        <v>5497753280.9106026</v>
      </c>
      <c r="H33">
        <v>5497753280.9106026</v>
      </c>
      <c r="I33">
        <v>5497753280.9106026</v>
      </c>
      <c r="J33">
        <v>5497753280.9106026</v>
      </c>
      <c r="K33">
        <v>5497753280.9106026</v>
      </c>
      <c r="L33">
        <v>5497753280.9106026</v>
      </c>
      <c r="M33">
        <v>5497753280.9106026</v>
      </c>
      <c r="N33">
        <v>5497753280.9106026</v>
      </c>
      <c r="O33">
        <v>5497753280.9106026</v>
      </c>
      <c r="P33">
        <v>5497753280.9106026</v>
      </c>
      <c r="Q33">
        <v>5497753280.9106026</v>
      </c>
      <c r="R33">
        <v>5497753280.9106026</v>
      </c>
      <c r="S33">
        <v>5497753280.9106026</v>
      </c>
      <c r="T33">
        <v>5497753280.9106026</v>
      </c>
      <c r="U33">
        <f t="shared" si="2"/>
        <v>5497753280.9106007</v>
      </c>
      <c r="V33" s="3">
        <f>(U33-$U$31)/$U$31</f>
        <v>0</v>
      </c>
    </row>
    <row r="34" spans="1:22" x14ac:dyDescent="0.25">
      <c r="A34" s="1" t="s">
        <v>5</v>
      </c>
    </row>
    <row r="35" spans="1:22" x14ac:dyDescent="0.25">
      <c r="A35" t="s">
        <v>7</v>
      </c>
      <c r="B35">
        <v>7240000000</v>
      </c>
      <c r="C35">
        <v>6904200000</v>
      </c>
      <c r="D35">
        <v>6904200000</v>
      </c>
      <c r="E35">
        <v>6904200000</v>
      </c>
      <c r="F35">
        <v>6904200000</v>
      </c>
      <c r="G35">
        <v>6904200000</v>
      </c>
      <c r="H35">
        <v>6904200000</v>
      </c>
      <c r="I35">
        <v>6904200000</v>
      </c>
      <c r="J35">
        <v>6904200000</v>
      </c>
      <c r="K35">
        <v>6904200000</v>
      </c>
      <c r="L35">
        <v>6904200000</v>
      </c>
      <c r="M35">
        <v>6904200000</v>
      </c>
      <c r="N35">
        <v>6904200000</v>
      </c>
      <c r="O35">
        <v>6904200000</v>
      </c>
      <c r="P35">
        <v>6904200000</v>
      </c>
      <c r="Q35">
        <v>6904200000</v>
      </c>
      <c r="R35">
        <v>6904200000</v>
      </c>
      <c r="S35">
        <v>6904200000</v>
      </c>
      <c r="T35">
        <v>6904200000</v>
      </c>
      <c r="U35">
        <f t="shared" ref="U35:U39" si="3">AVERAGE(C35:S35)</f>
        <v>6904200000</v>
      </c>
      <c r="V35" s="3">
        <f>(U35-$U$37)/$U$37</f>
        <v>-7.4999999999999997E-2</v>
      </c>
    </row>
    <row r="36" spans="1:22" x14ac:dyDescent="0.25">
      <c r="A36" t="s">
        <v>8</v>
      </c>
      <c r="B36">
        <v>7240000000</v>
      </c>
      <c r="C36">
        <v>6531000000</v>
      </c>
      <c r="D36">
        <v>6531000000</v>
      </c>
      <c r="E36">
        <v>6531000000</v>
      </c>
      <c r="F36">
        <v>6531000000</v>
      </c>
      <c r="G36">
        <v>6531000000</v>
      </c>
      <c r="H36">
        <v>6531000000</v>
      </c>
      <c r="I36">
        <v>6531000000</v>
      </c>
      <c r="J36">
        <v>6531000000</v>
      </c>
      <c r="K36">
        <v>6531000000</v>
      </c>
      <c r="L36">
        <v>6531000000</v>
      </c>
      <c r="M36">
        <v>6531000000</v>
      </c>
      <c r="N36">
        <v>6531000000</v>
      </c>
      <c r="O36">
        <v>6531000000</v>
      </c>
      <c r="P36">
        <v>6531000000</v>
      </c>
      <c r="Q36">
        <v>6531000000</v>
      </c>
      <c r="R36">
        <v>6531000000</v>
      </c>
      <c r="S36">
        <v>6531000000</v>
      </c>
      <c r="T36">
        <v>6531000000</v>
      </c>
      <c r="U36">
        <f t="shared" si="3"/>
        <v>6531000000</v>
      </c>
      <c r="V36" s="3">
        <f>(U36-$U$37)/$U$37</f>
        <v>-0.125</v>
      </c>
    </row>
    <row r="37" spans="1:22" x14ac:dyDescent="0.25">
      <c r="A37" t="s">
        <v>9</v>
      </c>
      <c r="B37">
        <v>7240000000</v>
      </c>
      <c r="C37">
        <v>7464000000</v>
      </c>
      <c r="D37">
        <v>7464000000</v>
      </c>
      <c r="E37">
        <v>7464000000</v>
      </c>
      <c r="F37">
        <v>7464000000</v>
      </c>
      <c r="G37">
        <v>7464000000</v>
      </c>
      <c r="H37">
        <v>7464000000</v>
      </c>
      <c r="I37">
        <v>7464000000</v>
      </c>
      <c r="J37">
        <v>7464000000</v>
      </c>
      <c r="K37">
        <v>7464000000</v>
      </c>
      <c r="L37">
        <v>7464000000</v>
      </c>
      <c r="M37">
        <v>7464000000</v>
      </c>
      <c r="N37">
        <v>7464000000</v>
      </c>
      <c r="O37">
        <v>7464000000</v>
      </c>
      <c r="P37">
        <v>7464000000</v>
      </c>
      <c r="Q37">
        <v>7464000000</v>
      </c>
      <c r="R37">
        <v>7464000000</v>
      </c>
      <c r="S37">
        <v>7464000000</v>
      </c>
      <c r="T37">
        <v>7464000000</v>
      </c>
      <c r="U37">
        <f t="shared" si="3"/>
        <v>7464000000</v>
      </c>
      <c r="V37" s="3">
        <f>(U37-$U$37)/$U$37</f>
        <v>0</v>
      </c>
    </row>
    <row r="38" spans="1:22" x14ac:dyDescent="0.25">
      <c r="A38" t="s">
        <v>1</v>
      </c>
      <c r="B38">
        <v>7240000000</v>
      </c>
      <c r="C38">
        <v>7464000000</v>
      </c>
      <c r="D38">
        <v>7464000000</v>
      </c>
      <c r="E38">
        <v>7464000000</v>
      </c>
      <c r="F38">
        <v>7464000000</v>
      </c>
      <c r="G38">
        <v>7464000000</v>
      </c>
      <c r="H38">
        <v>7464000000</v>
      </c>
      <c r="I38">
        <v>7464000000</v>
      </c>
      <c r="J38">
        <v>7464000000</v>
      </c>
      <c r="K38">
        <v>7464000000</v>
      </c>
      <c r="L38">
        <v>7464000000</v>
      </c>
      <c r="M38">
        <v>7464000000</v>
      </c>
      <c r="N38">
        <v>7464000000</v>
      </c>
      <c r="O38">
        <v>7464000000</v>
      </c>
      <c r="P38">
        <v>7464000000</v>
      </c>
      <c r="Q38">
        <v>7464000000</v>
      </c>
      <c r="R38">
        <v>7464000000</v>
      </c>
      <c r="S38">
        <v>7464000000</v>
      </c>
      <c r="T38">
        <v>7464000000</v>
      </c>
      <c r="U38">
        <f t="shared" si="3"/>
        <v>7464000000</v>
      </c>
      <c r="V38" s="3">
        <f t="shared" ref="V38:V39" si="4">(U38-$U$37)/$U$37</f>
        <v>0</v>
      </c>
    </row>
    <row r="39" spans="1:22" x14ac:dyDescent="0.25">
      <c r="A39" t="s">
        <v>2</v>
      </c>
      <c r="B39">
        <v>7240000000</v>
      </c>
      <c r="C39">
        <v>7464000000</v>
      </c>
      <c r="D39">
        <v>7464000000</v>
      </c>
      <c r="E39">
        <v>7464000000</v>
      </c>
      <c r="F39">
        <v>7464000000</v>
      </c>
      <c r="G39">
        <v>7464000000</v>
      </c>
      <c r="H39">
        <v>7464000000</v>
      </c>
      <c r="I39">
        <v>7464000000</v>
      </c>
      <c r="J39">
        <v>7464000000</v>
      </c>
      <c r="K39">
        <v>7464000000</v>
      </c>
      <c r="L39">
        <v>7464000000</v>
      </c>
      <c r="M39">
        <v>7464000000</v>
      </c>
      <c r="N39">
        <v>7464000000</v>
      </c>
      <c r="O39">
        <v>7464000000</v>
      </c>
      <c r="P39">
        <v>7464000000</v>
      </c>
      <c r="Q39">
        <v>7464000000</v>
      </c>
      <c r="R39">
        <v>7464000000</v>
      </c>
      <c r="S39">
        <v>7464000000</v>
      </c>
      <c r="T39">
        <v>7464000000</v>
      </c>
      <c r="U39">
        <f t="shared" si="3"/>
        <v>7464000000</v>
      </c>
      <c r="V39" s="3">
        <f t="shared" si="4"/>
        <v>0</v>
      </c>
    </row>
  </sheetData>
  <pageMargins left="0.7" right="0.7" top="0.75" bottom="0.75" header="0.3" footer="0.3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SUPPLY</vt:lpstr>
      <vt:lpstr>DEMAND</vt:lpstr>
      <vt:lpstr>DEMAND!Print_Area</vt:lpstr>
      <vt:lpstr>SUPPLY!Print_Area</vt:lpstr>
    </vt:vector>
  </TitlesOfParts>
  <Company>Heriot Watt University EGIS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Dau Quan</dc:creator>
  <cp:lastModifiedBy>Adebayo J Adeloye</cp:lastModifiedBy>
  <cp:lastPrinted>2019-12-06T13:14:30Z</cp:lastPrinted>
  <dcterms:created xsi:type="dcterms:W3CDTF">2019-11-26T15:14:22Z</dcterms:created>
  <dcterms:modified xsi:type="dcterms:W3CDTF">2019-12-17T10:13:17Z</dcterms:modified>
</cp:coreProperties>
</file>