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40 deg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6" i="8" l="1"/>
  <c r="C66" i="8"/>
  <c r="I66" i="8"/>
  <c r="B66" i="8" s="1"/>
  <c r="J66" i="8"/>
  <c r="A67" i="8"/>
  <c r="C67" i="8"/>
  <c r="I67" i="8"/>
  <c r="J67" i="8"/>
  <c r="B67" i="8" s="1"/>
  <c r="A68" i="8"/>
  <c r="C68" i="8"/>
  <c r="I68" i="8"/>
  <c r="J68" i="8"/>
  <c r="B68" i="8" s="1"/>
  <c r="A69" i="8"/>
  <c r="C69" i="8"/>
  <c r="I69" i="8"/>
  <c r="B69" i="8" s="1"/>
  <c r="J69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2" i="8"/>
  <c r="I2" i="8"/>
  <c r="A48" i="8" l="1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B63" i="8"/>
  <c r="B64" i="8"/>
  <c r="B55" i="8"/>
  <c r="B56" i="8"/>
  <c r="B57" i="8"/>
  <c r="B65" i="8"/>
  <c r="B49" i="8" l="1"/>
  <c r="B48" i="8"/>
  <c r="B54" i="8"/>
  <c r="B61" i="8"/>
  <c r="B60" i="8"/>
  <c r="B52" i="8"/>
  <c r="B59" i="8"/>
  <c r="B51" i="8"/>
  <c r="B62" i="8"/>
  <c r="B53" i="8"/>
  <c r="B58" i="8"/>
  <c r="B50" i="8"/>
  <c r="B2" i="8" l="1"/>
  <c r="C43" i="8"/>
  <c r="C44" i="8"/>
  <c r="C45" i="8"/>
  <c r="C46" i="8"/>
  <c r="C47" i="8"/>
  <c r="C42" i="8"/>
  <c r="C41" i="8" l="1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B46" i="8" l="1"/>
  <c r="B13" i="8"/>
  <c r="B42" i="8"/>
  <c r="B12" i="8"/>
  <c r="B4" i="8"/>
  <c r="B8" i="8"/>
  <c r="B34" i="8"/>
  <c r="B16" i="8"/>
  <c r="B20" i="8"/>
  <c r="B26" i="8"/>
  <c r="B29" i="8"/>
  <c r="B37" i="8"/>
  <c r="B45" i="8"/>
  <c r="B23" i="8"/>
  <c r="B39" i="8"/>
  <c r="B31" i="8"/>
  <c r="B47" i="8"/>
  <c r="B6" i="8"/>
  <c r="B10" i="8"/>
  <c r="B14" i="8"/>
  <c r="B18" i="8"/>
  <c r="B22" i="8"/>
  <c r="B30" i="8"/>
  <c r="B38" i="8"/>
  <c r="B5" i="8"/>
  <c r="B9" i="8"/>
  <c r="B17" i="8"/>
  <c r="B21" i="8"/>
  <c r="B28" i="8"/>
  <c r="B36" i="8"/>
  <c r="B44" i="8"/>
  <c r="B3" i="8"/>
  <c r="B7" i="8"/>
  <c r="B11" i="8"/>
  <c r="B15" i="8"/>
  <c r="B19" i="8"/>
  <c r="B24" i="8"/>
  <c r="B32" i="8"/>
  <c r="B40" i="8"/>
  <c r="B27" i="8"/>
  <c r="B35" i="8"/>
  <c r="B43" i="8"/>
  <c r="B25" i="8"/>
  <c r="B33" i="8"/>
  <c r="B41" i="8"/>
</calcChain>
</file>

<file path=xl/sharedStrings.xml><?xml version="1.0" encoding="utf-8"?>
<sst xmlns="http://schemas.openxmlformats.org/spreadsheetml/2006/main" count="18" uniqueCount="16">
  <si>
    <t>Ph (deg)</t>
  </si>
  <si>
    <t>f (Hz)</t>
  </si>
  <si>
    <t>mV</t>
  </si>
  <si>
    <t>Z (Ohm)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</si>
  <si>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</si>
  <si>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</si>
  <si>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</si>
  <si>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</si>
  <si>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</si>
  <si>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</si>
  <si>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</si>
  <si>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</si>
  <si>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</si>
  <si>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Isc</t>
  </si>
  <si>
    <t>A</t>
  </si>
  <si>
    <t>MPP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</si>
</sst>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1" fontId="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probe'!$A$2:$A$82</c:f>
              <c:numCache>
                <c:formatCode>0</c:formatCode>
                <c:ptCount val="81"/>
                <c:pt idx="0">
                  <c:v>25</c:v>
                </c:pt>
                <c:pt idx="1">
                  <c:v>51</c:v>
                </c:pt>
                <c:pt idx="2">
                  <c:v>101</c:v>
                </c:pt>
                <c:pt idx="3">
                  <c:v>151</c:v>
                </c:pt>
                <c:pt idx="4">
                  <c:v>201</c:v>
                </c:pt>
                <c:pt idx="5">
                  <c:v>251</c:v>
                </c:pt>
                <c:pt idx="6">
                  <c:v>301</c:v>
                </c:pt>
                <c:pt idx="7">
                  <c:v>351</c:v>
                </c:pt>
                <c:pt idx="8">
                  <c:v>401</c:v>
                </c:pt>
                <c:pt idx="9">
                  <c:v>451</c:v>
                </c:pt>
                <c:pt idx="10">
                  <c:v>501</c:v>
                </c:pt>
                <c:pt idx="11">
                  <c:v>551</c:v>
                </c:pt>
                <c:pt idx="12">
                  <c:v>601</c:v>
                </c:pt>
                <c:pt idx="13">
                  <c:v>651</c:v>
                </c:pt>
                <c:pt idx="14">
                  <c:v>701</c:v>
                </c:pt>
                <c:pt idx="15">
                  <c:v>751</c:v>
                </c:pt>
                <c:pt idx="16">
                  <c:v>801</c:v>
                </c:pt>
                <c:pt idx="17">
                  <c:v>851</c:v>
                </c:pt>
                <c:pt idx="18">
                  <c:v>901</c:v>
                </c:pt>
                <c:pt idx="19">
                  <c:v>951</c:v>
                </c:pt>
                <c:pt idx="20">
                  <c:v>1001</c:v>
                </c:pt>
                <c:pt idx="21">
                  <c:v>1101</c:v>
                </c:pt>
                <c:pt idx="22">
                  <c:v>1201</c:v>
                </c:pt>
                <c:pt idx="23">
                  <c:v>1251</c:v>
                </c:pt>
                <c:pt idx="24">
                  <c:v>1301</c:v>
                </c:pt>
                <c:pt idx="25">
                  <c:v>1401</c:v>
                </c:pt>
                <c:pt idx="26">
                  <c:v>1501</c:v>
                </c:pt>
                <c:pt idx="27">
                  <c:v>1751</c:v>
                </c:pt>
                <c:pt idx="28">
                  <c:v>2001</c:v>
                </c:pt>
                <c:pt idx="29">
                  <c:v>2251</c:v>
                </c:pt>
                <c:pt idx="30">
                  <c:v>2501</c:v>
                </c:pt>
                <c:pt idx="31">
                  <c:v>2751</c:v>
                </c:pt>
                <c:pt idx="32">
                  <c:v>3001</c:v>
                </c:pt>
                <c:pt idx="33">
                  <c:v>3251</c:v>
                </c:pt>
                <c:pt idx="34">
                  <c:v>3501</c:v>
                </c:pt>
                <c:pt idx="35">
                  <c:v>3751</c:v>
                </c:pt>
                <c:pt idx="36">
                  <c:v>4001</c:v>
                </c:pt>
                <c:pt idx="37">
                  <c:v>4251</c:v>
                </c:pt>
                <c:pt idx="38">
                  <c:v>4501</c:v>
                </c:pt>
                <c:pt idx="39">
                  <c:v>4751</c:v>
                </c:pt>
                <c:pt idx="40">
                  <c:v>5001</c:v>
                </c:pt>
                <c:pt idx="41">
                  <c:v>5501</c:v>
                </c:pt>
                <c:pt idx="42">
                  <c:v>6001</c:v>
                </c:pt>
                <c:pt idx="43">
                  <c:v>6501</c:v>
                </c:pt>
                <c:pt idx="44">
                  <c:v>7001</c:v>
                </c:pt>
                <c:pt idx="45">
                  <c:v>7501</c:v>
                </c:pt>
                <c:pt idx="46">
                  <c:v>8001</c:v>
                </c:pt>
                <c:pt idx="47">
                  <c:v>8501</c:v>
                </c:pt>
                <c:pt idx="48">
                  <c:v>9001</c:v>
                </c:pt>
                <c:pt idx="49">
                  <c:v>9501</c:v>
                </c:pt>
                <c:pt idx="50">
                  <c:v>10001</c:v>
                </c:pt>
                <c:pt idx="51">
                  <c:v>12501</c:v>
                </c:pt>
                <c:pt idx="52">
                  <c:v>15001</c:v>
                </c:pt>
                <c:pt idx="53">
                  <c:v>17501</c:v>
                </c:pt>
                <c:pt idx="54">
                  <c:v>20001</c:v>
                </c:pt>
                <c:pt idx="55">
                  <c:v>25001</c:v>
                </c:pt>
                <c:pt idx="56">
                  <c:v>30001</c:v>
                </c:pt>
                <c:pt idx="57">
                  <c:v>35001</c:v>
                </c:pt>
                <c:pt idx="58">
                  <c:v>40001</c:v>
                </c:pt>
                <c:pt idx="59">
                  <c:v>45001</c:v>
                </c:pt>
                <c:pt idx="60">
                  <c:v>50001</c:v>
                </c:pt>
                <c:pt idx="61">
                  <c:v>60001</c:v>
                </c:pt>
                <c:pt idx="62">
                  <c:v>70001</c:v>
                </c:pt>
                <c:pt idx="63">
                  <c:v>80001</c:v>
                </c:pt>
                <c:pt idx="64">
                  <c:v>90001</c:v>
                </c:pt>
                <c:pt idx="65">
                  <c:v>100001</c:v>
                </c:pt>
                <c:pt idx="66">
                  <c:v>110001</c:v>
                </c:pt>
                <c:pt idx="67">
                  <c:v>120001</c:v>
                </c:pt>
              </c:numCache>
            </c:numRef>
          </c:xVal>
          <c:yVal>
            <c:numRef>
              <c:f>'1 Vpp Current probe'!$B$2:$B$82</c:f>
              <c:numCache>
                <c:formatCode>0.00</c:formatCode>
                <c:ptCount val="81"/>
                <c:pt idx="0">
                  <c:v>1.1707396973072133</c:v>
                </c:pt>
                <c:pt idx="1">
                  <c:v>1.157340398035668</c:v>
                </c:pt>
                <c:pt idx="2">
                  <c:v>1.1523051239244897</c:v>
                </c:pt>
                <c:pt idx="3">
                  <c:v>1.1656209150326797</c:v>
                </c:pt>
                <c:pt idx="4">
                  <c:v>1.1739589520227016</c:v>
                </c:pt>
                <c:pt idx="5">
                  <c:v>1.1776324481437443</c:v>
                </c:pt>
                <c:pt idx="6">
                  <c:v>1.1773657628920786</c:v>
                </c:pt>
                <c:pt idx="7">
                  <c:v>1.1712806213901612</c:v>
                </c:pt>
                <c:pt idx="8">
                  <c:v>1.1682990205876473</c:v>
                </c:pt>
                <c:pt idx="9">
                  <c:v>1.1689373297002723</c:v>
                </c:pt>
                <c:pt idx="10">
                  <c:v>1.1574276442148486</c:v>
                </c:pt>
                <c:pt idx="11">
                  <c:v>1.1621960060634022</c:v>
                </c:pt>
                <c:pt idx="12">
                  <c:v>1.1680251202565475</c:v>
                </c:pt>
                <c:pt idx="13">
                  <c:v>1.1655443696246417</c:v>
                </c:pt>
                <c:pt idx="14">
                  <c:v>1.157105736558065</c:v>
                </c:pt>
                <c:pt idx="15">
                  <c:v>1.153413973164122</c:v>
                </c:pt>
                <c:pt idx="16">
                  <c:v>1.150223331581713</c:v>
                </c:pt>
                <c:pt idx="17">
                  <c:v>1.1554349265192638</c:v>
                </c:pt>
                <c:pt idx="18">
                  <c:v>1.1513136234937773</c:v>
                </c:pt>
                <c:pt idx="19">
                  <c:v>1.1524418374744614</c:v>
                </c:pt>
                <c:pt idx="20">
                  <c:v>1.1368462189800039</c:v>
                </c:pt>
                <c:pt idx="21">
                  <c:v>1.1321947721791279</c:v>
                </c:pt>
                <c:pt idx="22">
                  <c:v>1.1288091353996739</c:v>
                </c:pt>
                <c:pt idx="23">
                  <c:v>1.1202323330106487</c:v>
                </c:pt>
                <c:pt idx="24">
                  <c:v>1.1061850378544846</c:v>
                </c:pt>
                <c:pt idx="25">
                  <c:v>1.0939473180687544</c:v>
                </c:pt>
                <c:pt idx="26">
                  <c:v>1.0894123606889563</c:v>
                </c:pt>
                <c:pt idx="27">
                  <c:v>1.0692722034322937</c:v>
                </c:pt>
                <c:pt idx="28">
                  <c:v>1.0343329253365972</c:v>
                </c:pt>
                <c:pt idx="29">
                  <c:v>1.0050068546223998</c:v>
                </c:pt>
                <c:pt idx="30">
                  <c:v>0.97231592415959056</c:v>
                </c:pt>
                <c:pt idx="31">
                  <c:v>0.92474812855293542</c:v>
                </c:pt>
                <c:pt idx="32">
                  <c:v>0.90671932361775498</c:v>
                </c:pt>
                <c:pt idx="33">
                  <c:v>0.87656607473580983</c:v>
                </c:pt>
                <c:pt idx="34">
                  <c:v>0.84546424759871919</c:v>
                </c:pt>
                <c:pt idx="35">
                  <c:v>0.81019697520918876</c:v>
                </c:pt>
                <c:pt idx="36">
                  <c:v>0.78462945090668967</c:v>
                </c:pt>
                <c:pt idx="37">
                  <c:v>0.75360158966716329</c:v>
                </c:pt>
                <c:pt idx="38">
                  <c:v>0.73292353085812634</c:v>
                </c:pt>
                <c:pt idx="39">
                  <c:v>0.70510843373493981</c:v>
                </c:pt>
                <c:pt idx="40">
                  <c:v>0.68222264293828083</c:v>
                </c:pt>
                <c:pt idx="41">
                  <c:v>0.63874948202035087</c:v>
                </c:pt>
                <c:pt idx="42">
                  <c:v>0.59824281150159742</c:v>
                </c:pt>
                <c:pt idx="43">
                  <c:v>0.56599982528173332</c:v>
                </c:pt>
                <c:pt idx="44">
                  <c:v>0.5316057774001699</c:v>
                </c:pt>
                <c:pt idx="45">
                  <c:v>0.50353423397047137</c:v>
                </c:pt>
                <c:pt idx="46">
                  <c:v>0.4768434882575136</c:v>
                </c:pt>
                <c:pt idx="47">
                  <c:v>0.45252261798027543</c:v>
                </c:pt>
                <c:pt idx="48">
                  <c:v>0.43186900958466451</c:v>
                </c:pt>
                <c:pt idx="49">
                  <c:v>0.41228951255539142</c:v>
                </c:pt>
                <c:pt idx="50">
                  <c:v>0.39316806558657036</c:v>
                </c:pt>
                <c:pt idx="51">
                  <c:v>0.32171566803126161</c:v>
                </c:pt>
                <c:pt idx="52">
                  <c:v>0.2722191579334437</c:v>
                </c:pt>
                <c:pt idx="53">
                  <c:v>0.23608340888485946</c:v>
                </c:pt>
                <c:pt idx="54">
                  <c:v>0.20923132508355158</c:v>
                </c:pt>
                <c:pt idx="55">
                  <c:v>0.17140219699067666</c:v>
                </c:pt>
                <c:pt idx="56">
                  <c:v>0.14670189676323489</c:v>
                </c:pt>
                <c:pt idx="57">
                  <c:v>0.13000382701875238</c:v>
                </c:pt>
                <c:pt idx="58">
                  <c:v>0.11537848605577689</c:v>
                </c:pt>
                <c:pt idx="59">
                  <c:v>0.10630645359055056</c:v>
                </c:pt>
                <c:pt idx="60">
                  <c:v>9.7955577990913686E-2</c:v>
                </c:pt>
                <c:pt idx="61">
                  <c:v>8.485459125257612E-2</c:v>
                </c:pt>
                <c:pt idx="62">
                  <c:v>7.5160695600179392E-2</c:v>
                </c:pt>
                <c:pt idx="63">
                  <c:v>6.7150084317032038E-2</c:v>
                </c:pt>
                <c:pt idx="64">
                  <c:v>6.0040238836967796E-2</c:v>
                </c:pt>
                <c:pt idx="65">
                  <c:v>5.9256138661531066E-2</c:v>
                </c:pt>
                <c:pt idx="66">
                  <c:v>6.0821698443677116E-2</c:v>
                </c:pt>
                <c:pt idx="67">
                  <c:v>5.9648441293580663E-2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probe'!$A$2:$A$82</c:f>
              <c:numCache>
                <c:formatCode>0</c:formatCode>
                <c:ptCount val="81"/>
                <c:pt idx="0">
                  <c:v>25</c:v>
                </c:pt>
                <c:pt idx="1">
                  <c:v>51</c:v>
                </c:pt>
                <c:pt idx="2">
                  <c:v>101</c:v>
                </c:pt>
                <c:pt idx="3">
                  <c:v>151</c:v>
                </c:pt>
                <c:pt idx="4">
                  <c:v>201</c:v>
                </c:pt>
                <c:pt idx="5">
                  <c:v>251</c:v>
                </c:pt>
                <c:pt idx="6">
                  <c:v>301</c:v>
                </c:pt>
                <c:pt idx="7">
                  <c:v>351</c:v>
                </c:pt>
                <c:pt idx="8">
                  <c:v>401</c:v>
                </c:pt>
                <c:pt idx="9">
                  <c:v>451</c:v>
                </c:pt>
                <c:pt idx="10">
                  <c:v>501</c:v>
                </c:pt>
                <c:pt idx="11">
                  <c:v>551</c:v>
                </c:pt>
                <c:pt idx="12">
                  <c:v>601</c:v>
                </c:pt>
                <c:pt idx="13">
                  <c:v>651</c:v>
                </c:pt>
                <c:pt idx="14">
                  <c:v>701</c:v>
                </c:pt>
                <c:pt idx="15">
                  <c:v>751</c:v>
                </c:pt>
                <c:pt idx="16">
                  <c:v>801</c:v>
                </c:pt>
                <c:pt idx="17">
                  <c:v>851</c:v>
                </c:pt>
                <c:pt idx="18">
                  <c:v>901</c:v>
                </c:pt>
                <c:pt idx="19">
                  <c:v>951</c:v>
                </c:pt>
                <c:pt idx="20">
                  <c:v>1001</c:v>
                </c:pt>
                <c:pt idx="21">
                  <c:v>1101</c:v>
                </c:pt>
                <c:pt idx="22">
                  <c:v>1201</c:v>
                </c:pt>
                <c:pt idx="23">
                  <c:v>1251</c:v>
                </c:pt>
                <c:pt idx="24">
                  <c:v>1301</c:v>
                </c:pt>
                <c:pt idx="25">
                  <c:v>1401</c:v>
                </c:pt>
                <c:pt idx="26">
                  <c:v>1501</c:v>
                </c:pt>
                <c:pt idx="27">
                  <c:v>1751</c:v>
                </c:pt>
                <c:pt idx="28">
                  <c:v>2001</c:v>
                </c:pt>
                <c:pt idx="29">
                  <c:v>2251</c:v>
                </c:pt>
                <c:pt idx="30">
                  <c:v>2501</c:v>
                </c:pt>
                <c:pt idx="31">
                  <c:v>2751</c:v>
                </c:pt>
                <c:pt idx="32">
                  <c:v>3001</c:v>
                </c:pt>
                <c:pt idx="33">
                  <c:v>3251</c:v>
                </c:pt>
                <c:pt idx="34">
                  <c:v>3501</c:v>
                </c:pt>
                <c:pt idx="35">
                  <c:v>3751</c:v>
                </c:pt>
                <c:pt idx="36">
                  <c:v>4001</c:v>
                </c:pt>
                <c:pt idx="37">
                  <c:v>4251</c:v>
                </c:pt>
                <c:pt idx="38">
                  <c:v>4501</c:v>
                </c:pt>
                <c:pt idx="39">
                  <c:v>4751</c:v>
                </c:pt>
                <c:pt idx="40">
                  <c:v>5001</c:v>
                </c:pt>
                <c:pt idx="41">
                  <c:v>5501</c:v>
                </c:pt>
                <c:pt idx="42">
                  <c:v>6001</c:v>
                </c:pt>
                <c:pt idx="43">
                  <c:v>6501</c:v>
                </c:pt>
                <c:pt idx="44">
                  <c:v>7001</c:v>
                </c:pt>
                <c:pt idx="45">
                  <c:v>7501</c:v>
                </c:pt>
                <c:pt idx="46">
                  <c:v>8001</c:v>
                </c:pt>
                <c:pt idx="47">
                  <c:v>8501</c:v>
                </c:pt>
                <c:pt idx="48">
                  <c:v>9001</c:v>
                </c:pt>
                <c:pt idx="49">
                  <c:v>9501</c:v>
                </c:pt>
                <c:pt idx="50">
                  <c:v>10001</c:v>
                </c:pt>
                <c:pt idx="51">
                  <c:v>12501</c:v>
                </c:pt>
                <c:pt idx="52">
                  <c:v>15001</c:v>
                </c:pt>
                <c:pt idx="53">
                  <c:v>17501</c:v>
                </c:pt>
                <c:pt idx="54">
                  <c:v>20001</c:v>
                </c:pt>
                <c:pt idx="55">
                  <c:v>25001</c:v>
                </c:pt>
                <c:pt idx="56">
                  <c:v>30001</c:v>
                </c:pt>
                <c:pt idx="57">
                  <c:v>35001</c:v>
                </c:pt>
                <c:pt idx="58">
                  <c:v>40001</c:v>
                </c:pt>
                <c:pt idx="59">
                  <c:v>45001</c:v>
                </c:pt>
                <c:pt idx="60">
                  <c:v>50001</c:v>
                </c:pt>
                <c:pt idx="61">
                  <c:v>60001</c:v>
                </c:pt>
                <c:pt idx="62">
                  <c:v>70001</c:v>
                </c:pt>
                <c:pt idx="63">
                  <c:v>80001</c:v>
                </c:pt>
                <c:pt idx="64">
                  <c:v>90001</c:v>
                </c:pt>
                <c:pt idx="65">
                  <c:v>100001</c:v>
                </c:pt>
                <c:pt idx="66">
                  <c:v>110001</c:v>
                </c:pt>
                <c:pt idx="67">
                  <c:v>120001</c:v>
                </c:pt>
              </c:numCache>
            </c:numRef>
          </c:xVal>
          <c:yVal>
            <c:numRef>
              <c:f>'1 Vpp Current probe'!$C$2:$C$82</c:f>
              <c:numCache>
                <c:formatCode>0.00</c:formatCode>
                <c:ptCount val="81"/>
                <c:pt idx="0">
                  <c:v>-0.43000000000000005</c:v>
                </c:pt>
                <c:pt idx="1">
                  <c:v>-0.22999999999999998</c:v>
                </c:pt>
                <c:pt idx="2">
                  <c:v>-1.59</c:v>
                </c:pt>
                <c:pt idx="3">
                  <c:v>-2.0699999999999998</c:v>
                </c:pt>
                <c:pt idx="4">
                  <c:v>-3.34</c:v>
                </c:pt>
                <c:pt idx="5">
                  <c:v>-3.62</c:v>
                </c:pt>
                <c:pt idx="6">
                  <c:v>-4.5900000000000007</c:v>
                </c:pt>
                <c:pt idx="7">
                  <c:v>-5.14</c:v>
                </c:pt>
                <c:pt idx="8">
                  <c:v>-6.1</c:v>
                </c:pt>
                <c:pt idx="9">
                  <c:v>-7.1300000000000008</c:v>
                </c:pt>
                <c:pt idx="10">
                  <c:v>-7.5</c:v>
                </c:pt>
                <c:pt idx="11">
                  <c:v>-8.15</c:v>
                </c:pt>
                <c:pt idx="12">
                  <c:v>-8.7799999999999994</c:v>
                </c:pt>
                <c:pt idx="13">
                  <c:v>-9.64</c:v>
                </c:pt>
                <c:pt idx="14">
                  <c:v>-10.86</c:v>
                </c:pt>
                <c:pt idx="15">
                  <c:v>-11.39</c:v>
                </c:pt>
                <c:pt idx="16">
                  <c:v>-13.08</c:v>
                </c:pt>
                <c:pt idx="17">
                  <c:v>-12.690000000000001</c:v>
                </c:pt>
                <c:pt idx="18">
                  <c:v>-13.42</c:v>
                </c:pt>
                <c:pt idx="19">
                  <c:v>-14.51</c:v>
                </c:pt>
                <c:pt idx="20">
                  <c:v>-15.03</c:v>
                </c:pt>
                <c:pt idx="21">
                  <c:v>-16.61</c:v>
                </c:pt>
                <c:pt idx="22">
                  <c:v>-17.97</c:v>
                </c:pt>
                <c:pt idx="23">
                  <c:v>-18.66</c:v>
                </c:pt>
                <c:pt idx="24">
                  <c:v>-19.32</c:v>
                </c:pt>
                <c:pt idx="25">
                  <c:v>-20.52</c:v>
                </c:pt>
                <c:pt idx="26">
                  <c:v>-21.72</c:v>
                </c:pt>
                <c:pt idx="27">
                  <c:v>-24.439999999999998</c:v>
                </c:pt>
                <c:pt idx="28">
                  <c:v>-28.32</c:v>
                </c:pt>
                <c:pt idx="29">
                  <c:v>-31.46</c:v>
                </c:pt>
                <c:pt idx="30">
                  <c:v>-33.340000000000003</c:v>
                </c:pt>
                <c:pt idx="31">
                  <c:v>-35.659999999999997</c:v>
                </c:pt>
                <c:pt idx="32">
                  <c:v>-37.71</c:v>
                </c:pt>
                <c:pt idx="33">
                  <c:v>-40.5</c:v>
                </c:pt>
                <c:pt idx="34">
                  <c:v>-42.04</c:v>
                </c:pt>
                <c:pt idx="35">
                  <c:v>-43.48</c:v>
                </c:pt>
                <c:pt idx="36">
                  <c:v>-45.17</c:v>
                </c:pt>
                <c:pt idx="37">
                  <c:v>-47.13</c:v>
                </c:pt>
                <c:pt idx="38">
                  <c:v>-48.35</c:v>
                </c:pt>
                <c:pt idx="39">
                  <c:v>-49.239999999999995</c:v>
                </c:pt>
                <c:pt idx="40">
                  <c:v>-50.17</c:v>
                </c:pt>
                <c:pt idx="41">
                  <c:v>-52.37</c:v>
                </c:pt>
                <c:pt idx="42">
                  <c:v>-54.17</c:v>
                </c:pt>
                <c:pt idx="43">
                  <c:v>-55.47</c:v>
                </c:pt>
                <c:pt idx="44">
                  <c:v>-56.93</c:v>
                </c:pt>
                <c:pt idx="45">
                  <c:v>-57.91</c:v>
                </c:pt>
                <c:pt idx="46">
                  <c:v>-58.809999999999995</c:v>
                </c:pt>
                <c:pt idx="47">
                  <c:v>-59.46</c:v>
                </c:pt>
                <c:pt idx="48">
                  <c:v>-60.17</c:v>
                </c:pt>
                <c:pt idx="49">
                  <c:v>-60.66</c:v>
                </c:pt>
                <c:pt idx="50">
                  <c:v>-60.89</c:v>
                </c:pt>
                <c:pt idx="51">
                  <c:v>-61.85</c:v>
                </c:pt>
                <c:pt idx="52">
                  <c:v>-61.66</c:v>
                </c:pt>
                <c:pt idx="53">
                  <c:v>-60.849999999999994</c:v>
                </c:pt>
                <c:pt idx="54">
                  <c:v>-59.78</c:v>
                </c:pt>
                <c:pt idx="55">
                  <c:v>-56.86999999999999</c:v>
                </c:pt>
                <c:pt idx="56">
                  <c:v>-53.129999999999995</c:v>
                </c:pt>
                <c:pt idx="57">
                  <c:v>-49.399999999999991</c:v>
                </c:pt>
                <c:pt idx="58">
                  <c:v>-45.910000000000004</c:v>
                </c:pt>
                <c:pt idx="59">
                  <c:v>-42.51</c:v>
                </c:pt>
                <c:pt idx="60">
                  <c:v>-43.940000000000005</c:v>
                </c:pt>
                <c:pt idx="61">
                  <c:v>-33.199999999999996</c:v>
                </c:pt>
                <c:pt idx="62">
                  <c:v>-26.6</c:v>
                </c:pt>
                <c:pt idx="63">
                  <c:v>-19.429999999999993</c:v>
                </c:pt>
                <c:pt idx="64">
                  <c:v>-8.93</c:v>
                </c:pt>
                <c:pt idx="65">
                  <c:v>2.75</c:v>
                </c:pt>
                <c:pt idx="66">
                  <c:v>9.4699999999999989</c:v>
                </c:pt>
                <c:pt idx="67">
                  <c:v>15.719999999999992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322729</xdr:colOff>
      <xdr:row>7</xdr:row>
      <xdr:rowOff>134472</xdr:rowOff>
    </xdr:from>
    <xdr:to>
      <xdr:col>7</xdr:col>
      <xdr:colOff>2285999</xdr:colOff>
      <xdr:row>24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304800</xdr:colOff>
      <xdr:row>24</xdr:row>
      <xdr:rowOff>134471</xdr:rowOff>
    </xdr:from>
    <xdr:to>
      <xdr:col>7</xdr:col>
      <xdr:colOff>2250141</xdr:colOff>
      <xdr:row>42</xdr:row>
      <xdr:rowOff>4482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abSelected="1" zoomScale="85" zoomScaleNormal="85" workbookViewId="0">
      <selection activeCell="H45" sqref="H45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8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3</v>
      </c>
      <c r="C1" s="3" t="s">
        <v>0</v>
      </c>
      <c r="E1" s="3"/>
      <c r="F1" s="4"/>
      <c r="G1" s="3" t="s">
        <v>13</v>
      </c>
      <c r="H1" s="3"/>
      <c r="I1" s="9" t="s">
        <v>4</v>
      </c>
      <c r="J1" s="9" t="s">
        <v>5</v>
      </c>
      <c r="N1" t="s">
        <v>7</v>
      </c>
      <c r="O1" t="s">
        <v>8</v>
      </c>
      <c r="P1" t="s">
        <v>9</v>
      </c>
      <c r="Q1" t="s">
        <v>10</v>
      </c>
      <c r="R1" t="s">
        <v>7</v>
      </c>
      <c r="S1" t="s">
        <v>11</v>
      </c>
      <c r="T1" t="s">
        <v>9</v>
      </c>
      <c r="U1" t="s">
        <v>12</v>
      </c>
    </row>
    <row r="2" spans="1:21" x14ac:dyDescent="0.3">
      <c r="A2" s="5">
        <f t="shared" ref="A2:A46" si="0">K2</f>
        <v>25</v>
      </c>
      <c r="B2" s="1">
        <f t="shared" ref="B2:B18" si="1">I2/J2</f>
        <v>1.1707396973072133</v>
      </c>
      <c r="C2" s="1">
        <f t="shared" ref="C2:C18" si="2">S2-U2</f>
        <v>-0.43000000000000005</v>
      </c>
      <c r="F2" s="4"/>
      <c r="G2" s="10">
        <v>0.374</v>
      </c>
      <c r="H2" s="1" t="s">
        <v>14</v>
      </c>
      <c r="I2" s="7">
        <f>O2*2.8/1000</f>
        <v>1.0006639999999998</v>
      </c>
      <c r="J2" s="7">
        <f>Q2*2.8/1000</f>
        <v>0.85472799999999993</v>
      </c>
      <c r="K2">
        <v>25</v>
      </c>
      <c r="L2">
        <v>2E-3</v>
      </c>
      <c r="M2">
        <v>0</v>
      </c>
      <c r="N2">
        <v>0</v>
      </c>
      <c r="O2">
        <v>357.38</v>
      </c>
      <c r="P2">
        <v>0</v>
      </c>
      <c r="Q2">
        <v>305.26</v>
      </c>
      <c r="R2">
        <v>0</v>
      </c>
      <c r="S2">
        <v>-0.1</v>
      </c>
      <c r="T2">
        <v>0</v>
      </c>
      <c r="U2">
        <v>0.33</v>
      </c>
    </row>
    <row r="3" spans="1:21" x14ac:dyDescent="0.3">
      <c r="A3" s="5">
        <f t="shared" si="0"/>
        <v>51</v>
      </c>
      <c r="B3" s="1">
        <f t="shared" si="1"/>
        <v>1.157340398035668</v>
      </c>
      <c r="C3" s="1">
        <f t="shared" si="2"/>
        <v>-0.22999999999999998</v>
      </c>
      <c r="F3" s="4"/>
      <c r="G3" s="3"/>
      <c r="H3" s="3"/>
      <c r="I3" s="7">
        <f t="shared" ref="I3:I47" si="3">O3*2.8/1000</f>
        <v>1.0030159999999999</v>
      </c>
      <c r="J3" s="7">
        <f t="shared" ref="J3:J47" si="4">Q3*2.8/1000</f>
        <v>0.86665599999999998</v>
      </c>
      <c r="K3">
        <v>51</v>
      </c>
      <c r="L3">
        <v>2E-3</v>
      </c>
      <c r="M3">
        <v>0</v>
      </c>
      <c r="N3">
        <v>1</v>
      </c>
      <c r="O3">
        <v>358.22</v>
      </c>
      <c r="P3">
        <v>1</v>
      </c>
      <c r="Q3">
        <v>309.52</v>
      </c>
      <c r="R3">
        <v>1</v>
      </c>
      <c r="S3">
        <v>-0.87</v>
      </c>
      <c r="T3">
        <v>1</v>
      </c>
      <c r="U3">
        <v>-0.64</v>
      </c>
    </row>
    <row r="4" spans="1:21" x14ac:dyDescent="0.3">
      <c r="A4" s="5">
        <f t="shared" si="0"/>
        <v>101</v>
      </c>
      <c r="B4" s="1">
        <f t="shared" si="1"/>
        <v>1.1523051239244897</v>
      </c>
      <c r="C4" s="1">
        <f t="shared" si="2"/>
        <v>-1.59</v>
      </c>
      <c r="F4" s="4"/>
      <c r="G4" s="6" t="s">
        <v>15</v>
      </c>
      <c r="I4" s="7">
        <f t="shared" si="3"/>
        <v>1.0049760000000001</v>
      </c>
      <c r="J4" s="7">
        <f t="shared" si="4"/>
        <v>0.87214400000000003</v>
      </c>
      <c r="K4">
        <v>101</v>
      </c>
      <c r="L4">
        <v>2E-3</v>
      </c>
      <c r="M4">
        <v>0</v>
      </c>
      <c r="N4">
        <v>2</v>
      </c>
      <c r="O4">
        <v>358.92</v>
      </c>
      <c r="P4">
        <v>2</v>
      </c>
      <c r="Q4">
        <v>311.48</v>
      </c>
      <c r="R4">
        <v>2</v>
      </c>
      <c r="S4">
        <v>-1.77</v>
      </c>
      <c r="T4">
        <v>2</v>
      </c>
      <c r="U4">
        <v>-0.18</v>
      </c>
    </row>
    <row r="5" spans="1:21" x14ac:dyDescent="0.3">
      <c r="A5" s="5">
        <f t="shared" si="0"/>
        <v>151</v>
      </c>
      <c r="B5" s="1">
        <f t="shared" si="1"/>
        <v>1.1656209150326797</v>
      </c>
      <c r="C5" s="1">
        <f t="shared" si="2"/>
        <v>-2.0699999999999998</v>
      </c>
      <c r="F5" s="4"/>
      <c r="G5" s="11">
        <v>458</v>
      </c>
      <c r="H5" s="1" t="s">
        <v>2</v>
      </c>
      <c r="I5" s="7">
        <f t="shared" si="3"/>
        <v>0.99870399999999993</v>
      </c>
      <c r="J5" s="7">
        <f t="shared" si="4"/>
        <v>0.85680000000000001</v>
      </c>
      <c r="K5">
        <v>151</v>
      </c>
      <c r="L5">
        <v>2E-3</v>
      </c>
      <c r="M5">
        <v>0</v>
      </c>
      <c r="N5">
        <v>3</v>
      </c>
      <c r="O5">
        <v>356.68</v>
      </c>
      <c r="P5">
        <v>3</v>
      </c>
      <c r="Q5">
        <v>306</v>
      </c>
      <c r="R5">
        <v>3</v>
      </c>
      <c r="S5">
        <v>-2.59</v>
      </c>
      <c r="T5">
        <v>3</v>
      </c>
      <c r="U5">
        <v>-0.52</v>
      </c>
    </row>
    <row r="6" spans="1:21" x14ac:dyDescent="0.3">
      <c r="A6" s="5">
        <f t="shared" si="0"/>
        <v>201</v>
      </c>
      <c r="B6" s="1">
        <f t="shared" si="1"/>
        <v>1.1739589520227016</v>
      </c>
      <c r="C6" s="1">
        <f t="shared" si="2"/>
        <v>-3.34</v>
      </c>
      <c r="H6" s="3"/>
      <c r="I6" s="7">
        <f t="shared" si="3"/>
        <v>0.99618399999999985</v>
      </c>
      <c r="J6" s="7">
        <f t="shared" si="4"/>
        <v>0.84856799999999999</v>
      </c>
      <c r="K6">
        <v>201</v>
      </c>
      <c r="L6">
        <v>2E-3</v>
      </c>
      <c r="M6">
        <v>0</v>
      </c>
      <c r="N6">
        <v>4</v>
      </c>
      <c r="O6">
        <v>355.78</v>
      </c>
      <c r="P6">
        <v>4</v>
      </c>
      <c r="Q6">
        <v>303.06</v>
      </c>
      <c r="R6">
        <v>4</v>
      </c>
      <c r="S6">
        <v>-3.08</v>
      </c>
      <c r="T6">
        <v>4</v>
      </c>
      <c r="U6">
        <v>0.26</v>
      </c>
    </row>
    <row r="7" spans="1:21" x14ac:dyDescent="0.3">
      <c r="A7" s="5">
        <f t="shared" si="0"/>
        <v>251</v>
      </c>
      <c r="B7" s="1">
        <f t="shared" si="1"/>
        <v>1.1776324481437443</v>
      </c>
      <c r="C7" s="1">
        <f t="shared" si="2"/>
        <v>-3.62</v>
      </c>
      <c r="I7" s="7">
        <f t="shared" si="3"/>
        <v>0.99831199999999998</v>
      </c>
      <c r="J7" s="7">
        <f t="shared" si="4"/>
        <v>0.84772799999999993</v>
      </c>
      <c r="K7">
        <v>251</v>
      </c>
      <c r="L7">
        <v>2E-3</v>
      </c>
      <c r="M7">
        <v>0</v>
      </c>
      <c r="N7">
        <v>5</v>
      </c>
      <c r="O7">
        <v>356.54</v>
      </c>
      <c r="P7">
        <v>5</v>
      </c>
      <c r="Q7">
        <v>302.76</v>
      </c>
      <c r="R7">
        <v>5</v>
      </c>
      <c r="S7">
        <v>-3.45</v>
      </c>
      <c r="T7">
        <v>5</v>
      </c>
      <c r="U7">
        <v>0.17</v>
      </c>
    </row>
    <row r="8" spans="1:21" x14ac:dyDescent="0.3">
      <c r="A8" s="5">
        <f t="shared" si="0"/>
        <v>301</v>
      </c>
      <c r="B8" s="1">
        <f t="shared" si="1"/>
        <v>1.1773657628920786</v>
      </c>
      <c r="C8" s="1">
        <f t="shared" si="2"/>
        <v>-4.5900000000000007</v>
      </c>
      <c r="I8" s="7">
        <f t="shared" si="3"/>
        <v>0.99215199999999981</v>
      </c>
      <c r="J8" s="7">
        <f t="shared" si="4"/>
        <v>0.84268799999999988</v>
      </c>
      <c r="K8">
        <v>301</v>
      </c>
      <c r="L8">
        <v>2E-3</v>
      </c>
      <c r="M8">
        <v>0</v>
      </c>
      <c r="N8">
        <v>6</v>
      </c>
      <c r="O8">
        <v>354.34</v>
      </c>
      <c r="P8">
        <v>6</v>
      </c>
      <c r="Q8">
        <v>300.95999999999998</v>
      </c>
      <c r="R8">
        <v>6</v>
      </c>
      <c r="S8">
        <v>-4.1900000000000004</v>
      </c>
      <c r="T8">
        <v>6</v>
      </c>
      <c r="U8">
        <v>0.4</v>
      </c>
    </row>
    <row r="9" spans="1:21" x14ac:dyDescent="0.3">
      <c r="A9" s="5">
        <f t="shared" si="0"/>
        <v>351</v>
      </c>
      <c r="B9" s="1">
        <f t="shared" si="1"/>
        <v>1.1712806213901612</v>
      </c>
      <c r="C9" s="1">
        <f t="shared" si="2"/>
        <v>-5.14</v>
      </c>
      <c r="I9" s="7">
        <f t="shared" si="3"/>
        <v>0.98800799999999989</v>
      </c>
      <c r="J9" s="7">
        <f t="shared" si="4"/>
        <v>0.84352799999999994</v>
      </c>
      <c r="K9">
        <v>351</v>
      </c>
      <c r="L9">
        <v>2E-3</v>
      </c>
      <c r="M9">
        <v>0</v>
      </c>
      <c r="N9">
        <v>7</v>
      </c>
      <c r="O9">
        <v>352.86</v>
      </c>
      <c r="P9">
        <v>7</v>
      </c>
      <c r="Q9">
        <v>301.26</v>
      </c>
      <c r="R9">
        <v>7</v>
      </c>
      <c r="S9">
        <v>-4.47</v>
      </c>
      <c r="T9">
        <v>7</v>
      </c>
      <c r="U9">
        <v>0.67</v>
      </c>
    </row>
    <row r="10" spans="1:21" x14ac:dyDescent="0.3">
      <c r="A10" s="5">
        <f t="shared" si="0"/>
        <v>401</v>
      </c>
      <c r="B10" s="1">
        <f t="shared" si="1"/>
        <v>1.1682990205876473</v>
      </c>
      <c r="C10" s="1">
        <f t="shared" si="2"/>
        <v>-6.1</v>
      </c>
      <c r="I10" s="7">
        <f t="shared" si="3"/>
        <v>0.98195999999999994</v>
      </c>
      <c r="J10" s="7">
        <f t="shared" si="4"/>
        <v>0.84050400000000003</v>
      </c>
      <c r="K10">
        <v>401</v>
      </c>
      <c r="L10">
        <v>2E-3</v>
      </c>
      <c r="M10">
        <v>0</v>
      </c>
      <c r="N10">
        <v>8</v>
      </c>
      <c r="O10">
        <v>350.7</v>
      </c>
      <c r="P10">
        <v>8</v>
      </c>
      <c r="Q10">
        <v>300.18</v>
      </c>
      <c r="R10">
        <v>8</v>
      </c>
      <c r="S10">
        <v>-4.8099999999999996</v>
      </c>
      <c r="T10">
        <v>8</v>
      </c>
      <c r="U10">
        <v>1.29</v>
      </c>
    </row>
    <row r="11" spans="1:21" x14ac:dyDescent="0.3">
      <c r="A11" s="5">
        <f t="shared" si="0"/>
        <v>451</v>
      </c>
      <c r="B11" s="1">
        <f t="shared" si="1"/>
        <v>1.1689373297002723</v>
      </c>
      <c r="C11" s="1">
        <f t="shared" si="2"/>
        <v>-7.1300000000000008</v>
      </c>
      <c r="I11" s="7">
        <f t="shared" si="3"/>
        <v>0.98498399999999986</v>
      </c>
      <c r="J11" s="7">
        <f t="shared" si="4"/>
        <v>0.84263199999999994</v>
      </c>
      <c r="K11">
        <v>451</v>
      </c>
      <c r="L11">
        <v>2E-3</v>
      </c>
      <c r="M11">
        <v>0</v>
      </c>
      <c r="N11">
        <v>9</v>
      </c>
      <c r="O11">
        <v>351.78</v>
      </c>
      <c r="P11">
        <v>9</v>
      </c>
      <c r="Q11">
        <v>300.94</v>
      </c>
      <c r="R11">
        <v>9</v>
      </c>
      <c r="S11">
        <v>-5.1100000000000003</v>
      </c>
      <c r="T11">
        <v>9</v>
      </c>
      <c r="U11">
        <v>2.02</v>
      </c>
    </row>
    <row r="12" spans="1:21" x14ac:dyDescent="0.3">
      <c r="A12" s="5">
        <f t="shared" si="0"/>
        <v>501</v>
      </c>
      <c r="B12" s="1">
        <f t="shared" si="1"/>
        <v>1.1574276442148486</v>
      </c>
      <c r="C12" s="1">
        <f t="shared" si="2"/>
        <v>-7.5</v>
      </c>
      <c r="I12" s="7">
        <f t="shared" si="3"/>
        <v>0.97865599999999986</v>
      </c>
      <c r="J12" s="7">
        <f t="shared" si="4"/>
        <v>0.84554399999999996</v>
      </c>
      <c r="K12">
        <v>501</v>
      </c>
      <c r="L12">
        <v>2E-3</v>
      </c>
      <c r="M12">
        <v>0</v>
      </c>
      <c r="N12">
        <v>10</v>
      </c>
      <c r="O12">
        <v>349.52</v>
      </c>
      <c r="P12">
        <v>10</v>
      </c>
      <c r="Q12">
        <v>301.98</v>
      </c>
      <c r="R12">
        <v>10</v>
      </c>
      <c r="S12">
        <v>-5.41</v>
      </c>
      <c r="T12">
        <v>10</v>
      </c>
      <c r="U12">
        <v>2.09</v>
      </c>
    </row>
    <row r="13" spans="1:21" x14ac:dyDescent="0.3">
      <c r="A13" s="5">
        <f t="shared" si="0"/>
        <v>551</v>
      </c>
      <c r="B13" s="1">
        <f t="shared" si="1"/>
        <v>1.1621960060634022</v>
      </c>
      <c r="C13" s="1">
        <f t="shared" si="2"/>
        <v>-8.15</v>
      </c>
      <c r="I13" s="7">
        <f t="shared" si="3"/>
        <v>0.98750399999999994</v>
      </c>
      <c r="J13" s="7">
        <f t="shared" si="4"/>
        <v>0.84968799999999989</v>
      </c>
      <c r="K13">
        <v>551</v>
      </c>
      <c r="L13">
        <v>2E-3</v>
      </c>
      <c r="M13">
        <v>0</v>
      </c>
      <c r="N13">
        <v>11</v>
      </c>
      <c r="O13">
        <v>352.68</v>
      </c>
      <c r="P13">
        <v>11</v>
      </c>
      <c r="Q13">
        <v>303.45999999999998</v>
      </c>
      <c r="R13">
        <v>11</v>
      </c>
      <c r="S13">
        <v>-5.76</v>
      </c>
      <c r="T13">
        <v>11</v>
      </c>
      <c r="U13">
        <v>2.39</v>
      </c>
    </row>
    <row r="14" spans="1:21" x14ac:dyDescent="0.3">
      <c r="A14" s="5">
        <f t="shared" si="0"/>
        <v>601</v>
      </c>
      <c r="B14" s="1">
        <f t="shared" si="1"/>
        <v>1.1680251202565475</v>
      </c>
      <c r="C14" s="1">
        <f t="shared" si="2"/>
        <v>-8.7799999999999994</v>
      </c>
      <c r="I14" s="7">
        <f t="shared" si="3"/>
        <v>0.97904800000000003</v>
      </c>
      <c r="J14" s="7">
        <f t="shared" si="4"/>
        <v>0.83820799999999995</v>
      </c>
      <c r="K14">
        <v>601</v>
      </c>
      <c r="L14">
        <v>2E-3</v>
      </c>
      <c r="M14">
        <v>0</v>
      </c>
      <c r="N14">
        <v>12</v>
      </c>
      <c r="O14">
        <v>349.66</v>
      </c>
      <c r="P14">
        <v>12</v>
      </c>
      <c r="Q14">
        <v>299.36</v>
      </c>
      <c r="R14">
        <v>12</v>
      </c>
      <c r="S14">
        <v>-5.55</v>
      </c>
      <c r="T14">
        <v>12</v>
      </c>
      <c r="U14">
        <v>3.23</v>
      </c>
    </row>
    <row r="15" spans="1:21" x14ac:dyDescent="0.3">
      <c r="A15" s="5">
        <f t="shared" si="0"/>
        <v>651</v>
      </c>
      <c r="B15" s="1">
        <f t="shared" si="1"/>
        <v>1.1655443696246417</v>
      </c>
      <c r="C15" s="1">
        <f t="shared" si="2"/>
        <v>-9.64</v>
      </c>
      <c r="I15" s="7">
        <f t="shared" si="3"/>
        <v>0.97899199999999986</v>
      </c>
      <c r="J15" s="7">
        <f t="shared" si="4"/>
        <v>0.83994399999999991</v>
      </c>
      <c r="K15">
        <v>651</v>
      </c>
      <c r="L15">
        <v>2E-3</v>
      </c>
      <c r="M15">
        <v>0</v>
      </c>
      <c r="N15">
        <v>13</v>
      </c>
      <c r="O15">
        <v>349.64</v>
      </c>
      <c r="P15">
        <v>13</v>
      </c>
      <c r="Q15">
        <v>299.98</v>
      </c>
      <c r="R15">
        <v>13</v>
      </c>
      <c r="S15">
        <v>-6.44</v>
      </c>
      <c r="T15">
        <v>13</v>
      </c>
      <c r="U15">
        <v>3.2</v>
      </c>
    </row>
    <row r="16" spans="1:21" x14ac:dyDescent="0.3">
      <c r="A16" s="5">
        <f t="shared" si="0"/>
        <v>701</v>
      </c>
      <c r="B16" s="1">
        <f t="shared" si="1"/>
        <v>1.157105736558065</v>
      </c>
      <c r="C16" s="1">
        <f t="shared" si="2"/>
        <v>-10.86</v>
      </c>
      <c r="I16" s="7">
        <f t="shared" si="3"/>
        <v>0.97255199999999986</v>
      </c>
      <c r="J16" s="7">
        <f t="shared" si="4"/>
        <v>0.84050400000000003</v>
      </c>
      <c r="K16">
        <v>701</v>
      </c>
      <c r="L16">
        <v>2E-3</v>
      </c>
      <c r="M16">
        <v>0</v>
      </c>
      <c r="N16">
        <v>14</v>
      </c>
      <c r="O16">
        <v>347.34</v>
      </c>
      <c r="P16">
        <v>14</v>
      </c>
      <c r="Q16">
        <v>300.18</v>
      </c>
      <c r="R16">
        <v>14</v>
      </c>
      <c r="S16">
        <v>-6.47</v>
      </c>
      <c r="T16">
        <v>14</v>
      </c>
      <c r="U16">
        <v>4.3899999999999997</v>
      </c>
    </row>
    <row r="17" spans="1:21" x14ac:dyDescent="0.3">
      <c r="A17" s="5">
        <f t="shared" si="0"/>
        <v>751</v>
      </c>
      <c r="B17" s="1">
        <f t="shared" si="1"/>
        <v>1.153413973164122</v>
      </c>
      <c r="C17" s="1">
        <f t="shared" si="2"/>
        <v>-11.39</v>
      </c>
      <c r="I17" s="7">
        <f t="shared" si="3"/>
        <v>0.97719999999999996</v>
      </c>
      <c r="J17" s="7">
        <f t="shared" si="4"/>
        <v>0.84722399999999998</v>
      </c>
      <c r="K17">
        <v>751</v>
      </c>
      <c r="L17">
        <v>2E-3</v>
      </c>
      <c r="M17">
        <v>0</v>
      </c>
      <c r="N17">
        <v>15</v>
      </c>
      <c r="O17">
        <v>349</v>
      </c>
      <c r="P17">
        <v>15</v>
      </c>
      <c r="Q17">
        <v>302.58</v>
      </c>
      <c r="R17">
        <v>15</v>
      </c>
      <c r="S17">
        <v>-7.16</v>
      </c>
      <c r="T17">
        <v>15</v>
      </c>
      <c r="U17">
        <v>4.2300000000000004</v>
      </c>
    </row>
    <row r="18" spans="1:21" x14ac:dyDescent="0.3">
      <c r="A18" s="5">
        <f t="shared" si="0"/>
        <v>801</v>
      </c>
      <c r="B18" s="1">
        <f t="shared" si="1"/>
        <v>1.150223331581713</v>
      </c>
      <c r="C18" s="1">
        <f t="shared" si="2"/>
        <v>-13.08</v>
      </c>
      <c r="I18" s="7">
        <f t="shared" si="3"/>
        <v>0.98061599999999993</v>
      </c>
      <c r="J18" s="7">
        <f t="shared" si="4"/>
        <v>0.85254399999999997</v>
      </c>
      <c r="K18">
        <v>801</v>
      </c>
      <c r="L18">
        <v>2E-3</v>
      </c>
      <c r="M18">
        <v>0</v>
      </c>
      <c r="N18">
        <v>16</v>
      </c>
      <c r="O18">
        <v>350.22</v>
      </c>
      <c r="P18">
        <v>16</v>
      </c>
      <c r="Q18">
        <v>304.48</v>
      </c>
      <c r="R18">
        <v>16</v>
      </c>
      <c r="S18">
        <v>-7.33</v>
      </c>
      <c r="T18">
        <v>16</v>
      </c>
      <c r="U18">
        <v>5.75</v>
      </c>
    </row>
    <row r="19" spans="1:21" x14ac:dyDescent="0.3">
      <c r="A19" s="5">
        <f t="shared" si="0"/>
        <v>851</v>
      </c>
      <c r="B19" s="1">
        <f t="shared" ref="B19:B65" si="5">I19/J19</f>
        <v>1.1554349265192638</v>
      </c>
      <c r="C19" s="1">
        <f t="shared" ref="C19:C65" si="6">S19-U19</f>
        <v>-12.690000000000001</v>
      </c>
      <c r="I19" s="7">
        <f t="shared" si="3"/>
        <v>0.97742399999999985</v>
      </c>
      <c r="J19" s="7">
        <f t="shared" si="4"/>
        <v>0.84593599999999991</v>
      </c>
      <c r="K19">
        <v>851</v>
      </c>
      <c r="L19">
        <v>2E-3</v>
      </c>
      <c r="M19">
        <v>0</v>
      </c>
      <c r="N19">
        <v>17</v>
      </c>
      <c r="O19">
        <v>349.08</v>
      </c>
      <c r="P19">
        <v>17</v>
      </c>
      <c r="Q19">
        <v>302.12</v>
      </c>
      <c r="R19">
        <v>17</v>
      </c>
      <c r="S19">
        <v>-7.94</v>
      </c>
      <c r="T19">
        <v>17</v>
      </c>
      <c r="U19">
        <v>4.75</v>
      </c>
    </row>
    <row r="20" spans="1:21" x14ac:dyDescent="0.3">
      <c r="A20" s="5">
        <f t="shared" si="0"/>
        <v>901</v>
      </c>
      <c r="B20" s="1">
        <f t="shared" si="5"/>
        <v>1.1513136234937773</v>
      </c>
      <c r="C20" s="1">
        <f t="shared" si="6"/>
        <v>-13.42</v>
      </c>
      <c r="I20" s="7">
        <f t="shared" si="3"/>
        <v>0.97915999999999981</v>
      </c>
      <c r="J20" s="7">
        <f t="shared" si="4"/>
        <v>0.85047200000000001</v>
      </c>
      <c r="K20">
        <v>901</v>
      </c>
      <c r="L20">
        <v>2E-3</v>
      </c>
      <c r="M20">
        <v>0</v>
      </c>
      <c r="N20">
        <v>18</v>
      </c>
      <c r="O20">
        <v>349.7</v>
      </c>
      <c r="P20">
        <v>18</v>
      </c>
      <c r="Q20">
        <v>303.74</v>
      </c>
      <c r="R20">
        <v>18</v>
      </c>
      <c r="S20">
        <v>-8.27</v>
      </c>
      <c r="T20">
        <v>18</v>
      </c>
      <c r="U20">
        <v>5.15</v>
      </c>
    </row>
    <row r="21" spans="1:21" x14ac:dyDescent="0.3">
      <c r="A21" s="5">
        <f t="shared" si="0"/>
        <v>951</v>
      </c>
      <c r="B21" s="1">
        <f t="shared" si="5"/>
        <v>1.1524418374744614</v>
      </c>
      <c r="C21" s="1">
        <f t="shared" si="6"/>
        <v>-14.51</v>
      </c>
      <c r="I21" s="7">
        <f t="shared" si="3"/>
        <v>0.97921599999999998</v>
      </c>
      <c r="J21" s="7">
        <f t="shared" si="4"/>
        <v>0.84968799999999989</v>
      </c>
      <c r="K21">
        <v>951</v>
      </c>
      <c r="L21">
        <v>2E-3</v>
      </c>
      <c r="M21">
        <v>0</v>
      </c>
      <c r="N21">
        <v>19</v>
      </c>
      <c r="O21">
        <v>349.72</v>
      </c>
      <c r="P21">
        <v>19</v>
      </c>
      <c r="Q21">
        <v>303.45999999999998</v>
      </c>
      <c r="R21">
        <v>19</v>
      </c>
      <c r="S21">
        <v>-8.85</v>
      </c>
      <c r="T21">
        <v>19</v>
      </c>
      <c r="U21">
        <v>5.66</v>
      </c>
    </row>
    <row r="22" spans="1:21" x14ac:dyDescent="0.3">
      <c r="A22" s="5">
        <f t="shared" si="0"/>
        <v>1001</v>
      </c>
      <c r="B22" s="1">
        <f t="shared" si="5"/>
        <v>1.1368462189800039</v>
      </c>
      <c r="C22" s="1">
        <f t="shared" si="6"/>
        <v>-15.03</v>
      </c>
      <c r="I22" s="7">
        <f t="shared" si="3"/>
        <v>0.97742399999999985</v>
      </c>
      <c r="J22" s="7">
        <f t="shared" si="4"/>
        <v>0.85976799999999987</v>
      </c>
      <c r="K22">
        <v>1001</v>
      </c>
      <c r="L22">
        <v>2E-3</v>
      </c>
      <c r="M22">
        <v>0</v>
      </c>
      <c r="N22">
        <v>20</v>
      </c>
      <c r="O22">
        <v>349.08</v>
      </c>
      <c r="P22">
        <v>20</v>
      </c>
      <c r="Q22">
        <v>307.06</v>
      </c>
      <c r="R22">
        <v>20</v>
      </c>
      <c r="S22">
        <v>-9.0399999999999991</v>
      </c>
      <c r="T22">
        <v>20</v>
      </c>
      <c r="U22">
        <v>5.99</v>
      </c>
    </row>
    <row r="23" spans="1:21" x14ac:dyDescent="0.3">
      <c r="A23" s="5">
        <f t="shared" si="0"/>
        <v>1101</v>
      </c>
      <c r="B23" s="1">
        <f t="shared" si="5"/>
        <v>1.1321947721791279</v>
      </c>
      <c r="C23" s="1">
        <f t="shared" si="6"/>
        <v>-16.61</v>
      </c>
      <c r="I23" s="7">
        <f t="shared" si="3"/>
        <v>0.97266399999999986</v>
      </c>
      <c r="J23" s="7">
        <f t="shared" si="4"/>
        <v>0.85909599999999986</v>
      </c>
      <c r="K23">
        <v>1101</v>
      </c>
      <c r="L23">
        <v>2E-3</v>
      </c>
      <c r="M23">
        <v>0</v>
      </c>
      <c r="N23">
        <v>21</v>
      </c>
      <c r="O23">
        <v>347.38</v>
      </c>
      <c r="P23">
        <v>21</v>
      </c>
      <c r="Q23">
        <v>306.82</v>
      </c>
      <c r="R23">
        <v>21</v>
      </c>
      <c r="S23">
        <v>-9.81</v>
      </c>
      <c r="T23">
        <v>21</v>
      </c>
      <c r="U23">
        <v>6.8</v>
      </c>
    </row>
    <row r="24" spans="1:21" x14ac:dyDescent="0.3">
      <c r="A24" s="5">
        <f t="shared" si="0"/>
        <v>1201</v>
      </c>
      <c r="B24" s="1">
        <f t="shared" si="5"/>
        <v>1.1288091353996739</v>
      </c>
      <c r="C24" s="1">
        <f t="shared" si="6"/>
        <v>-17.97</v>
      </c>
      <c r="I24" s="7">
        <f t="shared" si="3"/>
        <v>0.96874400000000005</v>
      </c>
      <c r="J24" s="7">
        <f t="shared" si="4"/>
        <v>0.85819999999999996</v>
      </c>
      <c r="K24">
        <v>1201</v>
      </c>
      <c r="L24">
        <v>2E-3</v>
      </c>
      <c r="M24">
        <v>0</v>
      </c>
      <c r="N24">
        <v>22</v>
      </c>
      <c r="O24">
        <v>345.98</v>
      </c>
      <c r="P24">
        <v>22</v>
      </c>
      <c r="Q24">
        <v>306.5</v>
      </c>
      <c r="R24">
        <v>22</v>
      </c>
      <c r="S24">
        <v>-10.86</v>
      </c>
      <c r="T24">
        <v>22</v>
      </c>
      <c r="U24">
        <v>7.11</v>
      </c>
    </row>
    <row r="25" spans="1:21" x14ac:dyDescent="0.3">
      <c r="A25" s="5">
        <f t="shared" si="0"/>
        <v>1251</v>
      </c>
      <c r="B25" s="1">
        <f t="shared" si="5"/>
        <v>1.1202323330106487</v>
      </c>
      <c r="C25" s="1">
        <f t="shared" si="6"/>
        <v>-18.66</v>
      </c>
      <c r="I25" s="7">
        <f t="shared" si="3"/>
        <v>0.97204800000000002</v>
      </c>
      <c r="J25" s="7">
        <f t="shared" si="4"/>
        <v>0.86771999999999994</v>
      </c>
      <c r="K25">
        <v>1251</v>
      </c>
      <c r="L25">
        <v>2E-3</v>
      </c>
      <c r="M25">
        <v>0</v>
      </c>
      <c r="N25">
        <v>23</v>
      </c>
      <c r="O25">
        <v>347.16</v>
      </c>
      <c r="P25">
        <v>23</v>
      </c>
      <c r="Q25">
        <v>309.89999999999998</v>
      </c>
      <c r="R25">
        <v>23</v>
      </c>
      <c r="S25">
        <v>-11.09</v>
      </c>
      <c r="T25">
        <v>23</v>
      </c>
      <c r="U25">
        <v>7.57</v>
      </c>
    </row>
    <row r="26" spans="1:21" x14ac:dyDescent="0.3">
      <c r="A26" s="5">
        <f t="shared" si="0"/>
        <v>1301</v>
      </c>
      <c r="B26" s="1">
        <f t="shared" si="5"/>
        <v>1.1061850378544846</v>
      </c>
      <c r="C26" s="1">
        <f t="shared" si="6"/>
        <v>-19.32</v>
      </c>
      <c r="I26" s="7">
        <f t="shared" si="3"/>
        <v>0.96549599999999991</v>
      </c>
      <c r="J26" s="7">
        <f t="shared" si="4"/>
        <v>0.87281600000000004</v>
      </c>
      <c r="K26">
        <v>1301</v>
      </c>
      <c r="L26">
        <v>2E-3</v>
      </c>
      <c r="M26">
        <v>0</v>
      </c>
      <c r="N26">
        <v>24</v>
      </c>
      <c r="O26">
        <v>344.82</v>
      </c>
      <c r="P26">
        <v>24</v>
      </c>
      <c r="Q26">
        <v>311.72000000000003</v>
      </c>
      <c r="R26">
        <v>24</v>
      </c>
      <c r="S26">
        <v>-11.22</v>
      </c>
      <c r="T26">
        <v>24</v>
      </c>
      <c r="U26">
        <v>8.1</v>
      </c>
    </row>
    <row r="27" spans="1:21" x14ac:dyDescent="0.3">
      <c r="A27" s="5">
        <f t="shared" si="0"/>
        <v>1401</v>
      </c>
      <c r="B27" s="1">
        <f t="shared" si="5"/>
        <v>1.0939473180687544</v>
      </c>
      <c r="C27" s="1">
        <f t="shared" si="6"/>
        <v>-20.52</v>
      </c>
      <c r="I27" s="7">
        <f t="shared" si="3"/>
        <v>0.96051199999999992</v>
      </c>
      <c r="J27" s="7">
        <f t="shared" si="4"/>
        <v>0.87802399999999992</v>
      </c>
      <c r="K27">
        <v>1401</v>
      </c>
      <c r="L27">
        <v>2E-3</v>
      </c>
      <c r="M27">
        <v>0</v>
      </c>
      <c r="N27">
        <v>25</v>
      </c>
      <c r="O27">
        <v>343.04</v>
      </c>
      <c r="P27">
        <v>25</v>
      </c>
      <c r="Q27">
        <v>313.58</v>
      </c>
      <c r="R27">
        <v>25</v>
      </c>
      <c r="S27">
        <v>-12.19</v>
      </c>
      <c r="T27">
        <v>25</v>
      </c>
      <c r="U27">
        <v>8.33</v>
      </c>
    </row>
    <row r="28" spans="1:21" x14ac:dyDescent="0.3">
      <c r="A28" s="5">
        <f t="shared" si="0"/>
        <v>1501</v>
      </c>
      <c r="B28" s="1">
        <f t="shared" si="5"/>
        <v>1.0894123606889563</v>
      </c>
      <c r="C28" s="1">
        <f t="shared" si="6"/>
        <v>-21.72</v>
      </c>
      <c r="I28" s="7">
        <f t="shared" si="3"/>
        <v>0.96342399999999984</v>
      </c>
      <c r="J28" s="7">
        <f t="shared" si="4"/>
        <v>0.88435199999999992</v>
      </c>
      <c r="K28">
        <v>1501</v>
      </c>
      <c r="L28">
        <v>2E-3</v>
      </c>
      <c r="M28">
        <v>0</v>
      </c>
      <c r="N28">
        <v>26</v>
      </c>
      <c r="O28">
        <v>344.08</v>
      </c>
      <c r="P28">
        <v>26</v>
      </c>
      <c r="Q28">
        <v>315.83999999999997</v>
      </c>
      <c r="R28">
        <v>26</v>
      </c>
      <c r="S28">
        <v>-13.05</v>
      </c>
      <c r="T28">
        <v>26</v>
      </c>
      <c r="U28">
        <v>8.67</v>
      </c>
    </row>
    <row r="29" spans="1:21" x14ac:dyDescent="0.3">
      <c r="A29" s="5">
        <f t="shared" si="0"/>
        <v>1751</v>
      </c>
      <c r="B29" s="1">
        <f t="shared" si="5"/>
        <v>1.0692722034322937</v>
      </c>
      <c r="C29" s="1">
        <f t="shared" si="6"/>
        <v>-24.439999999999998</v>
      </c>
      <c r="I29" s="7">
        <f t="shared" si="3"/>
        <v>0.95603199999999988</v>
      </c>
      <c r="J29" s="7">
        <f t="shared" si="4"/>
        <v>0.89409599999999989</v>
      </c>
      <c r="K29">
        <v>1751</v>
      </c>
      <c r="L29">
        <v>2E-3</v>
      </c>
      <c r="M29">
        <v>0</v>
      </c>
      <c r="N29">
        <v>27</v>
      </c>
      <c r="O29">
        <v>341.44</v>
      </c>
      <c r="P29">
        <v>27</v>
      </c>
      <c r="Q29">
        <v>319.32</v>
      </c>
      <c r="R29">
        <v>27</v>
      </c>
      <c r="S29">
        <v>-14.52</v>
      </c>
      <c r="T29">
        <v>27</v>
      </c>
      <c r="U29">
        <v>9.92</v>
      </c>
    </row>
    <row r="30" spans="1:21" x14ac:dyDescent="0.3">
      <c r="A30" s="5">
        <f t="shared" si="0"/>
        <v>2001</v>
      </c>
      <c r="B30" s="1">
        <f t="shared" si="5"/>
        <v>1.0343329253365972</v>
      </c>
      <c r="C30" s="1">
        <f t="shared" si="6"/>
        <v>-28.32</v>
      </c>
      <c r="I30" s="7">
        <f t="shared" si="3"/>
        <v>0.94645599999999985</v>
      </c>
      <c r="J30" s="7">
        <f t="shared" si="4"/>
        <v>0.91503999999999996</v>
      </c>
      <c r="K30">
        <v>2001</v>
      </c>
      <c r="L30">
        <v>2E-3</v>
      </c>
      <c r="M30">
        <v>0</v>
      </c>
      <c r="N30">
        <v>28</v>
      </c>
      <c r="O30">
        <v>338.02</v>
      </c>
      <c r="P30">
        <v>28</v>
      </c>
      <c r="Q30">
        <v>326.8</v>
      </c>
      <c r="R30">
        <v>28</v>
      </c>
      <c r="S30">
        <v>-16.739999999999998</v>
      </c>
      <c r="T30">
        <v>28</v>
      </c>
      <c r="U30">
        <v>11.58</v>
      </c>
    </row>
    <row r="31" spans="1:21" x14ac:dyDescent="0.3">
      <c r="A31" s="5">
        <f t="shared" si="0"/>
        <v>2251</v>
      </c>
      <c r="B31" s="1">
        <f t="shared" si="5"/>
        <v>1.0050068546223998</v>
      </c>
      <c r="C31" s="1">
        <f t="shared" si="6"/>
        <v>-31.46</v>
      </c>
      <c r="I31" s="7">
        <f t="shared" si="3"/>
        <v>0.94421600000000006</v>
      </c>
      <c r="J31" s="7">
        <f t="shared" si="4"/>
        <v>0.9395119999999999</v>
      </c>
      <c r="K31">
        <v>2251</v>
      </c>
      <c r="L31">
        <v>2E-3</v>
      </c>
      <c r="M31">
        <v>0</v>
      </c>
      <c r="N31">
        <v>29</v>
      </c>
      <c r="O31">
        <v>337.22</v>
      </c>
      <c r="P31">
        <v>29</v>
      </c>
      <c r="Q31">
        <v>335.54</v>
      </c>
      <c r="R31">
        <v>29</v>
      </c>
      <c r="S31">
        <v>-18.739999999999998</v>
      </c>
      <c r="T31">
        <v>29</v>
      </c>
      <c r="U31">
        <v>12.72</v>
      </c>
    </row>
    <row r="32" spans="1:21" x14ac:dyDescent="0.3">
      <c r="A32" s="5">
        <f t="shared" si="0"/>
        <v>2501</v>
      </c>
      <c r="B32" s="1">
        <f t="shared" si="5"/>
        <v>0.97231592415959056</v>
      </c>
      <c r="C32" s="1">
        <f t="shared" si="6"/>
        <v>-33.340000000000003</v>
      </c>
      <c r="I32" s="7">
        <f t="shared" si="3"/>
        <v>0.93620799999999993</v>
      </c>
      <c r="J32" s="7">
        <f t="shared" si="4"/>
        <v>0.96286399999999994</v>
      </c>
      <c r="K32">
        <v>2501</v>
      </c>
      <c r="L32">
        <v>2E-3</v>
      </c>
      <c r="M32">
        <v>0</v>
      </c>
      <c r="N32">
        <v>30</v>
      </c>
      <c r="O32">
        <v>334.36</v>
      </c>
      <c r="P32">
        <v>30</v>
      </c>
      <c r="Q32">
        <v>343.88</v>
      </c>
      <c r="R32">
        <v>30</v>
      </c>
      <c r="S32">
        <v>-20.63</v>
      </c>
      <c r="T32">
        <v>30</v>
      </c>
      <c r="U32">
        <v>12.71</v>
      </c>
    </row>
    <row r="33" spans="1:21" x14ac:dyDescent="0.3">
      <c r="A33" s="5">
        <f t="shared" si="0"/>
        <v>2751</v>
      </c>
      <c r="B33" s="1">
        <f t="shared" si="5"/>
        <v>0.92474812855293542</v>
      </c>
      <c r="C33" s="1">
        <f t="shared" si="6"/>
        <v>-35.659999999999997</v>
      </c>
      <c r="I33" s="7">
        <f t="shared" si="3"/>
        <v>0.92008000000000001</v>
      </c>
      <c r="J33" s="7">
        <f t="shared" si="4"/>
        <v>0.99495199999999984</v>
      </c>
      <c r="K33">
        <v>2751</v>
      </c>
      <c r="L33">
        <v>2E-3</v>
      </c>
      <c r="M33">
        <v>0</v>
      </c>
      <c r="N33">
        <v>31</v>
      </c>
      <c r="O33">
        <v>328.6</v>
      </c>
      <c r="P33">
        <v>31</v>
      </c>
      <c r="Q33">
        <v>355.34</v>
      </c>
      <c r="R33">
        <v>31</v>
      </c>
      <c r="S33">
        <v>-22.45</v>
      </c>
      <c r="T33">
        <v>31</v>
      </c>
      <c r="U33">
        <v>13.21</v>
      </c>
    </row>
    <row r="34" spans="1:21" x14ac:dyDescent="0.3">
      <c r="A34" s="5">
        <f t="shared" si="0"/>
        <v>3001</v>
      </c>
      <c r="B34" s="1">
        <f t="shared" si="5"/>
        <v>0.90671932361775498</v>
      </c>
      <c r="C34" s="1">
        <f t="shared" si="6"/>
        <v>-37.71</v>
      </c>
      <c r="I34" s="7">
        <f t="shared" si="3"/>
        <v>0.91285599999999989</v>
      </c>
      <c r="J34" s="7">
        <f t="shared" si="4"/>
        <v>1.0067679999999999</v>
      </c>
      <c r="K34">
        <v>3001</v>
      </c>
      <c r="L34">
        <v>2E-3</v>
      </c>
      <c r="M34">
        <v>0</v>
      </c>
      <c r="N34">
        <v>32</v>
      </c>
      <c r="O34">
        <v>326.02</v>
      </c>
      <c r="P34">
        <v>32</v>
      </c>
      <c r="Q34">
        <v>359.56</v>
      </c>
      <c r="R34">
        <v>32</v>
      </c>
      <c r="S34">
        <v>-24.02</v>
      </c>
      <c r="T34">
        <v>32</v>
      </c>
      <c r="U34">
        <v>13.69</v>
      </c>
    </row>
    <row r="35" spans="1:21" x14ac:dyDescent="0.3">
      <c r="A35" s="5">
        <f t="shared" si="0"/>
        <v>3251</v>
      </c>
      <c r="B35" s="1">
        <f t="shared" si="5"/>
        <v>0.87656607473580983</v>
      </c>
      <c r="C35" s="1">
        <f t="shared" si="6"/>
        <v>-40.5</v>
      </c>
      <c r="I35" s="7">
        <f t="shared" si="3"/>
        <v>0.90115199999999984</v>
      </c>
      <c r="J35" s="7">
        <f t="shared" si="4"/>
        <v>1.0280480000000001</v>
      </c>
      <c r="K35">
        <v>3251</v>
      </c>
      <c r="L35">
        <v>2E-3</v>
      </c>
      <c r="M35">
        <v>0</v>
      </c>
      <c r="N35">
        <v>33</v>
      </c>
      <c r="O35">
        <v>321.83999999999997</v>
      </c>
      <c r="P35">
        <v>33</v>
      </c>
      <c r="Q35">
        <v>367.16</v>
      </c>
      <c r="R35">
        <v>33</v>
      </c>
      <c r="S35">
        <v>-25.69</v>
      </c>
      <c r="T35">
        <v>33</v>
      </c>
      <c r="U35">
        <v>14.81</v>
      </c>
    </row>
    <row r="36" spans="1:21" x14ac:dyDescent="0.3">
      <c r="A36" s="5">
        <f t="shared" si="0"/>
        <v>3501</v>
      </c>
      <c r="B36" s="1">
        <f t="shared" si="5"/>
        <v>0.84546424759871919</v>
      </c>
      <c r="C36" s="1">
        <f t="shared" si="6"/>
        <v>-42.04</v>
      </c>
      <c r="I36" s="7">
        <f t="shared" si="3"/>
        <v>0.88726399999999994</v>
      </c>
      <c r="J36" s="7">
        <f t="shared" si="4"/>
        <v>1.0494400000000002</v>
      </c>
      <c r="K36">
        <v>3501</v>
      </c>
      <c r="L36">
        <v>2E-3</v>
      </c>
      <c r="M36">
        <v>0</v>
      </c>
      <c r="N36">
        <v>34</v>
      </c>
      <c r="O36">
        <v>316.88</v>
      </c>
      <c r="P36">
        <v>34</v>
      </c>
      <c r="Q36">
        <v>374.8</v>
      </c>
      <c r="R36">
        <v>34</v>
      </c>
      <c r="S36">
        <v>-27.37</v>
      </c>
      <c r="T36">
        <v>34</v>
      </c>
      <c r="U36">
        <v>14.67</v>
      </c>
    </row>
    <row r="37" spans="1:21" x14ac:dyDescent="0.3">
      <c r="A37" s="5">
        <f t="shared" si="0"/>
        <v>3751</v>
      </c>
      <c r="B37" s="1">
        <f t="shared" si="5"/>
        <v>0.81019697520918876</v>
      </c>
      <c r="C37" s="1">
        <f t="shared" si="6"/>
        <v>-43.48</v>
      </c>
      <c r="I37" s="7">
        <f t="shared" si="3"/>
        <v>0.87298399999999987</v>
      </c>
      <c r="J37" s="7">
        <f t="shared" si="4"/>
        <v>1.0774959999999998</v>
      </c>
      <c r="K37">
        <v>3751</v>
      </c>
      <c r="L37">
        <v>2E-3</v>
      </c>
      <c r="M37">
        <v>0</v>
      </c>
      <c r="N37">
        <v>35</v>
      </c>
      <c r="O37">
        <v>311.77999999999997</v>
      </c>
      <c r="P37">
        <v>35</v>
      </c>
      <c r="Q37">
        <v>384.82</v>
      </c>
      <c r="R37">
        <v>35</v>
      </c>
      <c r="S37">
        <v>-28.95</v>
      </c>
      <c r="T37">
        <v>35</v>
      </c>
      <c r="U37">
        <v>14.53</v>
      </c>
    </row>
    <row r="38" spans="1:21" x14ac:dyDescent="0.3">
      <c r="A38" s="5">
        <f t="shared" si="0"/>
        <v>4001</v>
      </c>
      <c r="B38" s="1">
        <f t="shared" si="5"/>
        <v>0.78462945090668967</v>
      </c>
      <c r="C38" s="1">
        <f t="shared" si="6"/>
        <v>-45.17</v>
      </c>
      <c r="I38" s="7">
        <f t="shared" si="3"/>
        <v>0.86503199999999991</v>
      </c>
      <c r="J38" s="7">
        <f t="shared" si="4"/>
        <v>1.1024719999999999</v>
      </c>
      <c r="K38">
        <v>4001</v>
      </c>
      <c r="L38">
        <v>2E-3</v>
      </c>
      <c r="M38">
        <v>0</v>
      </c>
      <c r="N38">
        <v>36</v>
      </c>
      <c r="O38">
        <v>308.94</v>
      </c>
      <c r="P38">
        <v>36</v>
      </c>
      <c r="Q38">
        <v>393.74</v>
      </c>
      <c r="R38">
        <v>36</v>
      </c>
      <c r="S38">
        <v>-30.64</v>
      </c>
      <c r="T38">
        <v>36</v>
      </c>
      <c r="U38">
        <v>14.53</v>
      </c>
    </row>
    <row r="39" spans="1:21" x14ac:dyDescent="0.3">
      <c r="A39" s="5">
        <f t="shared" si="0"/>
        <v>4251</v>
      </c>
      <c r="B39" s="1">
        <f t="shared" si="5"/>
        <v>0.75360158966716329</v>
      </c>
      <c r="C39" s="1">
        <f t="shared" si="6"/>
        <v>-47.13</v>
      </c>
      <c r="I39" s="7">
        <f t="shared" si="3"/>
        <v>0.84951999999999983</v>
      </c>
      <c r="J39" s="7">
        <f t="shared" si="4"/>
        <v>1.1272800000000001</v>
      </c>
      <c r="K39">
        <v>4251</v>
      </c>
      <c r="L39">
        <v>2E-3</v>
      </c>
      <c r="M39">
        <v>0</v>
      </c>
      <c r="N39">
        <v>37</v>
      </c>
      <c r="O39">
        <v>303.39999999999998</v>
      </c>
      <c r="P39">
        <v>37</v>
      </c>
      <c r="Q39">
        <v>402.6</v>
      </c>
      <c r="R39">
        <v>37</v>
      </c>
      <c r="S39">
        <v>-32.07</v>
      </c>
      <c r="T39">
        <v>37</v>
      </c>
      <c r="U39">
        <v>15.06</v>
      </c>
    </row>
    <row r="40" spans="1:21" x14ac:dyDescent="0.3">
      <c r="A40" s="5">
        <f t="shared" si="0"/>
        <v>4501</v>
      </c>
      <c r="B40" s="1">
        <f t="shared" si="5"/>
        <v>0.73292353085812634</v>
      </c>
      <c r="C40" s="1">
        <f t="shared" si="6"/>
        <v>-48.35</v>
      </c>
      <c r="H40" s="6"/>
      <c r="I40" s="7">
        <f t="shared" si="3"/>
        <v>0.83462399999999992</v>
      </c>
      <c r="J40" s="7">
        <f t="shared" si="4"/>
        <v>1.13876</v>
      </c>
      <c r="K40">
        <v>4501</v>
      </c>
      <c r="L40">
        <v>2E-3</v>
      </c>
      <c r="M40">
        <v>0</v>
      </c>
      <c r="N40">
        <v>38</v>
      </c>
      <c r="O40">
        <v>298.08</v>
      </c>
      <c r="P40">
        <v>38</v>
      </c>
      <c r="Q40">
        <v>406.7</v>
      </c>
      <c r="R40">
        <v>38</v>
      </c>
      <c r="S40">
        <v>-33.81</v>
      </c>
      <c r="T40">
        <v>38</v>
      </c>
      <c r="U40">
        <v>14.54</v>
      </c>
    </row>
    <row r="41" spans="1:21" x14ac:dyDescent="0.3">
      <c r="A41" s="5">
        <f t="shared" si="0"/>
        <v>4751</v>
      </c>
      <c r="B41" s="1">
        <f t="shared" si="5"/>
        <v>0.70510843373493981</v>
      </c>
      <c r="C41" s="1">
        <f t="shared" si="6"/>
        <v>-49.239999999999995</v>
      </c>
      <c r="I41" s="7">
        <f t="shared" si="3"/>
        <v>0.81933600000000006</v>
      </c>
      <c r="J41" s="7">
        <f t="shared" si="4"/>
        <v>1.1619999999999999</v>
      </c>
      <c r="K41">
        <v>4751</v>
      </c>
      <c r="L41">
        <v>2E-3</v>
      </c>
      <c r="M41">
        <v>0</v>
      </c>
      <c r="N41">
        <v>39</v>
      </c>
      <c r="O41">
        <v>292.62</v>
      </c>
      <c r="P41">
        <v>39</v>
      </c>
      <c r="Q41">
        <v>415</v>
      </c>
      <c r="R41">
        <v>39</v>
      </c>
      <c r="S41">
        <v>-35.19</v>
      </c>
      <c r="T41">
        <v>39</v>
      </c>
      <c r="U41">
        <v>14.05</v>
      </c>
    </row>
    <row r="42" spans="1:21" x14ac:dyDescent="0.3">
      <c r="A42" s="5">
        <f t="shared" si="0"/>
        <v>5001</v>
      </c>
      <c r="B42" s="1">
        <f t="shared" si="5"/>
        <v>0.68222264293828083</v>
      </c>
      <c r="C42" s="1">
        <f t="shared" si="6"/>
        <v>-50.17</v>
      </c>
      <c r="I42" s="7">
        <f t="shared" si="3"/>
        <v>0.8071839999999999</v>
      </c>
      <c r="J42" s="7">
        <f t="shared" si="4"/>
        <v>1.183168</v>
      </c>
      <c r="K42">
        <v>5001</v>
      </c>
      <c r="L42">
        <v>2E-3</v>
      </c>
      <c r="M42">
        <v>0</v>
      </c>
      <c r="N42">
        <v>40</v>
      </c>
      <c r="O42">
        <v>288.27999999999997</v>
      </c>
      <c r="P42">
        <v>40</v>
      </c>
      <c r="Q42">
        <v>422.56</v>
      </c>
      <c r="R42">
        <v>40</v>
      </c>
      <c r="S42">
        <v>-36.44</v>
      </c>
      <c r="T42">
        <v>40</v>
      </c>
      <c r="U42">
        <v>13.73</v>
      </c>
    </row>
    <row r="43" spans="1:21" x14ac:dyDescent="0.3">
      <c r="A43" s="5">
        <f t="shared" si="0"/>
        <v>5501</v>
      </c>
      <c r="B43" s="1">
        <f t="shared" si="5"/>
        <v>0.63874948202035087</v>
      </c>
      <c r="C43" s="1">
        <f t="shared" si="6"/>
        <v>-52.37</v>
      </c>
      <c r="I43" s="7">
        <f t="shared" si="3"/>
        <v>0.77688799999999991</v>
      </c>
      <c r="J43" s="7">
        <f t="shared" si="4"/>
        <v>1.2162639999999998</v>
      </c>
      <c r="K43">
        <v>5501</v>
      </c>
      <c r="L43">
        <v>2E-3</v>
      </c>
      <c r="M43">
        <v>0</v>
      </c>
      <c r="N43">
        <v>41</v>
      </c>
      <c r="O43">
        <v>277.45999999999998</v>
      </c>
      <c r="P43">
        <v>41</v>
      </c>
      <c r="Q43">
        <v>434.38</v>
      </c>
      <c r="R43">
        <v>41</v>
      </c>
      <c r="S43">
        <v>-39.26</v>
      </c>
      <c r="T43">
        <v>41</v>
      </c>
      <c r="U43">
        <v>13.11</v>
      </c>
    </row>
    <row r="44" spans="1:21" x14ac:dyDescent="0.3">
      <c r="A44" s="5">
        <f t="shared" si="0"/>
        <v>6001</v>
      </c>
      <c r="B44" s="1">
        <f t="shared" si="5"/>
        <v>0.59824281150159742</v>
      </c>
      <c r="C44" s="1">
        <f t="shared" si="6"/>
        <v>-54.17</v>
      </c>
      <c r="I44" s="7">
        <f t="shared" si="3"/>
        <v>0.754992</v>
      </c>
      <c r="J44" s="7">
        <f t="shared" si="4"/>
        <v>1.262016</v>
      </c>
      <c r="K44">
        <v>6001</v>
      </c>
      <c r="L44">
        <v>2E-3</v>
      </c>
      <c r="M44">
        <v>0</v>
      </c>
      <c r="N44">
        <v>42</v>
      </c>
      <c r="O44">
        <v>269.64</v>
      </c>
      <c r="P44">
        <v>42</v>
      </c>
      <c r="Q44">
        <v>450.72</v>
      </c>
      <c r="R44">
        <v>42</v>
      </c>
      <c r="S44">
        <v>-41.65</v>
      </c>
      <c r="T44">
        <v>42</v>
      </c>
      <c r="U44">
        <v>12.52</v>
      </c>
    </row>
    <row r="45" spans="1:21" x14ac:dyDescent="0.3">
      <c r="A45" s="5">
        <f t="shared" si="0"/>
        <v>6501</v>
      </c>
      <c r="B45" s="1">
        <f t="shared" si="5"/>
        <v>0.56599982528173332</v>
      </c>
      <c r="C45" s="1">
        <f t="shared" si="6"/>
        <v>-55.47</v>
      </c>
      <c r="G45" s="6" t="s">
        <v>6</v>
      </c>
      <c r="I45" s="7">
        <f t="shared" si="3"/>
        <v>0.72564800000000007</v>
      </c>
      <c r="J45" s="7">
        <f t="shared" si="4"/>
        <v>1.2820639999999999</v>
      </c>
      <c r="K45">
        <v>6501</v>
      </c>
      <c r="L45">
        <v>2E-3</v>
      </c>
      <c r="M45">
        <v>0</v>
      </c>
      <c r="N45">
        <v>43</v>
      </c>
      <c r="O45">
        <v>259.16000000000003</v>
      </c>
      <c r="P45">
        <v>43</v>
      </c>
      <c r="Q45">
        <v>457.88</v>
      </c>
      <c r="R45">
        <v>43</v>
      </c>
      <c r="S45">
        <v>-43.92</v>
      </c>
      <c r="T45">
        <v>43</v>
      </c>
      <c r="U45">
        <v>11.55</v>
      </c>
    </row>
    <row r="46" spans="1:21" x14ac:dyDescent="0.3">
      <c r="A46" s="5">
        <f t="shared" si="0"/>
        <v>7001</v>
      </c>
      <c r="B46" s="1">
        <f t="shared" si="5"/>
        <v>0.5316057774001699</v>
      </c>
      <c r="C46" s="1">
        <f t="shared" si="6"/>
        <v>-56.93</v>
      </c>
      <c r="G46" s="2">
        <v>40.200000000000003</v>
      </c>
      <c r="I46" s="7">
        <f t="shared" si="3"/>
        <v>0.70078399999999996</v>
      </c>
      <c r="J46" s="7">
        <f t="shared" si="4"/>
        <v>1.3182400000000001</v>
      </c>
      <c r="K46">
        <v>7001</v>
      </c>
      <c r="L46">
        <v>2E-3</v>
      </c>
      <c r="M46">
        <v>0</v>
      </c>
      <c r="N46">
        <v>44</v>
      </c>
      <c r="O46">
        <v>250.28</v>
      </c>
      <c r="P46">
        <v>44</v>
      </c>
      <c r="Q46">
        <v>470.8</v>
      </c>
      <c r="R46">
        <v>44</v>
      </c>
      <c r="S46">
        <v>-46.14</v>
      </c>
      <c r="T46">
        <v>44</v>
      </c>
      <c r="U46">
        <v>10.79</v>
      </c>
    </row>
    <row r="47" spans="1:21" x14ac:dyDescent="0.3">
      <c r="A47" s="5">
        <f t="shared" ref="A47:A65" si="7">K47</f>
        <v>7501</v>
      </c>
      <c r="B47" s="1">
        <f t="shared" si="5"/>
        <v>0.50353423397047137</v>
      </c>
      <c r="C47" s="1">
        <f t="shared" si="6"/>
        <v>-57.91</v>
      </c>
      <c r="I47" s="7">
        <f t="shared" si="3"/>
        <v>0.67418400000000001</v>
      </c>
      <c r="J47" s="7">
        <f t="shared" si="4"/>
        <v>1.3389040000000001</v>
      </c>
      <c r="K47">
        <v>7501</v>
      </c>
      <c r="L47">
        <v>2E-3</v>
      </c>
      <c r="M47">
        <v>0</v>
      </c>
      <c r="N47">
        <v>45</v>
      </c>
      <c r="O47">
        <v>240.78</v>
      </c>
      <c r="P47">
        <v>45</v>
      </c>
      <c r="Q47">
        <v>478.18</v>
      </c>
      <c r="R47">
        <v>45</v>
      </c>
      <c r="S47">
        <v>-47.94</v>
      </c>
      <c r="T47">
        <v>45</v>
      </c>
      <c r="U47">
        <v>9.9700000000000006</v>
      </c>
    </row>
    <row r="48" spans="1:21" x14ac:dyDescent="0.3">
      <c r="A48" s="5">
        <f t="shared" si="7"/>
        <v>8001</v>
      </c>
      <c r="B48" s="1">
        <f t="shared" si="5"/>
        <v>0.4768434882575136</v>
      </c>
      <c r="C48" s="1">
        <f t="shared" si="6"/>
        <v>-58.809999999999995</v>
      </c>
      <c r="I48" s="7">
        <f t="shared" ref="I48:I65" si="8">O48*2.8/1000</f>
        <v>0.65038399999999996</v>
      </c>
      <c r="J48" s="7">
        <f t="shared" ref="J48:J65" si="9">Q48*2.8/1000</f>
        <v>1.3639359999999998</v>
      </c>
      <c r="K48">
        <v>8001</v>
      </c>
      <c r="L48">
        <v>2E-3</v>
      </c>
      <c r="M48">
        <v>0</v>
      </c>
      <c r="N48">
        <v>46</v>
      </c>
      <c r="O48">
        <v>232.28</v>
      </c>
      <c r="P48">
        <v>46</v>
      </c>
      <c r="Q48">
        <v>487.12</v>
      </c>
      <c r="R48">
        <v>46</v>
      </c>
      <c r="S48">
        <v>-49.55</v>
      </c>
      <c r="T48">
        <v>46</v>
      </c>
      <c r="U48">
        <v>9.26</v>
      </c>
    </row>
    <row r="49" spans="1:21" x14ac:dyDescent="0.3">
      <c r="A49" s="5">
        <f t="shared" si="7"/>
        <v>8501</v>
      </c>
      <c r="B49" s="1">
        <f t="shared" si="5"/>
        <v>0.45252261798027543</v>
      </c>
      <c r="C49" s="1">
        <f t="shared" si="6"/>
        <v>-59.46</v>
      </c>
      <c r="I49" s="7">
        <f t="shared" si="8"/>
        <v>0.62182399999999993</v>
      </c>
      <c r="J49" s="7">
        <f t="shared" si="9"/>
        <v>1.374128</v>
      </c>
      <c r="K49">
        <v>8501</v>
      </c>
      <c r="L49">
        <v>2E-3</v>
      </c>
      <c r="M49">
        <v>0</v>
      </c>
      <c r="N49">
        <v>47</v>
      </c>
      <c r="O49">
        <v>222.08</v>
      </c>
      <c r="P49">
        <v>47</v>
      </c>
      <c r="Q49">
        <v>490.76</v>
      </c>
      <c r="R49">
        <v>47</v>
      </c>
      <c r="S49">
        <v>-51.77</v>
      </c>
      <c r="T49">
        <v>47</v>
      </c>
      <c r="U49">
        <v>7.69</v>
      </c>
    </row>
    <row r="50" spans="1:21" x14ac:dyDescent="0.3">
      <c r="A50" s="5">
        <f t="shared" si="7"/>
        <v>9001</v>
      </c>
      <c r="B50" s="1">
        <f t="shared" si="5"/>
        <v>0.43186900958466451</v>
      </c>
      <c r="C50" s="1">
        <f t="shared" si="6"/>
        <v>-60.17</v>
      </c>
      <c r="I50" s="7">
        <f t="shared" si="8"/>
        <v>0.6055839999999999</v>
      </c>
      <c r="J50" s="7">
        <f t="shared" si="9"/>
        <v>1.4022399999999999</v>
      </c>
      <c r="K50">
        <v>9001</v>
      </c>
      <c r="L50">
        <v>2E-3</v>
      </c>
      <c r="M50">
        <v>0</v>
      </c>
      <c r="N50">
        <v>48</v>
      </c>
      <c r="O50">
        <v>216.28</v>
      </c>
      <c r="P50">
        <v>48</v>
      </c>
      <c r="Q50">
        <v>500.8</v>
      </c>
      <c r="R50">
        <v>48</v>
      </c>
      <c r="S50">
        <v>-53.61</v>
      </c>
      <c r="T50">
        <v>48</v>
      </c>
      <c r="U50">
        <v>6.56</v>
      </c>
    </row>
    <row r="51" spans="1:21" x14ac:dyDescent="0.3">
      <c r="A51" s="5">
        <f t="shared" si="7"/>
        <v>9501</v>
      </c>
      <c r="B51" s="1">
        <f t="shared" si="5"/>
        <v>0.41228951255539142</v>
      </c>
      <c r="C51" s="1">
        <f t="shared" si="6"/>
        <v>-60.66</v>
      </c>
      <c r="I51" s="7">
        <f t="shared" si="8"/>
        <v>0.5861519999999999</v>
      </c>
      <c r="J51" s="7">
        <f t="shared" si="9"/>
        <v>1.4216999999999997</v>
      </c>
      <c r="K51">
        <v>9501</v>
      </c>
      <c r="L51">
        <v>2E-3</v>
      </c>
      <c r="M51">
        <v>0</v>
      </c>
      <c r="N51">
        <v>49</v>
      </c>
      <c r="O51">
        <v>209.34</v>
      </c>
      <c r="P51">
        <v>49</v>
      </c>
      <c r="Q51">
        <v>507.75</v>
      </c>
      <c r="R51">
        <v>49</v>
      </c>
      <c r="S51">
        <v>-54.76</v>
      </c>
      <c r="T51">
        <v>49</v>
      </c>
      <c r="U51">
        <v>5.9</v>
      </c>
    </row>
    <row r="52" spans="1:21" x14ac:dyDescent="0.3">
      <c r="A52" s="5">
        <f t="shared" si="7"/>
        <v>10001</v>
      </c>
      <c r="B52" s="1">
        <f t="shared" si="5"/>
        <v>0.39316806558657036</v>
      </c>
      <c r="C52" s="1">
        <f t="shared" si="6"/>
        <v>-60.89</v>
      </c>
      <c r="I52" s="7">
        <f t="shared" si="8"/>
        <v>0.56397599999999992</v>
      </c>
      <c r="J52" s="7">
        <f t="shared" si="9"/>
        <v>1.4344399999999999</v>
      </c>
      <c r="K52">
        <v>10001</v>
      </c>
      <c r="L52">
        <v>2E-3</v>
      </c>
      <c r="M52">
        <v>0</v>
      </c>
      <c r="N52">
        <v>50</v>
      </c>
      <c r="O52">
        <v>201.42</v>
      </c>
      <c r="P52">
        <v>50</v>
      </c>
      <c r="Q52">
        <v>512.29999999999995</v>
      </c>
      <c r="R52">
        <v>50</v>
      </c>
      <c r="S52">
        <v>-56.35</v>
      </c>
      <c r="T52">
        <v>50</v>
      </c>
      <c r="U52">
        <v>4.54</v>
      </c>
    </row>
    <row r="53" spans="1:21" x14ac:dyDescent="0.3">
      <c r="A53" s="5">
        <f t="shared" si="7"/>
        <v>12501</v>
      </c>
      <c r="B53" s="1">
        <f t="shared" si="5"/>
        <v>0.32171566803126161</v>
      </c>
      <c r="C53" s="1">
        <f t="shared" si="6"/>
        <v>-61.85</v>
      </c>
      <c r="I53" s="7">
        <f t="shared" si="8"/>
        <v>0.48409199999999991</v>
      </c>
      <c r="J53" s="7">
        <f t="shared" si="9"/>
        <v>1.5047199999999998</v>
      </c>
      <c r="K53">
        <v>12501</v>
      </c>
      <c r="L53">
        <v>2E-3</v>
      </c>
      <c r="M53">
        <v>0</v>
      </c>
      <c r="N53">
        <v>51</v>
      </c>
      <c r="O53">
        <v>172.89</v>
      </c>
      <c r="P53">
        <v>51</v>
      </c>
      <c r="Q53">
        <v>537.4</v>
      </c>
      <c r="R53">
        <v>51</v>
      </c>
      <c r="S53">
        <v>-61.85</v>
      </c>
      <c r="T53">
        <v>51</v>
      </c>
      <c r="U53">
        <v>0</v>
      </c>
    </row>
    <row r="54" spans="1:21" x14ac:dyDescent="0.3">
      <c r="A54" s="5">
        <f t="shared" si="7"/>
        <v>15001</v>
      </c>
      <c r="B54" s="1">
        <f t="shared" si="5"/>
        <v>0.2722191579334437</v>
      </c>
      <c r="C54" s="1">
        <f t="shared" si="6"/>
        <v>-61.66</v>
      </c>
      <c r="I54" s="7">
        <f t="shared" si="8"/>
        <v>0.41456799999999999</v>
      </c>
      <c r="J54" s="7">
        <f t="shared" si="9"/>
        <v>1.5229199999999998</v>
      </c>
      <c r="K54">
        <v>15001</v>
      </c>
      <c r="L54">
        <v>2E-3</v>
      </c>
      <c r="M54">
        <v>0</v>
      </c>
      <c r="N54">
        <v>52</v>
      </c>
      <c r="O54">
        <v>148.06</v>
      </c>
      <c r="P54">
        <v>52</v>
      </c>
      <c r="Q54">
        <v>543.9</v>
      </c>
      <c r="R54">
        <v>52</v>
      </c>
      <c r="S54">
        <v>-65.599999999999994</v>
      </c>
      <c r="T54">
        <v>52</v>
      </c>
      <c r="U54">
        <v>-3.94</v>
      </c>
    </row>
    <row r="55" spans="1:21" x14ac:dyDescent="0.3">
      <c r="A55" s="5">
        <f t="shared" si="7"/>
        <v>17501</v>
      </c>
      <c r="B55" s="1">
        <f t="shared" si="5"/>
        <v>0.23608340888485946</v>
      </c>
      <c r="C55" s="1">
        <f t="shared" si="6"/>
        <v>-60.849999999999994</v>
      </c>
      <c r="I55" s="7">
        <f t="shared" si="8"/>
        <v>0.36455999999999994</v>
      </c>
      <c r="J55" s="7">
        <f t="shared" si="9"/>
        <v>1.5441999999999998</v>
      </c>
      <c r="K55">
        <v>17501</v>
      </c>
      <c r="L55">
        <v>2E-3</v>
      </c>
      <c r="M55">
        <v>0</v>
      </c>
      <c r="N55">
        <v>53</v>
      </c>
      <c r="O55">
        <v>130.19999999999999</v>
      </c>
      <c r="P55">
        <v>53</v>
      </c>
      <c r="Q55">
        <v>551.5</v>
      </c>
      <c r="R55">
        <v>53</v>
      </c>
      <c r="S55">
        <v>-69.739999999999995</v>
      </c>
      <c r="T55">
        <v>53</v>
      </c>
      <c r="U55">
        <v>-8.89</v>
      </c>
    </row>
    <row r="56" spans="1:21" x14ac:dyDescent="0.3">
      <c r="A56" s="5">
        <f t="shared" si="7"/>
        <v>20001</v>
      </c>
      <c r="B56" s="1">
        <f t="shared" si="5"/>
        <v>0.20923132508355158</v>
      </c>
      <c r="C56" s="1">
        <f t="shared" si="6"/>
        <v>-59.78</v>
      </c>
      <c r="I56" s="7">
        <f t="shared" si="8"/>
        <v>0.32429599999999992</v>
      </c>
      <c r="J56" s="7">
        <f t="shared" si="9"/>
        <v>1.5499399999999999</v>
      </c>
      <c r="K56">
        <v>20001</v>
      </c>
      <c r="L56">
        <v>2E-3</v>
      </c>
      <c r="M56">
        <v>0</v>
      </c>
      <c r="N56">
        <v>54</v>
      </c>
      <c r="O56">
        <v>115.82</v>
      </c>
      <c r="P56">
        <v>54</v>
      </c>
      <c r="Q56">
        <v>553.54999999999995</v>
      </c>
      <c r="R56">
        <v>54</v>
      </c>
      <c r="S56">
        <v>-72.23</v>
      </c>
      <c r="T56">
        <v>54</v>
      </c>
      <c r="U56">
        <v>-12.45</v>
      </c>
    </row>
    <row r="57" spans="1:21" x14ac:dyDescent="0.3">
      <c r="A57" s="5">
        <f t="shared" si="7"/>
        <v>25001</v>
      </c>
      <c r="B57" s="1">
        <f t="shared" si="5"/>
        <v>0.17140219699067666</v>
      </c>
      <c r="C57" s="1">
        <f t="shared" si="6"/>
        <v>-56.86999999999999</v>
      </c>
      <c r="I57" s="7">
        <f t="shared" si="8"/>
        <v>0.25995200000000002</v>
      </c>
      <c r="J57" s="7">
        <f t="shared" si="9"/>
        <v>1.5166199999999999</v>
      </c>
      <c r="K57">
        <v>25001</v>
      </c>
      <c r="L57">
        <v>2E-3</v>
      </c>
      <c r="M57">
        <v>0</v>
      </c>
      <c r="N57">
        <v>55</v>
      </c>
      <c r="O57">
        <v>92.84</v>
      </c>
      <c r="P57">
        <v>55</v>
      </c>
      <c r="Q57">
        <v>541.65</v>
      </c>
      <c r="R57">
        <v>55</v>
      </c>
      <c r="S57">
        <v>-75.209999999999994</v>
      </c>
      <c r="T57">
        <v>55</v>
      </c>
      <c r="U57">
        <v>-18.34</v>
      </c>
    </row>
    <row r="58" spans="1:21" x14ac:dyDescent="0.3">
      <c r="A58" s="5">
        <f t="shared" si="7"/>
        <v>30001</v>
      </c>
      <c r="B58" s="1">
        <f t="shared" si="5"/>
        <v>0.14670189676323489</v>
      </c>
      <c r="C58" s="1">
        <f t="shared" si="6"/>
        <v>-53.129999999999995</v>
      </c>
      <c r="I58" s="7">
        <f t="shared" si="8"/>
        <v>0.217644</v>
      </c>
      <c r="J58" s="7">
        <f t="shared" si="9"/>
        <v>1.4835799999999999</v>
      </c>
      <c r="K58">
        <v>30001</v>
      </c>
      <c r="L58">
        <v>2E-3</v>
      </c>
      <c r="M58">
        <v>0</v>
      </c>
      <c r="N58">
        <v>56</v>
      </c>
      <c r="O58">
        <v>77.73</v>
      </c>
      <c r="P58">
        <v>56</v>
      </c>
      <c r="Q58">
        <v>529.85</v>
      </c>
      <c r="R58">
        <v>56</v>
      </c>
      <c r="S58">
        <v>-77.69</v>
      </c>
      <c r="T58">
        <v>56</v>
      </c>
      <c r="U58">
        <v>-24.56</v>
      </c>
    </row>
    <row r="59" spans="1:21" x14ac:dyDescent="0.3">
      <c r="A59" s="5">
        <f t="shared" si="7"/>
        <v>35001</v>
      </c>
      <c r="B59" s="1">
        <f t="shared" si="5"/>
        <v>0.13000382701875238</v>
      </c>
      <c r="C59" s="1">
        <f t="shared" si="6"/>
        <v>-49.399999999999991</v>
      </c>
      <c r="I59" s="7">
        <f t="shared" si="8"/>
        <v>0.19023199999999998</v>
      </c>
      <c r="J59" s="7">
        <f t="shared" si="9"/>
        <v>1.4632799999999999</v>
      </c>
      <c r="K59">
        <v>35001</v>
      </c>
      <c r="L59">
        <v>2E-3</v>
      </c>
      <c r="M59">
        <v>0</v>
      </c>
      <c r="N59">
        <v>57</v>
      </c>
      <c r="O59">
        <v>67.94</v>
      </c>
      <c r="P59">
        <v>57</v>
      </c>
      <c r="Q59">
        <v>522.6</v>
      </c>
      <c r="R59">
        <v>57</v>
      </c>
      <c r="S59">
        <v>-79.349999999999994</v>
      </c>
      <c r="T59">
        <v>57</v>
      </c>
      <c r="U59">
        <v>-29.95</v>
      </c>
    </row>
    <row r="60" spans="1:21" x14ac:dyDescent="0.3">
      <c r="A60" s="5">
        <f t="shared" si="7"/>
        <v>40001</v>
      </c>
      <c r="B60" s="1">
        <f t="shared" si="5"/>
        <v>0.11537848605577689</v>
      </c>
      <c r="C60" s="1">
        <f t="shared" si="6"/>
        <v>-45.910000000000004</v>
      </c>
      <c r="I60" s="7">
        <f t="shared" si="8"/>
        <v>0.16217599999999999</v>
      </c>
      <c r="J60" s="7">
        <f t="shared" si="9"/>
        <v>1.4056</v>
      </c>
      <c r="K60">
        <v>40001</v>
      </c>
      <c r="L60">
        <v>2E-3</v>
      </c>
      <c r="M60">
        <v>0</v>
      </c>
      <c r="N60">
        <v>58</v>
      </c>
      <c r="O60">
        <v>57.92</v>
      </c>
      <c r="P60">
        <v>58</v>
      </c>
      <c r="Q60">
        <v>502</v>
      </c>
      <c r="R60">
        <v>58</v>
      </c>
      <c r="S60">
        <v>-81.010000000000005</v>
      </c>
      <c r="T60">
        <v>58</v>
      </c>
      <c r="U60">
        <v>-35.1</v>
      </c>
    </row>
    <row r="61" spans="1:21" x14ac:dyDescent="0.3">
      <c r="A61" s="5">
        <f t="shared" si="7"/>
        <v>45001</v>
      </c>
      <c r="B61" s="1">
        <f t="shared" si="5"/>
        <v>0.10630645359055056</v>
      </c>
      <c r="C61" s="1">
        <f t="shared" si="6"/>
        <v>-42.51</v>
      </c>
      <c r="I61" s="7">
        <f t="shared" si="8"/>
        <v>0.14565600000000001</v>
      </c>
      <c r="J61" s="7">
        <f t="shared" si="9"/>
        <v>1.3701519999999998</v>
      </c>
      <c r="K61">
        <v>45001</v>
      </c>
      <c r="L61">
        <v>2E-3</v>
      </c>
      <c r="M61">
        <v>0</v>
      </c>
      <c r="N61">
        <v>59</v>
      </c>
      <c r="O61">
        <v>52.02</v>
      </c>
      <c r="P61">
        <v>59</v>
      </c>
      <c r="Q61">
        <v>489.34</v>
      </c>
      <c r="R61">
        <v>59</v>
      </c>
      <c r="S61">
        <v>-82.14</v>
      </c>
      <c r="T61">
        <v>59</v>
      </c>
      <c r="U61">
        <v>-39.630000000000003</v>
      </c>
    </row>
    <row r="62" spans="1:21" x14ac:dyDescent="0.3">
      <c r="A62" s="5">
        <f t="shared" si="7"/>
        <v>50001</v>
      </c>
      <c r="B62" s="1">
        <f t="shared" si="5"/>
        <v>9.7955577990913686E-2</v>
      </c>
      <c r="C62" s="1">
        <f t="shared" si="6"/>
        <v>-43.940000000000005</v>
      </c>
      <c r="I62" s="7">
        <f t="shared" si="8"/>
        <v>0.13040160000000001</v>
      </c>
      <c r="J62" s="7">
        <f t="shared" si="9"/>
        <v>1.331232</v>
      </c>
      <c r="K62">
        <v>50001</v>
      </c>
      <c r="L62">
        <v>2E-3</v>
      </c>
      <c r="M62">
        <v>0</v>
      </c>
      <c r="N62">
        <v>60</v>
      </c>
      <c r="O62">
        <v>46.572000000000003</v>
      </c>
      <c r="P62">
        <v>60</v>
      </c>
      <c r="Q62">
        <v>475.44</v>
      </c>
      <c r="R62">
        <v>60</v>
      </c>
      <c r="S62">
        <v>-82.92</v>
      </c>
      <c r="T62">
        <v>60</v>
      </c>
      <c r="U62">
        <v>-38.979999999999997</v>
      </c>
    </row>
    <row r="63" spans="1:21" x14ac:dyDescent="0.3">
      <c r="A63" s="5">
        <f t="shared" si="7"/>
        <v>60001</v>
      </c>
      <c r="B63" s="1">
        <f t="shared" si="5"/>
        <v>8.485459125257612E-2</v>
      </c>
      <c r="C63" s="1">
        <f t="shared" si="6"/>
        <v>-33.199999999999996</v>
      </c>
      <c r="I63" s="7">
        <f t="shared" si="8"/>
        <v>0.10375679999999998</v>
      </c>
      <c r="J63" s="7">
        <f t="shared" si="9"/>
        <v>1.2227600000000001</v>
      </c>
      <c r="K63">
        <v>60001</v>
      </c>
      <c r="L63">
        <v>2E-3</v>
      </c>
      <c r="M63">
        <v>0</v>
      </c>
      <c r="N63">
        <v>61</v>
      </c>
      <c r="O63">
        <v>37.055999999999997</v>
      </c>
      <c r="P63">
        <v>61</v>
      </c>
      <c r="Q63">
        <v>436.7</v>
      </c>
      <c r="R63">
        <v>61</v>
      </c>
      <c r="S63">
        <v>-84.8</v>
      </c>
      <c r="T63">
        <v>61</v>
      </c>
      <c r="U63">
        <v>-51.6</v>
      </c>
    </row>
    <row r="64" spans="1:21" x14ac:dyDescent="0.3">
      <c r="A64" s="5">
        <f t="shared" si="7"/>
        <v>70001</v>
      </c>
      <c r="B64" s="1">
        <f t="shared" si="5"/>
        <v>7.5160695600179392E-2</v>
      </c>
      <c r="C64" s="1">
        <f t="shared" si="6"/>
        <v>-26.6</v>
      </c>
      <c r="I64" s="7">
        <f t="shared" si="8"/>
        <v>8.4470400000000001E-2</v>
      </c>
      <c r="J64" s="7">
        <f t="shared" si="9"/>
        <v>1.1238639999999998</v>
      </c>
      <c r="K64">
        <v>70001</v>
      </c>
      <c r="L64">
        <v>2E-3</v>
      </c>
      <c r="M64">
        <v>0</v>
      </c>
      <c r="N64">
        <v>62</v>
      </c>
      <c r="O64">
        <v>30.167999999999999</v>
      </c>
      <c r="P64">
        <v>62</v>
      </c>
      <c r="Q64">
        <v>401.38</v>
      </c>
      <c r="R64">
        <v>62</v>
      </c>
      <c r="S64">
        <v>-84.47</v>
      </c>
      <c r="T64">
        <v>62</v>
      </c>
      <c r="U64">
        <v>-57.87</v>
      </c>
    </row>
    <row r="65" spans="1:21" x14ac:dyDescent="0.3">
      <c r="A65" s="5">
        <f t="shared" si="7"/>
        <v>80001</v>
      </c>
      <c r="B65" s="1">
        <f t="shared" si="5"/>
        <v>6.7150084317032038E-2</v>
      </c>
      <c r="C65" s="1">
        <f t="shared" si="6"/>
        <v>-19.429999999999993</v>
      </c>
      <c r="I65" s="7">
        <f t="shared" si="8"/>
        <v>6.6897600000000002E-2</v>
      </c>
      <c r="J65" s="7">
        <f t="shared" si="9"/>
        <v>0.99624000000000001</v>
      </c>
      <c r="K65">
        <v>80001</v>
      </c>
      <c r="L65">
        <v>2E-3</v>
      </c>
      <c r="M65">
        <v>0</v>
      </c>
      <c r="N65">
        <v>63</v>
      </c>
      <c r="O65">
        <v>23.891999999999999</v>
      </c>
      <c r="P65">
        <v>63</v>
      </c>
      <c r="Q65">
        <v>355.8</v>
      </c>
      <c r="R65">
        <v>63</v>
      </c>
      <c r="S65">
        <v>-81.77</v>
      </c>
      <c r="T65">
        <v>63</v>
      </c>
      <c r="U65">
        <v>-62.34</v>
      </c>
    </row>
    <row r="66" spans="1:21" x14ac:dyDescent="0.3">
      <c r="A66" s="5">
        <f t="shared" ref="A66:A69" si="10">K66</f>
        <v>90001</v>
      </c>
      <c r="B66" s="1">
        <f t="shared" ref="B66:B69" si="11">I66/J66</f>
        <v>6.0040238836967796E-2</v>
      </c>
      <c r="C66" s="1">
        <f t="shared" ref="C66:C69" si="12">S66-U66</f>
        <v>-8.93</v>
      </c>
      <c r="I66" s="7">
        <f t="shared" ref="I66:I69" si="13">O66*2.8/1000</f>
        <v>5.1805599999999993E-2</v>
      </c>
      <c r="J66" s="7">
        <f t="shared" ref="J66:J69" si="14">Q66*2.8/1000</f>
        <v>0.86284800000000006</v>
      </c>
      <c r="K66">
        <v>90001</v>
      </c>
      <c r="L66">
        <v>2E-3</v>
      </c>
      <c r="M66">
        <v>0</v>
      </c>
      <c r="N66">
        <v>64</v>
      </c>
      <c r="O66">
        <v>18.501999999999999</v>
      </c>
      <c r="P66">
        <v>64</v>
      </c>
      <c r="Q66">
        <v>308.16000000000003</v>
      </c>
      <c r="R66">
        <v>64</v>
      </c>
      <c r="S66">
        <v>-67.94</v>
      </c>
      <c r="T66">
        <v>64</v>
      </c>
      <c r="U66">
        <v>-59.01</v>
      </c>
    </row>
    <row r="67" spans="1:21" x14ac:dyDescent="0.3">
      <c r="A67" s="5">
        <f t="shared" si="10"/>
        <v>100001</v>
      </c>
      <c r="B67" s="1">
        <f t="shared" si="11"/>
        <v>5.9256138661531066E-2</v>
      </c>
      <c r="C67" s="1">
        <f t="shared" si="12"/>
        <v>2.75</v>
      </c>
      <c r="I67" s="7">
        <f t="shared" si="13"/>
        <v>5.5137600000000002E-2</v>
      </c>
      <c r="J67" s="7">
        <f t="shared" si="14"/>
        <v>0.93049599999999988</v>
      </c>
      <c r="K67">
        <v>100001</v>
      </c>
      <c r="L67">
        <v>2E-3</v>
      </c>
      <c r="M67">
        <v>0</v>
      </c>
      <c r="N67">
        <v>65</v>
      </c>
      <c r="O67">
        <v>19.692</v>
      </c>
      <c r="P67">
        <v>65</v>
      </c>
      <c r="Q67">
        <v>332.32</v>
      </c>
      <c r="R67">
        <v>65</v>
      </c>
      <c r="S67">
        <v>-53.1</v>
      </c>
      <c r="T67">
        <v>65</v>
      </c>
      <c r="U67">
        <v>-55.85</v>
      </c>
    </row>
    <row r="68" spans="1:21" x14ac:dyDescent="0.3">
      <c r="A68" s="5">
        <f t="shared" si="10"/>
        <v>110001</v>
      </c>
      <c r="B68" s="1">
        <f t="shared" si="11"/>
        <v>6.0821698443677116E-2</v>
      </c>
      <c r="C68" s="1">
        <f t="shared" si="12"/>
        <v>9.4699999999999989</v>
      </c>
      <c r="I68" s="7">
        <f t="shared" si="13"/>
        <v>6.8062399999999995E-2</v>
      </c>
      <c r="J68" s="7">
        <f t="shared" si="14"/>
        <v>1.119048</v>
      </c>
      <c r="K68">
        <v>110001</v>
      </c>
      <c r="L68">
        <v>2E-3</v>
      </c>
      <c r="M68">
        <v>0</v>
      </c>
      <c r="N68">
        <v>66</v>
      </c>
      <c r="O68">
        <v>24.308</v>
      </c>
      <c r="P68">
        <v>66</v>
      </c>
      <c r="Q68">
        <v>399.66</v>
      </c>
      <c r="R68">
        <v>66</v>
      </c>
      <c r="S68">
        <v>-52.56</v>
      </c>
      <c r="T68">
        <v>66</v>
      </c>
      <c r="U68">
        <v>-62.03</v>
      </c>
    </row>
    <row r="69" spans="1:21" x14ac:dyDescent="0.3">
      <c r="A69" s="5">
        <f t="shared" si="10"/>
        <v>120001</v>
      </c>
      <c r="B69" s="1">
        <f t="shared" si="11"/>
        <v>5.9648441293580663E-2</v>
      </c>
      <c r="C69" s="1">
        <f t="shared" si="12"/>
        <v>15.719999999999992</v>
      </c>
      <c r="I69" s="7">
        <f t="shared" si="13"/>
        <v>6.8790400000000002E-2</v>
      </c>
      <c r="J69" s="7">
        <f t="shared" si="14"/>
        <v>1.1532639999999998</v>
      </c>
      <c r="K69">
        <v>120001</v>
      </c>
      <c r="L69">
        <v>2E-3</v>
      </c>
      <c r="M69">
        <v>0</v>
      </c>
      <c r="N69">
        <v>67</v>
      </c>
      <c r="O69">
        <v>24.568000000000001</v>
      </c>
      <c r="P69">
        <v>67</v>
      </c>
      <c r="Q69">
        <v>411.88</v>
      </c>
      <c r="R69">
        <v>67</v>
      </c>
      <c r="S69">
        <v>-58.49</v>
      </c>
      <c r="T69">
        <v>67</v>
      </c>
      <c r="U69">
        <v>-74.209999999999994</v>
      </c>
    </row>
    <row r="70" spans="1:21" x14ac:dyDescent="0.3">
      <c r="I70" s="7"/>
      <c r="J70" s="7"/>
    </row>
    <row r="71" spans="1:21" x14ac:dyDescent="0.3">
      <c r="I71" s="7"/>
      <c r="J71" s="7"/>
    </row>
    <row r="72" spans="1:21" x14ac:dyDescent="0.3">
      <c r="I72" s="7"/>
      <c r="J72" s="7"/>
    </row>
    <row r="73" spans="1:21" x14ac:dyDescent="0.3">
      <c r="I73" s="7"/>
      <c r="J73" s="7"/>
    </row>
    <row r="74" spans="1:21" x14ac:dyDescent="0.3">
      <c r="I74" s="7"/>
      <c r="J74" s="7"/>
    </row>
    <row r="75" spans="1:21" x14ac:dyDescent="0.3">
      <c r="I75" s="7"/>
      <c r="J75" s="7"/>
    </row>
    <row r="76" spans="1:21" x14ac:dyDescent="0.3">
      <c r="I76" s="7"/>
      <c r="J76" s="7"/>
    </row>
    <row r="77" spans="1:21" x14ac:dyDescent="0.3">
      <c r="I77" s="7"/>
      <c r="J77" s="7"/>
    </row>
    <row r="78" spans="1:21" x14ac:dyDescent="0.3">
      <c r="I78" s="7"/>
      <c r="J78" s="7"/>
    </row>
    <row r="79" spans="1:21" x14ac:dyDescent="0.3">
      <c r="I79" s="7"/>
      <c r="J79" s="7"/>
    </row>
    <row r="80" spans="1:21" x14ac:dyDescent="0.3">
      <c r="I80" s="7"/>
      <c r="J80" s="7"/>
    </row>
    <row r="81" spans="9:10" x14ac:dyDescent="0.3">
      <c r="I81" s="7"/>
      <c r="J81" s="7"/>
    </row>
    <row r="82" spans="9:10" x14ac:dyDescent="0.3">
      <c r="I82" s="7"/>
      <c r="J82" s="7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2023-06-02T12:52:20Z</dcterms:modified>
</cp:coreProperties>
</file>