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New\IBC 1 gen 3 NEW\500 Wm^-2\T = 30\"/>
    </mc:Choice>
  </mc:AlternateContent>
  <bookViews>
    <workbookView xWindow="0" yWindow="0" windowWidth="23040" windowHeight="9192"/>
  </bookViews>
  <sheets>
    <sheet name="1 Vpp Current probe" sheetId="8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1" i="8" l="1"/>
  <c r="J52" i="8"/>
  <c r="J53" i="8"/>
  <c r="J50" i="8"/>
  <c r="J59" i="8"/>
  <c r="J60" i="8"/>
  <c r="J61" i="8"/>
  <c r="J62" i="8"/>
  <c r="J63" i="8"/>
  <c r="J64" i="8"/>
  <c r="J65" i="8"/>
  <c r="J66" i="8"/>
  <c r="J58" i="8"/>
  <c r="J3" i="8"/>
  <c r="J4" i="8"/>
  <c r="J5" i="8"/>
  <c r="J6" i="8"/>
  <c r="J7" i="8"/>
  <c r="J8" i="8"/>
  <c r="J9" i="8"/>
  <c r="J2" i="8"/>
  <c r="J10" i="8" l="1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4" i="8"/>
  <c r="J55" i="8"/>
  <c r="J56" i="8"/>
  <c r="J57" i="8"/>
  <c r="J67" i="8"/>
  <c r="A67" i="8" l="1"/>
  <c r="C67" i="8"/>
  <c r="I67" i="8"/>
  <c r="B67" i="8" l="1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31" i="8"/>
  <c r="I63" i="8" l="1"/>
  <c r="I64" i="8"/>
  <c r="I65" i="8"/>
  <c r="I66" i="8"/>
  <c r="I62" i="8"/>
  <c r="I3" i="8" l="1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2" i="8"/>
  <c r="B2" i="8" l="1"/>
  <c r="C62" i="8"/>
  <c r="C63" i="8"/>
  <c r="C64" i="8"/>
  <c r="C65" i="8"/>
  <c r="C66" i="8"/>
  <c r="C61" i="8"/>
  <c r="A66" i="8" l="1"/>
  <c r="A65" i="8"/>
  <c r="A64" i="8"/>
  <c r="A63" i="8"/>
  <c r="A62" i="8"/>
  <c r="A61" i="8"/>
  <c r="C60" i="8"/>
  <c r="A60" i="8"/>
  <c r="C59" i="8"/>
  <c r="A59" i="8"/>
  <c r="C58" i="8"/>
  <c r="A58" i="8"/>
  <c r="C57" i="8"/>
  <c r="A57" i="8"/>
  <c r="C56" i="8"/>
  <c r="A56" i="8"/>
  <c r="C55" i="8"/>
  <c r="A55" i="8"/>
  <c r="C54" i="8"/>
  <c r="A54" i="8"/>
  <c r="C53" i="8"/>
  <c r="A53" i="8"/>
  <c r="C52" i="8"/>
  <c r="A52" i="8"/>
  <c r="C51" i="8"/>
  <c r="A51" i="8"/>
  <c r="C50" i="8"/>
  <c r="A50" i="8"/>
  <c r="C49" i="8"/>
  <c r="A49" i="8"/>
  <c r="C48" i="8"/>
  <c r="A48" i="8"/>
  <c r="C47" i="8"/>
  <c r="A47" i="8"/>
  <c r="C46" i="8"/>
  <c r="A46" i="8"/>
  <c r="C45" i="8"/>
  <c r="A45" i="8"/>
  <c r="C44" i="8"/>
  <c r="A44" i="8"/>
  <c r="C43" i="8"/>
  <c r="A43" i="8"/>
  <c r="C42" i="8"/>
  <c r="A42" i="8"/>
  <c r="C41" i="8"/>
  <c r="A41" i="8"/>
  <c r="C40" i="8"/>
  <c r="A40" i="8"/>
  <c r="C39" i="8"/>
  <c r="A39" i="8"/>
  <c r="C38" i="8"/>
  <c r="A38" i="8"/>
  <c r="C37" i="8"/>
  <c r="A37" i="8"/>
  <c r="C36" i="8"/>
  <c r="A36" i="8"/>
  <c r="C35" i="8"/>
  <c r="A35" i="8"/>
  <c r="C34" i="8"/>
  <c r="A34" i="8"/>
  <c r="C33" i="8"/>
  <c r="A33" i="8"/>
  <c r="C32" i="8"/>
  <c r="A32" i="8"/>
  <c r="C31" i="8"/>
  <c r="A31" i="8"/>
  <c r="C30" i="8"/>
  <c r="A30" i="8"/>
  <c r="C29" i="8"/>
  <c r="A29" i="8"/>
  <c r="C28" i="8"/>
  <c r="A28" i="8"/>
  <c r="C27" i="8"/>
  <c r="A27" i="8"/>
  <c r="C26" i="8"/>
  <c r="A26" i="8"/>
  <c r="C25" i="8"/>
  <c r="A25" i="8"/>
  <c r="C24" i="8"/>
  <c r="A24" i="8"/>
  <c r="C23" i="8"/>
  <c r="A23" i="8"/>
  <c r="C22" i="8"/>
  <c r="A22" i="8"/>
  <c r="C21" i="8"/>
  <c r="A21" i="8"/>
  <c r="C20" i="8"/>
  <c r="A20" i="8"/>
  <c r="C19" i="8"/>
  <c r="A19" i="8"/>
  <c r="C18" i="8"/>
  <c r="A18" i="8"/>
  <c r="C17" i="8"/>
  <c r="A17" i="8"/>
  <c r="C16" i="8"/>
  <c r="A16" i="8"/>
  <c r="C15" i="8"/>
  <c r="A15" i="8"/>
  <c r="C14" i="8"/>
  <c r="A14" i="8"/>
  <c r="C13" i="8"/>
  <c r="A13" i="8"/>
  <c r="C12" i="8"/>
  <c r="A12" i="8"/>
  <c r="C11" i="8"/>
  <c r="A11" i="8"/>
  <c r="C10" i="8"/>
  <c r="A10" i="8"/>
  <c r="C9" i="8"/>
  <c r="A9" i="8"/>
  <c r="C8" i="8"/>
  <c r="A8" i="8"/>
  <c r="C7" i="8"/>
  <c r="A7" i="8"/>
  <c r="C6" i="8"/>
  <c r="A6" i="8"/>
  <c r="G5" i="8"/>
  <c r="C5" i="8"/>
  <c r="A5" i="8"/>
  <c r="C4" i="8"/>
  <c r="A4" i="8"/>
  <c r="C3" i="8"/>
  <c r="A3" i="8"/>
  <c r="C2" i="8"/>
  <c r="A2" i="8"/>
  <c r="B65" i="8" l="1"/>
  <c r="B23" i="8"/>
  <c r="B61" i="8"/>
  <c r="B21" i="8"/>
  <c r="B5" i="8"/>
  <c r="B13" i="8"/>
  <c r="B53" i="8"/>
  <c r="B29" i="8"/>
  <c r="B37" i="8"/>
  <c r="B45" i="8"/>
  <c r="B8" i="8"/>
  <c r="B16" i="8"/>
  <c r="B24" i="8"/>
  <c r="B32" i="8"/>
  <c r="B40" i="8"/>
  <c r="B48" i="8"/>
  <c r="B56" i="8"/>
  <c r="B64" i="8"/>
  <c r="B10" i="8"/>
  <c r="B18" i="8"/>
  <c r="B26" i="8"/>
  <c r="B34" i="8"/>
  <c r="B42" i="8"/>
  <c r="B58" i="8"/>
  <c r="B50" i="8"/>
  <c r="B66" i="8"/>
  <c r="B9" i="8"/>
  <c r="B17" i="8"/>
  <c r="B25" i="8"/>
  <c r="B33" i="8"/>
  <c r="B41" i="8"/>
  <c r="B49" i="8"/>
  <c r="B57" i="8"/>
  <c r="B7" i="8"/>
  <c r="B15" i="8"/>
  <c r="B31" i="8"/>
  <c r="B39" i="8"/>
  <c r="B47" i="8"/>
  <c r="B55" i="8"/>
  <c r="B63" i="8"/>
  <c r="B3" i="8"/>
  <c r="B11" i="8"/>
  <c r="B19" i="8"/>
  <c r="B27" i="8"/>
  <c r="B35" i="8"/>
  <c r="B43" i="8"/>
  <c r="B51" i="8"/>
  <c r="B59" i="8"/>
  <c r="B6" i="8"/>
  <c r="B14" i="8"/>
  <c r="B22" i="8"/>
  <c r="B30" i="8"/>
  <c r="B38" i="8"/>
  <c r="B46" i="8"/>
  <c r="B54" i="8"/>
  <c r="B62" i="8"/>
  <c r="B4" i="8"/>
  <c r="B12" i="8"/>
  <c r="B20" i="8"/>
  <c r="B28" i="8"/>
  <c r="B36" i="8"/>
  <c r="B44" i="8"/>
  <c r="B52" i="8"/>
  <c r="B60" i="8"/>
</calcChain>
</file>

<file path=xl/sharedStrings.xml><?xml version="1.0" encoding="utf-8"?>
<sst xmlns="http://schemas.openxmlformats.org/spreadsheetml/2006/main" count="19" uniqueCount="17">
  <si>
    <t>Ph (deg)</t>
  </si>
  <si>
    <t>f (Hz)</t>
  </si>
  <si>
    <t>Vpp initial</t>
  </si>
  <si>
    <t>mV</t>
  </si>
  <si>
    <t>Z (Ohm)</t>
  </si>
  <si>
    <t>Offset</t>
  </si>
  <si>
    <t>Ratio (V/A)</t>
  </si>
  <si>
    <t>A/V</t>
  </si>
  <si>
    <t>Vpp</t>
  </si>
  <si>
    <t>Ipp</t>
  </si>
  <si>
    <t>Temp center (deg)</t>
  </si>
  <si>
    <t>Time - Voltage</t>
  </si>
  <si>
    <t>Amplitude - Voltage</t>
  </si>
  <si>
    <t>Time - Current</t>
  </si>
  <si>
    <t>Amplitude - Current</t>
  </si>
  <si>
    <t>Phase  - Voltage</t>
  </si>
  <si>
    <t>Phase  - Current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</si>
</sst>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1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probe'!$A$2:$A$67</c:f>
              <c:numCache>
                <c:formatCode>0.0</c:formatCode>
                <c:ptCount val="66"/>
                <c:pt idx="0">
                  <c:v>15</c:v>
                </c:pt>
                <c:pt idx="1">
                  <c:v>25</c:v>
                </c:pt>
                <c:pt idx="2">
                  <c:v>51</c:v>
                </c:pt>
                <c:pt idx="3">
                  <c:v>75</c:v>
                </c:pt>
                <c:pt idx="4">
                  <c:v>101</c:v>
                </c:pt>
                <c:pt idx="5">
                  <c:v>151</c:v>
                </c:pt>
                <c:pt idx="6">
                  <c:v>201</c:v>
                </c:pt>
                <c:pt idx="7">
                  <c:v>251</c:v>
                </c:pt>
                <c:pt idx="8">
                  <c:v>301</c:v>
                </c:pt>
                <c:pt idx="9">
                  <c:v>351</c:v>
                </c:pt>
                <c:pt idx="10">
                  <c:v>401</c:v>
                </c:pt>
                <c:pt idx="11" formatCode="0">
                  <c:v>451</c:v>
                </c:pt>
                <c:pt idx="12" formatCode="0">
                  <c:v>501</c:v>
                </c:pt>
                <c:pt idx="13" formatCode="0">
                  <c:v>601</c:v>
                </c:pt>
                <c:pt idx="14" formatCode="0">
                  <c:v>701</c:v>
                </c:pt>
                <c:pt idx="15" formatCode="0">
                  <c:v>801</c:v>
                </c:pt>
                <c:pt idx="16" formatCode="0">
                  <c:v>901</c:v>
                </c:pt>
                <c:pt idx="17" formatCode="0">
                  <c:v>1001</c:v>
                </c:pt>
                <c:pt idx="18" formatCode="0">
                  <c:v>1101</c:v>
                </c:pt>
                <c:pt idx="19" formatCode="0">
                  <c:v>1201</c:v>
                </c:pt>
                <c:pt idx="20" formatCode="0">
                  <c:v>1301</c:v>
                </c:pt>
                <c:pt idx="21" formatCode="0">
                  <c:v>1401</c:v>
                </c:pt>
                <c:pt idx="22" formatCode="0">
                  <c:v>1501</c:v>
                </c:pt>
                <c:pt idx="23" formatCode="0">
                  <c:v>1751</c:v>
                </c:pt>
                <c:pt idx="24" formatCode="0">
                  <c:v>2001</c:v>
                </c:pt>
                <c:pt idx="25" formatCode="0">
                  <c:v>2251</c:v>
                </c:pt>
                <c:pt idx="26" formatCode="0">
                  <c:v>2501</c:v>
                </c:pt>
                <c:pt idx="27" formatCode="0">
                  <c:v>2751</c:v>
                </c:pt>
                <c:pt idx="28" formatCode="0">
                  <c:v>3001</c:v>
                </c:pt>
                <c:pt idx="29" formatCode="0">
                  <c:v>3251</c:v>
                </c:pt>
                <c:pt idx="30" formatCode="0">
                  <c:v>3501</c:v>
                </c:pt>
                <c:pt idx="31" formatCode="0">
                  <c:v>3751</c:v>
                </c:pt>
                <c:pt idx="32" formatCode="0">
                  <c:v>4001</c:v>
                </c:pt>
                <c:pt idx="33" formatCode="0">
                  <c:v>4251</c:v>
                </c:pt>
                <c:pt idx="34" formatCode="0">
                  <c:v>4501</c:v>
                </c:pt>
                <c:pt idx="35" formatCode="0">
                  <c:v>4751</c:v>
                </c:pt>
                <c:pt idx="36" formatCode="0">
                  <c:v>5001</c:v>
                </c:pt>
                <c:pt idx="37" formatCode="0">
                  <c:v>5251</c:v>
                </c:pt>
                <c:pt idx="38" formatCode="0">
                  <c:v>5501</c:v>
                </c:pt>
                <c:pt idx="39" formatCode="0">
                  <c:v>5751</c:v>
                </c:pt>
                <c:pt idx="40" formatCode="0">
                  <c:v>6001</c:v>
                </c:pt>
                <c:pt idx="41" formatCode="0">
                  <c:v>6501</c:v>
                </c:pt>
                <c:pt idx="42" formatCode="0">
                  <c:v>7001</c:v>
                </c:pt>
                <c:pt idx="43" formatCode="0">
                  <c:v>7501</c:v>
                </c:pt>
                <c:pt idx="44" formatCode="0">
                  <c:v>8001</c:v>
                </c:pt>
                <c:pt idx="45" formatCode="0">
                  <c:v>8501</c:v>
                </c:pt>
                <c:pt idx="46" formatCode="0">
                  <c:v>9001</c:v>
                </c:pt>
                <c:pt idx="47" formatCode="0">
                  <c:v>9501</c:v>
                </c:pt>
                <c:pt idx="48" formatCode="0">
                  <c:v>10001</c:v>
                </c:pt>
                <c:pt idx="49" formatCode="0">
                  <c:v>12501</c:v>
                </c:pt>
                <c:pt idx="50" formatCode="0">
                  <c:v>15001</c:v>
                </c:pt>
                <c:pt idx="51" formatCode="0">
                  <c:v>17501</c:v>
                </c:pt>
                <c:pt idx="52" formatCode="0">
                  <c:v>20001</c:v>
                </c:pt>
                <c:pt idx="53" formatCode="0">
                  <c:v>25001</c:v>
                </c:pt>
                <c:pt idx="54" formatCode="0">
                  <c:v>30001</c:v>
                </c:pt>
                <c:pt idx="55" formatCode="0">
                  <c:v>35001</c:v>
                </c:pt>
                <c:pt idx="56" formatCode="0">
                  <c:v>40001</c:v>
                </c:pt>
                <c:pt idx="57" formatCode="0">
                  <c:v>45001</c:v>
                </c:pt>
                <c:pt idx="58" formatCode="0">
                  <c:v>50001</c:v>
                </c:pt>
                <c:pt idx="59" formatCode="0">
                  <c:v>60001</c:v>
                </c:pt>
                <c:pt idx="60" formatCode="0">
                  <c:v>70001</c:v>
                </c:pt>
                <c:pt idx="61" formatCode="0">
                  <c:v>80001</c:v>
                </c:pt>
                <c:pt idx="62" formatCode="0">
                  <c:v>90001</c:v>
                </c:pt>
                <c:pt idx="63" formatCode="0">
                  <c:v>100001</c:v>
                </c:pt>
                <c:pt idx="64" formatCode="0">
                  <c:v>110001</c:v>
                </c:pt>
                <c:pt idx="65" formatCode="0">
                  <c:v>120001</c:v>
                </c:pt>
              </c:numCache>
            </c:numRef>
          </c:xVal>
          <c:yVal>
            <c:numRef>
              <c:f>'1 Vpp Current probe'!$B$2:$B$67</c:f>
              <c:numCache>
                <c:formatCode>0.00</c:formatCode>
                <c:ptCount val="66"/>
                <c:pt idx="0">
                  <c:v>23.08652530779754</c:v>
                </c:pt>
                <c:pt idx="1">
                  <c:v>23.210449428546877</c:v>
                </c:pt>
                <c:pt idx="2">
                  <c:v>22.642554441320858</c:v>
                </c:pt>
                <c:pt idx="3">
                  <c:v>22.739910691717917</c:v>
                </c:pt>
                <c:pt idx="4">
                  <c:v>22.399335823993358</c:v>
                </c:pt>
                <c:pt idx="5">
                  <c:v>22.541990473802958</c:v>
                </c:pt>
                <c:pt idx="6">
                  <c:v>22.141712877387555</c:v>
                </c:pt>
                <c:pt idx="7">
                  <c:v>21.595957975779932</c:v>
                </c:pt>
                <c:pt idx="8">
                  <c:v>21.368797141722908</c:v>
                </c:pt>
                <c:pt idx="9">
                  <c:v>20.887128097568556</c:v>
                </c:pt>
                <c:pt idx="10">
                  <c:v>20.503624570774516</c:v>
                </c:pt>
                <c:pt idx="11">
                  <c:v>20.168281872135829</c:v>
                </c:pt>
                <c:pt idx="12">
                  <c:v>19.83440526354698</c:v>
                </c:pt>
                <c:pt idx="13">
                  <c:v>19.161839376385611</c:v>
                </c:pt>
                <c:pt idx="14">
                  <c:v>18.594662218515428</c:v>
                </c:pt>
                <c:pt idx="15">
                  <c:v>17.966648735879502</c:v>
                </c:pt>
                <c:pt idx="16">
                  <c:v>17.552442953902808</c:v>
                </c:pt>
                <c:pt idx="17">
                  <c:v>17.193887420207624</c:v>
                </c:pt>
                <c:pt idx="18">
                  <c:v>16.728848690408892</c:v>
                </c:pt>
                <c:pt idx="19">
                  <c:v>16.403081664098611</c:v>
                </c:pt>
                <c:pt idx="20">
                  <c:v>16.040296796766608</c:v>
                </c:pt>
                <c:pt idx="21">
                  <c:v>15.707697765164951</c:v>
                </c:pt>
                <c:pt idx="22">
                  <c:v>15.395232848112276</c:v>
                </c:pt>
                <c:pt idx="23">
                  <c:v>14.702258726899382</c:v>
                </c:pt>
                <c:pt idx="24">
                  <c:v>14.064893617021278</c:v>
                </c:pt>
                <c:pt idx="25">
                  <c:v>13.466993163962862</c:v>
                </c:pt>
                <c:pt idx="26">
                  <c:v>12.944297082228116</c:v>
                </c:pt>
                <c:pt idx="27">
                  <c:v>12.467889473434759</c:v>
                </c:pt>
                <c:pt idx="28">
                  <c:v>12.00804865779485</c:v>
                </c:pt>
                <c:pt idx="29">
                  <c:v>11.605419286283539</c:v>
                </c:pt>
                <c:pt idx="30">
                  <c:v>11.255805952176157</c:v>
                </c:pt>
                <c:pt idx="31">
                  <c:v>10.906890363507364</c:v>
                </c:pt>
                <c:pt idx="32">
                  <c:v>10.613738967747183</c:v>
                </c:pt>
                <c:pt idx="33">
                  <c:v>10.370871468364506</c:v>
                </c:pt>
                <c:pt idx="34">
                  <c:v>10.132367826831738</c:v>
                </c:pt>
                <c:pt idx="35">
                  <c:v>9.8678213309024621</c:v>
                </c:pt>
                <c:pt idx="36">
                  <c:v>9.6682570448784837</c:v>
                </c:pt>
                <c:pt idx="37">
                  <c:v>9.4649513924420727</c:v>
                </c:pt>
                <c:pt idx="38">
                  <c:v>9.2735226620768785</c:v>
                </c:pt>
                <c:pt idx="39">
                  <c:v>9.0924452580440764</c:v>
                </c:pt>
                <c:pt idx="40">
                  <c:v>8.928274716145113</c:v>
                </c:pt>
                <c:pt idx="41">
                  <c:v>8.6403597074021867</c:v>
                </c:pt>
                <c:pt idx="42">
                  <c:v>8.3610930383864677</c:v>
                </c:pt>
                <c:pt idx="43">
                  <c:v>8.0966805502966057</c:v>
                </c:pt>
                <c:pt idx="44">
                  <c:v>7.8637200736648261</c:v>
                </c:pt>
                <c:pt idx="45">
                  <c:v>7.6603005448123103</c:v>
                </c:pt>
                <c:pt idx="46">
                  <c:v>7.4585474077533851</c:v>
                </c:pt>
                <c:pt idx="47">
                  <c:v>7.3031394750386012</c:v>
                </c:pt>
                <c:pt idx="48">
                  <c:v>7.132781012091356</c:v>
                </c:pt>
                <c:pt idx="49">
                  <c:v>6.4332404357740067</c:v>
                </c:pt>
                <c:pt idx="50">
                  <c:v>5.8712577625359152</c:v>
                </c:pt>
                <c:pt idx="51">
                  <c:v>5.4306281600822679</c:v>
                </c:pt>
                <c:pt idx="52">
                  <c:v>5.0337408701174979</c:v>
                </c:pt>
                <c:pt idx="53">
                  <c:v>4.4253674165912109</c:v>
                </c:pt>
                <c:pt idx="54">
                  <c:v>3.9479050797182049</c:v>
                </c:pt>
                <c:pt idx="55">
                  <c:v>3.5828131966116814</c:v>
                </c:pt>
                <c:pt idx="56">
                  <c:v>3.287939399097795</c:v>
                </c:pt>
                <c:pt idx="57">
                  <c:v>3.0449692151819816</c:v>
                </c:pt>
                <c:pt idx="58">
                  <c:v>2.8252990473461788</c:v>
                </c:pt>
                <c:pt idx="59">
                  <c:v>2.4815867523479982</c:v>
                </c:pt>
                <c:pt idx="60">
                  <c:v>2.2196557223780453</c:v>
                </c:pt>
                <c:pt idx="61">
                  <c:v>2.0005173573387141</c:v>
                </c:pt>
                <c:pt idx="62">
                  <c:v>1.8088689154799937</c:v>
                </c:pt>
                <c:pt idx="63">
                  <c:v>1.6490427426536065</c:v>
                </c:pt>
                <c:pt idx="64">
                  <c:v>1.4978490768955011</c:v>
                </c:pt>
                <c:pt idx="65">
                  <c:v>1.3901253323205469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probe'!$A$2:$A$67</c:f>
              <c:numCache>
                <c:formatCode>0.0</c:formatCode>
                <c:ptCount val="66"/>
                <c:pt idx="0">
                  <c:v>15</c:v>
                </c:pt>
                <c:pt idx="1">
                  <c:v>25</c:v>
                </c:pt>
                <c:pt idx="2">
                  <c:v>51</c:v>
                </c:pt>
                <c:pt idx="3">
                  <c:v>75</c:v>
                </c:pt>
                <c:pt idx="4">
                  <c:v>101</c:v>
                </c:pt>
                <c:pt idx="5">
                  <c:v>151</c:v>
                </c:pt>
                <c:pt idx="6">
                  <c:v>201</c:v>
                </c:pt>
                <c:pt idx="7">
                  <c:v>251</c:v>
                </c:pt>
                <c:pt idx="8">
                  <c:v>301</c:v>
                </c:pt>
                <c:pt idx="9">
                  <c:v>351</c:v>
                </c:pt>
                <c:pt idx="10">
                  <c:v>401</c:v>
                </c:pt>
                <c:pt idx="11" formatCode="0">
                  <c:v>451</c:v>
                </c:pt>
                <c:pt idx="12" formatCode="0">
                  <c:v>501</c:v>
                </c:pt>
                <c:pt idx="13" formatCode="0">
                  <c:v>601</c:v>
                </c:pt>
                <c:pt idx="14" formatCode="0">
                  <c:v>701</c:v>
                </c:pt>
                <c:pt idx="15" formatCode="0">
                  <c:v>801</c:v>
                </c:pt>
                <c:pt idx="16" formatCode="0">
                  <c:v>901</c:v>
                </c:pt>
                <c:pt idx="17" formatCode="0">
                  <c:v>1001</c:v>
                </c:pt>
                <c:pt idx="18" formatCode="0">
                  <c:v>1101</c:v>
                </c:pt>
                <c:pt idx="19" formatCode="0">
                  <c:v>1201</c:v>
                </c:pt>
                <c:pt idx="20" formatCode="0">
                  <c:v>1301</c:v>
                </c:pt>
                <c:pt idx="21" formatCode="0">
                  <c:v>1401</c:v>
                </c:pt>
                <c:pt idx="22" formatCode="0">
                  <c:v>1501</c:v>
                </c:pt>
                <c:pt idx="23" formatCode="0">
                  <c:v>1751</c:v>
                </c:pt>
                <c:pt idx="24" formatCode="0">
                  <c:v>2001</c:v>
                </c:pt>
                <c:pt idx="25" formatCode="0">
                  <c:v>2251</c:v>
                </c:pt>
                <c:pt idx="26" formatCode="0">
                  <c:v>2501</c:v>
                </c:pt>
                <c:pt idx="27" formatCode="0">
                  <c:v>2751</c:v>
                </c:pt>
                <c:pt idx="28" formatCode="0">
                  <c:v>3001</c:v>
                </c:pt>
                <c:pt idx="29" formatCode="0">
                  <c:v>3251</c:v>
                </c:pt>
                <c:pt idx="30" formatCode="0">
                  <c:v>3501</c:v>
                </c:pt>
                <c:pt idx="31" formatCode="0">
                  <c:v>3751</c:v>
                </c:pt>
                <c:pt idx="32" formatCode="0">
                  <c:v>4001</c:v>
                </c:pt>
                <c:pt idx="33" formatCode="0">
                  <c:v>4251</c:v>
                </c:pt>
                <c:pt idx="34" formatCode="0">
                  <c:v>4501</c:v>
                </c:pt>
                <c:pt idx="35" formatCode="0">
                  <c:v>4751</c:v>
                </c:pt>
                <c:pt idx="36" formatCode="0">
                  <c:v>5001</c:v>
                </c:pt>
                <c:pt idx="37" formatCode="0">
                  <c:v>5251</c:v>
                </c:pt>
                <c:pt idx="38" formatCode="0">
                  <c:v>5501</c:v>
                </c:pt>
                <c:pt idx="39" formatCode="0">
                  <c:v>5751</c:v>
                </c:pt>
                <c:pt idx="40" formatCode="0">
                  <c:v>6001</c:v>
                </c:pt>
                <c:pt idx="41" formatCode="0">
                  <c:v>6501</c:v>
                </c:pt>
                <c:pt idx="42" formatCode="0">
                  <c:v>7001</c:v>
                </c:pt>
                <c:pt idx="43" formatCode="0">
                  <c:v>7501</c:v>
                </c:pt>
                <c:pt idx="44" formatCode="0">
                  <c:v>8001</c:v>
                </c:pt>
                <c:pt idx="45" formatCode="0">
                  <c:v>8501</c:v>
                </c:pt>
                <c:pt idx="46" formatCode="0">
                  <c:v>9001</c:v>
                </c:pt>
                <c:pt idx="47" formatCode="0">
                  <c:v>9501</c:v>
                </c:pt>
                <c:pt idx="48" formatCode="0">
                  <c:v>10001</c:v>
                </c:pt>
                <c:pt idx="49" formatCode="0">
                  <c:v>12501</c:v>
                </c:pt>
                <c:pt idx="50" formatCode="0">
                  <c:v>15001</c:v>
                </c:pt>
                <c:pt idx="51" formatCode="0">
                  <c:v>17501</c:v>
                </c:pt>
                <c:pt idx="52" formatCode="0">
                  <c:v>20001</c:v>
                </c:pt>
                <c:pt idx="53" formatCode="0">
                  <c:v>25001</c:v>
                </c:pt>
                <c:pt idx="54" formatCode="0">
                  <c:v>30001</c:v>
                </c:pt>
                <c:pt idx="55" formatCode="0">
                  <c:v>35001</c:v>
                </c:pt>
                <c:pt idx="56" formatCode="0">
                  <c:v>40001</c:v>
                </c:pt>
                <c:pt idx="57" formatCode="0">
                  <c:v>45001</c:v>
                </c:pt>
                <c:pt idx="58" formatCode="0">
                  <c:v>50001</c:v>
                </c:pt>
                <c:pt idx="59" formatCode="0">
                  <c:v>60001</c:v>
                </c:pt>
                <c:pt idx="60" formatCode="0">
                  <c:v>70001</c:v>
                </c:pt>
                <c:pt idx="61" formatCode="0">
                  <c:v>80001</c:v>
                </c:pt>
                <c:pt idx="62" formatCode="0">
                  <c:v>90001</c:v>
                </c:pt>
                <c:pt idx="63" formatCode="0">
                  <c:v>100001</c:v>
                </c:pt>
                <c:pt idx="64" formatCode="0">
                  <c:v>110001</c:v>
                </c:pt>
                <c:pt idx="65" formatCode="0">
                  <c:v>120001</c:v>
                </c:pt>
              </c:numCache>
            </c:numRef>
          </c:xVal>
          <c:yVal>
            <c:numRef>
              <c:f>'1 Vpp Current probe'!$C$2:$C$67</c:f>
              <c:numCache>
                <c:formatCode>0.00</c:formatCode>
                <c:ptCount val="66"/>
                <c:pt idx="0">
                  <c:v>-1.8199999999999998</c:v>
                </c:pt>
                <c:pt idx="1">
                  <c:v>-1.79</c:v>
                </c:pt>
                <c:pt idx="2">
                  <c:v>-1.4100000000000001</c:v>
                </c:pt>
                <c:pt idx="3">
                  <c:v>-4</c:v>
                </c:pt>
                <c:pt idx="4">
                  <c:v>-4.72</c:v>
                </c:pt>
                <c:pt idx="5">
                  <c:v>-6.95</c:v>
                </c:pt>
                <c:pt idx="6">
                  <c:v>-8.5399999999999991</c:v>
                </c:pt>
                <c:pt idx="7">
                  <c:v>-10.59</c:v>
                </c:pt>
                <c:pt idx="8">
                  <c:v>-11.94</c:v>
                </c:pt>
                <c:pt idx="9">
                  <c:v>-13.38</c:v>
                </c:pt>
                <c:pt idx="10">
                  <c:v>-14.780000000000001</c:v>
                </c:pt>
                <c:pt idx="11">
                  <c:v>-15.85</c:v>
                </c:pt>
                <c:pt idx="12">
                  <c:v>-16.59</c:v>
                </c:pt>
                <c:pt idx="13">
                  <c:v>-18.41</c:v>
                </c:pt>
                <c:pt idx="14">
                  <c:v>-19.77</c:v>
                </c:pt>
                <c:pt idx="15">
                  <c:v>-20.93</c:v>
                </c:pt>
                <c:pt idx="16">
                  <c:v>-22.19</c:v>
                </c:pt>
                <c:pt idx="17">
                  <c:v>-23.169999999999998</c:v>
                </c:pt>
                <c:pt idx="18">
                  <c:v>-24.15</c:v>
                </c:pt>
                <c:pt idx="19">
                  <c:v>-25.05</c:v>
                </c:pt>
                <c:pt idx="20">
                  <c:v>-25.88</c:v>
                </c:pt>
                <c:pt idx="21">
                  <c:v>-26.78</c:v>
                </c:pt>
                <c:pt idx="22">
                  <c:v>-27.48</c:v>
                </c:pt>
                <c:pt idx="23">
                  <c:v>-29.189999999999998</c:v>
                </c:pt>
                <c:pt idx="24">
                  <c:v>-30.7</c:v>
                </c:pt>
                <c:pt idx="25">
                  <c:v>-31.97</c:v>
                </c:pt>
                <c:pt idx="26">
                  <c:v>-33.06</c:v>
                </c:pt>
                <c:pt idx="27">
                  <c:v>-34.06</c:v>
                </c:pt>
                <c:pt idx="28">
                  <c:v>-34.86</c:v>
                </c:pt>
                <c:pt idx="29">
                  <c:v>-35.54</c:v>
                </c:pt>
                <c:pt idx="30">
                  <c:v>-36.119999999999997</c:v>
                </c:pt>
                <c:pt idx="31">
                  <c:v>-36.869999999999997</c:v>
                </c:pt>
                <c:pt idx="32">
                  <c:v>-37.31</c:v>
                </c:pt>
                <c:pt idx="33">
                  <c:v>-37.75</c:v>
                </c:pt>
                <c:pt idx="34">
                  <c:v>-38.19</c:v>
                </c:pt>
                <c:pt idx="35">
                  <c:v>-38.54</c:v>
                </c:pt>
                <c:pt idx="36">
                  <c:v>-38.879999999999995</c:v>
                </c:pt>
                <c:pt idx="37">
                  <c:v>-39.230000000000004</c:v>
                </c:pt>
                <c:pt idx="38">
                  <c:v>-39.51</c:v>
                </c:pt>
                <c:pt idx="39">
                  <c:v>-39.769999999999996</c:v>
                </c:pt>
                <c:pt idx="40">
                  <c:v>-40.11</c:v>
                </c:pt>
                <c:pt idx="41">
                  <c:v>-40.700000000000003</c:v>
                </c:pt>
                <c:pt idx="42">
                  <c:v>-41.22</c:v>
                </c:pt>
                <c:pt idx="43">
                  <c:v>-41.95</c:v>
                </c:pt>
                <c:pt idx="44">
                  <c:v>-42.15</c:v>
                </c:pt>
                <c:pt idx="45">
                  <c:v>-42.629999999999995</c:v>
                </c:pt>
                <c:pt idx="46">
                  <c:v>-43.129999999999995</c:v>
                </c:pt>
                <c:pt idx="47">
                  <c:v>-43.61</c:v>
                </c:pt>
                <c:pt idx="48">
                  <c:v>-43.7</c:v>
                </c:pt>
                <c:pt idx="49">
                  <c:v>-46.04</c:v>
                </c:pt>
                <c:pt idx="50">
                  <c:v>-47.97</c:v>
                </c:pt>
                <c:pt idx="51">
                  <c:v>-49.69</c:v>
                </c:pt>
                <c:pt idx="52">
                  <c:v>-51.019999999999996</c:v>
                </c:pt>
                <c:pt idx="53">
                  <c:v>-53.81</c:v>
                </c:pt>
                <c:pt idx="54">
                  <c:v>-55.59</c:v>
                </c:pt>
                <c:pt idx="55">
                  <c:v>-57.25</c:v>
                </c:pt>
                <c:pt idx="56">
                  <c:v>-58.72</c:v>
                </c:pt>
                <c:pt idx="57">
                  <c:v>-59.53</c:v>
                </c:pt>
                <c:pt idx="58">
                  <c:v>-66.2</c:v>
                </c:pt>
                <c:pt idx="59">
                  <c:v>-63.53</c:v>
                </c:pt>
                <c:pt idx="60">
                  <c:v>-65.23</c:v>
                </c:pt>
                <c:pt idx="61">
                  <c:v>-66.72</c:v>
                </c:pt>
                <c:pt idx="62">
                  <c:v>-68.490000000000009</c:v>
                </c:pt>
                <c:pt idx="63">
                  <c:v>-69.570000000000007</c:v>
                </c:pt>
                <c:pt idx="64">
                  <c:v>-71.42</c:v>
                </c:pt>
                <c:pt idx="65">
                  <c:v>-71.489999999999995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421341</xdr:colOff>
      <xdr:row>9</xdr:row>
      <xdr:rowOff>26895</xdr:rowOff>
    </xdr:from>
    <xdr:to>
      <xdr:col>7</xdr:col>
      <xdr:colOff>2384611</xdr:colOff>
      <xdr:row>24</xdr:row>
      <xdr:rowOff>80683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439270</xdr:colOff>
      <xdr:row>26</xdr:row>
      <xdr:rowOff>67235</xdr:rowOff>
    </xdr:from>
    <xdr:to>
      <xdr:col>7</xdr:col>
      <xdr:colOff>2384611</xdr:colOff>
      <xdr:row>41</xdr:row>
      <xdr:rowOff>121023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6"/>
  <sheetViews>
    <sheetView tabSelected="1" zoomScale="85" zoomScaleNormal="85" workbookViewId="0">
      <selection activeCell="G56" sqref="G56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1" x14ac:dyDescent="0.3">
      <c r="A1" s="3" t="s">
        <v>1</v>
      </c>
      <c r="B1" s="3" t="s">
        <v>4</v>
      </c>
      <c r="C1" s="3" t="s">
        <v>0</v>
      </c>
      <c r="E1" s="3"/>
      <c r="F1" s="4"/>
      <c r="G1" s="3" t="s">
        <v>6</v>
      </c>
      <c r="H1" s="3"/>
      <c r="I1" s="11" t="s">
        <v>8</v>
      </c>
      <c r="J1" s="11" t="s">
        <v>9</v>
      </c>
      <c r="N1" t="s">
        <v>11</v>
      </c>
      <c r="O1" t="s">
        <v>12</v>
      </c>
      <c r="P1" t="s">
        <v>13</v>
      </c>
      <c r="Q1" t="s">
        <v>14</v>
      </c>
      <c r="R1" t="s">
        <v>11</v>
      </c>
      <c r="S1" t="s">
        <v>15</v>
      </c>
      <c r="T1" t="s">
        <v>13</v>
      </c>
      <c r="U1" t="s">
        <v>16</v>
      </c>
    </row>
    <row r="2" spans="1:21" x14ac:dyDescent="0.3">
      <c r="A2" s="2">
        <f t="shared" ref="A2:A65" si="0">K2</f>
        <v>15</v>
      </c>
      <c r="B2" s="1">
        <f t="shared" ref="B2:B33" si="1">I2/J2</f>
        <v>23.08652530779754</v>
      </c>
      <c r="C2" s="1">
        <f t="shared" ref="C2:C33" si="2">S2-U2</f>
        <v>-1.8199999999999998</v>
      </c>
      <c r="F2" s="4"/>
      <c r="G2" s="2">
        <v>13.085000000000001</v>
      </c>
      <c r="H2" s="1" t="s">
        <v>7</v>
      </c>
      <c r="I2" s="8">
        <f>O2*2.8/1</f>
        <v>75.605599999999995</v>
      </c>
      <c r="J2" s="8">
        <f>Q2*2.8/1000</f>
        <v>3.2748799999999996</v>
      </c>
      <c r="K2">
        <v>15</v>
      </c>
      <c r="L2">
        <v>0.08</v>
      </c>
      <c r="M2">
        <v>0</v>
      </c>
      <c r="N2">
        <v>0</v>
      </c>
      <c r="O2">
        <v>27.001999999999999</v>
      </c>
      <c r="P2">
        <v>0</v>
      </c>
      <c r="Q2">
        <v>1169.5999999999999</v>
      </c>
      <c r="R2">
        <v>0</v>
      </c>
      <c r="S2">
        <v>0.33</v>
      </c>
      <c r="T2">
        <v>0</v>
      </c>
      <c r="U2">
        <v>2.15</v>
      </c>
    </row>
    <row r="3" spans="1:21" x14ac:dyDescent="0.3">
      <c r="A3" s="2">
        <f t="shared" si="0"/>
        <v>25</v>
      </c>
      <c r="B3" s="1">
        <f t="shared" si="1"/>
        <v>23.210449428546877</v>
      </c>
      <c r="C3" s="1">
        <f t="shared" si="2"/>
        <v>-1.79</v>
      </c>
      <c r="F3" s="4"/>
      <c r="G3" s="3"/>
      <c r="H3" s="3"/>
      <c r="I3" s="8">
        <f t="shared" ref="I3:I30" si="3">O3*2.8/1</f>
        <v>75.628</v>
      </c>
      <c r="J3" s="8">
        <f t="shared" ref="J3:J9" si="4">Q3*2.8/1000</f>
        <v>3.2583600000000001</v>
      </c>
      <c r="K3">
        <v>25</v>
      </c>
      <c r="L3">
        <v>0.08</v>
      </c>
      <c r="M3">
        <v>0</v>
      </c>
      <c r="N3">
        <v>1</v>
      </c>
      <c r="O3">
        <v>27.01</v>
      </c>
      <c r="P3">
        <v>1</v>
      </c>
      <c r="Q3">
        <v>1163.7</v>
      </c>
      <c r="R3">
        <v>1</v>
      </c>
      <c r="S3">
        <v>-0.14000000000000001</v>
      </c>
      <c r="T3">
        <v>1</v>
      </c>
      <c r="U3">
        <v>1.65</v>
      </c>
    </row>
    <row r="4" spans="1:21" x14ac:dyDescent="0.3">
      <c r="A4" s="2">
        <f t="shared" si="0"/>
        <v>51</v>
      </c>
      <c r="B4" s="1">
        <f t="shared" si="1"/>
        <v>22.642554441320858</v>
      </c>
      <c r="C4" s="1">
        <f t="shared" si="2"/>
        <v>-1.4100000000000001</v>
      </c>
      <c r="F4" s="4"/>
      <c r="G4" s="6" t="s">
        <v>2</v>
      </c>
      <c r="I4" s="8">
        <f t="shared" si="3"/>
        <v>75.549599999999998</v>
      </c>
      <c r="J4" s="8">
        <f t="shared" si="4"/>
        <v>3.3366199999999999</v>
      </c>
      <c r="K4">
        <v>51</v>
      </c>
      <c r="L4">
        <v>0.08</v>
      </c>
      <c r="M4">
        <v>0</v>
      </c>
      <c r="N4">
        <v>2</v>
      </c>
      <c r="O4">
        <v>26.981999999999999</v>
      </c>
      <c r="P4">
        <v>2</v>
      </c>
      <c r="Q4">
        <v>1191.6500000000001</v>
      </c>
      <c r="R4">
        <v>2</v>
      </c>
      <c r="S4">
        <v>-0.56000000000000005</v>
      </c>
      <c r="T4">
        <v>2</v>
      </c>
      <c r="U4">
        <v>0.85</v>
      </c>
    </row>
    <row r="5" spans="1:21" x14ac:dyDescent="0.3">
      <c r="A5" s="2">
        <f t="shared" si="0"/>
        <v>75</v>
      </c>
      <c r="B5" s="1">
        <f t="shared" si="1"/>
        <v>22.739910691717917</v>
      </c>
      <c r="C5" s="1">
        <f t="shared" si="2"/>
        <v>-4</v>
      </c>
      <c r="F5" s="4"/>
      <c r="G5" s="1">
        <f>O2*2.319</f>
        <v>62.617637999999999</v>
      </c>
      <c r="H5" s="1" t="s">
        <v>3</v>
      </c>
      <c r="I5" s="8">
        <f t="shared" si="3"/>
        <v>75.571999999999989</v>
      </c>
      <c r="J5" s="8">
        <f t="shared" si="4"/>
        <v>3.3233200000000003</v>
      </c>
      <c r="K5">
        <v>75</v>
      </c>
      <c r="L5">
        <v>0.08</v>
      </c>
      <c r="M5">
        <v>0</v>
      </c>
      <c r="N5">
        <v>3</v>
      </c>
      <c r="O5">
        <v>26.99</v>
      </c>
      <c r="P5">
        <v>3</v>
      </c>
      <c r="Q5">
        <v>1186.9000000000001</v>
      </c>
      <c r="R5">
        <v>3</v>
      </c>
      <c r="S5">
        <v>-0.75</v>
      </c>
      <c r="T5">
        <v>3</v>
      </c>
      <c r="U5">
        <v>3.25</v>
      </c>
    </row>
    <row r="6" spans="1:21" x14ac:dyDescent="0.3">
      <c r="A6" s="2">
        <f t="shared" si="0"/>
        <v>101</v>
      </c>
      <c r="B6" s="1">
        <f t="shared" si="1"/>
        <v>22.399335823993358</v>
      </c>
      <c r="C6" s="1">
        <f t="shared" si="2"/>
        <v>-4.72</v>
      </c>
      <c r="F6" s="4"/>
      <c r="G6" s="3"/>
      <c r="H6" s="3"/>
      <c r="I6" s="8">
        <f t="shared" si="3"/>
        <v>75.543999999999997</v>
      </c>
      <c r="J6" s="8">
        <f t="shared" si="4"/>
        <v>3.3725999999999998</v>
      </c>
      <c r="K6">
        <v>101</v>
      </c>
      <c r="L6">
        <v>0.08</v>
      </c>
      <c r="M6">
        <v>0</v>
      </c>
      <c r="N6">
        <v>4</v>
      </c>
      <c r="O6">
        <v>26.98</v>
      </c>
      <c r="P6">
        <v>4</v>
      </c>
      <c r="Q6">
        <v>1204.5</v>
      </c>
      <c r="R6">
        <v>4</v>
      </c>
      <c r="S6">
        <v>-0.9</v>
      </c>
      <c r="T6">
        <v>4</v>
      </c>
      <c r="U6">
        <v>3.82</v>
      </c>
    </row>
    <row r="7" spans="1:21" x14ac:dyDescent="0.3">
      <c r="A7" s="2">
        <f t="shared" si="0"/>
        <v>151</v>
      </c>
      <c r="B7" s="1">
        <f t="shared" si="1"/>
        <v>22.541990473802958</v>
      </c>
      <c r="C7" s="1">
        <f t="shared" si="2"/>
        <v>-6.95</v>
      </c>
      <c r="F7" s="4"/>
      <c r="G7" s="6" t="s">
        <v>5</v>
      </c>
      <c r="H7" s="3"/>
      <c r="I7" s="8">
        <f t="shared" si="3"/>
        <v>75.532799999999995</v>
      </c>
      <c r="J7" s="8">
        <f t="shared" si="4"/>
        <v>3.3507599999999997</v>
      </c>
      <c r="K7">
        <v>151</v>
      </c>
      <c r="L7">
        <v>0.08</v>
      </c>
      <c r="M7">
        <v>0</v>
      </c>
      <c r="N7">
        <v>5</v>
      </c>
      <c r="O7">
        <v>26.975999999999999</v>
      </c>
      <c r="P7">
        <v>5</v>
      </c>
      <c r="Q7">
        <v>1196.7</v>
      </c>
      <c r="R7">
        <v>5</v>
      </c>
      <c r="S7">
        <v>-1.0900000000000001</v>
      </c>
      <c r="T7">
        <v>5</v>
      </c>
      <c r="U7">
        <v>5.86</v>
      </c>
    </row>
    <row r="8" spans="1:21" x14ac:dyDescent="0.3">
      <c r="A8" s="2">
        <f t="shared" si="0"/>
        <v>201</v>
      </c>
      <c r="B8" s="1">
        <f t="shared" si="1"/>
        <v>22.141712877387555</v>
      </c>
      <c r="C8" s="1">
        <f t="shared" si="2"/>
        <v>-8.5399999999999991</v>
      </c>
      <c r="G8" s="7">
        <v>0</v>
      </c>
      <c r="H8" s="3"/>
      <c r="I8" s="8">
        <f t="shared" si="3"/>
        <v>75.465599999999995</v>
      </c>
      <c r="J8" s="8">
        <f t="shared" si="4"/>
        <v>3.4082999999999997</v>
      </c>
      <c r="K8">
        <v>201</v>
      </c>
      <c r="L8">
        <v>0.08</v>
      </c>
      <c r="M8">
        <v>0</v>
      </c>
      <c r="N8">
        <v>6</v>
      </c>
      <c r="O8">
        <v>26.952000000000002</v>
      </c>
      <c r="P8">
        <v>6</v>
      </c>
      <c r="Q8">
        <v>1217.25</v>
      </c>
      <c r="R8">
        <v>6</v>
      </c>
      <c r="S8">
        <v>-1.24</v>
      </c>
      <c r="T8">
        <v>6</v>
      </c>
      <c r="U8">
        <v>7.3</v>
      </c>
    </row>
    <row r="9" spans="1:21" x14ac:dyDescent="0.3">
      <c r="A9" s="2">
        <f t="shared" si="0"/>
        <v>251</v>
      </c>
      <c r="B9" s="1">
        <f t="shared" si="1"/>
        <v>21.595957975779932</v>
      </c>
      <c r="C9" s="1">
        <f t="shared" si="2"/>
        <v>-10.59</v>
      </c>
      <c r="H9" s="3"/>
      <c r="I9" s="8">
        <f t="shared" si="3"/>
        <v>75.398399999999995</v>
      </c>
      <c r="J9" s="8">
        <f t="shared" si="4"/>
        <v>3.49132</v>
      </c>
      <c r="K9">
        <v>251</v>
      </c>
      <c r="L9">
        <v>0.08</v>
      </c>
      <c r="M9">
        <v>0</v>
      </c>
      <c r="N9">
        <v>7</v>
      </c>
      <c r="O9">
        <v>26.928000000000001</v>
      </c>
      <c r="P9">
        <v>7</v>
      </c>
      <c r="Q9">
        <v>1246.9000000000001</v>
      </c>
      <c r="R9">
        <v>7</v>
      </c>
      <c r="S9">
        <v>-1.38</v>
      </c>
      <c r="T9">
        <v>7</v>
      </c>
      <c r="U9">
        <v>9.2100000000000009</v>
      </c>
    </row>
    <row r="10" spans="1:21" x14ac:dyDescent="0.3">
      <c r="A10" s="2">
        <f t="shared" si="0"/>
        <v>301</v>
      </c>
      <c r="B10" s="1">
        <f t="shared" si="1"/>
        <v>21.368797141722908</v>
      </c>
      <c r="C10" s="1">
        <f t="shared" si="2"/>
        <v>-11.94</v>
      </c>
      <c r="I10" s="8">
        <f t="shared" si="3"/>
        <v>75.359200000000001</v>
      </c>
      <c r="J10" s="8">
        <f t="shared" ref="J3:J66" si="5">Q10*2.8/1</f>
        <v>3.5265999999999997</v>
      </c>
      <c r="K10">
        <v>301</v>
      </c>
      <c r="L10">
        <v>0.08</v>
      </c>
      <c r="M10">
        <v>0</v>
      </c>
      <c r="N10">
        <v>8</v>
      </c>
      <c r="O10">
        <v>26.914000000000001</v>
      </c>
      <c r="P10">
        <v>8</v>
      </c>
      <c r="Q10">
        <v>1.2595000000000001</v>
      </c>
      <c r="R10">
        <v>8</v>
      </c>
      <c r="S10">
        <v>-1.45</v>
      </c>
      <c r="T10">
        <v>8</v>
      </c>
      <c r="U10">
        <v>10.49</v>
      </c>
    </row>
    <row r="11" spans="1:21" x14ac:dyDescent="0.3">
      <c r="A11" s="2">
        <f t="shared" si="0"/>
        <v>351</v>
      </c>
      <c r="B11" s="1">
        <f t="shared" si="1"/>
        <v>20.887128097568556</v>
      </c>
      <c r="C11" s="1">
        <f t="shared" si="2"/>
        <v>-13.38</v>
      </c>
      <c r="I11" s="8">
        <f t="shared" si="3"/>
        <v>75.2864</v>
      </c>
      <c r="J11" s="8">
        <f t="shared" si="5"/>
        <v>3.6044399999999999</v>
      </c>
      <c r="K11">
        <v>351</v>
      </c>
      <c r="L11">
        <v>0.08</v>
      </c>
      <c r="M11">
        <v>0</v>
      </c>
      <c r="N11">
        <v>9</v>
      </c>
      <c r="O11">
        <v>26.888000000000002</v>
      </c>
      <c r="P11">
        <v>9</v>
      </c>
      <c r="Q11">
        <v>1.2873000000000001</v>
      </c>
      <c r="R11">
        <v>9</v>
      </c>
      <c r="S11">
        <v>-1.56</v>
      </c>
      <c r="T11">
        <v>9</v>
      </c>
      <c r="U11">
        <v>11.82</v>
      </c>
    </row>
    <row r="12" spans="1:21" x14ac:dyDescent="0.3">
      <c r="A12" s="2">
        <f t="shared" si="0"/>
        <v>401</v>
      </c>
      <c r="B12" s="1">
        <f t="shared" si="1"/>
        <v>20.503624570774516</v>
      </c>
      <c r="C12" s="1">
        <f t="shared" si="2"/>
        <v>-14.780000000000001</v>
      </c>
      <c r="I12" s="8">
        <f t="shared" si="3"/>
        <v>75.236000000000004</v>
      </c>
      <c r="J12" s="8">
        <f t="shared" si="5"/>
        <v>3.6693999999999996</v>
      </c>
      <c r="K12">
        <v>401</v>
      </c>
      <c r="L12">
        <v>0.08</v>
      </c>
      <c r="M12">
        <v>0</v>
      </c>
      <c r="N12">
        <v>10</v>
      </c>
      <c r="O12">
        <v>26.87</v>
      </c>
      <c r="P12">
        <v>10</v>
      </c>
      <c r="Q12">
        <v>1.3105</v>
      </c>
      <c r="R12">
        <v>10</v>
      </c>
      <c r="S12">
        <v>-1.46</v>
      </c>
      <c r="T12">
        <v>10</v>
      </c>
      <c r="U12">
        <v>13.32</v>
      </c>
    </row>
    <row r="13" spans="1:21" x14ac:dyDescent="0.3">
      <c r="A13" s="5">
        <f t="shared" si="0"/>
        <v>451</v>
      </c>
      <c r="B13" s="1">
        <f t="shared" si="1"/>
        <v>20.168281872135829</v>
      </c>
      <c r="C13" s="1">
        <f t="shared" si="2"/>
        <v>-15.85</v>
      </c>
      <c r="I13" s="8">
        <f t="shared" si="3"/>
        <v>75.16879999999999</v>
      </c>
      <c r="J13" s="8">
        <f t="shared" si="5"/>
        <v>3.7270799999999995</v>
      </c>
      <c r="K13">
        <v>451</v>
      </c>
      <c r="L13">
        <v>0.08</v>
      </c>
      <c r="M13">
        <v>0</v>
      </c>
      <c r="N13">
        <v>11</v>
      </c>
      <c r="O13">
        <v>26.846</v>
      </c>
      <c r="P13">
        <v>11</v>
      </c>
      <c r="Q13">
        <v>1.3310999999999999</v>
      </c>
      <c r="R13">
        <v>11</v>
      </c>
      <c r="S13">
        <v>-1.75</v>
      </c>
      <c r="T13">
        <v>11</v>
      </c>
      <c r="U13">
        <v>14.1</v>
      </c>
    </row>
    <row r="14" spans="1:21" x14ac:dyDescent="0.3">
      <c r="A14" s="5">
        <f t="shared" si="0"/>
        <v>501</v>
      </c>
      <c r="B14" s="1">
        <f t="shared" si="1"/>
        <v>19.83440526354698</v>
      </c>
      <c r="C14" s="1">
        <f t="shared" si="2"/>
        <v>-16.59</v>
      </c>
      <c r="I14" s="8">
        <f t="shared" si="3"/>
        <v>75.123999999999995</v>
      </c>
      <c r="J14" s="8">
        <f t="shared" si="5"/>
        <v>3.7875599999999996</v>
      </c>
      <c r="K14">
        <v>501</v>
      </c>
      <c r="L14">
        <v>0.08</v>
      </c>
      <c r="M14">
        <v>0</v>
      </c>
      <c r="N14">
        <v>12</v>
      </c>
      <c r="O14">
        <v>26.83</v>
      </c>
      <c r="P14">
        <v>12</v>
      </c>
      <c r="Q14">
        <v>1.3527</v>
      </c>
      <c r="R14">
        <v>12</v>
      </c>
      <c r="S14">
        <v>-1.7</v>
      </c>
      <c r="T14">
        <v>12</v>
      </c>
      <c r="U14">
        <v>14.89</v>
      </c>
    </row>
    <row r="15" spans="1:21" x14ac:dyDescent="0.3">
      <c r="A15" s="5">
        <f t="shared" si="0"/>
        <v>601</v>
      </c>
      <c r="B15" s="1">
        <f t="shared" si="1"/>
        <v>19.161839376385611</v>
      </c>
      <c r="C15" s="1">
        <f t="shared" si="2"/>
        <v>-18.41</v>
      </c>
      <c r="I15" s="8">
        <f t="shared" si="3"/>
        <v>75.023200000000003</v>
      </c>
      <c r="J15" s="8">
        <f t="shared" si="5"/>
        <v>3.9152399999999998</v>
      </c>
      <c r="K15">
        <v>601</v>
      </c>
      <c r="L15">
        <v>0.08</v>
      </c>
      <c r="M15">
        <v>0</v>
      </c>
      <c r="N15">
        <v>13</v>
      </c>
      <c r="O15">
        <v>26.794</v>
      </c>
      <c r="P15">
        <v>13</v>
      </c>
      <c r="Q15">
        <v>1.3983000000000001</v>
      </c>
      <c r="R15">
        <v>13</v>
      </c>
      <c r="S15">
        <v>-2</v>
      </c>
      <c r="T15">
        <v>13</v>
      </c>
      <c r="U15">
        <v>16.41</v>
      </c>
    </row>
    <row r="16" spans="1:21" x14ac:dyDescent="0.3">
      <c r="A16" s="5">
        <f t="shared" si="0"/>
        <v>701</v>
      </c>
      <c r="B16" s="1">
        <f t="shared" si="1"/>
        <v>18.594662218515428</v>
      </c>
      <c r="C16" s="1">
        <f t="shared" si="2"/>
        <v>-19.77</v>
      </c>
      <c r="I16" s="8">
        <f t="shared" si="3"/>
        <v>74.911199999999994</v>
      </c>
      <c r="J16" s="8">
        <f t="shared" si="5"/>
        <v>4.0286400000000002</v>
      </c>
      <c r="K16">
        <v>701</v>
      </c>
      <c r="L16">
        <v>0.08</v>
      </c>
      <c r="M16">
        <v>0</v>
      </c>
      <c r="N16">
        <v>14</v>
      </c>
      <c r="O16">
        <v>26.754000000000001</v>
      </c>
      <c r="P16">
        <v>14</v>
      </c>
      <c r="Q16">
        <v>1.4388000000000001</v>
      </c>
      <c r="R16">
        <v>14</v>
      </c>
      <c r="S16">
        <v>-2.16</v>
      </c>
      <c r="T16">
        <v>14</v>
      </c>
      <c r="U16">
        <v>17.61</v>
      </c>
    </row>
    <row r="17" spans="1:21" x14ac:dyDescent="0.3">
      <c r="A17" s="5">
        <f t="shared" si="0"/>
        <v>801</v>
      </c>
      <c r="B17" s="1">
        <f t="shared" si="1"/>
        <v>17.966648735879502</v>
      </c>
      <c r="C17" s="1">
        <f t="shared" si="2"/>
        <v>-20.93</v>
      </c>
      <c r="I17" s="8">
        <f t="shared" si="3"/>
        <v>74.815999999999988</v>
      </c>
      <c r="J17" s="8">
        <f t="shared" si="5"/>
        <v>4.1641599999999999</v>
      </c>
      <c r="K17">
        <v>801</v>
      </c>
      <c r="L17">
        <v>0.08</v>
      </c>
      <c r="M17">
        <v>0</v>
      </c>
      <c r="N17">
        <v>15</v>
      </c>
      <c r="O17">
        <v>26.72</v>
      </c>
      <c r="P17">
        <v>15</v>
      </c>
      <c r="Q17">
        <v>1.4872000000000001</v>
      </c>
      <c r="R17">
        <v>15</v>
      </c>
      <c r="S17">
        <v>-2.29</v>
      </c>
      <c r="T17">
        <v>15</v>
      </c>
      <c r="U17">
        <v>18.64</v>
      </c>
    </row>
    <row r="18" spans="1:21" x14ac:dyDescent="0.3">
      <c r="A18" s="5">
        <f t="shared" si="0"/>
        <v>901</v>
      </c>
      <c r="B18" s="1">
        <f t="shared" si="1"/>
        <v>17.552442953902808</v>
      </c>
      <c r="C18" s="1">
        <f t="shared" si="2"/>
        <v>-22.19</v>
      </c>
      <c r="I18" s="8">
        <f t="shared" si="3"/>
        <v>74.7376</v>
      </c>
      <c r="J18" s="8">
        <f t="shared" si="5"/>
        <v>4.2579599999999997</v>
      </c>
      <c r="K18">
        <v>901</v>
      </c>
      <c r="L18">
        <v>0.08</v>
      </c>
      <c r="M18">
        <v>0</v>
      </c>
      <c r="N18">
        <v>16</v>
      </c>
      <c r="O18">
        <v>26.692</v>
      </c>
      <c r="P18">
        <v>16</v>
      </c>
      <c r="Q18">
        <v>1.5206999999999999</v>
      </c>
      <c r="R18">
        <v>16</v>
      </c>
      <c r="S18">
        <v>-2.44</v>
      </c>
      <c r="T18">
        <v>16</v>
      </c>
      <c r="U18">
        <v>19.75</v>
      </c>
    </row>
    <row r="19" spans="1:21" x14ac:dyDescent="0.3">
      <c r="A19" s="5">
        <f t="shared" si="0"/>
        <v>1001</v>
      </c>
      <c r="B19" s="1">
        <f t="shared" si="1"/>
        <v>17.193887420207624</v>
      </c>
      <c r="C19" s="1">
        <f t="shared" si="2"/>
        <v>-23.169999999999998</v>
      </c>
      <c r="I19" s="8">
        <f t="shared" si="3"/>
        <v>74.6648</v>
      </c>
      <c r="J19" s="8">
        <f t="shared" si="5"/>
        <v>4.3425199999999995</v>
      </c>
      <c r="K19">
        <v>1001</v>
      </c>
      <c r="L19">
        <v>0.08</v>
      </c>
      <c r="M19">
        <v>0</v>
      </c>
      <c r="N19">
        <v>17</v>
      </c>
      <c r="O19">
        <v>26.666</v>
      </c>
      <c r="P19">
        <v>17</v>
      </c>
      <c r="Q19">
        <v>1.5508999999999999</v>
      </c>
      <c r="R19">
        <v>17</v>
      </c>
      <c r="S19">
        <v>-2.63</v>
      </c>
      <c r="T19">
        <v>17</v>
      </c>
      <c r="U19">
        <v>20.54</v>
      </c>
    </row>
    <row r="20" spans="1:21" x14ac:dyDescent="0.3">
      <c r="A20" s="5">
        <f t="shared" si="0"/>
        <v>1101</v>
      </c>
      <c r="B20" s="1">
        <f t="shared" si="1"/>
        <v>16.728848690408892</v>
      </c>
      <c r="C20" s="1">
        <f t="shared" si="2"/>
        <v>-24.15</v>
      </c>
      <c r="I20" s="8">
        <f t="shared" si="3"/>
        <v>74.575199999999995</v>
      </c>
      <c r="J20" s="8">
        <f t="shared" si="5"/>
        <v>4.4578800000000003</v>
      </c>
      <c r="K20">
        <v>1101</v>
      </c>
      <c r="L20">
        <v>0.08</v>
      </c>
      <c r="M20">
        <v>0</v>
      </c>
      <c r="N20">
        <v>18</v>
      </c>
      <c r="O20">
        <v>26.634</v>
      </c>
      <c r="P20">
        <v>18</v>
      </c>
      <c r="Q20">
        <v>1.5921000000000001</v>
      </c>
      <c r="R20">
        <v>18</v>
      </c>
      <c r="S20">
        <v>-2.75</v>
      </c>
      <c r="T20">
        <v>18</v>
      </c>
      <c r="U20">
        <v>21.4</v>
      </c>
    </row>
    <row r="21" spans="1:21" x14ac:dyDescent="0.3">
      <c r="A21" s="5">
        <f t="shared" si="0"/>
        <v>1201</v>
      </c>
      <c r="B21" s="1">
        <f t="shared" si="1"/>
        <v>16.403081664098611</v>
      </c>
      <c r="C21" s="1">
        <f t="shared" si="2"/>
        <v>-25.05</v>
      </c>
      <c r="I21" s="8">
        <f t="shared" si="3"/>
        <v>74.519199999999998</v>
      </c>
      <c r="J21" s="8">
        <f t="shared" si="5"/>
        <v>4.5430000000000001</v>
      </c>
      <c r="K21">
        <v>1201</v>
      </c>
      <c r="L21">
        <v>0.08</v>
      </c>
      <c r="M21">
        <v>0</v>
      </c>
      <c r="N21">
        <v>19</v>
      </c>
      <c r="O21">
        <v>26.614000000000001</v>
      </c>
      <c r="P21">
        <v>19</v>
      </c>
      <c r="Q21">
        <v>1.6225000000000001</v>
      </c>
      <c r="R21">
        <v>19</v>
      </c>
      <c r="S21">
        <v>-2.86</v>
      </c>
      <c r="T21">
        <v>19</v>
      </c>
      <c r="U21">
        <v>22.19</v>
      </c>
    </row>
    <row r="22" spans="1:21" x14ac:dyDescent="0.3">
      <c r="A22" s="5">
        <f t="shared" si="0"/>
        <v>1301</v>
      </c>
      <c r="B22" s="1">
        <f t="shared" si="1"/>
        <v>16.040296796766608</v>
      </c>
      <c r="C22" s="1">
        <f t="shared" si="2"/>
        <v>-25.88</v>
      </c>
      <c r="I22" s="8">
        <f t="shared" si="3"/>
        <v>74.451999999999998</v>
      </c>
      <c r="J22" s="8">
        <f t="shared" si="5"/>
        <v>4.6415599999999992</v>
      </c>
      <c r="K22">
        <v>1301</v>
      </c>
      <c r="L22">
        <v>0.08</v>
      </c>
      <c r="M22">
        <v>0</v>
      </c>
      <c r="N22">
        <v>20</v>
      </c>
      <c r="O22">
        <v>26.59</v>
      </c>
      <c r="P22">
        <v>20</v>
      </c>
      <c r="Q22">
        <v>1.6577</v>
      </c>
      <c r="R22">
        <v>20</v>
      </c>
      <c r="S22">
        <v>-2.98</v>
      </c>
      <c r="T22">
        <v>20</v>
      </c>
      <c r="U22">
        <v>22.9</v>
      </c>
    </row>
    <row r="23" spans="1:21" x14ac:dyDescent="0.3">
      <c r="A23" s="5">
        <f t="shared" si="0"/>
        <v>1401</v>
      </c>
      <c r="B23" s="1">
        <f t="shared" si="1"/>
        <v>15.707697765164951</v>
      </c>
      <c r="C23" s="1">
        <f t="shared" si="2"/>
        <v>-26.78</v>
      </c>
      <c r="I23" s="8">
        <f t="shared" si="3"/>
        <v>74.3904</v>
      </c>
      <c r="J23" s="8">
        <f t="shared" si="5"/>
        <v>4.7359200000000001</v>
      </c>
      <c r="K23">
        <v>1401</v>
      </c>
      <c r="L23">
        <v>0.08</v>
      </c>
      <c r="M23">
        <v>0</v>
      </c>
      <c r="N23">
        <v>21</v>
      </c>
      <c r="O23">
        <v>26.568000000000001</v>
      </c>
      <c r="P23">
        <v>21</v>
      </c>
      <c r="Q23">
        <v>1.6914</v>
      </c>
      <c r="R23">
        <v>21</v>
      </c>
      <c r="S23">
        <v>-3.09</v>
      </c>
      <c r="T23">
        <v>21</v>
      </c>
      <c r="U23">
        <v>23.69</v>
      </c>
    </row>
    <row r="24" spans="1:21" x14ac:dyDescent="0.3">
      <c r="A24" s="5">
        <f t="shared" si="0"/>
        <v>1501</v>
      </c>
      <c r="B24" s="1">
        <f t="shared" si="1"/>
        <v>15.395232848112276</v>
      </c>
      <c r="C24" s="1">
        <f t="shared" si="2"/>
        <v>-27.48</v>
      </c>
      <c r="I24" s="8">
        <f t="shared" si="3"/>
        <v>74.328799999999987</v>
      </c>
      <c r="J24" s="8">
        <f t="shared" si="5"/>
        <v>4.8280399999999997</v>
      </c>
      <c r="K24">
        <v>1501</v>
      </c>
      <c r="L24">
        <v>0.08</v>
      </c>
      <c r="M24">
        <v>0</v>
      </c>
      <c r="N24">
        <v>22</v>
      </c>
      <c r="O24">
        <v>26.545999999999999</v>
      </c>
      <c r="P24">
        <v>22</v>
      </c>
      <c r="Q24">
        <v>1.7242999999999999</v>
      </c>
      <c r="R24">
        <v>22</v>
      </c>
      <c r="S24">
        <v>-3.21</v>
      </c>
      <c r="T24">
        <v>22</v>
      </c>
      <c r="U24">
        <v>24.27</v>
      </c>
    </row>
    <row r="25" spans="1:21" x14ac:dyDescent="0.3">
      <c r="A25" s="5">
        <f t="shared" si="0"/>
        <v>1751</v>
      </c>
      <c r="B25" s="1">
        <f t="shared" si="1"/>
        <v>14.702258726899382</v>
      </c>
      <c r="C25" s="1">
        <f t="shared" si="2"/>
        <v>-29.189999999999998</v>
      </c>
      <c r="I25" s="8">
        <f t="shared" si="3"/>
        <v>74.177599999999998</v>
      </c>
      <c r="J25" s="8">
        <f t="shared" si="5"/>
        <v>5.0453200000000002</v>
      </c>
      <c r="K25">
        <v>1751</v>
      </c>
      <c r="L25">
        <v>0.08</v>
      </c>
      <c r="M25">
        <v>0</v>
      </c>
      <c r="N25">
        <v>23</v>
      </c>
      <c r="O25">
        <v>26.492000000000001</v>
      </c>
      <c r="P25">
        <v>23</v>
      </c>
      <c r="Q25">
        <v>1.8019000000000001</v>
      </c>
      <c r="R25">
        <v>23</v>
      </c>
      <c r="S25">
        <v>-3.49</v>
      </c>
      <c r="T25">
        <v>23</v>
      </c>
      <c r="U25">
        <v>25.7</v>
      </c>
    </row>
    <row r="26" spans="1:21" x14ac:dyDescent="0.3">
      <c r="A26" s="5">
        <f t="shared" si="0"/>
        <v>2001</v>
      </c>
      <c r="B26" s="1">
        <f t="shared" si="1"/>
        <v>14.064893617021278</v>
      </c>
      <c r="C26" s="1">
        <f t="shared" si="2"/>
        <v>-30.7</v>
      </c>
      <c r="I26" s="8">
        <f t="shared" si="3"/>
        <v>74.037599999999998</v>
      </c>
      <c r="J26" s="8">
        <f t="shared" si="5"/>
        <v>5.2639999999999993</v>
      </c>
      <c r="K26">
        <v>2001</v>
      </c>
      <c r="L26">
        <v>0.08</v>
      </c>
      <c r="M26">
        <v>0</v>
      </c>
      <c r="N26">
        <v>24</v>
      </c>
      <c r="O26">
        <v>26.442</v>
      </c>
      <c r="P26">
        <v>24</v>
      </c>
      <c r="Q26">
        <v>1.88</v>
      </c>
      <c r="R26">
        <v>24</v>
      </c>
      <c r="S26">
        <v>-3.75</v>
      </c>
      <c r="T26">
        <v>24</v>
      </c>
      <c r="U26">
        <v>26.95</v>
      </c>
    </row>
    <row r="27" spans="1:21" x14ac:dyDescent="0.3">
      <c r="A27" s="5">
        <f t="shared" si="0"/>
        <v>2251</v>
      </c>
      <c r="B27" s="1">
        <f t="shared" si="1"/>
        <v>13.466993163962862</v>
      </c>
      <c r="C27" s="1">
        <f t="shared" si="2"/>
        <v>-31.97</v>
      </c>
      <c r="I27" s="8">
        <f t="shared" si="3"/>
        <v>73.914400000000001</v>
      </c>
      <c r="J27" s="8">
        <f t="shared" si="5"/>
        <v>5.4885599999999997</v>
      </c>
      <c r="K27">
        <v>2251</v>
      </c>
      <c r="L27">
        <v>0.08</v>
      </c>
      <c r="M27">
        <v>0</v>
      </c>
      <c r="N27">
        <v>25</v>
      </c>
      <c r="O27">
        <v>26.398</v>
      </c>
      <c r="P27">
        <v>25</v>
      </c>
      <c r="Q27">
        <v>1.9601999999999999</v>
      </c>
      <c r="R27">
        <v>25</v>
      </c>
      <c r="S27">
        <v>-3.99</v>
      </c>
      <c r="T27">
        <v>25</v>
      </c>
      <c r="U27">
        <v>27.98</v>
      </c>
    </row>
    <row r="28" spans="1:21" x14ac:dyDescent="0.3">
      <c r="A28" s="5">
        <f t="shared" si="0"/>
        <v>2501</v>
      </c>
      <c r="B28" s="1">
        <f t="shared" si="1"/>
        <v>12.944297082228116</v>
      </c>
      <c r="C28" s="1">
        <f t="shared" si="2"/>
        <v>-33.06</v>
      </c>
      <c r="I28" s="8">
        <f t="shared" si="3"/>
        <v>73.785600000000002</v>
      </c>
      <c r="J28" s="8">
        <f t="shared" si="5"/>
        <v>5.70024</v>
      </c>
      <c r="K28">
        <v>2501</v>
      </c>
      <c r="L28">
        <v>0.08</v>
      </c>
      <c r="M28">
        <v>0</v>
      </c>
      <c r="N28">
        <v>26</v>
      </c>
      <c r="O28">
        <v>26.352</v>
      </c>
      <c r="P28">
        <v>26</v>
      </c>
      <c r="Q28">
        <v>2.0358000000000001</v>
      </c>
      <c r="R28">
        <v>26</v>
      </c>
      <c r="S28">
        <v>-4.2699999999999996</v>
      </c>
      <c r="T28">
        <v>26</v>
      </c>
      <c r="U28">
        <v>28.79</v>
      </c>
    </row>
    <row r="29" spans="1:21" x14ac:dyDescent="0.3">
      <c r="A29" s="5">
        <f t="shared" si="0"/>
        <v>2751</v>
      </c>
      <c r="B29" s="1">
        <f t="shared" si="1"/>
        <v>12.467889473434759</v>
      </c>
      <c r="C29" s="1">
        <f t="shared" si="2"/>
        <v>-34.06</v>
      </c>
      <c r="I29" s="8">
        <f t="shared" si="3"/>
        <v>73.656800000000004</v>
      </c>
      <c r="J29" s="8">
        <f t="shared" si="5"/>
        <v>5.9077200000000003</v>
      </c>
      <c r="K29">
        <v>2751</v>
      </c>
      <c r="L29">
        <v>0.08</v>
      </c>
      <c r="M29">
        <v>0</v>
      </c>
      <c r="N29">
        <v>27</v>
      </c>
      <c r="O29">
        <v>26.306000000000001</v>
      </c>
      <c r="P29">
        <v>27</v>
      </c>
      <c r="Q29">
        <v>2.1099000000000001</v>
      </c>
      <c r="R29">
        <v>27</v>
      </c>
      <c r="S29">
        <v>-4.47</v>
      </c>
      <c r="T29">
        <v>27</v>
      </c>
      <c r="U29">
        <v>29.59</v>
      </c>
    </row>
    <row r="30" spans="1:21" x14ac:dyDescent="0.3">
      <c r="A30" s="5">
        <f t="shared" si="0"/>
        <v>3001</v>
      </c>
      <c r="B30" s="1">
        <f t="shared" si="1"/>
        <v>12.00804865779485</v>
      </c>
      <c r="C30" s="1">
        <f t="shared" si="2"/>
        <v>-34.86</v>
      </c>
      <c r="I30" s="8">
        <f t="shared" si="3"/>
        <v>73.52239999999999</v>
      </c>
      <c r="J30" s="8">
        <f t="shared" si="5"/>
        <v>6.1227599999999995</v>
      </c>
      <c r="K30">
        <v>3001</v>
      </c>
      <c r="L30">
        <v>0.08</v>
      </c>
      <c r="M30">
        <v>0</v>
      </c>
      <c r="N30">
        <v>28</v>
      </c>
      <c r="O30">
        <v>26.257999999999999</v>
      </c>
      <c r="P30">
        <v>28</v>
      </c>
      <c r="Q30">
        <v>2.1867000000000001</v>
      </c>
      <c r="R30">
        <v>28</v>
      </c>
      <c r="S30">
        <v>-4.74</v>
      </c>
      <c r="T30">
        <v>28</v>
      </c>
      <c r="U30">
        <v>30.12</v>
      </c>
    </row>
    <row r="31" spans="1:21" x14ac:dyDescent="0.3">
      <c r="A31" s="5">
        <f t="shared" si="0"/>
        <v>3251</v>
      </c>
      <c r="B31" s="1">
        <f t="shared" si="1"/>
        <v>11.605419286283539</v>
      </c>
      <c r="C31" s="1">
        <f t="shared" si="2"/>
        <v>-35.54</v>
      </c>
      <c r="I31" s="8">
        <f>O31*2.8/1</f>
        <v>73.393599999999992</v>
      </c>
      <c r="J31" s="8">
        <f t="shared" si="5"/>
        <v>6.3240799999999995</v>
      </c>
      <c r="K31">
        <v>3251</v>
      </c>
      <c r="L31">
        <v>0.08</v>
      </c>
      <c r="M31">
        <v>0</v>
      </c>
      <c r="N31">
        <v>29</v>
      </c>
      <c r="O31">
        <v>26.212</v>
      </c>
      <c r="P31">
        <v>29</v>
      </c>
      <c r="Q31">
        <v>2.2585999999999999</v>
      </c>
      <c r="R31">
        <v>29</v>
      </c>
      <c r="S31">
        <v>-4.95</v>
      </c>
      <c r="T31">
        <v>29</v>
      </c>
      <c r="U31">
        <v>30.59</v>
      </c>
    </row>
    <row r="32" spans="1:21" x14ac:dyDescent="0.3">
      <c r="A32" s="5">
        <f t="shared" si="0"/>
        <v>3501</v>
      </c>
      <c r="B32" s="1">
        <f t="shared" si="1"/>
        <v>11.255805952176157</v>
      </c>
      <c r="C32" s="1">
        <f t="shared" si="2"/>
        <v>-36.119999999999997</v>
      </c>
      <c r="I32" s="8">
        <f t="shared" ref="I32:I61" si="6">O32*2.8/1</f>
        <v>73.281599999999997</v>
      </c>
      <c r="J32" s="8">
        <f t="shared" si="5"/>
        <v>6.5105599999999999</v>
      </c>
      <c r="K32">
        <v>3501</v>
      </c>
      <c r="L32">
        <v>0.08</v>
      </c>
      <c r="M32">
        <v>0</v>
      </c>
      <c r="N32">
        <v>30</v>
      </c>
      <c r="O32">
        <v>26.172000000000001</v>
      </c>
      <c r="P32">
        <v>30</v>
      </c>
      <c r="Q32">
        <v>2.3252000000000002</v>
      </c>
      <c r="R32">
        <v>30</v>
      </c>
      <c r="S32">
        <v>-5.19</v>
      </c>
      <c r="T32">
        <v>30</v>
      </c>
      <c r="U32">
        <v>30.93</v>
      </c>
    </row>
    <row r="33" spans="1:21" x14ac:dyDescent="0.3">
      <c r="A33" s="5">
        <f t="shared" si="0"/>
        <v>3751</v>
      </c>
      <c r="B33" s="1">
        <f t="shared" si="1"/>
        <v>10.906890363507364</v>
      </c>
      <c r="C33" s="1">
        <f t="shared" si="2"/>
        <v>-36.869999999999997</v>
      </c>
      <c r="I33" s="8">
        <f t="shared" si="6"/>
        <v>73.17519999999999</v>
      </c>
      <c r="J33" s="8">
        <f t="shared" si="5"/>
        <v>6.7090800000000002</v>
      </c>
      <c r="K33">
        <v>3751</v>
      </c>
      <c r="L33">
        <v>0.08</v>
      </c>
      <c r="M33">
        <v>0</v>
      </c>
      <c r="N33">
        <v>31</v>
      </c>
      <c r="O33">
        <v>26.134</v>
      </c>
      <c r="P33">
        <v>31</v>
      </c>
      <c r="Q33">
        <v>2.3961000000000001</v>
      </c>
      <c r="R33">
        <v>31</v>
      </c>
      <c r="S33">
        <v>-5.38</v>
      </c>
      <c r="T33">
        <v>31</v>
      </c>
      <c r="U33">
        <v>31.49</v>
      </c>
    </row>
    <row r="34" spans="1:21" x14ac:dyDescent="0.3">
      <c r="A34" s="5">
        <f t="shared" si="0"/>
        <v>4001</v>
      </c>
      <c r="B34" s="1">
        <f t="shared" ref="B34:B66" si="7">I34/J34</f>
        <v>10.613738967747183</v>
      </c>
      <c r="C34" s="1">
        <f t="shared" ref="C34:C66" si="8">S34-U34</f>
        <v>-37.31</v>
      </c>
      <c r="I34" s="8">
        <f t="shared" si="6"/>
        <v>73.068799999999996</v>
      </c>
      <c r="J34" s="8">
        <f t="shared" si="5"/>
        <v>6.8843599999999991</v>
      </c>
      <c r="K34">
        <v>4001</v>
      </c>
      <c r="L34">
        <v>0.08</v>
      </c>
      <c r="M34">
        <v>0</v>
      </c>
      <c r="N34">
        <v>32</v>
      </c>
      <c r="O34">
        <v>26.096</v>
      </c>
      <c r="P34">
        <v>32</v>
      </c>
      <c r="Q34">
        <v>2.4586999999999999</v>
      </c>
      <c r="R34">
        <v>32</v>
      </c>
      <c r="S34">
        <v>-5.65</v>
      </c>
      <c r="T34">
        <v>32</v>
      </c>
      <c r="U34">
        <v>31.66</v>
      </c>
    </row>
    <row r="35" spans="1:21" x14ac:dyDescent="0.3">
      <c r="A35" s="5">
        <f t="shared" si="0"/>
        <v>4251</v>
      </c>
      <c r="B35" s="1">
        <f t="shared" si="7"/>
        <v>10.370871468364506</v>
      </c>
      <c r="C35" s="1">
        <f t="shared" si="8"/>
        <v>-37.75</v>
      </c>
      <c r="I35" s="8">
        <f t="shared" si="6"/>
        <v>72.973600000000005</v>
      </c>
      <c r="J35" s="8">
        <f t="shared" si="5"/>
        <v>7.0363999999999995</v>
      </c>
      <c r="K35">
        <v>4251</v>
      </c>
      <c r="L35">
        <v>0.08</v>
      </c>
      <c r="M35">
        <v>0</v>
      </c>
      <c r="N35">
        <v>33</v>
      </c>
      <c r="O35">
        <v>26.062000000000001</v>
      </c>
      <c r="P35">
        <v>33</v>
      </c>
      <c r="Q35">
        <v>2.5129999999999999</v>
      </c>
      <c r="R35">
        <v>33</v>
      </c>
      <c r="S35">
        <v>-5.82</v>
      </c>
      <c r="T35">
        <v>33</v>
      </c>
      <c r="U35">
        <v>31.93</v>
      </c>
    </row>
    <row r="36" spans="1:21" x14ac:dyDescent="0.3">
      <c r="A36" s="5">
        <f t="shared" si="0"/>
        <v>4501</v>
      </c>
      <c r="B36" s="1">
        <f t="shared" si="7"/>
        <v>10.132367826831738</v>
      </c>
      <c r="C36" s="1">
        <f t="shared" si="8"/>
        <v>-38.19</v>
      </c>
      <c r="I36" s="8">
        <f t="shared" si="6"/>
        <v>72.872799999999998</v>
      </c>
      <c r="J36" s="8">
        <f t="shared" si="5"/>
        <v>7.1920799999999998</v>
      </c>
      <c r="K36">
        <v>4501</v>
      </c>
      <c r="L36">
        <v>0.08</v>
      </c>
      <c r="M36">
        <v>0</v>
      </c>
      <c r="N36">
        <v>34</v>
      </c>
      <c r="O36">
        <v>26.026</v>
      </c>
      <c r="P36">
        <v>34</v>
      </c>
      <c r="Q36">
        <v>2.5686</v>
      </c>
      <c r="R36">
        <v>34</v>
      </c>
      <c r="S36">
        <v>-6.09</v>
      </c>
      <c r="T36">
        <v>34</v>
      </c>
      <c r="U36">
        <v>32.1</v>
      </c>
    </row>
    <row r="37" spans="1:21" x14ac:dyDescent="0.3">
      <c r="A37" s="5">
        <f t="shared" si="0"/>
        <v>4751</v>
      </c>
      <c r="B37" s="1">
        <f t="shared" si="7"/>
        <v>9.8678213309024621</v>
      </c>
      <c r="C37" s="1">
        <f t="shared" si="8"/>
        <v>-38.54</v>
      </c>
      <c r="I37" s="8">
        <f t="shared" si="6"/>
        <v>72.744</v>
      </c>
      <c r="J37" s="8">
        <f t="shared" si="5"/>
        <v>7.3718399999999997</v>
      </c>
      <c r="K37">
        <v>4751</v>
      </c>
      <c r="L37">
        <v>0.08</v>
      </c>
      <c r="M37">
        <v>0</v>
      </c>
      <c r="N37">
        <v>35</v>
      </c>
      <c r="O37">
        <v>25.98</v>
      </c>
      <c r="P37">
        <v>35</v>
      </c>
      <c r="Q37">
        <v>2.6328</v>
      </c>
      <c r="R37">
        <v>35</v>
      </c>
      <c r="S37">
        <v>-6.24</v>
      </c>
      <c r="T37">
        <v>35</v>
      </c>
      <c r="U37">
        <v>32.299999999999997</v>
      </c>
    </row>
    <row r="38" spans="1:21" x14ac:dyDescent="0.3">
      <c r="A38" s="5">
        <f t="shared" si="0"/>
        <v>5001</v>
      </c>
      <c r="B38" s="1">
        <f t="shared" si="7"/>
        <v>9.6682570448784837</v>
      </c>
      <c r="C38" s="1">
        <f t="shared" si="8"/>
        <v>-38.879999999999995</v>
      </c>
      <c r="I38" s="8">
        <f t="shared" si="6"/>
        <v>72.62639999999999</v>
      </c>
      <c r="J38" s="8">
        <f t="shared" si="5"/>
        <v>7.5118399999999994</v>
      </c>
      <c r="K38">
        <v>5001</v>
      </c>
      <c r="L38">
        <v>0.08</v>
      </c>
      <c r="M38">
        <v>0</v>
      </c>
      <c r="N38">
        <v>36</v>
      </c>
      <c r="O38">
        <v>25.937999999999999</v>
      </c>
      <c r="P38">
        <v>36</v>
      </c>
      <c r="Q38">
        <v>2.6827999999999999</v>
      </c>
      <c r="R38">
        <v>36</v>
      </c>
      <c r="S38">
        <v>-6.48</v>
      </c>
      <c r="T38">
        <v>36</v>
      </c>
      <c r="U38">
        <v>32.4</v>
      </c>
    </row>
    <row r="39" spans="1:21" x14ac:dyDescent="0.3">
      <c r="A39" s="5">
        <f t="shared" si="0"/>
        <v>5251</v>
      </c>
      <c r="B39" s="1">
        <f t="shared" si="7"/>
        <v>9.4649513924420727</v>
      </c>
      <c r="C39" s="1">
        <f t="shared" si="8"/>
        <v>-39.230000000000004</v>
      </c>
      <c r="I39" s="8">
        <f t="shared" si="6"/>
        <v>72.514399999999995</v>
      </c>
      <c r="J39" s="8">
        <f t="shared" si="5"/>
        <v>7.6613600000000002</v>
      </c>
      <c r="K39">
        <v>5251</v>
      </c>
      <c r="L39">
        <v>0.08</v>
      </c>
      <c r="M39">
        <v>0</v>
      </c>
      <c r="N39">
        <v>37</v>
      </c>
      <c r="O39">
        <v>25.898</v>
      </c>
      <c r="P39">
        <v>37</v>
      </c>
      <c r="Q39">
        <v>2.7362000000000002</v>
      </c>
      <c r="R39">
        <v>37</v>
      </c>
      <c r="S39">
        <v>-6.63</v>
      </c>
      <c r="T39">
        <v>37</v>
      </c>
      <c r="U39">
        <v>32.6</v>
      </c>
    </row>
    <row r="40" spans="1:21" x14ac:dyDescent="0.3">
      <c r="A40" s="5">
        <f t="shared" si="0"/>
        <v>5501</v>
      </c>
      <c r="B40" s="1">
        <f t="shared" si="7"/>
        <v>9.2735226620768785</v>
      </c>
      <c r="C40" s="1">
        <f t="shared" si="8"/>
        <v>-39.51</v>
      </c>
      <c r="I40" s="8">
        <f t="shared" si="6"/>
        <v>72.413599999999988</v>
      </c>
      <c r="J40" s="8">
        <f t="shared" si="5"/>
        <v>7.8086399999999996</v>
      </c>
      <c r="K40">
        <v>5501</v>
      </c>
      <c r="L40">
        <v>0.08</v>
      </c>
      <c r="M40">
        <v>0</v>
      </c>
      <c r="N40">
        <v>38</v>
      </c>
      <c r="O40">
        <v>25.861999999999998</v>
      </c>
      <c r="P40">
        <v>38</v>
      </c>
      <c r="Q40">
        <v>2.7888000000000002</v>
      </c>
      <c r="R40">
        <v>38</v>
      </c>
      <c r="S40">
        <v>-6.87</v>
      </c>
      <c r="T40">
        <v>38</v>
      </c>
      <c r="U40">
        <v>32.64</v>
      </c>
    </row>
    <row r="41" spans="1:21" x14ac:dyDescent="0.3">
      <c r="A41" s="5">
        <f t="shared" si="0"/>
        <v>5751</v>
      </c>
      <c r="B41" s="1">
        <f t="shared" si="7"/>
        <v>9.0924452580440764</v>
      </c>
      <c r="C41" s="1">
        <f t="shared" si="8"/>
        <v>-39.769999999999996</v>
      </c>
      <c r="I41" s="8">
        <f t="shared" si="6"/>
        <v>72.318399999999997</v>
      </c>
      <c r="J41" s="8">
        <f t="shared" si="5"/>
        <v>7.9536799999999985</v>
      </c>
      <c r="K41">
        <v>5751</v>
      </c>
      <c r="L41">
        <v>0.08</v>
      </c>
      <c r="M41">
        <v>0</v>
      </c>
      <c r="N41">
        <v>39</v>
      </c>
      <c r="O41">
        <v>25.827999999999999</v>
      </c>
      <c r="P41">
        <v>39</v>
      </c>
      <c r="Q41">
        <v>2.8405999999999998</v>
      </c>
      <c r="R41">
        <v>39</v>
      </c>
      <c r="S41">
        <v>-6.98</v>
      </c>
      <c r="T41">
        <v>39</v>
      </c>
      <c r="U41">
        <v>32.79</v>
      </c>
    </row>
    <row r="42" spans="1:21" x14ac:dyDescent="0.3">
      <c r="A42" s="5">
        <f t="shared" si="0"/>
        <v>6001</v>
      </c>
      <c r="B42" s="1">
        <f t="shared" si="7"/>
        <v>8.928274716145113</v>
      </c>
      <c r="C42" s="1">
        <f t="shared" si="8"/>
        <v>-40.11</v>
      </c>
      <c r="I42" s="8">
        <f t="shared" si="6"/>
        <v>72.217600000000004</v>
      </c>
      <c r="J42" s="8">
        <f t="shared" si="5"/>
        <v>8.0886399999999998</v>
      </c>
      <c r="K42">
        <v>6001</v>
      </c>
      <c r="L42">
        <v>0.08</v>
      </c>
      <c r="M42">
        <v>0</v>
      </c>
      <c r="N42">
        <v>40</v>
      </c>
      <c r="O42">
        <v>25.792000000000002</v>
      </c>
      <c r="P42">
        <v>40</v>
      </c>
      <c r="Q42">
        <v>2.8887999999999998</v>
      </c>
      <c r="R42">
        <v>40</v>
      </c>
      <c r="S42">
        <v>-7.19</v>
      </c>
      <c r="T42">
        <v>40</v>
      </c>
      <c r="U42">
        <v>32.92</v>
      </c>
    </row>
    <row r="43" spans="1:21" x14ac:dyDescent="0.3">
      <c r="A43" s="5">
        <f t="shared" si="0"/>
        <v>6501</v>
      </c>
      <c r="B43" s="1">
        <f t="shared" si="7"/>
        <v>8.6403597074021867</v>
      </c>
      <c r="C43" s="1">
        <f t="shared" si="8"/>
        <v>-40.700000000000003</v>
      </c>
      <c r="I43" s="8">
        <f t="shared" si="6"/>
        <v>72.099999999999994</v>
      </c>
      <c r="J43" s="8">
        <f t="shared" si="5"/>
        <v>8.3445599999999995</v>
      </c>
      <c r="K43">
        <v>6501</v>
      </c>
      <c r="L43">
        <v>0.08</v>
      </c>
      <c r="M43">
        <v>0</v>
      </c>
      <c r="N43">
        <v>41</v>
      </c>
      <c r="O43">
        <v>25.75</v>
      </c>
      <c r="P43">
        <v>41</v>
      </c>
      <c r="Q43">
        <v>2.9802</v>
      </c>
      <c r="R43">
        <v>41</v>
      </c>
      <c r="S43">
        <v>-7.38</v>
      </c>
      <c r="T43">
        <v>41</v>
      </c>
      <c r="U43">
        <v>33.32</v>
      </c>
    </row>
    <row r="44" spans="1:21" x14ac:dyDescent="0.3">
      <c r="A44" s="5">
        <f t="shared" si="0"/>
        <v>7001</v>
      </c>
      <c r="B44" s="1">
        <f t="shared" si="7"/>
        <v>8.3610930383864677</v>
      </c>
      <c r="C44" s="1">
        <f t="shared" si="8"/>
        <v>-41.22</v>
      </c>
      <c r="G44" s="6" t="s">
        <v>10</v>
      </c>
      <c r="I44" s="8">
        <f t="shared" si="6"/>
        <v>71.965599999999995</v>
      </c>
      <c r="J44" s="8">
        <f t="shared" si="5"/>
        <v>8.6071999999999989</v>
      </c>
      <c r="K44">
        <v>7001</v>
      </c>
      <c r="L44">
        <v>0.08</v>
      </c>
      <c r="M44">
        <v>0</v>
      </c>
      <c r="N44">
        <v>42</v>
      </c>
      <c r="O44">
        <v>25.702000000000002</v>
      </c>
      <c r="P44">
        <v>42</v>
      </c>
      <c r="Q44">
        <v>3.0739999999999998</v>
      </c>
      <c r="R44">
        <v>42</v>
      </c>
      <c r="S44">
        <v>-7.9</v>
      </c>
      <c r="T44">
        <v>42</v>
      </c>
      <c r="U44">
        <v>33.32</v>
      </c>
    </row>
    <row r="45" spans="1:21" x14ac:dyDescent="0.3">
      <c r="A45" s="5">
        <f t="shared" si="0"/>
        <v>7501</v>
      </c>
      <c r="B45" s="1">
        <f t="shared" si="7"/>
        <v>8.0966805502966057</v>
      </c>
      <c r="C45" s="1">
        <f t="shared" si="8"/>
        <v>-41.95</v>
      </c>
      <c r="G45" s="2">
        <v>29.9</v>
      </c>
      <c r="I45" s="8">
        <f t="shared" si="6"/>
        <v>71.847999999999999</v>
      </c>
      <c r="J45" s="8">
        <f t="shared" si="5"/>
        <v>8.873759999999999</v>
      </c>
      <c r="K45">
        <v>7501</v>
      </c>
      <c r="L45">
        <v>0.08</v>
      </c>
      <c r="M45">
        <v>0</v>
      </c>
      <c r="N45">
        <v>43</v>
      </c>
      <c r="O45">
        <v>25.66</v>
      </c>
      <c r="P45">
        <v>43</v>
      </c>
      <c r="Q45">
        <v>3.1692</v>
      </c>
      <c r="R45">
        <v>43</v>
      </c>
      <c r="S45">
        <v>-8.11</v>
      </c>
      <c r="T45">
        <v>43</v>
      </c>
      <c r="U45">
        <v>33.840000000000003</v>
      </c>
    </row>
    <row r="46" spans="1:21" x14ac:dyDescent="0.3">
      <c r="A46" s="5">
        <f t="shared" si="0"/>
        <v>8001</v>
      </c>
      <c r="B46" s="1">
        <f t="shared" si="7"/>
        <v>7.8637200736648261</v>
      </c>
      <c r="C46" s="1">
        <f t="shared" si="8"/>
        <v>-42.15</v>
      </c>
      <c r="I46" s="8">
        <f t="shared" si="6"/>
        <v>71.736000000000004</v>
      </c>
      <c r="J46" s="8">
        <f t="shared" si="5"/>
        <v>9.122399999999999</v>
      </c>
      <c r="K46">
        <v>8001</v>
      </c>
      <c r="L46">
        <v>0.08</v>
      </c>
      <c r="M46">
        <v>0</v>
      </c>
      <c r="N46">
        <v>44</v>
      </c>
      <c r="O46">
        <v>25.62</v>
      </c>
      <c r="P46">
        <v>44</v>
      </c>
      <c r="Q46">
        <v>3.258</v>
      </c>
      <c r="R46">
        <v>44</v>
      </c>
      <c r="S46">
        <v>-8.61</v>
      </c>
      <c r="T46">
        <v>44</v>
      </c>
      <c r="U46">
        <v>33.54</v>
      </c>
    </row>
    <row r="47" spans="1:21" x14ac:dyDescent="0.3">
      <c r="A47" s="5">
        <f t="shared" si="0"/>
        <v>8501</v>
      </c>
      <c r="B47" s="1">
        <f t="shared" si="7"/>
        <v>7.6603005448123103</v>
      </c>
      <c r="C47" s="1">
        <f t="shared" si="8"/>
        <v>-42.629999999999995</v>
      </c>
      <c r="I47" s="8">
        <f t="shared" si="6"/>
        <v>71.652000000000001</v>
      </c>
      <c r="J47" s="8">
        <f t="shared" si="5"/>
        <v>9.3536799999999989</v>
      </c>
      <c r="K47">
        <v>8501</v>
      </c>
      <c r="L47">
        <v>0.08</v>
      </c>
      <c r="M47">
        <v>0</v>
      </c>
      <c r="N47">
        <v>45</v>
      </c>
      <c r="O47">
        <v>25.59</v>
      </c>
      <c r="P47">
        <v>45</v>
      </c>
      <c r="Q47">
        <v>3.3405999999999998</v>
      </c>
      <c r="R47">
        <v>45</v>
      </c>
      <c r="S47">
        <v>-8.91</v>
      </c>
      <c r="T47">
        <v>45</v>
      </c>
      <c r="U47">
        <v>33.72</v>
      </c>
    </row>
    <row r="48" spans="1:21" x14ac:dyDescent="0.3">
      <c r="A48" s="5">
        <f t="shared" si="0"/>
        <v>9001</v>
      </c>
      <c r="B48" s="1">
        <f t="shared" si="7"/>
        <v>7.4585474077533851</v>
      </c>
      <c r="C48" s="1">
        <f t="shared" si="8"/>
        <v>-43.129999999999995</v>
      </c>
      <c r="I48" s="8">
        <f t="shared" si="6"/>
        <v>71.539999999999992</v>
      </c>
      <c r="J48" s="8">
        <f t="shared" si="5"/>
        <v>9.5916800000000002</v>
      </c>
      <c r="K48">
        <v>9001</v>
      </c>
      <c r="L48">
        <v>0.08</v>
      </c>
      <c r="M48">
        <v>0</v>
      </c>
      <c r="N48">
        <v>46</v>
      </c>
      <c r="O48">
        <v>25.55</v>
      </c>
      <c r="P48">
        <v>46</v>
      </c>
      <c r="Q48">
        <v>3.4256000000000002</v>
      </c>
      <c r="R48">
        <v>46</v>
      </c>
      <c r="S48">
        <v>-9.44</v>
      </c>
      <c r="T48">
        <v>46</v>
      </c>
      <c r="U48">
        <v>33.69</v>
      </c>
    </row>
    <row r="49" spans="1:21" x14ac:dyDescent="0.3">
      <c r="A49" s="5">
        <f t="shared" si="0"/>
        <v>9501</v>
      </c>
      <c r="B49" s="1">
        <f t="shared" si="7"/>
        <v>7.3031394750386012</v>
      </c>
      <c r="C49" s="1">
        <f t="shared" si="8"/>
        <v>-43.61</v>
      </c>
      <c r="I49" s="8">
        <f t="shared" si="6"/>
        <v>71.517600000000002</v>
      </c>
      <c r="J49" s="8">
        <f t="shared" si="5"/>
        <v>9.7927199999999992</v>
      </c>
      <c r="K49">
        <v>9501</v>
      </c>
      <c r="L49">
        <v>0.08</v>
      </c>
      <c r="M49">
        <v>0</v>
      </c>
      <c r="N49">
        <v>47</v>
      </c>
      <c r="O49">
        <v>25.542000000000002</v>
      </c>
      <c r="P49">
        <v>47</v>
      </c>
      <c r="Q49">
        <v>3.4973999999999998</v>
      </c>
      <c r="R49">
        <v>47</v>
      </c>
      <c r="S49">
        <v>-9.65</v>
      </c>
      <c r="T49">
        <v>47</v>
      </c>
      <c r="U49">
        <v>33.96</v>
      </c>
    </row>
    <row r="50" spans="1:21" x14ac:dyDescent="0.3">
      <c r="A50" s="5">
        <f t="shared" si="0"/>
        <v>10001</v>
      </c>
      <c r="B50" s="1">
        <f t="shared" si="7"/>
        <v>7.132781012091356</v>
      </c>
      <c r="C50" s="1">
        <f t="shared" si="8"/>
        <v>-43.7</v>
      </c>
      <c r="I50" s="8">
        <f t="shared" si="6"/>
        <v>17.838799999999999</v>
      </c>
      <c r="J50" s="8">
        <f>Q50*2.8/1000</f>
        <v>2.5009600000000001</v>
      </c>
      <c r="K50">
        <v>10001</v>
      </c>
      <c r="L50">
        <v>0.02</v>
      </c>
      <c r="M50">
        <v>0</v>
      </c>
      <c r="N50">
        <v>48</v>
      </c>
      <c r="O50">
        <v>6.3710000000000004</v>
      </c>
      <c r="P50">
        <v>48</v>
      </c>
      <c r="Q50">
        <v>893.2</v>
      </c>
      <c r="R50">
        <v>48</v>
      </c>
      <c r="S50">
        <v>-10.06</v>
      </c>
      <c r="T50">
        <v>48</v>
      </c>
      <c r="U50">
        <v>33.64</v>
      </c>
    </row>
    <row r="51" spans="1:21" x14ac:dyDescent="0.3">
      <c r="A51" s="5">
        <f t="shared" si="0"/>
        <v>12501</v>
      </c>
      <c r="B51" s="1">
        <f t="shared" si="7"/>
        <v>6.4332404357740067</v>
      </c>
      <c r="C51" s="1">
        <f t="shared" si="8"/>
        <v>-46.04</v>
      </c>
      <c r="I51" s="8">
        <f t="shared" si="6"/>
        <v>17.7744</v>
      </c>
      <c r="J51" s="8">
        <f t="shared" ref="J51:J53" si="9">Q51*2.8/1000</f>
        <v>2.7628999999999997</v>
      </c>
      <c r="K51">
        <v>12501</v>
      </c>
      <c r="L51">
        <v>0.02</v>
      </c>
      <c r="M51">
        <v>0</v>
      </c>
      <c r="N51">
        <v>49</v>
      </c>
      <c r="O51">
        <v>6.3479999999999999</v>
      </c>
      <c r="P51">
        <v>49</v>
      </c>
      <c r="Q51">
        <v>986.75</v>
      </c>
      <c r="R51">
        <v>49</v>
      </c>
      <c r="S51">
        <v>-11.67</v>
      </c>
      <c r="T51">
        <v>49</v>
      </c>
      <c r="U51">
        <v>34.369999999999997</v>
      </c>
    </row>
    <row r="52" spans="1:21" x14ac:dyDescent="0.3">
      <c r="A52" s="5">
        <f t="shared" si="0"/>
        <v>15001</v>
      </c>
      <c r="B52" s="1">
        <f t="shared" si="7"/>
        <v>5.8712577625359152</v>
      </c>
      <c r="C52" s="1">
        <f t="shared" si="8"/>
        <v>-47.97</v>
      </c>
      <c r="I52" s="8">
        <f t="shared" si="6"/>
        <v>17.736599999999999</v>
      </c>
      <c r="J52" s="8">
        <f t="shared" si="9"/>
        <v>3.0209200000000003</v>
      </c>
      <c r="K52">
        <v>15001</v>
      </c>
      <c r="L52">
        <v>0.02</v>
      </c>
      <c r="M52">
        <v>0</v>
      </c>
      <c r="N52">
        <v>50</v>
      </c>
      <c r="O52">
        <v>6.3345000000000002</v>
      </c>
      <c r="P52">
        <v>50</v>
      </c>
      <c r="Q52">
        <v>1078.9000000000001</v>
      </c>
      <c r="R52">
        <v>50</v>
      </c>
      <c r="S52">
        <v>-13.54</v>
      </c>
      <c r="T52">
        <v>50</v>
      </c>
      <c r="U52">
        <v>34.43</v>
      </c>
    </row>
    <row r="53" spans="1:21" x14ac:dyDescent="0.3">
      <c r="A53" s="5">
        <f t="shared" si="0"/>
        <v>17501</v>
      </c>
      <c r="B53" s="1">
        <f t="shared" si="7"/>
        <v>5.4306281600822679</v>
      </c>
      <c r="C53" s="1">
        <f t="shared" si="8"/>
        <v>-49.69</v>
      </c>
      <c r="I53" s="8">
        <f t="shared" si="6"/>
        <v>17.743599999999997</v>
      </c>
      <c r="J53" s="8">
        <f t="shared" si="9"/>
        <v>3.2673200000000002</v>
      </c>
      <c r="K53">
        <v>17501</v>
      </c>
      <c r="L53">
        <v>0.02</v>
      </c>
      <c r="M53">
        <v>0</v>
      </c>
      <c r="N53">
        <v>51</v>
      </c>
      <c r="O53">
        <v>6.3369999999999997</v>
      </c>
      <c r="P53">
        <v>51</v>
      </c>
      <c r="Q53">
        <v>1166.9000000000001</v>
      </c>
      <c r="R53">
        <v>51</v>
      </c>
      <c r="S53">
        <v>-15.37</v>
      </c>
      <c r="T53">
        <v>51</v>
      </c>
      <c r="U53">
        <v>34.32</v>
      </c>
    </row>
    <row r="54" spans="1:21" x14ac:dyDescent="0.3">
      <c r="A54" s="5">
        <f t="shared" si="0"/>
        <v>20001</v>
      </c>
      <c r="B54" s="1">
        <f t="shared" si="7"/>
        <v>5.0337408701174979</v>
      </c>
      <c r="C54" s="1">
        <f t="shared" si="8"/>
        <v>-51.019999999999996</v>
      </c>
      <c r="I54" s="8">
        <f t="shared" si="6"/>
        <v>17.753399999999999</v>
      </c>
      <c r="J54" s="8">
        <f t="shared" si="5"/>
        <v>3.5268799999999998</v>
      </c>
      <c r="K54">
        <v>20001</v>
      </c>
      <c r="L54">
        <v>0.02</v>
      </c>
      <c r="M54">
        <v>0</v>
      </c>
      <c r="N54">
        <v>52</v>
      </c>
      <c r="O54">
        <v>6.3404999999999996</v>
      </c>
      <c r="P54">
        <v>52</v>
      </c>
      <c r="Q54">
        <v>1.2596000000000001</v>
      </c>
      <c r="R54">
        <v>52</v>
      </c>
      <c r="S54">
        <v>-17.309999999999999</v>
      </c>
      <c r="T54">
        <v>52</v>
      </c>
      <c r="U54">
        <v>33.71</v>
      </c>
    </row>
    <row r="55" spans="1:21" x14ac:dyDescent="0.3">
      <c r="A55" s="5">
        <f t="shared" si="0"/>
        <v>25001</v>
      </c>
      <c r="B55" s="1">
        <f t="shared" si="7"/>
        <v>4.4253674165912109</v>
      </c>
      <c r="C55" s="1">
        <f t="shared" si="8"/>
        <v>-53.81</v>
      </c>
      <c r="I55" s="8">
        <f t="shared" si="6"/>
        <v>17.7898</v>
      </c>
      <c r="J55" s="8">
        <f t="shared" si="5"/>
        <v>4.0199599999999993</v>
      </c>
      <c r="K55">
        <v>25001</v>
      </c>
      <c r="L55">
        <v>0.02</v>
      </c>
      <c r="M55">
        <v>0</v>
      </c>
      <c r="N55">
        <v>53</v>
      </c>
      <c r="O55">
        <v>6.3535000000000004</v>
      </c>
      <c r="P55">
        <v>53</v>
      </c>
      <c r="Q55">
        <v>1.4357</v>
      </c>
      <c r="R55">
        <v>53</v>
      </c>
      <c r="S55">
        <v>-20.99</v>
      </c>
      <c r="T55">
        <v>53</v>
      </c>
      <c r="U55">
        <v>32.82</v>
      </c>
    </row>
    <row r="56" spans="1:21" x14ac:dyDescent="0.3">
      <c r="A56" s="5">
        <f t="shared" si="0"/>
        <v>30001</v>
      </c>
      <c r="B56" s="1">
        <f t="shared" si="7"/>
        <v>3.9479050797182049</v>
      </c>
      <c r="C56" s="1">
        <f t="shared" si="8"/>
        <v>-55.59</v>
      </c>
      <c r="I56" s="8">
        <f t="shared" si="6"/>
        <v>17.887799999999999</v>
      </c>
      <c r="J56" s="8">
        <f t="shared" si="5"/>
        <v>4.5309600000000003</v>
      </c>
      <c r="K56">
        <v>30001</v>
      </c>
      <c r="L56">
        <v>0.02</v>
      </c>
      <c r="M56">
        <v>0</v>
      </c>
      <c r="N56">
        <v>54</v>
      </c>
      <c r="O56">
        <v>6.3884999999999996</v>
      </c>
      <c r="P56">
        <v>54</v>
      </c>
      <c r="Q56">
        <v>1.6182000000000001</v>
      </c>
      <c r="R56">
        <v>54</v>
      </c>
      <c r="S56">
        <v>-24.59</v>
      </c>
      <c r="T56">
        <v>54</v>
      </c>
      <c r="U56">
        <v>31</v>
      </c>
    </row>
    <row r="57" spans="1:21" x14ac:dyDescent="0.3">
      <c r="A57" s="5">
        <f t="shared" si="0"/>
        <v>35001</v>
      </c>
      <c r="B57" s="1">
        <f t="shared" si="7"/>
        <v>3.5828131966116814</v>
      </c>
      <c r="C57" s="1">
        <f t="shared" si="8"/>
        <v>-57.25</v>
      </c>
      <c r="I57" s="8">
        <f t="shared" si="6"/>
        <v>18.001200000000001</v>
      </c>
      <c r="J57" s="8">
        <f t="shared" si="5"/>
        <v>5.0243199999999995</v>
      </c>
      <c r="K57">
        <v>35001</v>
      </c>
      <c r="L57">
        <v>0.02</v>
      </c>
      <c r="M57">
        <v>0</v>
      </c>
      <c r="N57">
        <v>55</v>
      </c>
      <c r="O57">
        <v>6.4290000000000003</v>
      </c>
      <c r="P57">
        <v>55</v>
      </c>
      <c r="Q57">
        <v>1.7944</v>
      </c>
      <c r="R57">
        <v>55</v>
      </c>
      <c r="S57">
        <v>-28.53</v>
      </c>
      <c r="T57">
        <v>55</v>
      </c>
      <c r="U57">
        <v>28.72</v>
      </c>
    </row>
    <row r="58" spans="1:21" x14ac:dyDescent="0.3">
      <c r="A58" s="5">
        <f t="shared" si="0"/>
        <v>40001</v>
      </c>
      <c r="B58" s="1">
        <f t="shared" si="7"/>
        <v>3.287939399097795</v>
      </c>
      <c r="C58" s="1">
        <f t="shared" si="8"/>
        <v>-58.72</v>
      </c>
      <c r="I58" s="8">
        <f t="shared" si="6"/>
        <v>5.4081999999999999</v>
      </c>
      <c r="J58" s="8">
        <f>Q58*2.8/1000</f>
        <v>1.6448600000000002</v>
      </c>
      <c r="K58">
        <v>40001</v>
      </c>
      <c r="L58">
        <v>6.0000000000000001E-3</v>
      </c>
      <c r="M58">
        <v>0</v>
      </c>
      <c r="N58">
        <v>56</v>
      </c>
      <c r="O58">
        <v>1.9315</v>
      </c>
      <c r="P58">
        <v>56</v>
      </c>
      <c r="Q58">
        <v>587.45000000000005</v>
      </c>
      <c r="R58">
        <v>56</v>
      </c>
      <c r="S58">
        <v>-32.67</v>
      </c>
      <c r="T58">
        <v>56</v>
      </c>
      <c r="U58">
        <v>26.05</v>
      </c>
    </row>
    <row r="59" spans="1:21" x14ac:dyDescent="0.3">
      <c r="A59" s="5">
        <f t="shared" si="0"/>
        <v>45001</v>
      </c>
      <c r="B59" s="1">
        <f t="shared" si="7"/>
        <v>3.0449692151819816</v>
      </c>
      <c r="C59" s="1">
        <f t="shared" si="8"/>
        <v>-59.53</v>
      </c>
      <c r="H59" s="6"/>
      <c r="I59" s="8">
        <f t="shared" si="6"/>
        <v>5.4697999999999993</v>
      </c>
      <c r="J59" s="8">
        <f t="shared" ref="J59:J66" si="10">Q59*2.8/1000</f>
        <v>1.7963399999999996</v>
      </c>
      <c r="K59">
        <v>45001</v>
      </c>
      <c r="L59">
        <v>6.0000000000000001E-3</v>
      </c>
      <c r="M59">
        <v>0</v>
      </c>
      <c r="N59">
        <v>57</v>
      </c>
      <c r="O59">
        <v>1.9535</v>
      </c>
      <c r="P59">
        <v>57</v>
      </c>
      <c r="Q59">
        <v>641.54999999999995</v>
      </c>
      <c r="R59">
        <v>57</v>
      </c>
      <c r="S59">
        <v>-37.049999999999997</v>
      </c>
      <c r="T59">
        <v>57</v>
      </c>
      <c r="U59">
        <v>22.48</v>
      </c>
    </row>
    <row r="60" spans="1:21" x14ac:dyDescent="0.3">
      <c r="A60" s="5">
        <f t="shared" si="0"/>
        <v>50001</v>
      </c>
      <c r="B60" s="1">
        <f t="shared" si="7"/>
        <v>2.8252990473461788</v>
      </c>
      <c r="C60" s="1">
        <f t="shared" si="8"/>
        <v>-66.2</v>
      </c>
      <c r="I60" s="8">
        <f t="shared" si="6"/>
        <v>5.5221599999999995</v>
      </c>
      <c r="J60" s="8">
        <f t="shared" si="10"/>
        <v>1.9545399999999997</v>
      </c>
      <c r="K60">
        <v>50001</v>
      </c>
      <c r="L60">
        <v>6.0000000000000001E-3</v>
      </c>
      <c r="M60">
        <v>0</v>
      </c>
      <c r="N60">
        <v>58</v>
      </c>
      <c r="O60">
        <v>1.9722</v>
      </c>
      <c r="P60">
        <v>58</v>
      </c>
      <c r="Q60">
        <v>698.05</v>
      </c>
      <c r="R60">
        <v>58</v>
      </c>
      <c r="S60">
        <v>-41.42</v>
      </c>
      <c r="T60">
        <v>58</v>
      </c>
      <c r="U60">
        <v>24.78</v>
      </c>
    </row>
    <row r="61" spans="1:21" x14ac:dyDescent="0.3">
      <c r="A61" s="5">
        <f t="shared" si="0"/>
        <v>60001</v>
      </c>
      <c r="B61" s="1">
        <f t="shared" si="7"/>
        <v>2.4815867523479982</v>
      </c>
      <c r="C61" s="1">
        <f t="shared" si="8"/>
        <v>-63.53</v>
      </c>
      <c r="I61" s="8">
        <f t="shared" si="6"/>
        <v>5.6226799999999999</v>
      </c>
      <c r="J61" s="8">
        <f t="shared" si="10"/>
        <v>2.2657599999999998</v>
      </c>
      <c r="K61">
        <v>60001</v>
      </c>
      <c r="L61">
        <v>6.0000000000000001E-3</v>
      </c>
      <c r="M61">
        <v>0</v>
      </c>
      <c r="N61">
        <v>59</v>
      </c>
      <c r="O61">
        <v>2.0081000000000002</v>
      </c>
      <c r="P61">
        <v>59</v>
      </c>
      <c r="Q61">
        <v>809.2</v>
      </c>
      <c r="R61">
        <v>59</v>
      </c>
      <c r="S61">
        <v>-51.46</v>
      </c>
      <c r="T61">
        <v>59</v>
      </c>
      <c r="U61">
        <v>12.07</v>
      </c>
    </row>
    <row r="62" spans="1:21" x14ac:dyDescent="0.3">
      <c r="A62" s="5">
        <f t="shared" si="0"/>
        <v>70001</v>
      </c>
      <c r="B62" s="1">
        <f t="shared" si="7"/>
        <v>2.2196557223780453</v>
      </c>
      <c r="C62" s="1">
        <f t="shared" si="8"/>
        <v>-65.23</v>
      </c>
      <c r="I62" s="8">
        <f>O62*2.8/1</f>
        <v>5.6503999999999994</v>
      </c>
      <c r="J62" s="8">
        <f t="shared" si="10"/>
        <v>2.54562</v>
      </c>
      <c r="K62">
        <v>70001</v>
      </c>
      <c r="L62">
        <v>6.0000000000000001E-3</v>
      </c>
      <c r="M62">
        <v>0</v>
      </c>
      <c r="N62">
        <v>60</v>
      </c>
      <c r="O62">
        <v>2.0179999999999998</v>
      </c>
      <c r="P62">
        <v>60</v>
      </c>
      <c r="Q62">
        <v>909.15</v>
      </c>
      <c r="R62">
        <v>60</v>
      </c>
      <c r="S62">
        <v>-62.93</v>
      </c>
      <c r="T62">
        <v>60</v>
      </c>
      <c r="U62">
        <v>2.2999999999999998</v>
      </c>
    </row>
    <row r="63" spans="1:21" x14ac:dyDescent="0.3">
      <c r="A63" s="5">
        <f t="shared" si="0"/>
        <v>80001</v>
      </c>
      <c r="B63" s="1">
        <f t="shared" si="7"/>
        <v>2.0005173573387141</v>
      </c>
      <c r="C63" s="1">
        <f t="shared" si="8"/>
        <v>-66.72</v>
      </c>
      <c r="I63" s="8">
        <f t="shared" ref="I63:I66" si="11">O63*2.8/1</f>
        <v>5.4135200000000001</v>
      </c>
      <c r="J63" s="8">
        <f t="shared" si="10"/>
        <v>2.7060599999999999</v>
      </c>
      <c r="K63">
        <v>80001</v>
      </c>
      <c r="L63">
        <v>6.0000000000000001E-3</v>
      </c>
      <c r="M63">
        <v>0</v>
      </c>
      <c r="N63">
        <v>61</v>
      </c>
      <c r="O63">
        <v>1.9334</v>
      </c>
      <c r="P63">
        <v>61</v>
      </c>
      <c r="Q63">
        <v>966.45</v>
      </c>
      <c r="R63">
        <v>61</v>
      </c>
      <c r="S63">
        <v>-76.010000000000005</v>
      </c>
      <c r="T63">
        <v>61</v>
      </c>
      <c r="U63">
        <v>-9.2899999999999991</v>
      </c>
    </row>
    <row r="64" spans="1:21" x14ac:dyDescent="0.3">
      <c r="A64" s="5">
        <f t="shared" si="0"/>
        <v>90001</v>
      </c>
      <c r="B64" s="1">
        <f t="shared" si="7"/>
        <v>1.8088689154799937</v>
      </c>
      <c r="C64" s="1">
        <f t="shared" si="8"/>
        <v>-68.490000000000009</v>
      </c>
      <c r="I64" s="8">
        <f t="shared" si="11"/>
        <v>4.6771200000000004</v>
      </c>
      <c r="J64" s="8">
        <f t="shared" si="10"/>
        <v>2.5856599999999998</v>
      </c>
      <c r="K64">
        <v>90001</v>
      </c>
      <c r="L64">
        <v>6.0000000000000001E-3</v>
      </c>
      <c r="M64">
        <v>0</v>
      </c>
      <c r="N64">
        <v>62</v>
      </c>
      <c r="O64">
        <v>1.6704000000000001</v>
      </c>
      <c r="P64">
        <v>62</v>
      </c>
      <c r="Q64">
        <v>923.45</v>
      </c>
      <c r="R64">
        <v>62</v>
      </c>
      <c r="S64">
        <v>-86.81</v>
      </c>
      <c r="T64">
        <v>62</v>
      </c>
      <c r="U64">
        <v>-18.32</v>
      </c>
    </row>
    <row r="65" spans="1:21" x14ac:dyDescent="0.3">
      <c r="A65" s="5">
        <f t="shared" si="0"/>
        <v>100001</v>
      </c>
      <c r="B65" s="1">
        <f t="shared" si="7"/>
        <v>1.6490427426536065</v>
      </c>
      <c r="C65" s="1">
        <f t="shared" si="8"/>
        <v>-69.570000000000007</v>
      </c>
      <c r="I65" s="8">
        <f t="shared" si="11"/>
        <v>4.1482000000000001</v>
      </c>
      <c r="J65" s="8">
        <f t="shared" si="10"/>
        <v>2.51552</v>
      </c>
      <c r="K65">
        <v>100001</v>
      </c>
      <c r="L65">
        <v>6.0000000000000001E-3</v>
      </c>
      <c r="M65">
        <v>0</v>
      </c>
      <c r="N65">
        <v>63</v>
      </c>
      <c r="O65">
        <v>1.4815</v>
      </c>
      <c r="P65">
        <v>63</v>
      </c>
      <c r="Q65">
        <v>898.4</v>
      </c>
      <c r="R65">
        <v>63</v>
      </c>
      <c r="S65">
        <v>-86.18</v>
      </c>
      <c r="T65">
        <v>63</v>
      </c>
      <c r="U65">
        <v>-16.61</v>
      </c>
    </row>
    <row r="66" spans="1:21" x14ac:dyDescent="0.3">
      <c r="A66" s="5">
        <f t="shared" ref="A66" si="12">K66</f>
        <v>110001</v>
      </c>
      <c r="B66" s="1">
        <f t="shared" si="7"/>
        <v>1.4978490768955011</v>
      </c>
      <c r="C66" s="1">
        <f t="shared" si="8"/>
        <v>-71.42</v>
      </c>
      <c r="I66" s="8">
        <f t="shared" si="11"/>
        <v>4.67964</v>
      </c>
      <c r="J66" s="8">
        <f t="shared" si="10"/>
        <v>3.1242399999999999</v>
      </c>
      <c r="K66">
        <v>110001</v>
      </c>
      <c r="L66">
        <v>6.0000000000000001E-3</v>
      </c>
      <c r="M66">
        <v>0</v>
      </c>
      <c r="N66">
        <v>64</v>
      </c>
      <c r="O66">
        <v>1.6713</v>
      </c>
      <c r="P66">
        <v>64</v>
      </c>
      <c r="Q66">
        <v>1115.8</v>
      </c>
      <c r="R66">
        <v>64</v>
      </c>
      <c r="S66">
        <v>-88.59</v>
      </c>
      <c r="T66">
        <v>64</v>
      </c>
      <c r="U66">
        <v>-17.170000000000002</v>
      </c>
    </row>
    <row r="67" spans="1:21" x14ac:dyDescent="0.3">
      <c r="A67" s="5">
        <f t="shared" ref="A67" si="13">K67</f>
        <v>120001</v>
      </c>
      <c r="B67" s="1">
        <f t="shared" ref="B67" si="14">I67/J67</f>
        <v>1.3901253323205469</v>
      </c>
      <c r="C67" s="1">
        <f t="shared" ref="C67" si="15">S67-U67</f>
        <v>-71.489999999999995</v>
      </c>
      <c r="I67" s="8">
        <f t="shared" ref="I67" si="16">O67*2.8/1</f>
        <v>5.1242799999999997</v>
      </c>
      <c r="J67" s="8">
        <f t="shared" ref="J67" si="17">Q67*2.8/1</f>
        <v>3.6861999999999999</v>
      </c>
      <c r="K67">
        <v>120001</v>
      </c>
      <c r="L67">
        <v>6.0000000000000001E-3</v>
      </c>
      <c r="M67">
        <v>0</v>
      </c>
      <c r="N67">
        <v>65</v>
      </c>
      <c r="O67">
        <v>1.8301000000000001</v>
      </c>
      <c r="P67">
        <v>65</v>
      </c>
      <c r="Q67">
        <v>1.3165</v>
      </c>
      <c r="R67">
        <v>65</v>
      </c>
      <c r="S67">
        <v>-101.22</v>
      </c>
      <c r="T67">
        <v>65</v>
      </c>
      <c r="U67">
        <v>-29.73</v>
      </c>
    </row>
    <row r="68" spans="1:21" x14ac:dyDescent="0.3">
      <c r="B68" s="7"/>
      <c r="I68" s="8"/>
      <c r="J68" s="8"/>
    </row>
    <row r="69" spans="1:21" x14ac:dyDescent="0.3">
      <c r="B69" s="7"/>
      <c r="I69" s="8"/>
      <c r="J69" s="8"/>
    </row>
    <row r="70" spans="1:21" x14ac:dyDescent="0.3">
      <c r="B70" s="7"/>
      <c r="I70" s="8"/>
      <c r="J70" s="8"/>
    </row>
    <row r="71" spans="1:21" x14ac:dyDescent="0.3">
      <c r="J71" s="10"/>
    </row>
    <row r="72" spans="1:21" x14ac:dyDescent="0.3">
      <c r="J72" s="10"/>
    </row>
    <row r="73" spans="1:21" x14ac:dyDescent="0.3">
      <c r="J73" s="10"/>
    </row>
    <row r="74" spans="1:21" x14ac:dyDescent="0.3">
      <c r="J74" s="10"/>
    </row>
    <row r="75" spans="1:21" x14ac:dyDescent="0.3">
      <c r="J75" s="10"/>
    </row>
    <row r="76" spans="1:21" x14ac:dyDescent="0.3">
      <c r="J76" s="10"/>
    </row>
    <row r="77" spans="1:21" x14ac:dyDescent="0.3">
      <c r="J77" s="10"/>
    </row>
    <row r="78" spans="1:21" x14ac:dyDescent="0.3">
      <c r="J78" s="10"/>
    </row>
    <row r="79" spans="1:21" x14ac:dyDescent="0.3">
      <c r="J79" s="10"/>
    </row>
    <row r="80" spans="1:21" x14ac:dyDescent="0.3">
      <c r="J80" s="10"/>
    </row>
    <row r="81" spans="10:10" x14ac:dyDescent="0.3">
      <c r="J81" s="10"/>
    </row>
    <row r="82" spans="10:10" x14ac:dyDescent="0.3">
      <c r="J82" s="10"/>
    </row>
    <row r="83" spans="10:10" x14ac:dyDescent="0.3">
      <c r="J83" s="10"/>
    </row>
    <row r="84" spans="10:10" x14ac:dyDescent="0.3">
      <c r="J84" s="10"/>
    </row>
    <row r="85" spans="10:10" x14ac:dyDescent="0.3">
      <c r="J85" s="10"/>
    </row>
    <row r="86" spans="10:10" x14ac:dyDescent="0.3">
      <c r="J86" s="10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2023-05-24T14:21:02Z</dcterms:modified>
</cp:coreProperties>
</file>