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2" i="8"/>
  <c r="I2" i="8"/>
  <c r="A48" i="8" l="1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B63" i="8"/>
  <c r="B64" i="8"/>
  <c r="B55" i="8"/>
  <c r="B56" i="8"/>
  <c r="B57" i="8"/>
  <c r="B65" i="8"/>
  <c r="B49" i="8" l="1"/>
  <c r="B48" i="8"/>
  <c r="B54" i="8"/>
  <c r="B61" i="8"/>
  <c r="B60" i="8"/>
  <c r="B52" i="8"/>
  <c r="B59" i="8"/>
  <c r="B51" i="8"/>
  <c r="B62" i="8"/>
  <c r="B53" i="8"/>
  <c r="B58" i="8"/>
  <c r="B50" i="8"/>
  <c r="B2" i="8" l="1"/>
  <c r="C43" i="8"/>
  <c r="C44" i="8"/>
  <c r="C45" i="8"/>
  <c r="C46" i="8"/>
  <c r="C47" i="8"/>
  <c r="C42" i="8"/>
  <c r="C41" i="8" l="1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G4" i="8"/>
  <c r="C4" i="8"/>
  <c r="C3" i="8"/>
  <c r="C2" i="8"/>
  <c r="B46" i="8" l="1"/>
  <c r="B13" i="8"/>
  <c r="B42" i="8"/>
  <c r="B12" i="8"/>
  <c r="B4" i="8"/>
  <c r="B8" i="8"/>
  <c r="B34" i="8"/>
  <c r="B16" i="8"/>
  <c r="B20" i="8"/>
  <c r="B26" i="8"/>
  <c r="B29" i="8"/>
  <c r="B37" i="8"/>
  <c r="B45" i="8"/>
  <c r="B23" i="8"/>
  <c r="B39" i="8"/>
  <c r="B31" i="8"/>
  <c r="B47" i="8"/>
  <c r="B6" i="8"/>
  <c r="B10" i="8"/>
  <c r="B14" i="8"/>
  <c r="B18" i="8"/>
  <c r="B22" i="8"/>
  <c r="B30" i="8"/>
  <c r="B38" i="8"/>
  <c r="B5" i="8"/>
  <c r="B9" i="8"/>
  <c r="B17" i="8"/>
  <c r="B21" i="8"/>
  <c r="B28" i="8"/>
  <c r="B36" i="8"/>
  <c r="B44" i="8"/>
  <c r="B3" i="8"/>
  <c r="B7" i="8"/>
  <c r="B11" i="8"/>
  <c r="B15" i="8"/>
  <c r="B19" i="8"/>
  <c r="B24" i="8"/>
  <c r="B32" i="8"/>
  <c r="B40" i="8"/>
  <c r="B27" i="8"/>
  <c r="B35" i="8"/>
  <c r="B43" i="8"/>
  <c r="B25" i="8"/>
  <c r="B33" i="8"/>
  <c r="B41" i="8"/>
</calcChain>
</file>

<file path=xl/sharedStrings.xml><?xml version="1.0" encoding="utf-8"?>
<sst xmlns="http://schemas.openxmlformats.org/spreadsheetml/2006/main" count="18" uniqueCount="16">
  <si>
    <t>Ph (deg)</t>
  </si>
  <si>
    <t>f (Hz)</t>
  </si>
  <si>
    <t>mV</t>
  </si>
  <si>
    <t>Z (Ohm)</t>
  </si>
  <si>
    <t>Offset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</si>
  <si>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</si>
  <si>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</si>
  <si>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</si>
  <si>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</si>
  <si>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</si>
  <si>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</si>
  <si>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</si>
  <si>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</si>
  <si>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</si>
  <si>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Isc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</si>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</sst>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probe'!$A$2:$A$82</c:f>
              <c:numCache>
                <c:formatCode>0</c:formatCode>
                <c:ptCount val="81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7001</c:v>
                </c:pt>
                <c:pt idx="44">
                  <c:v>8001</c:v>
                </c:pt>
                <c:pt idx="45">
                  <c:v>9001</c:v>
                </c:pt>
                <c:pt idx="46">
                  <c:v>10001</c:v>
                </c:pt>
                <c:pt idx="47">
                  <c:v>12501</c:v>
                </c:pt>
                <c:pt idx="48">
                  <c:v>15001</c:v>
                </c:pt>
                <c:pt idx="49">
                  <c:v>17501</c:v>
                </c:pt>
                <c:pt idx="50">
                  <c:v>20001</c:v>
                </c:pt>
                <c:pt idx="51">
                  <c:v>25001</c:v>
                </c:pt>
                <c:pt idx="52">
                  <c:v>30001</c:v>
                </c:pt>
                <c:pt idx="53">
                  <c:v>35001</c:v>
                </c:pt>
                <c:pt idx="54">
                  <c:v>40001</c:v>
                </c:pt>
                <c:pt idx="55">
                  <c:v>45001</c:v>
                </c:pt>
                <c:pt idx="56">
                  <c:v>50001</c:v>
                </c:pt>
                <c:pt idx="57">
                  <c:v>60001</c:v>
                </c:pt>
                <c:pt idx="58">
                  <c:v>70001</c:v>
                </c:pt>
                <c:pt idx="59">
                  <c:v>80001</c:v>
                </c:pt>
                <c:pt idx="60">
                  <c:v>90001</c:v>
                </c:pt>
                <c:pt idx="61">
                  <c:v>100001</c:v>
                </c:pt>
                <c:pt idx="62">
                  <c:v>110001</c:v>
                </c:pt>
                <c:pt idx="63">
                  <c:v>120001</c:v>
                </c:pt>
              </c:numCache>
            </c:numRef>
          </c:xVal>
          <c:yVal>
            <c:numRef>
              <c:f>'1 Vpp Current probe'!$B$2:$B$82</c:f>
              <c:numCache>
                <c:formatCode>0.00</c:formatCode>
                <c:ptCount val="81"/>
                <c:pt idx="0">
                  <c:v>1.2978284771852664</c:v>
                </c:pt>
                <c:pt idx="1">
                  <c:v>1.3171677982541223</c:v>
                </c:pt>
                <c:pt idx="2">
                  <c:v>1.301041882288001</c:v>
                </c:pt>
                <c:pt idx="3">
                  <c:v>1.3017706460091296</c:v>
                </c:pt>
                <c:pt idx="4">
                  <c:v>1.3090972464273265</c:v>
                </c:pt>
                <c:pt idx="5">
                  <c:v>1.3101283482142854</c:v>
                </c:pt>
                <c:pt idx="6">
                  <c:v>1.3126847810784175</c:v>
                </c:pt>
                <c:pt idx="7">
                  <c:v>1.3065677966101694</c:v>
                </c:pt>
                <c:pt idx="8">
                  <c:v>1.298489721717242</c:v>
                </c:pt>
                <c:pt idx="9">
                  <c:v>1.2990516332982085</c:v>
                </c:pt>
                <c:pt idx="10">
                  <c:v>1.3051229652596716</c:v>
                </c:pt>
                <c:pt idx="11">
                  <c:v>1.3263375071143997</c:v>
                </c:pt>
                <c:pt idx="12">
                  <c:v>1.3217435304322684</c:v>
                </c:pt>
                <c:pt idx="13">
                  <c:v>1.2890958750612789</c:v>
                </c:pt>
                <c:pt idx="14">
                  <c:v>1.3105148249876755</c:v>
                </c:pt>
                <c:pt idx="15">
                  <c:v>1.3119948957890257</c:v>
                </c:pt>
                <c:pt idx="16">
                  <c:v>1.3108079451473809</c:v>
                </c:pt>
                <c:pt idx="17">
                  <c:v>1.2659765355417529</c:v>
                </c:pt>
                <c:pt idx="18">
                  <c:v>1.299894030377958</c:v>
                </c:pt>
                <c:pt idx="19">
                  <c:v>1.3167582221588072</c:v>
                </c:pt>
                <c:pt idx="20">
                  <c:v>1.2842993652786496</c:v>
                </c:pt>
                <c:pt idx="21">
                  <c:v>1.2630170817040545</c:v>
                </c:pt>
                <c:pt idx="22">
                  <c:v>1.2651813325836379</c:v>
                </c:pt>
                <c:pt idx="23">
                  <c:v>1.2116279069767439</c:v>
                </c:pt>
                <c:pt idx="24">
                  <c:v>1.2367080871867997</c:v>
                </c:pt>
                <c:pt idx="25">
                  <c:v>1.2342433434445568</c:v>
                </c:pt>
                <c:pt idx="26">
                  <c:v>1.2181442749617</c:v>
                </c:pt>
                <c:pt idx="27">
                  <c:v>1.2147939320714187</c:v>
                </c:pt>
                <c:pt idx="28">
                  <c:v>1.1589344315037642</c:v>
                </c:pt>
                <c:pt idx="29">
                  <c:v>1.1334601966381221</c:v>
                </c:pt>
                <c:pt idx="30">
                  <c:v>1.0936264822134389</c:v>
                </c:pt>
                <c:pt idx="31">
                  <c:v>1.0841328413284133</c:v>
                </c:pt>
                <c:pt idx="32">
                  <c:v>1.0297801938076103</c:v>
                </c:pt>
                <c:pt idx="33">
                  <c:v>0.99403417318273979</c:v>
                </c:pt>
                <c:pt idx="34">
                  <c:v>0.95146067415730351</c:v>
                </c:pt>
                <c:pt idx="35">
                  <c:v>0.9343962796877594</c:v>
                </c:pt>
                <c:pt idx="36">
                  <c:v>0.89643069280198717</c:v>
                </c:pt>
                <c:pt idx="37">
                  <c:v>0.86878474980142961</c:v>
                </c:pt>
                <c:pt idx="38">
                  <c:v>0.84193011647254568</c:v>
                </c:pt>
                <c:pt idx="39">
                  <c:v>0.81357142857142861</c:v>
                </c:pt>
                <c:pt idx="40">
                  <c:v>0.78711610486891392</c:v>
                </c:pt>
                <c:pt idx="41">
                  <c:v>0.74041727316836492</c:v>
                </c:pt>
                <c:pt idx="42">
                  <c:v>0.69368988974900325</c:v>
                </c:pt>
                <c:pt idx="43">
                  <c:v>0.61380166755366339</c:v>
                </c:pt>
                <c:pt idx="44">
                  <c:v>0.55011278035493882</c:v>
                </c:pt>
                <c:pt idx="45">
                  <c:v>0.49916520747648335</c:v>
                </c:pt>
                <c:pt idx="46">
                  <c:v>0.45612011534254748</c:v>
                </c:pt>
                <c:pt idx="47">
                  <c:v>0.37440214272048972</c:v>
                </c:pt>
                <c:pt idx="48">
                  <c:v>0.3186113970244222</c:v>
                </c:pt>
                <c:pt idx="49">
                  <c:v>0.27671258034894392</c:v>
                </c:pt>
                <c:pt idx="50">
                  <c:v>0.24325360598867987</c:v>
                </c:pt>
                <c:pt idx="51">
                  <c:v>0.1996855927501387</c:v>
                </c:pt>
                <c:pt idx="52">
                  <c:v>0.17031439499953352</c:v>
                </c:pt>
                <c:pt idx="53">
                  <c:v>0.15121100561906609</c:v>
                </c:pt>
                <c:pt idx="54">
                  <c:v>0.13518684603886397</c:v>
                </c:pt>
                <c:pt idx="55">
                  <c:v>0.12331774750965642</c:v>
                </c:pt>
                <c:pt idx="56">
                  <c:v>0.11416599822687551</c:v>
                </c:pt>
                <c:pt idx="57">
                  <c:v>9.8000091112022236E-2</c:v>
                </c:pt>
                <c:pt idx="58">
                  <c:v>8.4768047630860821E-2</c:v>
                </c:pt>
                <c:pt idx="59">
                  <c:v>7.5617801632561779E-2</c:v>
                </c:pt>
                <c:pt idx="60">
                  <c:v>6.6556518486189917E-2</c:v>
                </c:pt>
                <c:pt idx="61">
                  <c:v>6.0973495169680467E-2</c:v>
                </c:pt>
                <c:pt idx="62">
                  <c:v>5.9711476466795615E-2</c:v>
                </c:pt>
                <c:pt idx="63">
                  <c:v>5.6932837342030168E-2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probe'!$A$2:$A$82</c:f>
              <c:numCache>
                <c:formatCode>0</c:formatCode>
                <c:ptCount val="81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7001</c:v>
                </c:pt>
                <c:pt idx="44">
                  <c:v>8001</c:v>
                </c:pt>
                <c:pt idx="45">
                  <c:v>9001</c:v>
                </c:pt>
                <c:pt idx="46">
                  <c:v>10001</c:v>
                </c:pt>
                <c:pt idx="47">
                  <c:v>12501</c:v>
                </c:pt>
                <c:pt idx="48">
                  <c:v>15001</c:v>
                </c:pt>
                <c:pt idx="49">
                  <c:v>17501</c:v>
                </c:pt>
                <c:pt idx="50">
                  <c:v>20001</c:v>
                </c:pt>
                <c:pt idx="51">
                  <c:v>25001</c:v>
                </c:pt>
                <c:pt idx="52">
                  <c:v>30001</c:v>
                </c:pt>
                <c:pt idx="53">
                  <c:v>35001</c:v>
                </c:pt>
                <c:pt idx="54">
                  <c:v>40001</c:v>
                </c:pt>
                <c:pt idx="55">
                  <c:v>45001</c:v>
                </c:pt>
                <c:pt idx="56">
                  <c:v>50001</c:v>
                </c:pt>
                <c:pt idx="57">
                  <c:v>60001</c:v>
                </c:pt>
                <c:pt idx="58">
                  <c:v>70001</c:v>
                </c:pt>
                <c:pt idx="59">
                  <c:v>80001</c:v>
                </c:pt>
                <c:pt idx="60">
                  <c:v>90001</c:v>
                </c:pt>
                <c:pt idx="61">
                  <c:v>100001</c:v>
                </c:pt>
                <c:pt idx="62">
                  <c:v>110001</c:v>
                </c:pt>
                <c:pt idx="63">
                  <c:v>120001</c:v>
                </c:pt>
              </c:numCache>
            </c:numRef>
          </c:xVal>
          <c:yVal>
            <c:numRef>
              <c:f>'1 Vpp Current probe'!$C$2:$C$82</c:f>
              <c:numCache>
                <c:formatCode>0.00</c:formatCode>
                <c:ptCount val="81"/>
                <c:pt idx="0">
                  <c:v>-0.49</c:v>
                </c:pt>
                <c:pt idx="1">
                  <c:v>-0.54</c:v>
                </c:pt>
                <c:pt idx="2">
                  <c:v>-2.1800000000000002</c:v>
                </c:pt>
                <c:pt idx="3">
                  <c:v>-2.02</c:v>
                </c:pt>
                <c:pt idx="4">
                  <c:v>-2.25</c:v>
                </c:pt>
                <c:pt idx="5">
                  <c:v>-3.61</c:v>
                </c:pt>
                <c:pt idx="6">
                  <c:v>-4.46</c:v>
                </c:pt>
                <c:pt idx="7">
                  <c:v>-5.41</c:v>
                </c:pt>
                <c:pt idx="8">
                  <c:v>-5.47</c:v>
                </c:pt>
                <c:pt idx="9">
                  <c:v>-6.76</c:v>
                </c:pt>
                <c:pt idx="10">
                  <c:v>-7.52</c:v>
                </c:pt>
                <c:pt idx="11">
                  <c:v>-7.83</c:v>
                </c:pt>
                <c:pt idx="12">
                  <c:v>-8.32</c:v>
                </c:pt>
                <c:pt idx="13">
                  <c:v>-8.98</c:v>
                </c:pt>
                <c:pt idx="14">
                  <c:v>-10.32</c:v>
                </c:pt>
                <c:pt idx="15">
                  <c:v>-10.82</c:v>
                </c:pt>
                <c:pt idx="16">
                  <c:v>-11.940000000000001</c:v>
                </c:pt>
                <c:pt idx="17">
                  <c:v>-14.309999999999999</c:v>
                </c:pt>
                <c:pt idx="18">
                  <c:v>-13.33</c:v>
                </c:pt>
                <c:pt idx="19">
                  <c:v>-14.620000000000001</c:v>
                </c:pt>
                <c:pt idx="20">
                  <c:v>-14.97</c:v>
                </c:pt>
                <c:pt idx="21">
                  <c:v>-16.05</c:v>
                </c:pt>
                <c:pt idx="22">
                  <c:v>-17.329999999999998</c:v>
                </c:pt>
                <c:pt idx="23">
                  <c:v>-17.23</c:v>
                </c:pt>
                <c:pt idx="24">
                  <c:v>-18.559999999999999</c:v>
                </c:pt>
                <c:pt idx="25">
                  <c:v>-19.46</c:v>
                </c:pt>
                <c:pt idx="26">
                  <c:v>-21.57</c:v>
                </c:pt>
                <c:pt idx="27">
                  <c:v>-25.93</c:v>
                </c:pt>
                <c:pt idx="28">
                  <c:v>-27.189999999999998</c:v>
                </c:pt>
                <c:pt idx="29">
                  <c:v>-30.45</c:v>
                </c:pt>
                <c:pt idx="30">
                  <c:v>-32.450000000000003</c:v>
                </c:pt>
                <c:pt idx="31">
                  <c:v>-34.28</c:v>
                </c:pt>
                <c:pt idx="32">
                  <c:v>-36.980000000000004</c:v>
                </c:pt>
                <c:pt idx="33">
                  <c:v>-39.229999999999997</c:v>
                </c:pt>
                <c:pt idx="34">
                  <c:v>-40.950000000000003</c:v>
                </c:pt>
                <c:pt idx="35">
                  <c:v>-42.86</c:v>
                </c:pt>
                <c:pt idx="36">
                  <c:v>-44.34</c:v>
                </c:pt>
                <c:pt idx="37">
                  <c:v>-45.66</c:v>
                </c:pt>
                <c:pt idx="38">
                  <c:v>-47.239999999999995</c:v>
                </c:pt>
                <c:pt idx="39">
                  <c:v>-48.559999999999995</c:v>
                </c:pt>
                <c:pt idx="40">
                  <c:v>-49.81</c:v>
                </c:pt>
                <c:pt idx="41">
                  <c:v>-51.32</c:v>
                </c:pt>
                <c:pt idx="42">
                  <c:v>-53.51</c:v>
                </c:pt>
                <c:pt idx="43">
                  <c:v>-56.92</c:v>
                </c:pt>
                <c:pt idx="44">
                  <c:v>-58.5</c:v>
                </c:pt>
                <c:pt idx="45">
                  <c:v>-60.22</c:v>
                </c:pt>
                <c:pt idx="46">
                  <c:v>-61.17</c:v>
                </c:pt>
                <c:pt idx="47">
                  <c:v>-62.43</c:v>
                </c:pt>
                <c:pt idx="48">
                  <c:v>-62.790000000000006</c:v>
                </c:pt>
                <c:pt idx="49">
                  <c:v>-62.31</c:v>
                </c:pt>
                <c:pt idx="50">
                  <c:v>-61.49</c:v>
                </c:pt>
                <c:pt idx="51">
                  <c:v>-59.34</c:v>
                </c:pt>
                <c:pt idx="52">
                  <c:v>-56.359999999999992</c:v>
                </c:pt>
                <c:pt idx="53">
                  <c:v>-53.54</c:v>
                </c:pt>
                <c:pt idx="54">
                  <c:v>-50.699999999999996</c:v>
                </c:pt>
                <c:pt idx="55">
                  <c:v>-47.849999999999994</c:v>
                </c:pt>
                <c:pt idx="56">
                  <c:v>-49.99</c:v>
                </c:pt>
                <c:pt idx="57">
                  <c:v>-39.970000000000006</c:v>
                </c:pt>
                <c:pt idx="58">
                  <c:v>-35.510000000000005</c:v>
                </c:pt>
                <c:pt idx="59">
                  <c:v>-29.569999999999993</c:v>
                </c:pt>
                <c:pt idx="60">
                  <c:v>-21.600000000000009</c:v>
                </c:pt>
                <c:pt idx="61">
                  <c:v>-11.180000000000007</c:v>
                </c:pt>
                <c:pt idx="62">
                  <c:v>-4.230000000000004</c:v>
                </c:pt>
                <c:pt idx="63">
                  <c:v>3.230000000000004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5</xdr:row>
      <xdr:rowOff>170330</xdr:rowOff>
    </xdr:from>
    <xdr:to>
      <xdr:col>7</xdr:col>
      <xdr:colOff>2303928</xdr:colOff>
      <xdr:row>22</xdr:row>
      <xdr:rowOff>35858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304800</xdr:colOff>
      <xdr:row>24</xdr:row>
      <xdr:rowOff>134471</xdr:rowOff>
    </xdr:from>
    <xdr:to>
      <xdr:col>7</xdr:col>
      <xdr:colOff>2250141</xdr:colOff>
      <xdr:row>42</xdr:row>
      <xdr:rowOff>4482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="85" zoomScaleNormal="85" workbookViewId="0">
      <selection activeCell="E4" sqref="E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14</v>
      </c>
      <c r="H1" s="3"/>
      <c r="I1" s="9" t="s">
        <v>5</v>
      </c>
      <c r="J1" s="9" t="s">
        <v>6</v>
      </c>
      <c r="N1" t="s">
        <v>8</v>
      </c>
      <c r="O1" t="s">
        <v>9</v>
      </c>
      <c r="P1" t="s">
        <v>10</v>
      </c>
      <c r="Q1" t="s">
        <v>11</v>
      </c>
      <c r="R1" t="s">
        <v>8</v>
      </c>
      <c r="S1" t="s">
        <v>12</v>
      </c>
      <c r="T1" t="s">
        <v>10</v>
      </c>
      <c r="U1" t="s">
        <v>13</v>
      </c>
    </row>
    <row r="2" spans="1:21" x14ac:dyDescent="0.3">
      <c r="A2" s="5">
        <f t="shared" ref="A2:A46" si="0">K2</f>
        <v>25</v>
      </c>
      <c r="B2" s="1">
        <f t="shared" ref="B2:B18" si="1">I2/J2</f>
        <v>1.2978284771852664</v>
      </c>
      <c r="C2" s="1">
        <f t="shared" ref="C2:C18" si="2">S2-U2</f>
        <v>-0.49</v>
      </c>
      <c r="F2" s="4"/>
      <c r="G2" s="10">
        <v>0.374</v>
      </c>
      <c r="H2" s="1" t="s">
        <v>15</v>
      </c>
      <c r="I2" s="7">
        <f>O2*2.8/1000</f>
        <v>1.0576159999999999</v>
      </c>
      <c r="J2" s="7">
        <f>Q2*2.8/1000</f>
        <v>0.81491200000000008</v>
      </c>
      <c r="K2">
        <v>25</v>
      </c>
      <c r="L2">
        <v>2E-3</v>
      </c>
      <c r="M2">
        <v>0</v>
      </c>
      <c r="N2">
        <v>0</v>
      </c>
      <c r="O2">
        <v>377.72</v>
      </c>
      <c r="P2">
        <v>0</v>
      </c>
      <c r="Q2">
        <v>291.04000000000002</v>
      </c>
      <c r="R2">
        <v>0</v>
      </c>
      <c r="S2">
        <v>-0.6</v>
      </c>
      <c r="T2">
        <v>0</v>
      </c>
      <c r="U2">
        <v>-0.11</v>
      </c>
    </row>
    <row r="3" spans="1:21" x14ac:dyDescent="0.3">
      <c r="A3" s="5">
        <f t="shared" si="0"/>
        <v>51</v>
      </c>
      <c r="B3" s="1">
        <f t="shared" si="1"/>
        <v>1.3171677982541223</v>
      </c>
      <c r="C3" s="1">
        <f t="shared" si="2"/>
        <v>-0.54</v>
      </c>
      <c r="F3" s="4"/>
      <c r="G3" s="3"/>
      <c r="H3" s="3"/>
      <c r="I3" s="7">
        <f t="shared" ref="I3:I47" si="3">O3*2.8/1000</f>
        <v>1.0646720000000001</v>
      </c>
      <c r="J3" s="7">
        <f t="shared" ref="J3:J47" si="4">Q3*2.8/1000</f>
        <v>0.80830400000000002</v>
      </c>
      <c r="K3">
        <v>51</v>
      </c>
      <c r="L3">
        <v>2E-3</v>
      </c>
      <c r="M3">
        <v>0</v>
      </c>
      <c r="N3">
        <v>1</v>
      </c>
      <c r="O3">
        <v>380.24</v>
      </c>
      <c r="P3">
        <v>1</v>
      </c>
      <c r="Q3">
        <v>288.68</v>
      </c>
      <c r="R3">
        <v>1</v>
      </c>
      <c r="S3">
        <v>-1.04</v>
      </c>
      <c r="T3">
        <v>1</v>
      </c>
      <c r="U3">
        <v>-0.5</v>
      </c>
    </row>
    <row r="4" spans="1:21" x14ac:dyDescent="0.3">
      <c r="A4" s="5">
        <f t="shared" si="0"/>
        <v>101</v>
      </c>
      <c r="B4" s="1">
        <f t="shared" si="1"/>
        <v>1.301041882288001</v>
      </c>
      <c r="C4" s="1">
        <f t="shared" si="2"/>
        <v>-2.1800000000000002</v>
      </c>
      <c r="F4" s="4"/>
      <c r="G4" s="1">
        <f>O2*2.319</f>
        <v>875.93268</v>
      </c>
      <c r="H4" s="1" t="s">
        <v>2</v>
      </c>
      <c r="I4" s="7">
        <f t="shared" si="3"/>
        <v>1.055936</v>
      </c>
      <c r="J4" s="7">
        <f t="shared" si="4"/>
        <v>0.811608</v>
      </c>
      <c r="K4">
        <v>101</v>
      </c>
      <c r="L4">
        <v>2E-3</v>
      </c>
      <c r="M4">
        <v>0</v>
      </c>
      <c r="N4">
        <v>3</v>
      </c>
      <c r="O4">
        <v>377.12</v>
      </c>
      <c r="P4">
        <v>3</v>
      </c>
      <c r="Q4">
        <v>289.86</v>
      </c>
      <c r="R4">
        <v>3</v>
      </c>
      <c r="S4">
        <v>-1.86</v>
      </c>
      <c r="T4">
        <v>3</v>
      </c>
      <c r="U4">
        <v>0.32</v>
      </c>
    </row>
    <row r="5" spans="1:21" x14ac:dyDescent="0.3">
      <c r="A5" s="5">
        <f t="shared" si="0"/>
        <v>151</v>
      </c>
      <c r="B5" s="1">
        <f t="shared" si="1"/>
        <v>1.3017706460091296</v>
      </c>
      <c r="C5" s="1">
        <f t="shared" si="2"/>
        <v>-2.02</v>
      </c>
      <c r="F5" s="4"/>
      <c r="G5" s="6" t="s">
        <v>4</v>
      </c>
      <c r="H5" s="3"/>
      <c r="I5" s="7">
        <f t="shared" si="3"/>
        <v>1.0539759999999998</v>
      </c>
      <c r="J5" s="7">
        <f t="shared" si="4"/>
        <v>0.80964800000000003</v>
      </c>
      <c r="K5">
        <v>151</v>
      </c>
      <c r="L5">
        <v>2E-3</v>
      </c>
      <c r="M5">
        <v>0</v>
      </c>
      <c r="N5">
        <v>5</v>
      </c>
      <c r="O5">
        <v>376.42</v>
      </c>
      <c r="P5">
        <v>5</v>
      </c>
      <c r="Q5">
        <v>289.16000000000003</v>
      </c>
      <c r="R5">
        <v>5</v>
      </c>
      <c r="S5">
        <v>-2.35</v>
      </c>
      <c r="T5">
        <v>5</v>
      </c>
      <c r="U5">
        <v>-0.33</v>
      </c>
    </row>
    <row r="6" spans="1:21" x14ac:dyDescent="0.3">
      <c r="A6" s="5">
        <f t="shared" si="0"/>
        <v>201</v>
      </c>
      <c r="B6" s="1">
        <f t="shared" si="1"/>
        <v>1.3090972464273265</v>
      </c>
      <c r="C6" s="1">
        <f t="shared" si="2"/>
        <v>-2.25</v>
      </c>
      <c r="H6" s="3"/>
      <c r="I6" s="7">
        <f t="shared" si="3"/>
        <v>1.0516239999999999</v>
      </c>
      <c r="J6" s="7">
        <f t="shared" si="4"/>
        <v>0.80331999999999992</v>
      </c>
      <c r="K6">
        <v>201</v>
      </c>
      <c r="L6">
        <v>2E-3</v>
      </c>
      <c r="M6">
        <v>0</v>
      </c>
      <c r="N6">
        <v>7</v>
      </c>
      <c r="O6">
        <v>375.58</v>
      </c>
      <c r="P6">
        <v>7</v>
      </c>
      <c r="Q6">
        <v>286.89999999999998</v>
      </c>
      <c r="R6">
        <v>7</v>
      </c>
      <c r="S6">
        <v>-2.77</v>
      </c>
      <c r="T6">
        <v>7</v>
      </c>
      <c r="U6">
        <v>-0.52</v>
      </c>
    </row>
    <row r="7" spans="1:21" x14ac:dyDescent="0.3">
      <c r="A7" s="5">
        <f t="shared" si="0"/>
        <v>251</v>
      </c>
      <c r="B7" s="1">
        <f t="shared" si="1"/>
        <v>1.3101283482142854</v>
      </c>
      <c r="C7" s="1">
        <f t="shared" si="2"/>
        <v>-3.61</v>
      </c>
      <c r="I7" s="7">
        <f t="shared" si="3"/>
        <v>1.0517919999999998</v>
      </c>
      <c r="J7" s="7">
        <f t="shared" si="4"/>
        <v>0.80281600000000009</v>
      </c>
      <c r="K7">
        <v>251</v>
      </c>
      <c r="L7">
        <v>2E-3</v>
      </c>
      <c r="M7">
        <v>0</v>
      </c>
      <c r="N7">
        <v>9</v>
      </c>
      <c r="O7">
        <v>375.64</v>
      </c>
      <c r="P7">
        <v>9</v>
      </c>
      <c r="Q7">
        <v>286.72000000000003</v>
      </c>
      <c r="R7">
        <v>9</v>
      </c>
      <c r="S7">
        <v>-3.5</v>
      </c>
      <c r="T7">
        <v>9</v>
      </c>
      <c r="U7">
        <v>0.11</v>
      </c>
    </row>
    <row r="8" spans="1:21" x14ac:dyDescent="0.3">
      <c r="A8" s="5">
        <f t="shared" si="0"/>
        <v>301</v>
      </c>
      <c r="B8" s="1">
        <f t="shared" si="1"/>
        <v>1.3126847810784175</v>
      </c>
      <c r="C8" s="1">
        <f t="shared" si="2"/>
        <v>-4.46</v>
      </c>
      <c r="I8" s="7">
        <f t="shared" si="3"/>
        <v>1.0442879999999999</v>
      </c>
      <c r="J8" s="7">
        <f t="shared" si="4"/>
        <v>0.79553599999999991</v>
      </c>
      <c r="K8">
        <v>301</v>
      </c>
      <c r="L8">
        <v>2E-3</v>
      </c>
      <c r="M8">
        <v>0</v>
      </c>
      <c r="N8">
        <v>11</v>
      </c>
      <c r="O8">
        <v>372.96</v>
      </c>
      <c r="P8">
        <v>11</v>
      </c>
      <c r="Q8">
        <v>284.12</v>
      </c>
      <c r="R8">
        <v>11</v>
      </c>
      <c r="S8">
        <v>-3.75</v>
      </c>
      <c r="T8">
        <v>11</v>
      </c>
      <c r="U8">
        <v>0.71</v>
      </c>
    </row>
    <row r="9" spans="1:21" x14ac:dyDescent="0.3">
      <c r="A9" s="5">
        <f t="shared" si="0"/>
        <v>351</v>
      </c>
      <c r="B9" s="1">
        <f t="shared" si="1"/>
        <v>1.3065677966101694</v>
      </c>
      <c r="C9" s="1">
        <f t="shared" si="2"/>
        <v>-5.41</v>
      </c>
      <c r="I9" s="7">
        <f t="shared" si="3"/>
        <v>1.0360559999999999</v>
      </c>
      <c r="J9" s="7">
        <f t="shared" si="4"/>
        <v>0.79295999999999989</v>
      </c>
      <c r="K9">
        <v>351</v>
      </c>
      <c r="L9">
        <v>2E-3</v>
      </c>
      <c r="M9">
        <v>0</v>
      </c>
      <c r="N9">
        <v>13</v>
      </c>
      <c r="O9">
        <v>370.02</v>
      </c>
      <c r="P9">
        <v>13</v>
      </c>
      <c r="Q9">
        <v>283.2</v>
      </c>
      <c r="R9">
        <v>13</v>
      </c>
      <c r="S9">
        <v>-4.33</v>
      </c>
      <c r="T9">
        <v>13</v>
      </c>
      <c r="U9">
        <v>1.08</v>
      </c>
    </row>
    <row r="10" spans="1:21" x14ac:dyDescent="0.3">
      <c r="A10" s="5">
        <f t="shared" si="0"/>
        <v>401</v>
      </c>
      <c r="B10" s="1">
        <f t="shared" si="1"/>
        <v>1.298489721717242</v>
      </c>
      <c r="C10" s="1">
        <f t="shared" si="2"/>
        <v>-5.47</v>
      </c>
      <c r="I10" s="7">
        <f t="shared" si="3"/>
        <v>1.0399759999999998</v>
      </c>
      <c r="J10" s="7">
        <f t="shared" si="4"/>
        <v>0.80091200000000007</v>
      </c>
      <c r="K10">
        <v>401</v>
      </c>
      <c r="L10">
        <v>2E-3</v>
      </c>
      <c r="M10">
        <v>0</v>
      </c>
      <c r="N10">
        <v>15</v>
      </c>
      <c r="O10">
        <v>371.42</v>
      </c>
      <c r="P10">
        <v>15</v>
      </c>
      <c r="Q10">
        <v>286.04000000000002</v>
      </c>
      <c r="R10">
        <v>15</v>
      </c>
      <c r="S10">
        <v>-4.3899999999999997</v>
      </c>
      <c r="T10">
        <v>15</v>
      </c>
      <c r="U10">
        <v>1.08</v>
      </c>
    </row>
    <row r="11" spans="1:21" x14ac:dyDescent="0.3">
      <c r="A11" s="5">
        <f t="shared" si="0"/>
        <v>451</v>
      </c>
      <c r="B11" s="1">
        <f t="shared" si="1"/>
        <v>1.2990516332982085</v>
      </c>
      <c r="C11" s="1">
        <f t="shared" si="2"/>
        <v>-6.76</v>
      </c>
      <c r="I11" s="7">
        <f t="shared" si="3"/>
        <v>1.0355519999999998</v>
      </c>
      <c r="J11" s="7">
        <f t="shared" si="4"/>
        <v>0.79715999999999998</v>
      </c>
      <c r="K11">
        <v>451</v>
      </c>
      <c r="L11">
        <v>2E-3</v>
      </c>
      <c r="M11">
        <v>0</v>
      </c>
      <c r="N11">
        <v>17</v>
      </c>
      <c r="O11">
        <v>369.84</v>
      </c>
      <c r="P11">
        <v>17</v>
      </c>
      <c r="Q11">
        <v>284.7</v>
      </c>
      <c r="R11">
        <v>17</v>
      </c>
      <c r="S11">
        <v>-4.54</v>
      </c>
      <c r="T11">
        <v>17</v>
      </c>
      <c r="U11">
        <v>2.2200000000000002</v>
      </c>
    </row>
    <row r="12" spans="1:21" x14ac:dyDescent="0.3">
      <c r="A12" s="5">
        <f t="shared" si="0"/>
        <v>501</v>
      </c>
      <c r="B12" s="1">
        <f t="shared" si="1"/>
        <v>1.3051229652596716</v>
      </c>
      <c r="C12" s="1">
        <f t="shared" si="2"/>
        <v>-7.52</v>
      </c>
      <c r="I12" s="7">
        <f t="shared" si="3"/>
        <v>1.0371759999999999</v>
      </c>
      <c r="J12" s="7">
        <f t="shared" si="4"/>
        <v>0.79469599999999996</v>
      </c>
      <c r="K12">
        <v>501</v>
      </c>
      <c r="L12">
        <v>2E-3</v>
      </c>
      <c r="M12">
        <v>0</v>
      </c>
      <c r="N12">
        <v>19</v>
      </c>
      <c r="O12">
        <v>370.42</v>
      </c>
      <c r="P12">
        <v>19</v>
      </c>
      <c r="Q12">
        <v>283.82</v>
      </c>
      <c r="R12">
        <v>19</v>
      </c>
      <c r="S12">
        <v>-5.12</v>
      </c>
      <c r="T12">
        <v>19</v>
      </c>
      <c r="U12">
        <v>2.4</v>
      </c>
    </row>
    <row r="13" spans="1:21" x14ac:dyDescent="0.3">
      <c r="A13" s="5">
        <f t="shared" si="0"/>
        <v>551</v>
      </c>
      <c r="B13" s="1">
        <f t="shared" si="1"/>
        <v>1.3263375071143997</v>
      </c>
      <c r="C13" s="1">
        <f t="shared" si="2"/>
        <v>-7.83</v>
      </c>
      <c r="I13" s="7">
        <f t="shared" si="3"/>
        <v>1.044008</v>
      </c>
      <c r="J13" s="7">
        <f t="shared" si="4"/>
        <v>0.78713599999999995</v>
      </c>
      <c r="K13">
        <v>551</v>
      </c>
      <c r="L13">
        <v>2E-3</v>
      </c>
      <c r="M13">
        <v>0</v>
      </c>
      <c r="N13">
        <v>21</v>
      </c>
      <c r="O13">
        <v>372.86</v>
      </c>
      <c r="P13">
        <v>21</v>
      </c>
      <c r="Q13">
        <v>281.12</v>
      </c>
      <c r="R13">
        <v>21</v>
      </c>
      <c r="S13">
        <v>-4.6900000000000004</v>
      </c>
      <c r="T13">
        <v>21</v>
      </c>
      <c r="U13">
        <v>3.14</v>
      </c>
    </row>
    <row r="14" spans="1:21" x14ac:dyDescent="0.3">
      <c r="A14" s="5">
        <f t="shared" si="0"/>
        <v>601</v>
      </c>
      <c r="B14" s="1">
        <f t="shared" si="1"/>
        <v>1.3217435304322684</v>
      </c>
      <c r="C14" s="1">
        <f t="shared" si="2"/>
        <v>-8.32</v>
      </c>
      <c r="I14" s="7">
        <f t="shared" si="3"/>
        <v>1.02396</v>
      </c>
      <c r="J14" s="7">
        <f t="shared" si="4"/>
        <v>0.77470399999999995</v>
      </c>
      <c r="K14">
        <v>601</v>
      </c>
      <c r="L14">
        <v>2E-3</v>
      </c>
      <c r="M14">
        <v>0</v>
      </c>
      <c r="N14">
        <v>23</v>
      </c>
      <c r="O14">
        <v>365.7</v>
      </c>
      <c r="P14">
        <v>23</v>
      </c>
      <c r="Q14">
        <v>276.68</v>
      </c>
      <c r="R14">
        <v>23</v>
      </c>
      <c r="S14">
        <v>-6.02</v>
      </c>
      <c r="T14">
        <v>23</v>
      </c>
      <c r="U14">
        <v>2.2999999999999998</v>
      </c>
    </row>
    <row r="15" spans="1:21" x14ac:dyDescent="0.3">
      <c r="A15" s="5">
        <f t="shared" si="0"/>
        <v>651</v>
      </c>
      <c r="B15" s="1">
        <f t="shared" si="1"/>
        <v>1.2890958750612789</v>
      </c>
      <c r="C15" s="1">
        <f t="shared" si="2"/>
        <v>-8.98</v>
      </c>
      <c r="I15" s="7">
        <f t="shared" si="3"/>
        <v>1.0307919999999999</v>
      </c>
      <c r="J15" s="7">
        <f t="shared" si="4"/>
        <v>0.79962399999999989</v>
      </c>
      <c r="K15">
        <v>651</v>
      </c>
      <c r="L15">
        <v>2E-3</v>
      </c>
      <c r="M15">
        <v>0</v>
      </c>
      <c r="N15">
        <v>25</v>
      </c>
      <c r="O15">
        <v>368.14</v>
      </c>
      <c r="P15">
        <v>25</v>
      </c>
      <c r="Q15">
        <v>285.58</v>
      </c>
      <c r="R15">
        <v>25</v>
      </c>
      <c r="S15">
        <v>-5.89</v>
      </c>
      <c r="T15">
        <v>25</v>
      </c>
      <c r="U15">
        <v>3.09</v>
      </c>
    </row>
    <row r="16" spans="1:21" x14ac:dyDescent="0.3">
      <c r="A16" s="5">
        <f t="shared" si="0"/>
        <v>701</v>
      </c>
      <c r="B16" s="1">
        <f t="shared" si="1"/>
        <v>1.3105148249876755</v>
      </c>
      <c r="C16" s="1">
        <f t="shared" si="2"/>
        <v>-10.32</v>
      </c>
      <c r="I16" s="7">
        <f t="shared" si="3"/>
        <v>1.0420480000000001</v>
      </c>
      <c r="J16" s="7">
        <f t="shared" si="4"/>
        <v>0.79514399999999996</v>
      </c>
      <c r="K16">
        <v>701</v>
      </c>
      <c r="L16">
        <v>2E-3</v>
      </c>
      <c r="M16">
        <v>0</v>
      </c>
      <c r="N16">
        <v>27</v>
      </c>
      <c r="O16">
        <v>372.16</v>
      </c>
      <c r="P16">
        <v>27</v>
      </c>
      <c r="Q16">
        <v>283.98</v>
      </c>
      <c r="R16">
        <v>27</v>
      </c>
      <c r="S16">
        <v>-6.41</v>
      </c>
      <c r="T16">
        <v>27</v>
      </c>
      <c r="U16">
        <v>3.91</v>
      </c>
    </row>
    <row r="17" spans="1:21" x14ac:dyDescent="0.3">
      <c r="A17" s="5">
        <f t="shared" si="0"/>
        <v>751</v>
      </c>
      <c r="B17" s="1">
        <f t="shared" si="1"/>
        <v>1.3119948957890257</v>
      </c>
      <c r="C17" s="1">
        <f t="shared" si="2"/>
        <v>-10.82</v>
      </c>
      <c r="I17" s="7">
        <f t="shared" si="3"/>
        <v>1.0363919999999998</v>
      </c>
      <c r="J17" s="7">
        <f t="shared" si="4"/>
        <v>0.78993599999999997</v>
      </c>
      <c r="K17">
        <v>751</v>
      </c>
      <c r="L17">
        <v>2E-3</v>
      </c>
      <c r="M17">
        <v>0</v>
      </c>
      <c r="N17">
        <v>29</v>
      </c>
      <c r="O17">
        <v>370.14</v>
      </c>
      <c r="P17">
        <v>29</v>
      </c>
      <c r="Q17">
        <v>282.12</v>
      </c>
      <c r="R17">
        <v>29</v>
      </c>
      <c r="S17">
        <v>-6.77</v>
      </c>
      <c r="T17">
        <v>29</v>
      </c>
      <c r="U17">
        <v>4.05</v>
      </c>
    </row>
    <row r="18" spans="1:21" x14ac:dyDescent="0.3">
      <c r="A18" s="5">
        <f t="shared" si="0"/>
        <v>801</v>
      </c>
      <c r="B18" s="1">
        <f t="shared" si="1"/>
        <v>1.3108079451473809</v>
      </c>
      <c r="C18" s="1">
        <f t="shared" si="2"/>
        <v>-11.940000000000001</v>
      </c>
      <c r="I18" s="7">
        <f t="shared" si="3"/>
        <v>1.0384639999999998</v>
      </c>
      <c r="J18" s="7">
        <f t="shared" si="4"/>
        <v>0.79223199999999994</v>
      </c>
      <c r="K18">
        <v>801</v>
      </c>
      <c r="L18">
        <v>2E-3</v>
      </c>
      <c r="M18">
        <v>0</v>
      </c>
      <c r="N18">
        <v>31</v>
      </c>
      <c r="O18">
        <v>370.88</v>
      </c>
      <c r="P18">
        <v>31</v>
      </c>
      <c r="Q18">
        <v>282.94</v>
      </c>
      <c r="R18">
        <v>31</v>
      </c>
      <c r="S18">
        <v>-6.9</v>
      </c>
      <c r="T18">
        <v>31</v>
      </c>
      <c r="U18">
        <v>5.04</v>
      </c>
    </row>
    <row r="19" spans="1:21" x14ac:dyDescent="0.3">
      <c r="A19" s="5">
        <f t="shared" si="0"/>
        <v>851</v>
      </c>
      <c r="B19" s="1">
        <f t="shared" ref="B19:B65" si="5">I19/J19</f>
        <v>1.2659765355417529</v>
      </c>
      <c r="C19" s="1">
        <f t="shared" ref="C19:C65" si="6">S19-U19</f>
        <v>-14.309999999999999</v>
      </c>
      <c r="I19" s="7">
        <f t="shared" si="3"/>
        <v>1.027264</v>
      </c>
      <c r="J19" s="7">
        <f t="shared" si="4"/>
        <v>0.81143999999999994</v>
      </c>
      <c r="K19">
        <v>851</v>
      </c>
      <c r="L19">
        <v>2E-3</v>
      </c>
      <c r="M19">
        <v>0</v>
      </c>
      <c r="N19">
        <v>33</v>
      </c>
      <c r="O19">
        <v>366.88</v>
      </c>
      <c r="P19">
        <v>33</v>
      </c>
      <c r="Q19">
        <v>289.8</v>
      </c>
      <c r="R19">
        <v>33</v>
      </c>
      <c r="S19">
        <v>-7.31</v>
      </c>
      <c r="T19">
        <v>33</v>
      </c>
      <c r="U19">
        <v>7</v>
      </c>
    </row>
    <row r="20" spans="1:21" x14ac:dyDescent="0.3">
      <c r="A20" s="5">
        <f t="shared" si="0"/>
        <v>901</v>
      </c>
      <c r="B20" s="1">
        <f t="shared" si="5"/>
        <v>1.299894030377958</v>
      </c>
      <c r="C20" s="1">
        <f t="shared" si="6"/>
        <v>-13.33</v>
      </c>
      <c r="I20" s="7">
        <f t="shared" si="3"/>
        <v>1.0303999999999998</v>
      </c>
      <c r="J20" s="7">
        <f t="shared" si="4"/>
        <v>0.79268000000000005</v>
      </c>
      <c r="K20">
        <v>901</v>
      </c>
      <c r="L20">
        <v>2E-3</v>
      </c>
      <c r="M20">
        <v>0</v>
      </c>
      <c r="N20">
        <v>35</v>
      </c>
      <c r="O20">
        <v>368</v>
      </c>
      <c r="P20">
        <v>35</v>
      </c>
      <c r="Q20">
        <v>283.10000000000002</v>
      </c>
      <c r="R20">
        <v>35</v>
      </c>
      <c r="S20">
        <v>-7.65</v>
      </c>
      <c r="T20">
        <v>35</v>
      </c>
      <c r="U20">
        <v>5.68</v>
      </c>
    </row>
    <row r="21" spans="1:21" x14ac:dyDescent="0.3">
      <c r="A21" s="5">
        <f t="shared" si="0"/>
        <v>951</v>
      </c>
      <c r="B21" s="1">
        <f t="shared" si="5"/>
        <v>1.3167582221588072</v>
      </c>
      <c r="C21" s="1">
        <f t="shared" si="6"/>
        <v>-14.620000000000001</v>
      </c>
      <c r="I21" s="7">
        <f t="shared" si="3"/>
        <v>1.0335919999999998</v>
      </c>
      <c r="J21" s="7">
        <f t="shared" si="4"/>
        <v>0.78495199999999987</v>
      </c>
      <c r="K21">
        <v>951</v>
      </c>
      <c r="L21">
        <v>2E-3</v>
      </c>
      <c r="M21">
        <v>0</v>
      </c>
      <c r="N21">
        <v>37</v>
      </c>
      <c r="O21">
        <v>369.14</v>
      </c>
      <c r="P21">
        <v>37</v>
      </c>
      <c r="Q21">
        <v>280.33999999999997</v>
      </c>
      <c r="R21">
        <v>37</v>
      </c>
      <c r="S21">
        <v>-7.99</v>
      </c>
      <c r="T21">
        <v>37</v>
      </c>
      <c r="U21">
        <v>6.63</v>
      </c>
    </row>
    <row r="22" spans="1:21" x14ac:dyDescent="0.3">
      <c r="A22" s="5">
        <f t="shared" si="0"/>
        <v>1001</v>
      </c>
      <c r="B22" s="1">
        <f t="shared" si="5"/>
        <v>1.2842993652786496</v>
      </c>
      <c r="C22" s="1">
        <f t="shared" si="6"/>
        <v>-14.97</v>
      </c>
      <c r="I22" s="7">
        <f t="shared" si="3"/>
        <v>1.0311279999999998</v>
      </c>
      <c r="J22" s="7">
        <f t="shared" si="4"/>
        <v>0.80287199999999992</v>
      </c>
      <c r="K22">
        <v>1001</v>
      </c>
      <c r="L22">
        <v>2E-3</v>
      </c>
      <c r="M22">
        <v>0</v>
      </c>
      <c r="N22">
        <v>39</v>
      </c>
      <c r="O22">
        <v>368.26</v>
      </c>
      <c r="P22">
        <v>39</v>
      </c>
      <c r="Q22">
        <v>286.74</v>
      </c>
      <c r="R22">
        <v>39</v>
      </c>
      <c r="S22">
        <v>-8.15</v>
      </c>
      <c r="T22">
        <v>39</v>
      </c>
      <c r="U22">
        <v>6.82</v>
      </c>
    </row>
    <row r="23" spans="1:21" x14ac:dyDescent="0.3">
      <c r="A23" s="5">
        <f t="shared" si="0"/>
        <v>1101</v>
      </c>
      <c r="B23" s="1">
        <f t="shared" si="5"/>
        <v>1.2630170817040545</v>
      </c>
      <c r="C23" s="1">
        <f t="shared" si="6"/>
        <v>-16.05</v>
      </c>
      <c r="I23" s="7">
        <f t="shared" si="3"/>
        <v>1.0310160000000002</v>
      </c>
      <c r="J23" s="7">
        <f t="shared" si="4"/>
        <v>0.81631200000000004</v>
      </c>
      <c r="K23">
        <v>1101</v>
      </c>
      <c r="L23">
        <v>2E-3</v>
      </c>
      <c r="M23">
        <v>0</v>
      </c>
      <c r="N23">
        <v>40</v>
      </c>
      <c r="O23">
        <v>368.22</v>
      </c>
      <c r="P23">
        <v>40</v>
      </c>
      <c r="Q23">
        <v>291.54000000000002</v>
      </c>
      <c r="R23">
        <v>40</v>
      </c>
      <c r="S23">
        <v>-9.69</v>
      </c>
      <c r="T23">
        <v>40</v>
      </c>
      <c r="U23">
        <v>6.36</v>
      </c>
    </row>
    <row r="24" spans="1:21" x14ac:dyDescent="0.3">
      <c r="A24" s="5">
        <f t="shared" si="0"/>
        <v>1201</v>
      </c>
      <c r="B24" s="1">
        <f t="shared" si="5"/>
        <v>1.2651813325836379</v>
      </c>
      <c r="C24" s="1">
        <f t="shared" si="6"/>
        <v>-17.329999999999998</v>
      </c>
      <c r="I24" s="7">
        <f t="shared" si="3"/>
        <v>1.0080559999999998</v>
      </c>
      <c r="J24" s="7">
        <f t="shared" si="4"/>
        <v>0.79676799999999992</v>
      </c>
      <c r="K24">
        <v>1201</v>
      </c>
      <c r="L24">
        <v>2E-3</v>
      </c>
      <c r="M24">
        <v>0</v>
      </c>
      <c r="N24">
        <v>41</v>
      </c>
      <c r="O24">
        <v>360.02</v>
      </c>
      <c r="P24">
        <v>41</v>
      </c>
      <c r="Q24">
        <v>284.56</v>
      </c>
      <c r="R24">
        <v>41</v>
      </c>
      <c r="S24">
        <v>-9.3699999999999992</v>
      </c>
      <c r="T24">
        <v>41</v>
      </c>
      <c r="U24">
        <v>7.96</v>
      </c>
    </row>
    <row r="25" spans="1:21" x14ac:dyDescent="0.3">
      <c r="A25" s="5">
        <f t="shared" si="0"/>
        <v>1251</v>
      </c>
      <c r="B25" s="1">
        <f t="shared" si="5"/>
        <v>1.2116279069767439</v>
      </c>
      <c r="C25" s="1">
        <f t="shared" si="6"/>
        <v>-17.23</v>
      </c>
      <c r="I25" s="7">
        <f t="shared" si="3"/>
        <v>1.0211599999999998</v>
      </c>
      <c r="J25" s="7">
        <f t="shared" si="4"/>
        <v>0.84279999999999999</v>
      </c>
      <c r="K25">
        <v>1251</v>
      </c>
      <c r="L25">
        <v>2E-3</v>
      </c>
      <c r="M25">
        <v>0</v>
      </c>
      <c r="N25">
        <v>42</v>
      </c>
      <c r="O25">
        <v>364.7</v>
      </c>
      <c r="P25">
        <v>42</v>
      </c>
      <c r="Q25">
        <v>301</v>
      </c>
      <c r="R25">
        <v>42</v>
      </c>
      <c r="S25">
        <v>-10.1</v>
      </c>
      <c r="T25">
        <v>42</v>
      </c>
      <c r="U25">
        <v>7.13</v>
      </c>
    </row>
    <row r="26" spans="1:21" x14ac:dyDescent="0.3">
      <c r="A26" s="5">
        <f t="shared" si="0"/>
        <v>1301</v>
      </c>
      <c r="B26" s="1">
        <f t="shared" si="5"/>
        <v>1.2367080871867997</v>
      </c>
      <c r="C26" s="1">
        <f t="shared" si="6"/>
        <v>-18.559999999999999</v>
      </c>
      <c r="I26" s="7">
        <f t="shared" si="3"/>
        <v>1.0199279999999999</v>
      </c>
      <c r="J26" s="7">
        <f t="shared" si="4"/>
        <v>0.824712</v>
      </c>
      <c r="K26">
        <v>1301</v>
      </c>
      <c r="L26">
        <v>2E-3</v>
      </c>
      <c r="M26">
        <v>0</v>
      </c>
      <c r="N26">
        <v>43</v>
      </c>
      <c r="O26">
        <v>364.26</v>
      </c>
      <c r="P26">
        <v>43</v>
      </c>
      <c r="Q26">
        <v>294.54000000000002</v>
      </c>
      <c r="R26">
        <v>43</v>
      </c>
      <c r="S26">
        <v>-11.34</v>
      </c>
      <c r="T26">
        <v>43</v>
      </c>
      <c r="U26">
        <v>7.22</v>
      </c>
    </row>
    <row r="27" spans="1:21" x14ac:dyDescent="0.3">
      <c r="A27" s="5">
        <f t="shared" si="0"/>
        <v>1401</v>
      </c>
      <c r="B27" s="1">
        <f t="shared" si="5"/>
        <v>1.2342433434445568</v>
      </c>
      <c r="C27" s="1">
        <f t="shared" si="6"/>
        <v>-19.46</v>
      </c>
      <c r="I27" s="7">
        <f t="shared" si="3"/>
        <v>1.0253599999999998</v>
      </c>
      <c r="J27" s="7">
        <f t="shared" si="4"/>
        <v>0.83075999999999983</v>
      </c>
      <c r="K27">
        <v>1401</v>
      </c>
      <c r="L27">
        <v>2E-3</v>
      </c>
      <c r="M27">
        <v>0</v>
      </c>
      <c r="N27">
        <v>44</v>
      </c>
      <c r="O27">
        <v>366.2</v>
      </c>
      <c r="P27">
        <v>44</v>
      </c>
      <c r="Q27">
        <v>296.7</v>
      </c>
      <c r="R27">
        <v>44</v>
      </c>
      <c r="S27">
        <v>-10.8</v>
      </c>
      <c r="T27">
        <v>44</v>
      </c>
      <c r="U27">
        <v>8.66</v>
      </c>
    </row>
    <row r="28" spans="1:21" x14ac:dyDescent="0.3">
      <c r="A28" s="5">
        <f t="shared" si="0"/>
        <v>1501</v>
      </c>
      <c r="B28" s="1">
        <f t="shared" si="5"/>
        <v>1.2181442749617</v>
      </c>
      <c r="C28" s="1">
        <f t="shared" si="6"/>
        <v>-21.57</v>
      </c>
      <c r="I28" s="7">
        <f t="shared" si="3"/>
        <v>1.0241279999999999</v>
      </c>
      <c r="J28" s="7">
        <f t="shared" si="4"/>
        <v>0.84072799999999992</v>
      </c>
      <c r="K28">
        <v>1501</v>
      </c>
      <c r="L28">
        <v>2E-3</v>
      </c>
      <c r="M28">
        <v>0</v>
      </c>
      <c r="N28">
        <v>45</v>
      </c>
      <c r="O28">
        <v>365.76</v>
      </c>
      <c r="P28">
        <v>45</v>
      </c>
      <c r="Q28">
        <v>300.26</v>
      </c>
      <c r="R28">
        <v>45</v>
      </c>
      <c r="S28">
        <v>-11.6</v>
      </c>
      <c r="T28">
        <v>45</v>
      </c>
      <c r="U28">
        <v>9.9700000000000006</v>
      </c>
    </row>
    <row r="29" spans="1:21" x14ac:dyDescent="0.3">
      <c r="A29" s="5">
        <f t="shared" si="0"/>
        <v>1751</v>
      </c>
      <c r="B29" s="1">
        <f t="shared" si="5"/>
        <v>1.2147939320714187</v>
      </c>
      <c r="C29" s="1">
        <f t="shared" si="6"/>
        <v>-25.93</v>
      </c>
      <c r="I29" s="7">
        <f t="shared" si="3"/>
        <v>1.0134879999999997</v>
      </c>
      <c r="J29" s="7">
        <f t="shared" si="4"/>
        <v>0.83428799999999992</v>
      </c>
      <c r="K29">
        <v>1751</v>
      </c>
      <c r="L29">
        <v>2E-3</v>
      </c>
      <c r="M29">
        <v>0</v>
      </c>
      <c r="N29">
        <v>46</v>
      </c>
      <c r="O29">
        <v>361.96</v>
      </c>
      <c r="P29">
        <v>46</v>
      </c>
      <c r="Q29">
        <v>297.95999999999998</v>
      </c>
      <c r="R29">
        <v>46</v>
      </c>
      <c r="S29">
        <v>-14.16</v>
      </c>
      <c r="T29">
        <v>46</v>
      </c>
      <c r="U29">
        <v>11.77</v>
      </c>
    </row>
    <row r="30" spans="1:21" x14ac:dyDescent="0.3">
      <c r="A30" s="5">
        <f t="shared" si="0"/>
        <v>2001</v>
      </c>
      <c r="B30" s="1">
        <f t="shared" si="5"/>
        <v>1.1589344315037642</v>
      </c>
      <c r="C30" s="1">
        <f t="shared" si="6"/>
        <v>-27.189999999999998</v>
      </c>
      <c r="I30" s="7">
        <f t="shared" si="3"/>
        <v>1.008616</v>
      </c>
      <c r="J30" s="7">
        <f t="shared" si="4"/>
        <v>0.87029599999999996</v>
      </c>
      <c r="K30">
        <v>2001</v>
      </c>
      <c r="L30">
        <v>2E-3</v>
      </c>
      <c r="M30">
        <v>0</v>
      </c>
      <c r="N30">
        <v>47</v>
      </c>
      <c r="O30">
        <v>360.22</v>
      </c>
      <c r="P30">
        <v>47</v>
      </c>
      <c r="Q30">
        <v>310.82</v>
      </c>
      <c r="R30">
        <v>47</v>
      </c>
      <c r="S30">
        <v>-15.5</v>
      </c>
      <c r="T30">
        <v>47</v>
      </c>
      <c r="U30">
        <v>11.69</v>
      </c>
    </row>
    <row r="31" spans="1:21" x14ac:dyDescent="0.3">
      <c r="A31" s="5">
        <f t="shared" si="0"/>
        <v>2251</v>
      </c>
      <c r="B31" s="1">
        <f t="shared" si="5"/>
        <v>1.1334601966381221</v>
      </c>
      <c r="C31" s="1">
        <f t="shared" si="6"/>
        <v>-30.45</v>
      </c>
      <c r="I31" s="7">
        <f t="shared" si="3"/>
        <v>1.0006639999999998</v>
      </c>
      <c r="J31" s="7">
        <f t="shared" si="4"/>
        <v>0.88284000000000007</v>
      </c>
      <c r="K31">
        <v>2251</v>
      </c>
      <c r="L31">
        <v>2E-3</v>
      </c>
      <c r="M31">
        <v>0</v>
      </c>
      <c r="N31">
        <v>48</v>
      </c>
      <c r="O31">
        <v>357.38</v>
      </c>
      <c r="P31">
        <v>48</v>
      </c>
      <c r="Q31">
        <v>315.3</v>
      </c>
      <c r="R31">
        <v>48</v>
      </c>
      <c r="S31">
        <v>-17.2</v>
      </c>
      <c r="T31">
        <v>48</v>
      </c>
      <c r="U31">
        <v>13.25</v>
      </c>
    </row>
    <row r="32" spans="1:21" x14ac:dyDescent="0.3">
      <c r="A32" s="5">
        <f t="shared" si="0"/>
        <v>2501</v>
      </c>
      <c r="B32" s="1">
        <f t="shared" si="5"/>
        <v>1.0936264822134389</v>
      </c>
      <c r="C32" s="1">
        <f t="shared" si="6"/>
        <v>-32.450000000000003</v>
      </c>
      <c r="I32" s="7">
        <f t="shared" si="3"/>
        <v>0.99164799999999997</v>
      </c>
      <c r="J32" s="7">
        <f t="shared" si="4"/>
        <v>0.90675199999999989</v>
      </c>
      <c r="K32">
        <v>2501</v>
      </c>
      <c r="L32">
        <v>2E-3</v>
      </c>
      <c r="M32">
        <v>0</v>
      </c>
      <c r="N32">
        <v>49</v>
      </c>
      <c r="O32">
        <v>354.16</v>
      </c>
      <c r="P32">
        <v>49</v>
      </c>
      <c r="Q32">
        <v>323.83999999999997</v>
      </c>
      <c r="R32">
        <v>49</v>
      </c>
      <c r="S32">
        <v>-19.100000000000001</v>
      </c>
      <c r="T32">
        <v>49</v>
      </c>
      <c r="U32">
        <v>13.35</v>
      </c>
    </row>
    <row r="33" spans="1:21" x14ac:dyDescent="0.3">
      <c r="A33" s="5">
        <f t="shared" si="0"/>
        <v>2751</v>
      </c>
      <c r="B33" s="1">
        <f t="shared" si="5"/>
        <v>1.0841328413284133</v>
      </c>
      <c r="C33" s="1">
        <f t="shared" si="6"/>
        <v>-34.28</v>
      </c>
      <c r="I33" s="7">
        <f t="shared" si="3"/>
        <v>0.98716799999999993</v>
      </c>
      <c r="J33" s="7">
        <f t="shared" si="4"/>
        <v>0.91055999999999993</v>
      </c>
      <c r="K33">
        <v>2751</v>
      </c>
      <c r="L33">
        <v>2E-3</v>
      </c>
      <c r="M33">
        <v>0</v>
      </c>
      <c r="N33">
        <v>50</v>
      </c>
      <c r="O33">
        <v>352.56</v>
      </c>
      <c r="P33">
        <v>50</v>
      </c>
      <c r="Q33">
        <v>325.2</v>
      </c>
      <c r="R33">
        <v>50</v>
      </c>
      <c r="S33">
        <v>-20.78</v>
      </c>
      <c r="T33">
        <v>50</v>
      </c>
      <c r="U33">
        <v>13.5</v>
      </c>
    </row>
    <row r="34" spans="1:21" x14ac:dyDescent="0.3">
      <c r="A34" s="5">
        <f t="shared" si="0"/>
        <v>3001</v>
      </c>
      <c r="B34" s="1">
        <f t="shared" si="5"/>
        <v>1.0297801938076103</v>
      </c>
      <c r="C34" s="1">
        <f t="shared" si="6"/>
        <v>-36.980000000000004</v>
      </c>
      <c r="I34" s="7">
        <f t="shared" si="3"/>
        <v>0.97596799999999995</v>
      </c>
      <c r="J34" s="7">
        <f t="shared" si="4"/>
        <v>0.94774400000000003</v>
      </c>
      <c r="K34">
        <v>3001</v>
      </c>
      <c r="L34">
        <v>2E-3</v>
      </c>
      <c r="M34">
        <v>0</v>
      </c>
      <c r="N34">
        <v>51</v>
      </c>
      <c r="O34">
        <v>348.56</v>
      </c>
      <c r="P34">
        <v>51</v>
      </c>
      <c r="Q34">
        <v>338.48</v>
      </c>
      <c r="R34">
        <v>51</v>
      </c>
      <c r="S34">
        <v>-22.16</v>
      </c>
      <c r="T34">
        <v>51</v>
      </c>
      <c r="U34">
        <v>14.82</v>
      </c>
    </row>
    <row r="35" spans="1:21" x14ac:dyDescent="0.3">
      <c r="A35" s="5">
        <f t="shared" si="0"/>
        <v>3251</v>
      </c>
      <c r="B35" s="1">
        <f t="shared" si="5"/>
        <v>0.99403417318273979</v>
      </c>
      <c r="C35" s="1">
        <f t="shared" si="6"/>
        <v>-39.229999999999997</v>
      </c>
      <c r="I35" s="7">
        <f t="shared" si="3"/>
        <v>0.96107200000000004</v>
      </c>
      <c r="J35" s="7">
        <f t="shared" si="4"/>
        <v>0.96683999999999992</v>
      </c>
      <c r="K35">
        <v>3251</v>
      </c>
      <c r="L35">
        <v>2E-3</v>
      </c>
      <c r="M35">
        <v>0</v>
      </c>
      <c r="N35">
        <v>52</v>
      </c>
      <c r="O35">
        <v>343.24</v>
      </c>
      <c r="P35">
        <v>52</v>
      </c>
      <c r="Q35">
        <v>345.3</v>
      </c>
      <c r="R35">
        <v>52</v>
      </c>
      <c r="S35">
        <v>-23.81</v>
      </c>
      <c r="T35">
        <v>52</v>
      </c>
      <c r="U35">
        <v>15.42</v>
      </c>
    </row>
    <row r="36" spans="1:21" x14ac:dyDescent="0.3">
      <c r="A36" s="5">
        <f t="shared" si="0"/>
        <v>3501</v>
      </c>
      <c r="B36" s="1">
        <f t="shared" si="5"/>
        <v>0.95146067415730351</v>
      </c>
      <c r="C36" s="1">
        <f t="shared" si="6"/>
        <v>-40.950000000000003</v>
      </c>
      <c r="I36" s="7">
        <f t="shared" si="3"/>
        <v>0.94841600000000004</v>
      </c>
      <c r="J36" s="7">
        <f t="shared" si="4"/>
        <v>0.99679999999999991</v>
      </c>
      <c r="K36">
        <v>3501</v>
      </c>
      <c r="L36">
        <v>2E-3</v>
      </c>
      <c r="M36">
        <v>0</v>
      </c>
      <c r="N36">
        <v>53</v>
      </c>
      <c r="O36">
        <v>338.72</v>
      </c>
      <c r="P36">
        <v>53</v>
      </c>
      <c r="Q36">
        <v>356</v>
      </c>
      <c r="R36">
        <v>53</v>
      </c>
      <c r="S36">
        <v>-25.62</v>
      </c>
      <c r="T36">
        <v>53</v>
      </c>
      <c r="U36">
        <v>15.33</v>
      </c>
    </row>
    <row r="37" spans="1:21" x14ac:dyDescent="0.3">
      <c r="A37" s="5">
        <f t="shared" si="0"/>
        <v>3751</v>
      </c>
      <c r="B37" s="1">
        <f t="shared" si="5"/>
        <v>0.9343962796877594</v>
      </c>
      <c r="C37" s="1">
        <f t="shared" si="6"/>
        <v>-42.86</v>
      </c>
      <c r="I37" s="7">
        <f t="shared" si="3"/>
        <v>0.9451679999999999</v>
      </c>
      <c r="J37" s="7">
        <f t="shared" si="4"/>
        <v>1.011528</v>
      </c>
      <c r="K37">
        <v>3751</v>
      </c>
      <c r="L37">
        <v>2E-3</v>
      </c>
      <c r="M37">
        <v>0</v>
      </c>
      <c r="N37">
        <v>54</v>
      </c>
      <c r="O37">
        <v>337.56</v>
      </c>
      <c r="P37">
        <v>54</v>
      </c>
      <c r="Q37">
        <v>361.26</v>
      </c>
      <c r="R37">
        <v>54</v>
      </c>
      <c r="S37">
        <v>-26.9</v>
      </c>
      <c r="T37">
        <v>54</v>
      </c>
      <c r="U37">
        <v>15.96</v>
      </c>
    </row>
    <row r="38" spans="1:21" x14ac:dyDescent="0.3">
      <c r="A38" s="5">
        <f t="shared" si="0"/>
        <v>4001</v>
      </c>
      <c r="B38" s="1">
        <f t="shared" si="5"/>
        <v>0.89643069280198717</v>
      </c>
      <c r="C38" s="1">
        <f t="shared" si="6"/>
        <v>-44.34</v>
      </c>
      <c r="I38" s="7">
        <f t="shared" si="3"/>
        <v>0.92965599999999982</v>
      </c>
      <c r="J38" s="7">
        <f t="shared" si="4"/>
        <v>1.0370639999999998</v>
      </c>
      <c r="K38">
        <v>4001</v>
      </c>
      <c r="L38">
        <v>2E-3</v>
      </c>
      <c r="M38">
        <v>0</v>
      </c>
      <c r="N38">
        <v>55</v>
      </c>
      <c r="O38">
        <v>332.02</v>
      </c>
      <c r="P38">
        <v>55</v>
      </c>
      <c r="Q38">
        <v>370.38</v>
      </c>
      <c r="R38">
        <v>55</v>
      </c>
      <c r="S38">
        <v>-28.54</v>
      </c>
      <c r="T38">
        <v>55</v>
      </c>
      <c r="U38">
        <v>15.8</v>
      </c>
    </row>
    <row r="39" spans="1:21" x14ac:dyDescent="0.3">
      <c r="A39" s="5">
        <f t="shared" si="0"/>
        <v>4251</v>
      </c>
      <c r="B39" s="1">
        <f t="shared" si="5"/>
        <v>0.86878474980142961</v>
      </c>
      <c r="C39" s="1">
        <f t="shared" si="6"/>
        <v>-45.66</v>
      </c>
      <c r="I39" s="7">
        <f t="shared" si="3"/>
        <v>0.91879199999999994</v>
      </c>
      <c r="J39" s="7">
        <f t="shared" si="4"/>
        <v>1.0575600000000001</v>
      </c>
      <c r="K39">
        <v>4251</v>
      </c>
      <c r="L39">
        <v>2E-3</v>
      </c>
      <c r="M39">
        <v>0</v>
      </c>
      <c r="N39">
        <v>56</v>
      </c>
      <c r="O39">
        <v>328.14</v>
      </c>
      <c r="P39">
        <v>56</v>
      </c>
      <c r="Q39">
        <v>377.7</v>
      </c>
      <c r="R39">
        <v>56</v>
      </c>
      <c r="S39">
        <v>-29.93</v>
      </c>
      <c r="T39">
        <v>56</v>
      </c>
      <c r="U39">
        <v>15.73</v>
      </c>
    </row>
    <row r="40" spans="1:21" x14ac:dyDescent="0.3">
      <c r="A40" s="5">
        <f t="shared" si="0"/>
        <v>4501</v>
      </c>
      <c r="B40" s="1">
        <f t="shared" si="5"/>
        <v>0.84193011647254568</v>
      </c>
      <c r="C40" s="1">
        <f t="shared" si="6"/>
        <v>-47.239999999999995</v>
      </c>
      <c r="H40" s="6"/>
      <c r="I40" s="7">
        <f t="shared" si="3"/>
        <v>0.90675199999999989</v>
      </c>
      <c r="J40" s="7">
        <f t="shared" si="4"/>
        <v>1.0769919999999999</v>
      </c>
      <c r="K40">
        <v>4501</v>
      </c>
      <c r="L40">
        <v>2E-3</v>
      </c>
      <c r="M40">
        <v>0</v>
      </c>
      <c r="N40">
        <v>57</v>
      </c>
      <c r="O40">
        <v>323.83999999999997</v>
      </c>
      <c r="P40">
        <v>57</v>
      </c>
      <c r="Q40">
        <v>384.64</v>
      </c>
      <c r="R40">
        <v>57</v>
      </c>
      <c r="S40">
        <v>-31.54</v>
      </c>
      <c r="T40">
        <v>57</v>
      </c>
      <c r="U40">
        <v>15.7</v>
      </c>
    </row>
    <row r="41" spans="1:21" x14ac:dyDescent="0.3">
      <c r="A41" s="5">
        <f t="shared" si="0"/>
        <v>4751</v>
      </c>
      <c r="B41" s="1">
        <f t="shared" si="5"/>
        <v>0.81357142857142861</v>
      </c>
      <c r="C41" s="1">
        <f t="shared" si="6"/>
        <v>-48.559999999999995</v>
      </c>
      <c r="I41" s="7">
        <f t="shared" si="3"/>
        <v>0.89297599999999999</v>
      </c>
      <c r="J41" s="7">
        <f t="shared" si="4"/>
        <v>1.0975999999999999</v>
      </c>
      <c r="K41">
        <v>4751</v>
      </c>
      <c r="L41">
        <v>2E-3</v>
      </c>
      <c r="M41">
        <v>0</v>
      </c>
      <c r="N41">
        <v>58</v>
      </c>
      <c r="O41">
        <v>318.92</v>
      </c>
      <c r="P41">
        <v>58</v>
      </c>
      <c r="Q41">
        <v>392</v>
      </c>
      <c r="R41">
        <v>58</v>
      </c>
      <c r="S41">
        <v>-32.979999999999997</v>
      </c>
      <c r="T41">
        <v>58</v>
      </c>
      <c r="U41">
        <v>15.58</v>
      </c>
    </row>
    <row r="42" spans="1:21" x14ac:dyDescent="0.3">
      <c r="A42" s="5">
        <f t="shared" si="0"/>
        <v>5001</v>
      </c>
      <c r="B42" s="1">
        <f t="shared" si="5"/>
        <v>0.78711610486891392</v>
      </c>
      <c r="C42" s="1">
        <f t="shared" si="6"/>
        <v>-49.81</v>
      </c>
      <c r="I42" s="7">
        <f t="shared" si="3"/>
        <v>0.88267200000000001</v>
      </c>
      <c r="J42" s="7">
        <f t="shared" si="4"/>
        <v>1.1214</v>
      </c>
      <c r="K42">
        <v>5001</v>
      </c>
      <c r="L42">
        <v>2E-3</v>
      </c>
      <c r="M42">
        <v>0</v>
      </c>
      <c r="N42">
        <v>59</v>
      </c>
      <c r="O42">
        <v>315.24</v>
      </c>
      <c r="P42">
        <v>59</v>
      </c>
      <c r="Q42">
        <v>400.5</v>
      </c>
      <c r="R42">
        <v>59</v>
      </c>
      <c r="S42">
        <v>-34.21</v>
      </c>
      <c r="T42">
        <v>59</v>
      </c>
      <c r="U42">
        <v>15.6</v>
      </c>
    </row>
    <row r="43" spans="1:21" x14ac:dyDescent="0.3">
      <c r="A43" s="5">
        <f t="shared" si="0"/>
        <v>5501</v>
      </c>
      <c r="B43" s="1">
        <f t="shared" si="5"/>
        <v>0.74041727316836492</v>
      </c>
      <c r="C43" s="1">
        <f t="shared" si="6"/>
        <v>-51.32</v>
      </c>
      <c r="I43" s="7">
        <f t="shared" si="3"/>
        <v>0.85455999999999999</v>
      </c>
      <c r="J43" s="7">
        <f t="shared" si="4"/>
        <v>1.1541599999999999</v>
      </c>
      <c r="K43">
        <v>5501</v>
      </c>
      <c r="L43">
        <v>2E-3</v>
      </c>
      <c r="M43">
        <v>0</v>
      </c>
      <c r="N43">
        <v>60</v>
      </c>
      <c r="O43">
        <v>305.2</v>
      </c>
      <c r="P43">
        <v>60</v>
      </c>
      <c r="Q43">
        <v>412.2</v>
      </c>
      <c r="R43">
        <v>60</v>
      </c>
      <c r="S43">
        <v>-36.26</v>
      </c>
      <c r="T43">
        <v>60</v>
      </c>
      <c r="U43">
        <v>15.06</v>
      </c>
    </row>
    <row r="44" spans="1:21" x14ac:dyDescent="0.3">
      <c r="A44" s="5">
        <f t="shared" si="0"/>
        <v>6001</v>
      </c>
      <c r="B44" s="1">
        <f t="shared" si="5"/>
        <v>0.69368988974900325</v>
      </c>
      <c r="C44" s="1">
        <f t="shared" si="6"/>
        <v>-53.51</v>
      </c>
      <c r="I44" s="7">
        <f t="shared" si="3"/>
        <v>0.82801600000000009</v>
      </c>
      <c r="J44" s="7">
        <f t="shared" si="4"/>
        <v>1.1936399999999998</v>
      </c>
      <c r="K44">
        <v>6001</v>
      </c>
      <c r="L44">
        <v>2E-3</v>
      </c>
      <c r="M44">
        <v>0</v>
      </c>
      <c r="N44">
        <v>61</v>
      </c>
      <c r="O44">
        <v>295.72000000000003</v>
      </c>
      <c r="P44">
        <v>61</v>
      </c>
      <c r="Q44">
        <v>426.3</v>
      </c>
      <c r="R44">
        <v>61</v>
      </c>
      <c r="S44">
        <v>-39.22</v>
      </c>
      <c r="T44">
        <v>61</v>
      </c>
      <c r="U44">
        <v>14.29</v>
      </c>
    </row>
    <row r="45" spans="1:21" x14ac:dyDescent="0.3">
      <c r="A45" s="5">
        <f t="shared" si="0"/>
        <v>7001</v>
      </c>
      <c r="B45" s="1">
        <f t="shared" si="5"/>
        <v>0.61380166755366339</v>
      </c>
      <c r="C45" s="1">
        <f t="shared" si="6"/>
        <v>-56.92</v>
      </c>
      <c r="G45" s="6" t="s">
        <v>7</v>
      </c>
      <c r="I45" s="7">
        <f t="shared" si="3"/>
        <v>0.77503999999999995</v>
      </c>
      <c r="J45" s="7">
        <f t="shared" si="4"/>
        <v>1.2626879999999998</v>
      </c>
      <c r="K45">
        <v>7001</v>
      </c>
      <c r="L45">
        <v>2E-3</v>
      </c>
      <c r="M45">
        <v>0</v>
      </c>
      <c r="N45">
        <v>62</v>
      </c>
      <c r="O45">
        <v>276.8</v>
      </c>
      <c r="P45">
        <v>62</v>
      </c>
      <c r="Q45">
        <v>450.96</v>
      </c>
      <c r="R45">
        <v>62</v>
      </c>
      <c r="S45">
        <v>-43.78</v>
      </c>
      <c r="T45">
        <v>62</v>
      </c>
      <c r="U45">
        <v>13.14</v>
      </c>
    </row>
    <row r="46" spans="1:21" x14ac:dyDescent="0.3">
      <c r="A46" s="5">
        <f t="shared" si="0"/>
        <v>8001</v>
      </c>
      <c r="B46" s="1">
        <f t="shared" si="5"/>
        <v>0.55011278035493882</v>
      </c>
      <c r="C46" s="1">
        <f t="shared" si="6"/>
        <v>-58.5</v>
      </c>
      <c r="G46" s="2">
        <v>30</v>
      </c>
      <c r="I46" s="7">
        <f t="shared" si="3"/>
        <v>0.72385599999999983</v>
      </c>
      <c r="J46" s="7">
        <f t="shared" si="4"/>
        <v>1.3158319999999999</v>
      </c>
      <c r="K46">
        <v>8001</v>
      </c>
      <c r="L46">
        <v>2E-3</v>
      </c>
      <c r="M46">
        <v>0</v>
      </c>
      <c r="N46">
        <v>63</v>
      </c>
      <c r="O46">
        <v>258.52</v>
      </c>
      <c r="P46">
        <v>63</v>
      </c>
      <c r="Q46">
        <v>469.94</v>
      </c>
      <c r="R46">
        <v>63</v>
      </c>
      <c r="S46">
        <v>-47.81</v>
      </c>
      <c r="T46">
        <v>63</v>
      </c>
      <c r="U46">
        <v>10.69</v>
      </c>
    </row>
    <row r="47" spans="1:21" x14ac:dyDescent="0.3">
      <c r="A47" s="5">
        <f t="shared" ref="A47:A65" si="7">K47</f>
        <v>9001</v>
      </c>
      <c r="B47" s="1">
        <f t="shared" si="5"/>
        <v>0.49916520747648335</v>
      </c>
      <c r="C47" s="1">
        <f t="shared" si="6"/>
        <v>-60.22</v>
      </c>
      <c r="I47" s="7">
        <f t="shared" si="3"/>
        <v>0.68644799999999995</v>
      </c>
      <c r="J47" s="7">
        <f t="shared" si="4"/>
        <v>1.3751919999999997</v>
      </c>
      <c r="K47">
        <v>9001</v>
      </c>
      <c r="L47">
        <v>2E-3</v>
      </c>
      <c r="M47">
        <v>0</v>
      </c>
      <c r="N47">
        <v>64</v>
      </c>
      <c r="O47">
        <v>245.16</v>
      </c>
      <c r="P47">
        <v>64</v>
      </c>
      <c r="Q47">
        <v>491.14</v>
      </c>
      <c r="R47">
        <v>64</v>
      </c>
      <c r="S47">
        <v>-51.11</v>
      </c>
      <c r="T47">
        <v>64</v>
      </c>
      <c r="U47">
        <v>9.11</v>
      </c>
    </row>
    <row r="48" spans="1:21" x14ac:dyDescent="0.3">
      <c r="A48" s="5">
        <f t="shared" si="7"/>
        <v>10001</v>
      </c>
      <c r="B48" s="1">
        <f t="shared" si="5"/>
        <v>0.45612011534254748</v>
      </c>
      <c r="C48" s="1">
        <f t="shared" si="6"/>
        <v>-61.17</v>
      </c>
      <c r="I48" s="7">
        <f t="shared" ref="I48:I65" si="8">O48*2.8/1000</f>
        <v>0.642208</v>
      </c>
      <c r="J48" s="7">
        <f t="shared" ref="J48:J65" si="9">Q48*2.8/1000</f>
        <v>1.40798</v>
      </c>
      <c r="K48">
        <v>10001</v>
      </c>
      <c r="L48">
        <v>2E-3</v>
      </c>
      <c r="M48">
        <v>0</v>
      </c>
      <c r="N48">
        <v>65</v>
      </c>
      <c r="O48">
        <v>229.36</v>
      </c>
      <c r="P48">
        <v>65</v>
      </c>
      <c r="Q48">
        <v>502.85</v>
      </c>
      <c r="R48">
        <v>65</v>
      </c>
      <c r="S48">
        <v>-54.6</v>
      </c>
      <c r="T48">
        <v>65</v>
      </c>
      <c r="U48">
        <v>6.57</v>
      </c>
    </row>
    <row r="49" spans="1:21" x14ac:dyDescent="0.3">
      <c r="A49" s="5">
        <f t="shared" si="7"/>
        <v>12501</v>
      </c>
      <c r="B49" s="1">
        <f t="shared" si="5"/>
        <v>0.37440214272048972</v>
      </c>
      <c r="C49" s="1">
        <f t="shared" si="6"/>
        <v>-62.43</v>
      </c>
      <c r="I49" s="7">
        <f t="shared" si="8"/>
        <v>0.54795999999999989</v>
      </c>
      <c r="J49" s="7">
        <f t="shared" si="9"/>
        <v>1.46356</v>
      </c>
      <c r="K49">
        <v>12501</v>
      </c>
      <c r="L49">
        <v>2E-3</v>
      </c>
      <c r="M49">
        <v>0</v>
      </c>
      <c r="N49">
        <v>66</v>
      </c>
      <c r="O49">
        <v>195.7</v>
      </c>
      <c r="P49">
        <v>66</v>
      </c>
      <c r="Q49">
        <v>522.70000000000005</v>
      </c>
      <c r="R49">
        <v>66</v>
      </c>
      <c r="S49">
        <v>-60.55</v>
      </c>
      <c r="T49">
        <v>66</v>
      </c>
      <c r="U49">
        <v>1.88</v>
      </c>
    </row>
    <row r="50" spans="1:21" x14ac:dyDescent="0.3">
      <c r="A50" s="5">
        <f t="shared" si="7"/>
        <v>15001</v>
      </c>
      <c r="B50" s="1">
        <f t="shared" si="5"/>
        <v>0.3186113970244222</v>
      </c>
      <c r="C50" s="1">
        <f t="shared" si="6"/>
        <v>-62.790000000000006</v>
      </c>
      <c r="I50" s="7">
        <f t="shared" si="8"/>
        <v>0.47670000000000001</v>
      </c>
      <c r="J50" s="7">
        <f t="shared" si="9"/>
        <v>1.4961800000000001</v>
      </c>
      <c r="K50">
        <v>15001</v>
      </c>
      <c r="L50">
        <v>2E-3</v>
      </c>
      <c r="M50">
        <v>0</v>
      </c>
      <c r="N50">
        <v>67</v>
      </c>
      <c r="O50">
        <v>170.25</v>
      </c>
      <c r="P50">
        <v>67</v>
      </c>
      <c r="Q50">
        <v>534.35</v>
      </c>
      <c r="R50">
        <v>67</v>
      </c>
      <c r="S50">
        <v>-65.900000000000006</v>
      </c>
      <c r="T50">
        <v>67</v>
      </c>
      <c r="U50">
        <v>-3.11</v>
      </c>
    </row>
    <row r="51" spans="1:21" x14ac:dyDescent="0.3">
      <c r="A51" s="5">
        <f t="shared" si="7"/>
        <v>17501</v>
      </c>
      <c r="B51" s="1">
        <f t="shared" si="5"/>
        <v>0.27671258034894392</v>
      </c>
      <c r="C51" s="1">
        <f t="shared" si="6"/>
        <v>-62.31</v>
      </c>
      <c r="I51" s="7">
        <f t="shared" si="8"/>
        <v>0.42187599999999992</v>
      </c>
      <c r="J51" s="7">
        <f t="shared" si="9"/>
        <v>1.5246</v>
      </c>
      <c r="K51">
        <v>17501</v>
      </c>
      <c r="L51">
        <v>2E-3</v>
      </c>
      <c r="M51">
        <v>0</v>
      </c>
      <c r="N51">
        <v>68</v>
      </c>
      <c r="O51">
        <v>150.66999999999999</v>
      </c>
      <c r="P51">
        <v>68</v>
      </c>
      <c r="Q51">
        <v>544.5</v>
      </c>
      <c r="R51">
        <v>68</v>
      </c>
      <c r="S51">
        <v>-69.010000000000005</v>
      </c>
      <c r="T51">
        <v>68</v>
      </c>
      <c r="U51">
        <v>-6.7</v>
      </c>
    </row>
    <row r="52" spans="1:21" x14ac:dyDescent="0.3">
      <c r="A52" s="5">
        <f t="shared" si="7"/>
        <v>20001</v>
      </c>
      <c r="B52" s="1">
        <f t="shared" si="5"/>
        <v>0.24325360598867987</v>
      </c>
      <c r="C52" s="1">
        <f t="shared" si="6"/>
        <v>-61.49</v>
      </c>
      <c r="I52" s="7">
        <f t="shared" si="8"/>
        <v>0.37304399999999993</v>
      </c>
      <c r="J52" s="7">
        <f t="shared" si="9"/>
        <v>1.53356</v>
      </c>
      <c r="K52">
        <v>20001</v>
      </c>
      <c r="L52">
        <v>2E-3</v>
      </c>
      <c r="M52">
        <v>0</v>
      </c>
      <c r="N52">
        <v>69</v>
      </c>
      <c r="O52">
        <v>133.22999999999999</v>
      </c>
      <c r="P52">
        <v>69</v>
      </c>
      <c r="Q52">
        <v>547.70000000000005</v>
      </c>
      <c r="R52">
        <v>69</v>
      </c>
      <c r="S52">
        <v>-73.23</v>
      </c>
      <c r="T52">
        <v>69</v>
      </c>
      <c r="U52">
        <v>-11.74</v>
      </c>
    </row>
    <row r="53" spans="1:21" x14ac:dyDescent="0.3">
      <c r="A53" s="5">
        <f t="shared" si="7"/>
        <v>25001</v>
      </c>
      <c r="B53" s="1">
        <f t="shared" si="5"/>
        <v>0.1996855927501387</v>
      </c>
      <c r="C53" s="1">
        <f t="shared" si="6"/>
        <v>-59.34</v>
      </c>
      <c r="I53" s="7">
        <f t="shared" si="8"/>
        <v>0.30231599999999997</v>
      </c>
      <c r="J53" s="7">
        <f t="shared" si="9"/>
        <v>1.51396</v>
      </c>
      <c r="K53">
        <v>25001</v>
      </c>
      <c r="L53">
        <v>2E-3</v>
      </c>
      <c r="M53">
        <v>0</v>
      </c>
      <c r="N53">
        <v>70</v>
      </c>
      <c r="O53">
        <v>107.97</v>
      </c>
      <c r="P53">
        <v>70</v>
      </c>
      <c r="Q53">
        <v>540.70000000000005</v>
      </c>
      <c r="R53">
        <v>70</v>
      </c>
      <c r="S53">
        <v>-77.25</v>
      </c>
      <c r="T53">
        <v>70</v>
      </c>
      <c r="U53">
        <v>-17.91</v>
      </c>
    </row>
    <row r="54" spans="1:21" x14ac:dyDescent="0.3">
      <c r="A54" s="5">
        <f t="shared" si="7"/>
        <v>30001</v>
      </c>
      <c r="B54" s="1">
        <f t="shared" si="5"/>
        <v>0.17031439499953352</v>
      </c>
      <c r="C54" s="1">
        <f t="shared" si="6"/>
        <v>-56.359999999999992</v>
      </c>
      <c r="I54" s="7">
        <f t="shared" si="8"/>
        <v>0.25558399999999998</v>
      </c>
      <c r="J54" s="7">
        <f t="shared" si="9"/>
        <v>1.5006600000000001</v>
      </c>
      <c r="K54">
        <v>30001</v>
      </c>
      <c r="L54">
        <v>2E-3</v>
      </c>
      <c r="M54">
        <v>0</v>
      </c>
      <c r="N54">
        <v>71</v>
      </c>
      <c r="O54">
        <v>91.28</v>
      </c>
      <c r="P54">
        <v>71</v>
      </c>
      <c r="Q54">
        <v>535.95000000000005</v>
      </c>
      <c r="R54">
        <v>71</v>
      </c>
      <c r="S54">
        <v>-80.069999999999993</v>
      </c>
      <c r="T54">
        <v>71</v>
      </c>
      <c r="U54">
        <v>-23.71</v>
      </c>
    </row>
    <row r="55" spans="1:21" x14ac:dyDescent="0.3">
      <c r="A55" s="5">
        <f t="shared" si="7"/>
        <v>35001</v>
      </c>
      <c r="B55" s="1">
        <f t="shared" si="5"/>
        <v>0.15121100561906609</v>
      </c>
      <c r="C55" s="1">
        <f t="shared" si="6"/>
        <v>-53.54</v>
      </c>
      <c r="I55" s="7">
        <f t="shared" si="8"/>
        <v>0.21851200000000001</v>
      </c>
      <c r="J55" s="7">
        <f t="shared" si="9"/>
        <v>1.4450799999999999</v>
      </c>
      <c r="K55">
        <v>35001</v>
      </c>
      <c r="L55">
        <v>2E-3</v>
      </c>
      <c r="M55">
        <v>0</v>
      </c>
      <c r="N55">
        <v>72</v>
      </c>
      <c r="O55">
        <v>78.040000000000006</v>
      </c>
      <c r="P55">
        <v>72</v>
      </c>
      <c r="Q55">
        <v>516.1</v>
      </c>
      <c r="R55">
        <v>72</v>
      </c>
      <c r="S55">
        <v>-82.69</v>
      </c>
      <c r="T55">
        <v>72</v>
      </c>
      <c r="U55">
        <v>-29.15</v>
      </c>
    </row>
    <row r="56" spans="1:21" x14ac:dyDescent="0.3">
      <c r="A56" s="5">
        <f t="shared" si="7"/>
        <v>40001</v>
      </c>
      <c r="B56" s="1">
        <f t="shared" si="5"/>
        <v>0.13518684603886397</v>
      </c>
      <c r="C56" s="1">
        <f t="shared" si="6"/>
        <v>-50.699999999999996</v>
      </c>
      <c r="I56" s="7">
        <f t="shared" si="8"/>
        <v>0.18992399999999998</v>
      </c>
      <c r="J56" s="7">
        <f t="shared" si="9"/>
        <v>1.4048999999999998</v>
      </c>
      <c r="K56">
        <v>40001</v>
      </c>
      <c r="L56">
        <v>2E-3</v>
      </c>
      <c r="M56">
        <v>0</v>
      </c>
      <c r="N56">
        <v>73</v>
      </c>
      <c r="O56">
        <v>67.83</v>
      </c>
      <c r="P56">
        <v>73</v>
      </c>
      <c r="Q56">
        <v>501.75</v>
      </c>
      <c r="R56">
        <v>73</v>
      </c>
      <c r="S56">
        <v>-85.02</v>
      </c>
      <c r="T56">
        <v>73</v>
      </c>
      <c r="U56">
        <v>-34.32</v>
      </c>
    </row>
    <row r="57" spans="1:21" x14ac:dyDescent="0.3">
      <c r="A57" s="5">
        <f t="shared" si="7"/>
        <v>45001</v>
      </c>
      <c r="B57" s="1">
        <f t="shared" si="5"/>
        <v>0.12331774750965642</v>
      </c>
      <c r="C57" s="1">
        <f t="shared" si="6"/>
        <v>-47.849999999999994</v>
      </c>
      <c r="I57" s="7">
        <f t="shared" si="8"/>
        <v>0.16984799999999997</v>
      </c>
      <c r="J57" s="7">
        <f t="shared" si="9"/>
        <v>1.3773199999999999</v>
      </c>
      <c r="K57">
        <v>45001</v>
      </c>
      <c r="L57">
        <v>2E-3</v>
      </c>
      <c r="M57">
        <v>0</v>
      </c>
      <c r="N57">
        <v>74</v>
      </c>
      <c r="O57">
        <v>60.66</v>
      </c>
      <c r="P57">
        <v>74</v>
      </c>
      <c r="Q57">
        <v>491.9</v>
      </c>
      <c r="R57">
        <v>74</v>
      </c>
      <c r="S57">
        <v>-86.82</v>
      </c>
      <c r="T57">
        <v>74</v>
      </c>
      <c r="U57">
        <v>-38.97</v>
      </c>
    </row>
    <row r="58" spans="1:21" x14ac:dyDescent="0.3">
      <c r="A58" s="5">
        <f t="shared" si="7"/>
        <v>50001</v>
      </c>
      <c r="B58" s="1">
        <f t="shared" si="5"/>
        <v>0.11416599822687551</v>
      </c>
      <c r="C58" s="1">
        <f t="shared" si="6"/>
        <v>-49.99</v>
      </c>
      <c r="I58" s="7">
        <f t="shared" si="8"/>
        <v>0.15143799999999999</v>
      </c>
      <c r="J58" s="7">
        <f t="shared" si="9"/>
        <v>1.3264719999999999</v>
      </c>
      <c r="K58">
        <v>50001</v>
      </c>
      <c r="L58">
        <v>2E-3</v>
      </c>
      <c r="M58">
        <v>0</v>
      </c>
      <c r="N58">
        <v>75</v>
      </c>
      <c r="O58">
        <v>54.085000000000001</v>
      </c>
      <c r="P58">
        <v>75</v>
      </c>
      <c r="Q58">
        <v>473.74</v>
      </c>
      <c r="R58">
        <v>75</v>
      </c>
      <c r="S58">
        <v>-88.59</v>
      </c>
      <c r="T58">
        <v>75</v>
      </c>
      <c r="U58">
        <v>-38.6</v>
      </c>
    </row>
    <row r="59" spans="1:21" x14ac:dyDescent="0.3">
      <c r="A59" s="5">
        <f t="shared" si="7"/>
        <v>60001</v>
      </c>
      <c r="B59" s="1">
        <f t="shared" si="5"/>
        <v>9.8000091112022236E-2</v>
      </c>
      <c r="C59" s="1">
        <f t="shared" si="6"/>
        <v>-39.970000000000006</v>
      </c>
      <c r="I59" s="7">
        <f t="shared" si="8"/>
        <v>0.1204672</v>
      </c>
      <c r="J59" s="7">
        <f t="shared" si="9"/>
        <v>1.2292559999999999</v>
      </c>
      <c r="K59">
        <v>60001</v>
      </c>
      <c r="L59">
        <v>2E-3</v>
      </c>
      <c r="M59">
        <v>0</v>
      </c>
      <c r="N59">
        <v>76</v>
      </c>
      <c r="O59">
        <v>43.024000000000001</v>
      </c>
      <c r="P59">
        <v>76</v>
      </c>
      <c r="Q59">
        <v>439.02</v>
      </c>
      <c r="R59">
        <v>76</v>
      </c>
      <c r="S59">
        <v>-91.68</v>
      </c>
      <c r="T59">
        <v>76</v>
      </c>
      <c r="U59">
        <v>-51.71</v>
      </c>
    </row>
    <row r="60" spans="1:21" x14ac:dyDescent="0.3">
      <c r="A60" s="5">
        <f t="shared" si="7"/>
        <v>70001</v>
      </c>
      <c r="B60" s="1">
        <f t="shared" si="5"/>
        <v>8.4768047630860821E-2</v>
      </c>
      <c r="C60" s="1">
        <f t="shared" si="6"/>
        <v>-35.510000000000005</v>
      </c>
      <c r="I60" s="7">
        <f t="shared" si="8"/>
        <v>9.5675999999999997E-2</v>
      </c>
      <c r="J60" s="7">
        <f t="shared" si="9"/>
        <v>1.1286800000000001</v>
      </c>
      <c r="K60">
        <v>70001</v>
      </c>
      <c r="L60">
        <v>2E-3</v>
      </c>
      <c r="M60">
        <v>0</v>
      </c>
      <c r="N60">
        <v>77</v>
      </c>
      <c r="O60">
        <v>34.17</v>
      </c>
      <c r="P60">
        <v>77</v>
      </c>
      <c r="Q60">
        <v>403.1</v>
      </c>
      <c r="R60">
        <v>77</v>
      </c>
      <c r="S60">
        <v>-93.45</v>
      </c>
      <c r="T60">
        <v>77</v>
      </c>
      <c r="U60">
        <v>-57.94</v>
      </c>
    </row>
    <row r="61" spans="1:21" x14ac:dyDescent="0.3">
      <c r="A61" s="5">
        <f t="shared" si="7"/>
        <v>80001</v>
      </c>
      <c r="B61" s="1">
        <f t="shared" si="5"/>
        <v>7.5617801632561779E-2</v>
      </c>
      <c r="C61" s="1">
        <f t="shared" si="6"/>
        <v>-29.569999999999993</v>
      </c>
      <c r="I61" s="7">
        <f t="shared" si="8"/>
        <v>7.5740000000000002E-2</v>
      </c>
      <c r="J61" s="7">
        <f t="shared" si="9"/>
        <v>1.0016160000000001</v>
      </c>
      <c r="K61">
        <v>80001</v>
      </c>
      <c r="L61">
        <v>2E-3</v>
      </c>
      <c r="M61">
        <v>0</v>
      </c>
      <c r="N61">
        <v>78</v>
      </c>
      <c r="O61">
        <v>27.05</v>
      </c>
      <c r="P61">
        <v>78</v>
      </c>
      <c r="Q61">
        <v>357.72</v>
      </c>
      <c r="R61">
        <v>78</v>
      </c>
      <c r="S61">
        <v>-92.57</v>
      </c>
      <c r="T61">
        <v>78</v>
      </c>
      <c r="U61">
        <v>-63</v>
      </c>
    </row>
    <row r="62" spans="1:21" x14ac:dyDescent="0.3">
      <c r="A62" s="5">
        <f t="shared" si="7"/>
        <v>90001</v>
      </c>
      <c r="B62" s="1">
        <f t="shared" si="5"/>
        <v>6.6556518486189917E-2</v>
      </c>
      <c r="C62" s="1">
        <f t="shared" si="6"/>
        <v>-21.600000000000009</v>
      </c>
      <c r="I62" s="7">
        <f t="shared" si="8"/>
        <v>5.978E-2</v>
      </c>
      <c r="J62" s="7">
        <f t="shared" si="9"/>
        <v>0.89818399999999987</v>
      </c>
      <c r="K62">
        <v>90001</v>
      </c>
      <c r="L62">
        <v>2E-3</v>
      </c>
      <c r="M62">
        <v>0</v>
      </c>
      <c r="N62">
        <v>79</v>
      </c>
      <c r="O62">
        <v>21.35</v>
      </c>
      <c r="P62">
        <v>79</v>
      </c>
      <c r="Q62">
        <v>320.77999999999997</v>
      </c>
      <c r="R62">
        <v>79</v>
      </c>
      <c r="S62">
        <v>-85.18</v>
      </c>
      <c r="T62">
        <v>79</v>
      </c>
      <c r="U62">
        <v>-63.58</v>
      </c>
    </row>
    <row r="63" spans="1:21" x14ac:dyDescent="0.3">
      <c r="A63" s="5">
        <f t="shared" si="7"/>
        <v>100001</v>
      </c>
      <c r="B63" s="1">
        <f t="shared" si="5"/>
        <v>6.0973495169680467E-2</v>
      </c>
      <c r="C63" s="1">
        <f t="shared" si="6"/>
        <v>-11.180000000000007</v>
      </c>
      <c r="I63" s="7">
        <f t="shared" si="8"/>
        <v>5.5137600000000002E-2</v>
      </c>
      <c r="J63" s="7">
        <f t="shared" si="9"/>
        <v>0.90428799999999987</v>
      </c>
      <c r="K63">
        <v>100001</v>
      </c>
      <c r="L63">
        <v>2E-3</v>
      </c>
      <c r="M63">
        <v>0</v>
      </c>
      <c r="N63">
        <v>80</v>
      </c>
      <c r="O63">
        <v>19.692</v>
      </c>
      <c r="P63">
        <v>80</v>
      </c>
      <c r="Q63">
        <v>322.95999999999998</v>
      </c>
      <c r="R63">
        <v>80</v>
      </c>
      <c r="S63">
        <v>-70.23</v>
      </c>
      <c r="T63">
        <v>80</v>
      </c>
      <c r="U63">
        <v>-59.05</v>
      </c>
    </row>
    <row r="64" spans="1:21" x14ac:dyDescent="0.3">
      <c r="A64" s="5">
        <f t="shared" si="7"/>
        <v>110001</v>
      </c>
      <c r="B64" s="1">
        <f t="shared" si="5"/>
        <v>5.9711476466795615E-2</v>
      </c>
      <c r="C64" s="1">
        <f t="shared" si="6"/>
        <v>-4.230000000000004</v>
      </c>
      <c r="I64" s="7">
        <f t="shared" si="8"/>
        <v>6.2235599999999995E-2</v>
      </c>
      <c r="J64" s="7">
        <f t="shared" si="9"/>
        <v>1.0422719999999999</v>
      </c>
      <c r="K64">
        <v>110001</v>
      </c>
      <c r="L64">
        <v>2E-3</v>
      </c>
      <c r="M64">
        <v>0</v>
      </c>
      <c r="N64">
        <v>81</v>
      </c>
      <c r="O64">
        <v>22.227</v>
      </c>
      <c r="P64">
        <v>81</v>
      </c>
      <c r="Q64">
        <v>372.24</v>
      </c>
      <c r="R64">
        <v>81</v>
      </c>
      <c r="S64">
        <v>-66.680000000000007</v>
      </c>
      <c r="T64">
        <v>81</v>
      </c>
      <c r="U64">
        <v>-62.45</v>
      </c>
    </row>
    <row r="65" spans="1:21" x14ac:dyDescent="0.3">
      <c r="A65" s="5">
        <f t="shared" si="7"/>
        <v>120001</v>
      </c>
      <c r="B65" s="1">
        <f t="shared" si="5"/>
        <v>5.6932837342030168E-2</v>
      </c>
      <c r="C65" s="1">
        <f t="shared" si="6"/>
        <v>3.230000000000004</v>
      </c>
      <c r="I65" s="7">
        <f t="shared" si="8"/>
        <v>6.2565999999999997E-2</v>
      </c>
      <c r="J65" s="7">
        <f t="shared" si="9"/>
        <v>1.0989439999999999</v>
      </c>
      <c r="K65">
        <v>120001</v>
      </c>
      <c r="L65">
        <v>2E-3</v>
      </c>
      <c r="M65">
        <v>0</v>
      </c>
      <c r="N65">
        <v>82</v>
      </c>
      <c r="O65">
        <v>22.344999999999999</v>
      </c>
      <c r="P65">
        <v>82</v>
      </c>
      <c r="Q65">
        <v>392.48</v>
      </c>
      <c r="R65">
        <v>82</v>
      </c>
      <c r="S65">
        <v>-69.8</v>
      </c>
      <c r="T65">
        <v>82</v>
      </c>
      <c r="U65">
        <v>-73.03</v>
      </c>
    </row>
    <row r="66" spans="1:21" x14ac:dyDescent="0.3">
      <c r="I66" s="7"/>
      <c r="J66" s="7"/>
    </row>
    <row r="67" spans="1:21" x14ac:dyDescent="0.3">
      <c r="I67" s="7"/>
      <c r="J67" s="7"/>
    </row>
    <row r="68" spans="1:21" x14ac:dyDescent="0.3">
      <c r="I68" s="7"/>
      <c r="J68" s="7"/>
    </row>
    <row r="69" spans="1:21" x14ac:dyDescent="0.3">
      <c r="I69" s="7"/>
      <c r="J69" s="7"/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2023-06-01T15:13:06Z</dcterms:modified>
</cp:coreProperties>
</file>