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IBC 1 gen 3 NEW\dark\T ~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4" i="8" l="1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53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35" i="8"/>
  <c r="C2" i="8"/>
  <c r="C3" i="8"/>
  <c r="C4" i="8"/>
  <c r="C5" i="8"/>
  <c r="B2" i="8"/>
  <c r="B3" i="8"/>
  <c r="B4" i="8"/>
  <c r="B5" i="8"/>
  <c r="J2" i="8"/>
  <c r="J3" i="8"/>
  <c r="J4" i="8"/>
  <c r="J5" i="8"/>
  <c r="I2" i="8"/>
  <c r="I3" i="8"/>
  <c r="I4" i="8"/>
  <c r="I5" i="8"/>
  <c r="A2" i="8"/>
  <c r="A3" i="8"/>
  <c r="A4" i="8"/>
  <c r="A5" i="8"/>
  <c r="J35" i="8" l="1"/>
  <c r="I7" i="8" l="1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6" i="8"/>
  <c r="J7" i="8" l="1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6" i="8"/>
  <c r="B6" i="8" l="1"/>
  <c r="C66" i="8"/>
  <c r="C67" i="8"/>
  <c r="C68" i="8"/>
  <c r="C69" i="8"/>
  <c r="C70" i="8"/>
  <c r="C65" i="8"/>
  <c r="A70" i="8" l="1"/>
  <c r="A69" i="8"/>
  <c r="A68" i="8"/>
  <c r="A67" i="8"/>
  <c r="A66" i="8"/>
  <c r="A65" i="8"/>
  <c r="C64" i="8"/>
  <c r="A64" i="8"/>
  <c r="C63" i="8"/>
  <c r="A63" i="8"/>
  <c r="C62" i="8"/>
  <c r="A62" i="8"/>
  <c r="C61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G9" i="8"/>
  <c r="C9" i="8"/>
  <c r="A9" i="8"/>
  <c r="C8" i="8"/>
  <c r="A8" i="8"/>
  <c r="C7" i="8"/>
  <c r="A7" i="8"/>
  <c r="C6" i="8"/>
  <c r="A6" i="8"/>
  <c r="B69" i="8" l="1"/>
  <c r="B27" i="8"/>
  <c r="B65" i="8"/>
  <c r="B25" i="8"/>
  <c r="B9" i="8"/>
  <c r="B17" i="8"/>
  <c r="B57" i="8"/>
  <c r="B33" i="8"/>
  <c r="B41" i="8"/>
  <c r="B49" i="8"/>
  <c r="B12" i="8"/>
  <c r="B20" i="8"/>
  <c r="B28" i="8"/>
  <c r="B36" i="8"/>
  <c r="B44" i="8"/>
  <c r="B52" i="8"/>
  <c r="B60" i="8"/>
  <c r="B68" i="8"/>
  <c r="B14" i="8"/>
  <c r="B22" i="8"/>
  <c r="B30" i="8"/>
  <c r="B38" i="8"/>
  <c r="B46" i="8"/>
  <c r="B62" i="8"/>
  <c r="B54" i="8"/>
  <c r="B70" i="8"/>
  <c r="B13" i="8"/>
  <c r="B21" i="8"/>
  <c r="B29" i="8"/>
  <c r="B37" i="8"/>
  <c r="B45" i="8"/>
  <c r="B53" i="8"/>
  <c r="B61" i="8"/>
  <c r="B11" i="8"/>
  <c r="B19" i="8"/>
  <c r="B35" i="8"/>
  <c r="B43" i="8"/>
  <c r="B51" i="8"/>
  <c r="B59" i="8"/>
  <c r="B67" i="8"/>
  <c r="B7" i="8"/>
  <c r="B15" i="8"/>
  <c r="B23" i="8"/>
  <c r="B31" i="8"/>
  <c r="B39" i="8"/>
  <c r="B47" i="8"/>
  <c r="B55" i="8"/>
  <c r="B63" i="8"/>
  <c r="B10" i="8"/>
  <c r="B18" i="8"/>
  <c r="B26" i="8"/>
  <c r="B34" i="8"/>
  <c r="B42" i="8"/>
  <c r="B50" i="8"/>
  <c r="B58" i="8"/>
  <c r="B66" i="8"/>
  <c r="B8" i="8"/>
  <c r="B16" i="8"/>
  <c r="B24" i="8"/>
  <c r="B32" i="8"/>
  <c r="B40" i="8"/>
  <c r="B48" i="8"/>
  <c r="B56" i="8"/>
  <c r="B64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<sst xmlns="http://schemas.openxmlformats.org/spreadsheetml/2006/main" count="19" uniqueCount="17">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</sst>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probe'!$A$6:$A$74</c:f>
              <c:numCache>
                <c:formatCode>0.0</c:formatCode>
                <c:ptCount val="69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601</c:v>
                </c:pt>
                <c:pt idx="13" formatCode="0">
                  <c:v>701</c:v>
                </c:pt>
                <c:pt idx="14" formatCode="0">
                  <c:v>801</c:v>
                </c:pt>
                <c:pt idx="15" formatCode="0">
                  <c:v>901</c:v>
                </c:pt>
                <c:pt idx="16" formatCode="0">
                  <c:v>1001</c:v>
                </c:pt>
                <c:pt idx="17" formatCode="0">
                  <c:v>1101</c:v>
                </c:pt>
                <c:pt idx="18" formatCode="0">
                  <c:v>1201</c:v>
                </c:pt>
                <c:pt idx="19" formatCode="0">
                  <c:v>1301</c:v>
                </c:pt>
                <c:pt idx="20" formatCode="0">
                  <c:v>1401</c:v>
                </c:pt>
                <c:pt idx="21" formatCode="0">
                  <c:v>1501</c:v>
                </c:pt>
                <c:pt idx="22" formatCode="0">
                  <c:v>1751</c:v>
                </c:pt>
                <c:pt idx="23" formatCode="0">
                  <c:v>2001</c:v>
                </c:pt>
                <c:pt idx="24" formatCode="0">
                  <c:v>2251</c:v>
                </c:pt>
                <c:pt idx="25" formatCode="0">
                  <c:v>2501</c:v>
                </c:pt>
                <c:pt idx="26" formatCode="0">
                  <c:v>2751</c:v>
                </c:pt>
                <c:pt idx="27" formatCode="0">
                  <c:v>3001</c:v>
                </c:pt>
                <c:pt idx="28" formatCode="0">
                  <c:v>3251</c:v>
                </c:pt>
                <c:pt idx="29" formatCode="0">
                  <c:v>3501</c:v>
                </c:pt>
                <c:pt idx="30" formatCode="0">
                  <c:v>3751</c:v>
                </c:pt>
                <c:pt idx="31" formatCode="0">
                  <c:v>4001</c:v>
                </c:pt>
                <c:pt idx="32" formatCode="0">
                  <c:v>4251</c:v>
                </c:pt>
                <c:pt idx="33" formatCode="0">
                  <c:v>4501</c:v>
                </c:pt>
                <c:pt idx="34" formatCode="0">
                  <c:v>4751</c:v>
                </c:pt>
                <c:pt idx="35" formatCode="0">
                  <c:v>5001</c:v>
                </c:pt>
                <c:pt idx="36" formatCode="0">
                  <c:v>5251</c:v>
                </c:pt>
                <c:pt idx="37" formatCode="0">
                  <c:v>5501</c:v>
                </c:pt>
                <c:pt idx="38" formatCode="0">
                  <c:v>5751</c:v>
                </c:pt>
                <c:pt idx="39" formatCode="0">
                  <c:v>6001</c:v>
                </c:pt>
                <c:pt idx="40" formatCode="0">
                  <c:v>6501</c:v>
                </c:pt>
                <c:pt idx="41" formatCode="0">
                  <c:v>7001</c:v>
                </c:pt>
                <c:pt idx="42" formatCode="0">
                  <c:v>7501</c:v>
                </c:pt>
                <c:pt idx="43" formatCode="0">
                  <c:v>8001</c:v>
                </c:pt>
                <c:pt idx="44" formatCode="0">
                  <c:v>8501</c:v>
                </c:pt>
                <c:pt idx="45" formatCode="0">
                  <c:v>9001</c:v>
                </c:pt>
                <c:pt idx="46" formatCode="0">
                  <c:v>9501</c:v>
                </c:pt>
                <c:pt idx="47" formatCode="0">
                  <c:v>10001</c:v>
                </c:pt>
                <c:pt idx="48" formatCode="0">
                  <c:v>12501</c:v>
                </c:pt>
                <c:pt idx="49" formatCode="0">
                  <c:v>15001</c:v>
                </c:pt>
                <c:pt idx="50" formatCode="0">
                  <c:v>17501</c:v>
                </c:pt>
                <c:pt idx="51" formatCode="0">
                  <c:v>20001</c:v>
                </c:pt>
                <c:pt idx="52" formatCode="0">
                  <c:v>25001</c:v>
                </c:pt>
                <c:pt idx="53" formatCode="0">
                  <c:v>30001</c:v>
                </c:pt>
                <c:pt idx="54" formatCode="0">
                  <c:v>35001</c:v>
                </c:pt>
                <c:pt idx="55" formatCode="0">
                  <c:v>40001</c:v>
                </c:pt>
                <c:pt idx="56" formatCode="0">
                  <c:v>45001</c:v>
                </c:pt>
                <c:pt idx="57" formatCode="0">
                  <c:v>50001</c:v>
                </c:pt>
                <c:pt idx="58" formatCode="0">
                  <c:v>60001</c:v>
                </c:pt>
                <c:pt idx="59" formatCode="0">
                  <c:v>70001</c:v>
                </c:pt>
                <c:pt idx="60" formatCode="0">
                  <c:v>80001</c:v>
                </c:pt>
                <c:pt idx="61" formatCode="0">
                  <c:v>90001</c:v>
                </c:pt>
                <c:pt idx="62" formatCode="0">
                  <c:v>100001</c:v>
                </c:pt>
                <c:pt idx="63" formatCode="0">
                  <c:v>110001</c:v>
                </c:pt>
                <c:pt idx="64" formatCode="0">
                  <c:v>120001</c:v>
                </c:pt>
              </c:numCache>
            </c:numRef>
          </c:xVal>
          <c:yVal>
            <c:numRef>
              <c:f>'1 Vpp Current probe'!$J$6:$J$74</c:f>
              <c:numCache>
                <c:formatCode>General</c:formatCode>
                <c:ptCount val="69"/>
                <c:pt idx="0">
                  <c:v>1.9072199999999997</c:v>
                </c:pt>
                <c:pt idx="1">
                  <c:v>1.90638</c:v>
                </c:pt>
                <c:pt idx="2">
                  <c:v>1.9035799999999998</c:v>
                </c:pt>
                <c:pt idx="3">
                  <c:v>1.9037199999999999</c:v>
                </c:pt>
                <c:pt idx="4">
                  <c:v>1.8953199999999997</c:v>
                </c:pt>
                <c:pt idx="5">
                  <c:v>1.8944799999999999</c:v>
                </c:pt>
                <c:pt idx="6">
                  <c:v>1.89476</c:v>
                </c:pt>
                <c:pt idx="7">
                  <c:v>1.8863599999999998</c:v>
                </c:pt>
                <c:pt idx="8">
                  <c:v>1.8841199999999998</c:v>
                </c:pt>
                <c:pt idx="9">
                  <c:v>1.89028</c:v>
                </c:pt>
                <c:pt idx="10">
                  <c:v>1.8867799999999999</c:v>
                </c:pt>
                <c:pt idx="11">
                  <c:v>1.8862199999999998</c:v>
                </c:pt>
                <c:pt idx="12">
                  <c:v>1.8820199999999998</c:v>
                </c:pt>
                <c:pt idx="13">
                  <c:v>1.8880399999999997</c:v>
                </c:pt>
                <c:pt idx="14">
                  <c:v>1.8783799999999999</c:v>
                </c:pt>
                <c:pt idx="15">
                  <c:v>1.8957399999999998</c:v>
                </c:pt>
                <c:pt idx="16">
                  <c:v>1.8960199999999998</c:v>
                </c:pt>
                <c:pt idx="17">
                  <c:v>1.90246</c:v>
                </c:pt>
                <c:pt idx="18">
                  <c:v>1.9101600000000001</c:v>
                </c:pt>
                <c:pt idx="19">
                  <c:v>1.9128199999999997</c:v>
                </c:pt>
                <c:pt idx="20">
                  <c:v>1.9223399999999997</c:v>
                </c:pt>
                <c:pt idx="21">
                  <c:v>1.9294800000000001</c:v>
                </c:pt>
                <c:pt idx="22">
                  <c:v>1.9458599999999999</c:v>
                </c:pt>
                <c:pt idx="23">
                  <c:v>1.9718999999999998</c:v>
                </c:pt>
                <c:pt idx="24">
                  <c:v>1.9928999999999999</c:v>
                </c:pt>
                <c:pt idx="25">
                  <c:v>2.0213199999999998</c:v>
                </c:pt>
                <c:pt idx="26">
                  <c:v>2.0508600000000001</c:v>
                </c:pt>
                <c:pt idx="27">
                  <c:v>2.0829199999999997</c:v>
                </c:pt>
                <c:pt idx="28">
                  <c:v>2.121</c:v>
                </c:pt>
                <c:pt idx="29">
                  <c:v>2.1503999999999994</c:v>
                </c:pt>
                <c:pt idx="30">
                  <c:v>2.1902999999999997</c:v>
                </c:pt>
                <c:pt idx="31">
                  <c:v>2.2315999999999998</c:v>
                </c:pt>
                <c:pt idx="32">
                  <c:v>2.27122</c:v>
                </c:pt>
                <c:pt idx="33">
                  <c:v>2.3109799999999998</c:v>
                </c:pt>
                <c:pt idx="34">
                  <c:v>2.3570399999999996</c:v>
                </c:pt>
                <c:pt idx="35">
                  <c:v>2.4063199999999996</c:v>
                </c:pt>
                <c:pt idx="36">
                  <c:v>2.4501399999999998</c:v>
                </c:pt>
                <c:pt idx="37">
                  <c:v>2.5027799999999996</c:v>
                </c:pt>
                <c:pt idx="38">
                  <c:v>2.5484199999999997</c:v>
                </c:pt>
                <c:pt idx="39">
                  <c:v>2.6012</c:v>
                </c:pt>
                <c:pt idx="40">
                  <c:v>2.7052199999999997</c:v>
                </c:pt>
                <c:pt idx="41">
                  <c:v>2.8163800000000001</c:v>
                </c:pt>
                <c:pt idx="42">
                  <c:v>2.9244599999999998</c:v>
                </c:pt>
                <c:pt idx="43">
                  <c:v>3.0449999999999999</c:v>
                </c:pt>
                <c:pt idx="44">
                  <c:v>3.1632999999999996</c:v>
                </c:pt>
                <c:pt idx="45">
                  <c:v>3.2846799999999994</c:v>
                </c:pt>
                <c:pt idx="46">
                  <c:v>3.4106799999999993</c:v>
                </c:pt>
                <c:pt idx="47">
                  <c:v>3.5394799999999997</c:v>
                </c:pt>
                <c:pt idx="48">
                  <c:v>4.1952400000000001</c:v>
                </c:pt>
                <c:pt idx="49">
                  <c:v>4.8885199999999998</c:v>
                </c:pt>
                <c:pt idx="50">
                  <c:v>5.5991599999999995</c:v>
                </c:pt>
                <c:pt idx="51">
                  <c:v>6.3358399999999993</c:v>
                </c:pt>
                <c:pt idx="52">
                  <c:v>7.8500799999999993</c:v>
                </c:pt>
                <c:pt idx="53">
                  <c:v>9.4365600000000001</c:v>
                </c:pt>
                <c:pt idx="54">
                  <c:v>11.087999999999999</c:v>
                </c:pt>
                <c:pt idx="55">
                  <c:v>12.830159999999999</c:v>
                </c:pt>
                <c:pt idx="56">
                  <c:v>14.639799999999999</c:v>
                </c:pt>
                <c:pt idx="57">
                  <c:v>16.605399999999999</c:v>
                </c:pt>
                <c:pt idx="58">
                  <c:v>21.424199999999999</c:v>
                </c:pt>
                <c:pt idx="59">
                  <c:v>26.888399999999997</c:v>
                </c:pt>
                <c:pt idx="60">
                  <c:v>33.058199999999999</c:v>
                </c:pt>
                <c:pt idx="61">
                  <c:v>41.647199999999998</c:v>
                </c:pt>
                <c:pt idx="62">
                  <c:v>70.811999999999998</c:v>
                </c:pt>
                <c:pt idx="63">
                  <c:v>101.19760000000001</c:v>
                </c:pt>
                <c:pt idx="64">
                  <c:v>94.791199999999989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A92-4041-BD50-CC377AD5C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</a:t>
                </a:r>
                <a:r>
                  <a:rPr lang="en-GB" baseline="0"/>
                  <a:t> (mA)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probe'!$A$6:$A$74</c:f>
              <c:numCache>
                <c:formatCode>0.0</c:formatCode>
                <c:ptCount val="69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601</c:v>
                </c:pt>
                <c:pt idx="13" formatCode="0">
                  <c:v>701</c:v>
                </c:pt>
                <c:pt idx="14" formatCode="0">
                  <c:v>801</c:v>
                </c:pt>
                <c:pt idx="15" formatCode="0">
                  <c:v>901</c:v>
                </c:pt>
                <c:pt idx="16" formatCode="0">
                  <c:v>1001</c:v>
                </c:pt>
                <c:pt idx="17" formatCode="0">
                  <c:v>1101</c:v>
                </c:pt>
                <c:pt idx="18" formatCode="0">
                  <c:v>1201</c:v>
                </c:pt>
                <c:pt idx="19" formatCode="0">
                  <c:v>1301</c:v>
                </c:pt>
                <c:pt idx="20" formatCode="0">
                  <c:v>1401</c:v>
                </c:pt>
                <c:pt idx="21" formatCode="0">
                  <c:v>1501</c:v>
                </c:pt>
                <c:pt idx="22" formatCode="0">
                  <c:v>1751</c:v>
                </c:pt>
                <c:pt idx="23" formatCode="0">
                  <c:v>2001</c:v>
                </c:pt>
                <c:pt idx="24" formatCode="0">
                  <c:v>2251</c:v>
                </c:pt>
                <c:pt idx="25" formatCode="0">
                  <c:v>2501</c:v>
                </c:pt>
                <c:pt idx="26" formatCode="0">
                  <c:v>2751</c:v>
                </c:pt>
                <c:pt idx="27" formatCode="0">
                  <c:v>3001</c:v>
                </c:pt>
                <c:pt idx="28" formatCode="0">
                  <c:v>3251</c:v>
                </c:pt>
                <c:pt idx="29" formatCode="0">
                  <c:v>3501</c:v>
                </c:pt>
                <c:pt idx="30" formatCode="0">
                  <c:v>3751</c:v>
                </c:pt>
                <c:pt idx="31" formatCode="0">
                  <c:v>4001</c:v>
                </c:pt>
                <c:pt idx="32" formatCode="0">
                  <c:v>4251</c:v>
                </c:pt>
                <c:pt idx="33" formatCode="0">
                  <c:v>4501</c:v>
                </c:pt>
                <c:pt idx="34" formatCode="0">
                  <c:v>4751</c:v>
                </c:pt>
                <c:pt idx="35" formatCode="0">
                  <c:v>5001</c:v>
                </c:pt>
                <c:pt idx="36" formatCode="0">
                  <c:v>5251</c:v>
                </c:pt>
                <c:pt idx="37" formatCode="0">
                  <c:v>5501</c:v>
                </c:pt>
                <c:pt idx="38" formatCode="0">
                  <c:v>5751</c:v>
                </c:pt>
                <c:pt idx="39" formatCode="0">
                  <c:v>6001</c:v>
                </c:pt>
                <c:pt idx="40" formatCode="0">
                  <c:v>6501</c:v>
                </c:pt>
                <c:pt idx="41" formatCode="0">
                  <c:v>7001</c:v>
                </c:pt>
                <c:pt idx="42" formatCode="0">
                  <c:v>7501</c:v>
                </c:pt>
                <c:pt idx="43" formatCode="0">
                  <c:v>8001</c:v>
                </c:pt>
                <c:pt idx="44" formatCode="0">
                  <c:v>8501</c:v>
                </c:pt>
                <c:pt idx="45" formatCode="0">
                  <c:v>9001</c:v>
                </c:pt>
                <c:pt idx="46" formatCode="0">
                  <c:v>9501</c:v>
                </c:pt>
                <c:pt idx="47" formatCode="0">
                  <c:v>10001</c:v>
                </c:pt>
                <c:pt idx="48" formatCode="0">
                  <c:v>12501</c:v>
                </c:pt>
                <c:pt idx="49" formatCode="0">
                  <c:v>15001</c:v>
                </c:pt>
                <c:pt idx="50" formatCode="0">
                  <c:v>17501</c:v>
                </c:pt>
                <c:pt idx="51" formatCode="0">
                  <c:v>20001</c:v>
                </c:pt>
                <c:pt idx="52" formatCode="0">
                  <c:v>25001</c:v>
                </c:pt>
                <c:pt idx="53" formatCode="0">
                  <c:v>30001</c:v>
                </c:pt>
                <c:pt idx="54" formatCode="0">
                  <c:v>35001</c:v>
                </c:pt>
                <c:pt idx="55" formatCode="0">
                  <c:v>40001</c:v>
                </c:pt>
                <c:pt idx="56" formatCode="0">
                  <c:v>45001</c:v>
                </c:pt>
                <c:pt idx="57" formatCode="0">
                  <c:v>50001</c:v>
                </c:pt>
                <c:pt idx="58" formatCode="0">
                  <c:v>60001</c:v>
                </c:pt>
                <c:pt idx="59" formatCode="0">
                  <c:v>70001</c:v>
                </c:pt>
                <c:pt idx="60" formatCode="0">
                  <c:v>80001</c:v>
                </c:pt>
                <c:pt idx="61" formatCode="0">
                  <c:v>90001</c:v>
                </c:pt>
                <c:pt idx="62" formatCode="0">
                  <c:v>100001</c:v>
                </c:pt>
                <c:pt idx="63" formatCode="0">
                  <c:v>110001</c:v>
                </c:pt>
                <c:pt idx="64" formatCode="0">
                  <c:v>120001</c:v>
                </c:pt>
              </c:numCache>
            </c:numRef>
          </c:xVal>
          <c:yVal>
            <c:numRef>
              <c:f>'1 Vpp Current probe'!$B$6:$B$74</c:f>
              <c:numCache>
                <c:formatCode>0.00</c:formatCode>
                <c:ptCount val="69"/>
                <c:pt idx="0">
                  <c:v>35.21984878514278</c:v>
                </c:pt>
                <c:pt idx="1">
                  <c:v>35.235367555261803</c:v>
                </c:pt>
                <c:pt idx="2">
                  <c:v>35.287195704934916</c:v>
                </c:pt>
                <c:pt idx="3">
                  <c:v>35.281659067509928</c:v>
                </c:pt>
                <c:pt idx="4">
                  <c:v>35.435071650169895</c:v>
                </c:pt>
                <c:pt idx="5">
                  <c:v>35.444871415903044</c:v>
                </c:pt>
                <c:pt idx="6">
                  <c:v>35.442589035022912</c:v>
                </c:pt>
                <c:pt idx="7">
                  <c:v>35.591509573994365</c:v>
                </c:pt>
                <c:pt idx="8">
                  <c:v>35.633823747956612</c:v>
                </c:pt>
                <c:pt idx="9">
                  <c:v>35.514738557250773</c:v>
                </c:pt>
                <c:pt idx="10">
                  <c:v>35.577650812495364</c:v>
                </c:pt>
                <c:pt idx="11">
                  <c:v>35.58227566243599</c:v>
                </c:pt>
                <c:pt idx="12">
                  <c:v>35.661682660120512</c:v>
                </c:pt>
                <c:pt idx="13">
                  <c:v>35.545009639626286</c:v>
                </c:pt>
                <c:pt idx="14">
                  <c:v>35.721845419989563</c:v>
                </c:pt>
                <c:pt idx="15">
                  <c:v>35.397681116608823</c:v>
                </c:pt>
                <c:pt idx="16">
                  <c:v>35.383593000073837</c:v>
                </c:pt>
                <c:pt idx="17">
                  <c:v>35.260872764736177</c:v>
                </c:pt>
                <c:pt idx="18">
                  <c:v>35.11580181764878</c:v>
                </c:pt>
                <c:pt idx="19">
                  <c:v>35.064041572129113</c:v>
                </c:pt>
                <c:pt idx="20">
                  <c:v>34.890393998980414</c:v>
                </c:pt>
                <c:pt idx="21">
                  <c:v>34.764185169061086</c:v>
                </c:pt>
                <c:pt idx="22">
                  <c:v>34.460033095906184</c:v>
                </c:pt>
                <c:pt idx="23">
                  <c:v>34.002129925452614</c:v>
                </c:pt>
                <c:pt idx="24">
                  <c:v>33.638215665612925</c:v>
                </c:pt>
                <c:pt idx="25">
                  <c:v>33.168028812854971</c:v>
                </c:pt>
                <c:pt idx="26">
                  <c:v>32.687555464536828</c:v>
                </c:pt>
                <c:pt idx="27">
                  <c:v>32.181744858179869</c:v>
                </c:pt>
                <c:pt idx="28">
                  <c:v>31.6013201320132</c:v>
                </c:pt>
                <c:pt idx="29">
                  <c:v>31.169270833333339</c:v>
                </c:pt>
                <c:pt idx="30">
                  <c:v>30.604026845637588</c:v>
                </c:pt>
                <c:pt idx="31">
                  <c:v>30.037641154328735</c:v>
                </c:pt>
                <c:pt idx="32">
                  <c:v>29.506256549343522</c:v>
                </c:pt>
                <c:pt idx="33">
                  <c:v>29.005876294905192</c:v>
                </c:pt>
                <c:pt idx="34">
                  <c:v>28.43193157519601</c:v>
                </c:pt>
                <c:pt idx="35">
                  <c:v>27.847335350244357</c:v>
                </c:pt>
                <c:pt idx="36">
                  <c:v>27.356151077081311</c:v>
                </c:pt>
                <c:pt idx="37">
                  <c:v>26.78301728477933</c:v>
                </c:pt>
                <c:pt idx="38">
                  <c:v>26.301159149590728</c:v>
                </c:pt>
                <c:pt idx="39">
                  <c:v>25.771797631862217</c:v>
                </c:pt>
                <c:pt idx="40">
                  <c:v>24.780831133881904</c:v>
                </c:pt>
                <c:pt idx="41">
                  <c:v>23.808718993885769</c:v>
                </c:pt>
                <c:pt idx="42">
                  <c:v>22.930729091866528</c:v>
                </c:pt>
                <c:pt idx="43">
                  <c:v>22.024827586206897</c:v>
                </c:pt>
                <c:pt idx="44">
                  <c:v>21.210002212878958</c:v>
                </c:pt>
                <c:pt idx="45">
                  <c:v>20.422811354530733</c:v>
                </c:pt>
                <c:pt idx="46">
                  <c:v>19.678187340940813</c:v>
                </c:pt>
                <c:pt idx="47">
                  <c:v>18.971600348073729</c:v>
                </c:pt>
                <c:pt idx="48">
                  <c:v>16.034172061669892</c:v>
                </c:pt>
                <c:pt idx="49">
                  <c:v>13.798041124921244</c:v>
                </c:pt>
                <c:pt idx="50">
                  <c:v>12.084812721908287</c:v>
                </c:pt>
                <c:pt idx="51">
                  <c:v>10.721230334099348</c:v>
                </c:pt>
                <c:pt idx="52">
                  <c:v>8.7273505492937655</c:v>
                </c:pt>
                <c:pt idx="53">
                  <c:v>7.3449646905228176</c:v>
                </c:pt>
                <c:pt idx="54">
                  <c:v>6.3373737373737375</c:v>
                </c:pt>
                <c:pt idx="55">
                  <c:v>5.5637030247479373</c:v>
                </c:pt>
                <c:pt idx="56">
                  <c:v>4.9612699627044092</c:v>
                </c:pt>
                <c:pt idx="57">
                  <c:v>4.4674142146530649</c:v>
                </c:pt>
                <c:pt idx="58">
                  <c:v>3.6894726524210939</c:v>
                </c:pt>
                <c:pt idx="59">
                  <c:v>3.1427678850359264</c:v>
                </c:pt>
                <c:pt idx="60">
                  <c:v>2.7850760174480156</c:v>
                </c:pt>
                <c:pt idx="61">
                  <c:v>2.4661826005109586</c:v>
                </c:pt>
                <c:pt idx="62">
                  <c:v>2.1907868722815342</c:v>
                </c:pt>
                <c:pt idx="63">
                  <c:v>1.9524376072159813</c:v>
                </c:pt>
                <c:pt idx="64">
                  <c:v>1.76552253795711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probe'!$A$6:$A$70</c:f>
              <c:numCache>
                <c:formatCode>0.0</c:formatCode>
                <c:ptCount val="65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601</c:v>
                </c:pt>
                <c:pt idx="13" formatCode="0">
                  <c:v>701</c:v>
                </c:pt>
                <c:pt idx="14" formatCode="0">
                  <c:v>801</c:v>
                </c:pt>
                <c:pt idx="15" formatCode="0">
                  <c:v>901</c:v>
                </c:pt>
                <c:pt idx="16" formatCode="0">
                  <c:v>1001</c:v>
                </c:pt>
                <c:pt idx="17" formatCode="0">
                  <c:v>1101</c:v>
                </c:pt>
                <c:pt idx="18" formatCode="0">
                  <c:v>1201</c:v>
                </c:pt>
                <c:pt idx="19" formatCode="0">
                  <c:v>1301</c:v>
                </c:pt>
                <c:pt idx="20" formatCode="0">
                  <c:v>1401</c:v>
                </c:pt>
                <c:pt idx="21" formatCode="0">
                  <c:v>1501</c:v>
                </c:pt>
                <c:pt idx="22" formatCode="0">
                  <c:v>1751</c:v>
                </c:pt>
                <c:pt idx="23" formatCode="0">
                  <c:v>2001</c:v>
                </c:pt>
                <c:pt idx="24" formatCode="0">
                  <c:v>2251</c:v>
                </c:pt>
                <c:pt idx="25" formatCode="0">
                  <c:v>2501</c:v>
                </c:pt>
                <c:pt idx="26" formatCode="0">
                  <c:v>2751</c:v>
                </c:pt>
                <c:pt idx="27" formatCode="0">
                  <c:v>3001</c:v>
                </c:pt>
                <c:pt idx="28" formatCode="0">
                  <c:v>3251</c:v>
                </c:pt>
                <c:pt idx="29" formatCode="0">
                  <c:v>3501</c:v>
                </c:pt>
                <c:pt idx="30" formatCode="0">
                  <c:v>3751</c:v>
                </c:pt>
                <c:pt idx="31" formatCode="0">
                  <c:v>4001</c:v>
                </c:pt>
                <c:pt idx="32" formatCode="0">
                  <c:v>4251</c:v>
                </c:pt>
                <c:pt idx="33" formatCode="0">
                  <c:v>4501</c:v>
                </c:pt>
                <c:pt idx="34" formatCode="0">
                  <c:v>4751</c:v>
                </c:pt>
                <c:pt idx="35" formatCode="0">
                  <c:v>5001</c:v>
                </c:pt>
                <c:pt idx="36" formatCode="0">
                  <c:v>5251</c:v>
                </c:pt>
                <c:pt idx="37" formatCode="0">
                  <c:v>5501</c:v>
                </c:pt>
                <c:pt idx="38" formatCode="0">
                  <c:v>5751</c:v>
                </c:pt>
                <c:pt idx="39" formatCode="0">
                  <c:v>6001</c:v>
                </c:pt>
                <c:pt idx="40" formatCode="0">
                  <c:v>6501</c:v>
                </c:pt>
                <c:pt idx="41" formatCode="0">
                  <c:v>7001</c:v>
                </c:pt>
                <c:pt idx="42" formatCode="0">
                  <c:v>7501</c:v>
                </c:pt>
                <c:pt idx="43" formatCode="0">
                  <c:v>8001</c:v>
                </c:pt>
                <c:pt idx="44" formatCode="0">
                  <c:v>8501</c:v>
                </c:pt>
                <c:pt idx="45" formatCode="0">
                  <c:v>9001</c:v>
                </c:pt>
                <c:pt idx="46" formatCode="0">
                  <c:v>9501</c:v>
                </c:pt>
                <c:pt idx="47" formatCode="0">
                  <c:v>10001</c:v>
                </c:pt>
                <c:pt idx="48" formatCode="0">
                  <c:v>12501</c:v>
                </c:pt>
                <c:pt idx="49" formatCode="0">
                  <c:v>15001</c:v>
                </c:pt>
                <c:pt idx="50" formatCode="0">
                  <c:v>17501</c:v>
                </c:pt>
                <c:pt idx="51" formatCode="0">
                  <c:v>20001</c:v>
                </c:pt>
                <c:pt idx="52" formatCode="0">
                  <c:v>25001</c:v>
                </c:pt>
                <c:pt idx="53" formatCode="0">
                  <c:v>30001</c:v>
                </c:pt>
                <c:pt idx="54" formatCode="0">
                  <c:v>35001</c:v>
                </c:pt>
                <c:pt idx="55" formatCode="0">
                  <c:v>40001</c:v>
                </c:pt>
                <c:pt idx="56" formatCode="0">
                  <c:v>45001</c:v>
                </c:pt>
                <c:pt idx="57" formatCode="0">
                  <c:v>50001</c:v>
                </c:pt>
                <c:pt idx="58" formatCode="0">
                  <c:v>60001</c:v>
                </c:pt>
                <c:pt idx="59" formatCode="0">
                  <c:v>70001</c:v>
                </c:pt>
                <c:pt idx="60" formatCode="0">
                  <c:v>80001</c:v>
                </c:pt>
                <c:pt idx="61" formatCode="0">
                  <c:v>90001</c:v>
                </c:pt>
                <c:pt idx="62" formatCode="0">
                  <c:v>100001</c:v>
                </c:pt>
                <c:pt idx="63" formatCode="0">
                  <c:v>110001</c:v>
                </c:pt>
                <c:pt idx="64" formatCode="0">
                  <c:v>120001</c:v>
                </c:pt>
              </c:numCache>
            </c:numRef>
          </c:xVal>
          <c:yVal>
            <c:numRef>
              <c:f>'1 Vpp Current probe'!$C$6:$C$70</c:f>
              <c:numCache>
                <c:formatCode>0.00</c:formatCode>
                <c:ptCount val="65"/>
                <c:pt idx="0">
                  <c:v>-0.42000000000000004</c:v>
                </c:pt>
                <c:pt idx="1">
                  <c:v>-0.56000000000000005</c:v>
                </c:pt>
                <c:pt idx="2">
                  <c:v>-0.53999999999999992</c:v>
                </c:pt>
                <c:pt idx="3">
                  <c:v>-0.99</c:v>
                </c:pt>
                <c:pt idx="4">
                  <c:v>-1.1000000000000001</c:v>
                </c:pt>
                <c:pt idx="5">
                  <c:v>-1.47</c:v>
                </c:pt>
                <c:pt idx="6">
                  <c:v>-2.0100000000000002</c:v>
                </c:pt>
                <c:pt idx="7">
                  <c:v>-2.54</c:v>
                </c:pt>
                <c:pt idx="8">
                  <c:v>-3.03</c:v>
                </c:pt>
                <c:pt idx="9">
                  <c:v>-3.77</c:v>
                </c:pt>
                <c:pt idx="10">
                  <c:v>-3.8899999999999997</c:v>
                </c:pt>
                <c:pt idx="11">
                  <c:v>-4.46</c:v>
                </c:pt>
                <c:pt idx="12">
                  <c:v>-5.4</c:v>
                </c:pt>
                <c:pt idx="13">
                  <c:v>-6.38</c:v>
                </c:pt>
                <c:pt idx="14">
                  <c:v>-7.54</c:v>
                </c:pt>
                <c:pt idx="15">
                  <c:v>-8.1</c:v>
                </c:pt>
                <c:pt idx="16">
                  <c:v>-9.2100000000000009</c:v>
                </c:pt>
                <c:pt idx="17">
                  <c:v>-10.16</c:v>
                </c:pt>
                <c:pt idx="18">
                  <c:v>-11.010000000000002</c:v>
                </c:pt>
                <c:pt idx="19">
                  <c:v>-11.94</c:v>
                </c:pt>
                <c:pt idx="20">
                  <c:v>-12.81</c:v>
                </c:pt>
                <c:pt idx="21">
                  <c:v>-13.73</c:v>
                </c:pt>
                <c:pt idx="22">
                  <c:v>-16.02</c:v>
                </c:pt>
                <c:pt idx="23">
                  <c:v>-18.009999999999998</c:v>
                </c:pt>
                <c:pt idx="24">
                  <c:v>-20.05</c:v>
                </c:pt>
                <c:pt idx="25">
                  <c:v>-21.89</c:v>
                </c:pt>
                <c:pt idx="26">
                  <c:v>-24.01</c:v>
                </c:pt>
                <c:pt idx="27">
                  <c:v>-25.869999999999997</c:v>
                </c:pt>
                <c:pt idx="28">
                  <c:v>-27.66</c:v>
                </c:pt>
                <c:pt idx="29">
                  <c:v>-29.47</c:v>
                </c:pt>
                <c:pt idx="30">
                  <c:v>-31.150000000000002</c:v>
                </c:pt>
                <c:pt idx="31">
                  <c:v>-32.76</c:v>
                </c:pt>
                <c:pt idx="32">
                  <c:v>-34.369999999999997</c:v>
                </c:pt>
                <c:pt idx="33">
                  <c:v>-35.9</c:v>
                </c:pt>
                <c:pt idx="34">
                  <c:v>-37.340000000000003</c:v>
                </c:pt>
                <c:pt idx="35">
                  <c:v>-38.74</c:v>
                </c:pt>
                <c:pt idx="36">
                  <c:v>-40.07</c:v>
                </c:pt>
                <c:pt idx="37">
                  <c:v>-41.39</c:v>
                </c:pt>
                <c:pt idx="38">
                  <c:v>-42.61</c:v>
                </c:pt>
                <c:pt idx="39">
                  <c:v>-43.83</c:v>
                </c:pt>
                <c:pt idx="40">
                  <c:v>-46.1</c:v>
                </c:pt>
                <c:pt idx="41">
                  <c:v>-48.179999999999993</c:v>
                </c:pt>
                <c:pt idx="42">
                  <c:v>-50.129999999999995</c:v>
                </c:pt>
                <c:pt idx="43">
                  <c:v>-51.940000000000005</c:v>
                </c:pt>
                <c:pt idx="44">
                  <c:v>-53.620000000000005</c:v>
                </c:pt>
                <c:pt idx="45">
                  <c:v>-55.24</c:v>
                </c:pt>
                <c:pt idx="46">
                  <c:v>-56.599999999999994</c:v>
                </c:pt>
                <c:pt idx="47">
                  <c:v>-57.82</c:v>
                </c:pt>
                <c:pt idx="48">
                  <c:v>-63.17</c:v>
                </c:pt>
                <c:pt idx="49">
                  <c:v>-67.06</c:v>
                </c:pt>
                <c:pt idx="50">
                  <c:v>-70.02</c:v>
                </c:pt>
                <c:pt idx="51">
                  <c:v>-72.23</c:v>
                </c:pt>
                <c:pt idx="52">
                  <c:v>-75.67</c:v>
                </c:pt>
                <c:pt idx="53">
                  <c:v>-77.699999999999989</c:v>
                </c:pt>
                <c:pt idx="54">
                  <c:v>-79.33</c:v>
                </c:pt>
                <c:pt idx="55">
                  <c:v>-80.55</c:v>
                </c:pt>
                <c:pt idx="56">
                  <c:v>-81.710000000000008</c:v>
                </c:pt>
                <c:pt idx="57">
                  <c:v>-87.3</c:v>
                </c:pt>
                <c:pt idx="58">
                  <c:v>-83.57</c:v>
                </c:pt>
                <c:pt idx="59">
                  <c:v>-83.710000000000008</c:v>
                </c:pt>
                <c:pt idx="60">
                  <c:v>-84.85</c:v>
                </c:pt>
                <c:pt idx="61">
                  <c:v>-85.94</c:v>
                </c:pt>
                <c:pt idx="62">
                  <c:v>-85.990000000000009</c:v>
                </c:pt>
                <c:pt idx="63">
                  <c:v>-86.43</c:v>
                </c:pt>
                <c:pt idx="64">
                  <c:v>-86.4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13</xdr:row>
      <xdr:rowOff>4482</xdr:rowOff>
    </xdr:from>
    <xdr:to>
      <xdr:col>7</xdr:col>
      <xdr:colOff>2420470</xdr:colOff>
      <xdr:row>28</xdr:row>
      <xdr:rowOff>58270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430306</xdr:colOff>
      <xdr:row>29</xdr:row>
      <xdr:rowOff>17930</xdr:rowOff>
    </xdr:from>
    <xdr:to>
      <xdr:col>7</xdr:col>
      <xdr:colOff>2393576</xdr:colOff>
      <xdr:row>44</xdr:row>
      <xdr:rowOff>71718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528917</xdr:colOff>
      <xdr:row>46</xdr:row>
      <xdr:rowOff>22411</xdr:rowOff>
    </xdr:from>
    <xdr:to>
      <xdr:col>7</xdr:col>
      <xdr:colOff>2474258</xdr:colOff>
      <xdr:row>61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0"/>
  <sheetViews>
    <sheetView tabSelected="1" zoomScale="85" zoomScaleNormal="85" workbookViewId="0">
      <selection activeCell="H68" sqref="H68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1" t="s">
        <v>14</v>
      </c>
      <c r="J1" s="11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 t="shared" ref="A2:A4" si="0">K2</f>
        <v>5</v>
      </c>
      <c r="B2" s="1">
        <f t="shared" ref="B2:B5" si="1">I2/J2</f>
        <v>35.250349239026548</v>
      </c>
      <c r="C2" s="1">
        <f t="shared" ref="C2:C5" si="2">S2-U2</f>
        <v>-0.32000000000000028</v>
      </c>
      <c r="E2" s="3"/>
      <c r="F2" s="4"/>
      <c r="G2" s="3"/>
      <c r="H2" s="3"/>
      <c r="I2" s="8">
        <f t="shared" ref="I2:I5" si="3">O2*2.8/1</f>
        <v>67.121600000000001</v>
      </c>
      <c r="J2" s="8">
        <f t="shared" ref="J2:J5" si="4">Q2*2.8/1000</f>
        <v>1.9041399999999997</v>
      </c>
      <c r="K2">
        <v>5</v>
      </c>
      <c r="L2">
        <v>7.0000000000000007E-2</v>
      </c>
      <c r="M2">
        <v>0</v>
      </c>
      <c r="N2">
        <v>0</v>
      </c>
      <c r="O2">
        <v>23.972000000000001</v>
      </c>
      <c r="P2">
        <v>0</v>
      </c>
      <c r="Q2">
        <v>680.05</v>
      </c>
      <c r="R2">
        <v>0</v>
      </c>
      <c r="S2">
        <v>2.76</v>
      </c>
      <c r="T2">
        <v>0</v>
      </c>
      <c r="U2">
        <v>3.08</v>
      </c>
    </row>
    <row r="3" spans="1:21" x14ac:dyDescent="0.3">
      <c r="A3" s="2">
        <f t="shared" si="0"/>
        <v>10</v>
      </c>
      <c r="B3" s="1">
        <f t="shared" si="1"/>
        <v>35.211391661773341</v>
      </c>
      <c r="C3" s="1">
        <f t="shared" si="2"/>
        <v>-0.30000000000000004</v>
      </c>
      <c r="E3" s="3"/>
      <c r="F3" s="4"/>
      <c r="G3" s="3"/>
      <c r="H3" s="3"/>
      <c r="I3" s="8">
        <f t="shared" si="3"/>
        <v>67.160799999999995</v>
      </c>
      <c r="J3" s="8">
        <f t="shared" si="4"/>
        <v>1.9073599999999999</v>
      </c>
      <c r="K3">
        <v>10</v>
      </c>
      <c r="L3">
        <v>7.0000000000000007E-2</v>
      </c>
      <c r="M3">
        <v>0</v>
      </c>
      <c r="N3">
        <v>1</v>
      </c>
      <c r="O3">
        <v>23.986000000000001</v>
      </c>
      <c r="P3">
        <v>1</v>
      </c>
      <c r="Q3">
        <v>681.2</v>
      </c>
      <c r="R3">
        <v>1</v>
      </c>
      <c r="S3">
        <v>1.05</v>
      </c>
      <c r="T3">
        <v>1</v>
      </c>
      <c r="U3">
        <v>1.35</v>
      </c>
    </row>
    <row r="4" spans="1:21" x14ac:dyDescent="0.3">
      <c r="A4" s="2">
        <f t="shared" si="0"/>
        <v>15</v>
      </c>
      <c r="B4" s="1">
        <f t="shared" si="1"/>
        <v>35.196596244131456</v>
      </c>
      <c r="C4" s="1">
        <f t="shared" si="2"/>
        <v>-0.26</v>
      </c>
      <c r="E4" s="3"/>
      <c r="F4" s="4"/>
      <c r="G4" s="3"/>
      <c r="H4" s="3"/>
      <c r="I4" s="8">
        <f t="shared" si="3"/>
        <v>67.171999999999997</v>
      </c>
      <c r="J4" s="8">
        <f t="shared" si="4"/>
        <v>1.90848</v>
      </c>
      <c r="K4">
        <v>15</v>
      </c>
      <c r="L4">
        <v>7.0000000000000007E-2</v>
      </c>
      <c r="M4">
        <v>0</v>
      </c>
      <c r="N4">
        <v>2</v>
      </c>
      <c r="O4">
        <v>23.99</v>
      </c>
      <c r="P4">
        <v>2</v>
      </c>
      <c r="Q4">
        <v>681.6</v>
      </c>
      <c r="R4">
        <v>2</v>
      </c>
      <c r="S4">
        <v>0.38</v>
      </c>
      <c r="T4">
        <v>2</v>
      </c>
      <c r="U4">
        <v>0.64</v>
      </c>
    </row>
    <row r="5" spans="1:21" x14ac:dyDescent="0.3">
      <c r="A5" s="2">
        <f t="shared" ref="A5:A36" si="5">K5</f>
        <v>20</v>
      </c>
      <c r="B5" s="1">
        <f t="shared" si="1"/>
        <v>35.282352941176477</v>
      </c>
      <c r="C5" s="1">
        <f t="shared" si="2"/>
        <v>-0.33999999999999997</v>
      </c>
      <c r="E5" s="3"/>
      <c r="F5" s="4"/>
      <c r="G5" s="3"/>
      <c r="H5" s="3"/>
      <c r="I5" s="8">
        <f t="shared" si="3"/>
        <v>67.177599999999998</v>
      </c>
      <c r="J5" s="8">
        <f t="shared" si="4"/>
        <v>1.9039999999999997</v>
      </c>
      <c r="K5">
        <v>20</v>
      </c>
      <c r="L5">
        <v>7.0000000000000007E-2</v>
      </c>
      <c r="M5">
        <v>0</v>
      </c>
      <c r="N5">
        <v>3</v>
      </c>
      <c r="O5">
        <v>23.992000000000001</v>
      </c>
      <c r="P5">
        <v>3</v>
      </c>
      <c r="Q5">
        <v>680</v>
      </c>
      <c r="R5">
        <v>3</v>
      </c>
      <c r="S5">
        <v>0.02</v>
      </c>
      <c r="T5">
        <v>3</v>
      </c>
      <c r="U5">
        <v>0.36</v>
      </c>
    </row>
    <row r="6" spans="1:21" x14ac:dyDescent="0.3">
      <c r="A6" s="2">
        <f t="shared" si="5"/>
        <v>25</v>
      </c>
      <c r="B6" s="1">
        <f t="shared" ref="B6:B37" si="6">I6/J6</f>
        <v>35.21984878514278</v>
      </c>
      <c r="C6" s="1">
        <f t="shared" ref="C6:C37" si="7">S6-U6</f>
        <v>-0.42000000000000004</v>
      </c>
      <c r="F6" s="4"/>
      <c r="G6" s="2">
        <v>13.085000000000001</v>
      </c>
      <c r="H6" s="1" t="s">
        <v>13</v>
      </c>
      <c r="I6" s="8">
        <f>O6*2.8/1</f>
        <v>67.171999999999997</v>
      </c>
      <c r="J6" s="8">
        <f>Q6*2.8/1000</f>
        <v>1.9072199999999997</v>
      </c>
      <c r="K6">
        <v>25</v>
      </c>
      <c r="L6">
        <v>7.0000000000000007E-2</v>
      </c>
      <c r="M6">
        <v>0</v>
      </c>
      <c r="N6">
        <v>4</v>
      </c>
      <c r="O6">
        <v>23.99</v>
      </c>
      <c r="P6">
        <v>4</v>
      </c>
      <c r="Q6">
        <v>681.15</v>
      </c>
      <c r="R6">
        <v>4</v>
      </c>
      <c r="S6">
        <v>-0.09</v>
      </c>
      <c r="T6">
        <v>4</v>
      </c>
      <c r="U6">
        <v>0.33</v>
      </c>
    </row>
    <row r="7" spans="1:21" x14ac:dyDescent="0.3">
      <c r="A7" s="2">
        <f t="shared" si="5"/>
        <v>51</v>
      </c>
      <c r="B7" s="1">
        <f t="shared" si="6"/>
        <v>35.235367555261803</v>
      </c>
      <c r="C7" s="1">
        <f t="shared" si="7"/>
        <v>-0.56000000000000005</v>
      </c>
      <c r="F7" s="4"/>
      <c r="G7" s="3"/>
      <c r="H7" s="3"/>
      <c r="I7" s="8">
        <f t="shared" ref="I7:I34" si="8">O7*2.8/1</f>
        <v>67.171999999999997</v>
      </c>
      <c r="J7" s="8">
        <f t="shared" ref="J7:J52" si="9">Q7*2.8/1000</f>
        <v>1.90638</v>
      </c>
      <c r="K7">
        <v>51</v>
      </c>
      <c r="L7">
        <v>7.0000000000000007E-2</v>
      </c>
      <c r="M7">
        <v>0</v>
      </c>
      <c r="N7">
        <v>5</v>
      </c>
      <c r="O7">
        <v>23.99</v>
      </c>
      <c r="P7">
        <v>5</v>
      </c>
      <c r="Q7">
        <v>680.85</v>
      </c>
      <c r="R7">
        <v>5</v>
      </c>
      <c r="S7">
        <v>-0.51</v>
      </c>
      <c r="T7">
        <v>5</v>
      </c>
      <c r="U7">
        <v>0.05</v>
      </c>
    </row>
    <row r="8" spans="1:21" x14ac:dyDescent="0.3">
      <c r="A8" s="2">
        <f t="shared" si="5"/>
        <v>75</v>
      </c>
      <c r="B8" s="1">
        <f t="shared" si="6"/>
        <v>35.287195704934916</v>
      </c>
      <c r="C8" s="1">
        <f t="shared" si="7"/>
        <v>-0.53999999999999992</v>
      </c>
      <c r="F8" s="4"/>
      <c r="G8" s="6" t="s">
        <v>2</v>
      </c>
      <c r="I8" s="8">
        <f t="shared" si="8"/>
        <v>67.171999999999997</v>
      </c>
      <c r="J8" s="8">
        <f t="shared" si="9"/>
        <v>1.9035799999999998</v>
      </c>
      <c r="K8">
        <v>75</v>
      </c>
      <c r="L8">
        <v>7.0000000000000007E-2</v>
      </c>
      <c r="M8">
        <v>0</v>
      </c>
      <c r="N8">
        <v>6</v>
      </c>
      <c r="O8">
        <v>23.99</v>
      </c>
      <c r="P8">
        <v>6</v>
      </c>
      <c r="Q8">
        <v>679.85</v>
      </c>
      <c r="R8">
        <v>6</v>
      </c>
      <c r="S8">
        <v>-0.59</v>
      </c>
      <c r="T8">
        <v>6</v>
      </c>
      <c r="U8">
        <v>-0.05</v>
      </c>
    </row>
    <row r="9" spans="1:21" x14ac:dyDescent="0.3">
      <c r="A9" s="2">
        <f t="shared" si="5"/>
        <v>101</v>
      </c>
      <c r="B9" s="1">
        <f t="shared" si="6"/>
        <v>35.281659067509928</v>
      </c>
      <c r="C9" s="1">
        <f t="shared" si="7"/>
        <v>-0.99</v>
      </c>
      <c r="F9" s="4"/>
      <c r="G9" s="1">
        <f>O6*2.319</f>
        <v>55.632809999999992</v>
      </c>
      <c r="H9" s="1" t="s">
        <v>3</v>
      </c>
      <c r="I9" s="8">
        <f t="shared" si="8"/>
        <v>67.166399999999996</v>
      </c>
      <c r="J9" s="8">
        <f t="shared" si="9"/>
        <v>1.9037199999999999</v>
      </c>
      <c r="K9">
        <v>101</v>
      </c>
      <c r="L9">
        <v>7.0000000000000007E-2</v>
      </c>
      <c r="M9">
        <v>0</v>
      </c>
      <c r="N9">
        <v>7</v>
      </c>
      <c r="O9">
        <v>23.988</v>
      </c>
      <c r="P9">
        <v>7</v>
      </c>
      <c r="Q9">
        <v>679.9</v>
      </c>
      <c r="R9">
        <v>7</v>
      </c>
      <c r="S9">
        <v>-0.71</v>
      </c>
      <c r="T9">
        <v>7</v>
      </c>
      <c r="U9">
        <v>0.28000000000000003</v>
      </c>
    </row>
    <row r="10" spans="1:21" x14ac:dyDescent="0.3">
      <c r="A10" s="2">
        <f t="shared" si="5"/>
        <v>151</v>
      </c>
      <c r="B10" s="1">
        <f t="shared" si="6"/>
        <v>35.435071650169895</v>
      </c>
      <c r="C10" s="1">
        <f t="shared" si="7"/>
        <v>-1.1000000000000001</v>
      </c>
      <c r="F10" s="4"/>
      <c r="G10" s="3"/>
      <c r="H10" s="3"/>
      <c r="I10" s="8">
        <f t="shared" si="8"/>
        <v>67.160799999999995</v>
      </c>
      <c r="J10" s="8">
        <f t="shared" si="9"/>
        <v>1.8953199999999997</v>
      </c>
      <c r="K10">
        <v>151</v>
      </c>
      <c r="L10">
        <v>7.0000000000000007E-2</v>
      </c>
      <c r="M10">
        <v>0</v>
      </c>
      <c r="N10">
        <v>8</v>
      </c>
      <c r="O10">
        <v>23.986000000000001</v>
      </c>
      <c r="P10">
        <v>8</v>
      </c>
      <c r="Q10">
        <v>676.9</v>
      </c>
      <c r="R10">
        <v>8</v>
      </c>
      <c r="S10">
        <v>-0.8</v>
      </c>
      <c r="T10">
        <v>8</v>
      </c>
      <c r="U10">
        <v>0.3</v>
      </c>
    </row>
    <row r="11" spans="1:21" x14ac:dyDescent="0.3">
      <c r="A11" s="2">
        <f t="shared" si="5"/>
        <v>201</v>
      </c>
      <c r="B11" s="1">
        <f t="shared" si="6"/>
        <v>35.444871415903044</v>
      </c>
      <c r="C11" s="1">
        <f t="shared" si="7"/>
        <v>-1.47</v>
      </c>
      <c r="F11" s="4"/>
      <c r="G11" s="6" t="s">
        <v>5</v>
      </c>
      <c r="H11" s="3"/>
      <c r="I11" s="8">
        <f t="shared" si="8"/>
        <v>67.149599999999992</v>
      </c>
      <c r="J11" s="8">
        <f t="shared" si="9"/>
        <v>1.8944799999999999</v>
      </c>
      <c r="K11">
        <v>201</v>
      </c>
      <c r="L11">
        <v>7.0000000000000007E-2</v>
      </c>
      <c r="M11">
        <v>0</v>
      </c>
      <c r="N11">
        <v>9</v>
      </c>
      <c r="O11">
        <v>23.981999999999999</v>
      </c>
      <c r="P11">
        <v>9</v>
      </c>
      <c r="Q11">
        <v>676.6</v>
      </c>
      <c r="R11">
        <v>9</v>
      </c>
      <c r="S11">
        <v>-0.87</v>
      </c>
      <c r="T11">
        <v>9</v>
      </c>
      <c r="U11">
        <v>0.6</v>
      </c>
    </row>
    <row r="12" spans="1:21" x14ac:dyDescent="0.3">
      <c r="A12" s="2">
        <f t="shared" si="5"/>
        <v>251</v>
      </c>
      <c r="B12" s="1">
        <f t="shared" si="6"/>
        <v>35.442589035022912</v>
      </c>
      <c r="C12" s="1">
        <f t="shared" si="7"/>
        <v>-2.0100000000000002</v>
      </c>
      <c r="G12" s="7">
        <v>0</v>
      </c>
      <c r="H12" s="3"/>
      <c r="I12" s="8">
        <f t="shared" si="8"/>
        <v>67.155200000000008</v>
      </c>
      <c r="J12" s="8">
        <f t="shared" si="9"/>
        <v>1.89476</v>
      </c>
      <c r="K12">
        <v>251</v>
      </c>
      <c r="L12">
        <v>7.0000000000000007E-2</v>
      </c>
      <c r="M12">
        <v>0</v>
      </c>
      <c r="N12">
        <v>10</v>
      </c>
      <c r="O12">
        <v>23.984000000000002</v>
      </c>
      <c r="P12">
        <v>10</v>
      </c>
      <c r="Q12">
        <v>676.7</v>
      </c>
      <c r="R12">
        <v>10</v>
      </c>
      <c r="S12">
        <v>-0.93</v>
      </c>
      <c r="T12">
        <v>10</v>
      </c>
      <c r="U12">
        <v>1.08</v>
      </c>
    </row>
    <row r="13" spans="1:21" x14ac:dyDescent="0.3">
      <c r="A13" s="2">
        <f t="shared" si="5"/>
        <v>301</v>
      </c>
      <c r="B13" s="1">
        <f t="shared" si="6"/>
        <v>35.591509573994365</v>
      </c>
      <c r="C13" s="1">
        <f t="shared" si="7"/>
        <v>-2.54</v>
      </c>
      <c r="H13" s="3"/>
      <c r="I13" s="8">
        <f t="shared" si="8"/>
        <v>67.138400000000004</v>
      </c>
      <c r="J13" s="8">
        <f t="shared" si="9"/>
        <v>1.8863599999999998</v>
      </c>
      <c r="K13">
        <v>301</v>
      </c>
      <c r="L13">
        <v>7.0000000000000007E-2</v>
      </c>
      <c r="M13">
        <v>0</v>
      </c>
      <c r="N13">
        <v>11</v>
      </c>
      <c r="O13">
        <v>23.978000000000002</v>
      </c>
      <c r="P13">
        <v>11</v>
      </c>
      <c r="Q13">
        <v>673.7</v>
      </c>
      <c r="R13">
        <v>11</v>
      </c>
      <c r="S13">
        <v>-0.95</v>
      </c>
      <c r="T13">
        <v>11</v>
      </c>
      <c r="U13">
        <v>1.59</v>
      </c>
    </row>
    <row r="14" spans="1:21" x14ac:dyDescent="0.3">
      <c r="A14" s="2">
        <f t="shared" si="5"/>
        <v>351</v>
      </c>
      <c r="B14" s="1">
        <f t="shared" si="6"/>
        <v>35.633823747956612</v>
      </c>
      <c r="C14" s="1">
        <f t="shared" si="7"/>
        <v>-3.03</v>
      </c>
      <c r="I14" s="8">
        <f t="shared" si="8"/>
        <v>67.138400000000004</v>
      </c>
      <c r="J14" s="8">
        <f t="shared" si="9"/>
        <v>1.8841199999999998</v>
      </c>
      <c r="K14">
        <v>351</v>
      </c>
      <c r="L14">
        <v>7.0000000000000007E-2</v>
      </c>
      <c r="M14">
        <v>0</v>
      </c>
      <c r="N14">
        <v>12</v>
      </c>
      <c r="O14">
        <v>23.978000000000002</v>
      </c>
      <c r="P14">
        <v>12</v>
      </c>
      <c r="Q14">
        <v>672.9</v>
      </c>
      <c r="R14">
        <v>12</v>
      </c>
      <c r="S14">
        <v>-1</v>
      </c>
      <c r="T14">
        <v>12</v>
      </c>
      <c r="U14">
        <v>2.0299999999999998</v>
      </c>
    </row>
    <row r="15" spans="1:21" x14ac:dyDescent="0.3">
      <c r="A15" s="2">
        <f t="shared" si="5"/>
        <v>401</v>
      </c>
      <c r="B15" s="1">
        <f t="shared" si="6"/>
        <v>35.514738557250773</v>
      </c>
      <c r="C15" s="1">
        <f t="shared" si="7"/>
        <v>-3.77</v>
      </c>
      <c r="I15" s="8">
        <f t="shared" si="8"/>
        <v>67.132799999999989</v>
      </c>
      <c r="J15" s="8">
        <f t="shared" si="9"/>
        <v>1.89028</v>
      </c>
      <c r="K15">
        <v>401</v>
      </c>
      <c r="L15">
        <v>7.0000000000000007E-2</v>
      </c>
      <c r="M15">
        <v>0</v>
      </c>
      <c r="N15">
        <v>13</v>
      </c>
      <c r="O15">
        <v>23.975999999999999</v>
      </c>
      <c r="P15">
        <v>13</v>
      </c>
      <c r="Q15">
        <v>675.1</v>
      </c>
      <c r="R15">
        <v>13</v>
      </c>
      <c r="S15">
        <v>-0.83</v>
      </c>
      <c r="T15">
        <v>13</v>
      </c>
      <c r="U15">
        <v>2.94</v>
      </c>
    </row>
    <row r="16" spans="1:21" x14ac:dyDescent="0.3">
      <c r="A16" s="2">
        <f t="shared" si="5"/>
        <v>451</v>
      </c>
      <c r="B16" s="1">
        <f t="shared" si="6"/>
        <v>35.577650812495364</v>
      </c>
      <c r="C16" s="1">
        <f t="shared" si="7"/>
        <v>-3.8899999999999997</v>
      </c>
      <c r="I16" s="8">
        <f t="shared" si="8"/>
        <v>67.127200000000002</v>
      </c>
      <c r="J16" s="8">
        <f t="shared" si="9"/>
        <v>1.8867799999999999</v>
      </c>
      <c r="K16">
        <v>451</v>
      </c>
      <c r="L16">
        <v>7.0000000000000007E-2</v>
      </c>
      <c r="M16">
        <v>0</v>
      </c>
      <c r="N16">
        <v>14</v>
      </c>
      <c r="O16">
        <v>23.974</v>
      </c>
      <c r="P16">
        <v>14</v>
      </c>
      <c r="Q16">
        <v>673.85</v>
      </c>
      <c r="R16">
        <v>14</v>
      </c>
      <c r="S16">
        <v>-0.8</v>
      </c>
      <c r="T16">
        <v>14</v>
      </c>
      <c r="U16">
        <v>3.09</v>
      </c>
    </row>
    <row r="17" spans="1:21" x14ac:dyDescent="0.3">
      <c r="A17" s="5">
        <f t="shared" si="5"/>
        <v>501</v>
      </c>
      <c r="B17" s="1">
        <f t="shared" si="6"/>
        <v>35.58227566243599</v>
      </c>
      <c r="C17" s="1">
        <f t="shared" si="7"/>
        <v>-4.46</v>
      </c>
      <c r="I17" s="8">
        <f t="shared" si="8"/>
        <v>67.116</v>
      </c>
      <c r="J17" s="8">
        <f t="shared" si="9"/>
        <v>1.8862199999999998</v>
      </c>
      <c r="K17">
        <v>501</v>
      </c>
      <c r="L17">
        <v>7.0000000000000007E-2</v>
      </c>
      <c r="M17">
        <v>0</v>
      </c>
      <c r="N17">
        <v>15</v>
      </c>
      <c r="O17">
        <v>23.97</v>
      </c>
      <c r="P17">
        <v>15</v>
      </c>
      <c r="Q17">
        <v>673.65</v>
      </c>
      <c r="R17">
        <v>15</v>
      </c>
      <c r="S17">
        <v>-1.08</v>
      </c>
      <c r="T17">
        <v>15</v>
      </c>
      <c r="U17">
        <v>3.38</v>
      </c>
    </row>
    <row r="18" spans="1:21" x14ac:dyDescent="0.3">
      <c r="A18" s="5">
        <f t="shared" si="5"/>
        <v>601</v>
      </c>
      <c r="B18" s="1">
        <f t="shared" si="6"/>
        <v>35.661682660120512</v>
      </c>
      <c r="C18" s="1">
        <f t="shared" si="7"/>
        <v>-5.4</v>
      </c>
      <c r="I18" s="8">
        <f t="shared" si="8"/>
        <v>67.116</v>
      </c>
      <c r="J18" s="8">
        <f t="shared" si="9"/>
        <v>1.8820199999999998</v>
      </c>
      <c r="K18">
        <v>601</v>
      </c>
      <c r="L18">
        <v>7.0000000000000007E-2</v>
      </c>
      <c r="M18">
        <v>0</v>
      </c>
      <c r="N18">
        <v>16</v>
      </c>
      <c r="O18">
        <v>23.97</v>
      </c>
      <c r="P18">
        <v>16</v>
      </c>
      <c r="Q18">
        <v>672.15</v>
      </c>
      <c r="R18">
        <v>16</v>
      </c>
      <c r="S18">
        <v>-1.17</v>
      </c>
      <c r="T18">
        <v>16</v>
      </c>
      <c r="U18">
        <v>4.2300000000000004</v>
      </c>
    </row>
    <row r="19" spans="1:21" x14ac:dyDescent="0.3">
      <c r="A19" s="5">
        <f t="shared" si="5"/>
        <v>701</v>
      </c>
      <c r="B19" s="1">
        <f t="shared" si="6"/>
        <v>35.545009639626286</v>
      </c>
      <c r="C19" s="1">
        <f t="shared" si="7"/>
        <v>-6.38</v>
      </c>
      <c r="I19" s="8">
        <f t="shared" si="8"/>
        <v>67.110399999999998</v>
      </c>
      <c r="J19" s="8">
        <f t="shared" si="9"/>
        <v>1.8880399999999997</v>
      </c>
      <c r="K19">
        <v>701</v>
      </c>
      <c r="L19">
        <v>7.0000000000000007E-2</v>
      </c>
      <c r="M19">
        <v>0</v>
      </c>
      <c r="N19">
        <v>17</v>
      </c>
      <c r="O19">
        <v>23.968</v>
      </c>
      <c r="P19">
        <v>17</v>
      </c>
      <c r="Q19">
        <v>674.3</v>
      </c>
      <c r="R19">
        <v>17</v>
      </c>
      <c r="S19">
        <v>-1.24</v>
      </c>
      <c r="T19">
        <v>17</v>
      </c>
      <c r="U19">
        <v>5.14</v>
      </c>
    </row>
    <row r="20" spans="1:21" x14ac:dyDescent="0.3">
      <c r="A20" s="5">
        <f t="shared" si="5"/>
        <v>801</v>
      </c>
      <c r="B20" s="1">
        <f t="shared" si="6"/>
        <v>35.721845419989563</v>
      </c>
      <c r="C20" s="1">
        <f t="shared" si="7"/>
        <v>-7.54</v>
      </c>
      <c r="I20" s="8">
        <f t="shared" si="8"/>
        <v>67.099199999999996</v>
      </c>
      <c r="J20" s="8">
        <f t="shared" si="9"/>
        <v>1.8783799999999999</v>
      </c>
      <c r="K20">
        <v>801</v>
      </c>
      <c r="L20">
        <v>7.0000000000000007E-2</v>
      </c>
      <c r="M20">
        <v>0</v>
      </c>
      <c r="N20">
        <v>18</v>
      </c>
      <c r="O20">
        <v>23.963999999999999</v>
      </c>
      <c r="P20">
        <v>18</v>
      </c>
      <c r="Q20">
        <v>670.85</v>
      </c>
      <c r="R20">
        <v>18</v>
      </c>
      <c r="S20">
        <v>-1.29</v>
      </c>
      <c r="T20">
        <v>18</v>
      </c>
      <c r="U20">
        <v>6.25</v>
      </c>
    </row>
    <row r="21" spans="1:21" x14ac:dyDescent="0.3">
      <c r="A21" s="5">
        <f t="shared" si="5"/>
        <v>901</v>
      </c>
      <c r="B21" s="1">
        <f t="shared" si="6"/>
        <v>35.397681116608823</v>
      </c>
      <c r="C21" s="1">
        <f t="shared" si="7"/>
        <v>-8.1</v>
      </c>
      <c r="I21" s="8">
        <f t="shared" si="8"/>
        <v>67.104799999999997</v>
      </c>
      <c r="J21" s="8">
        <f t="shared" si="9"/>
        <v>1.8957399999999998</v>
      </c>
      <c r="K21">
        <v>901</v>
      </c>
      <c r="L21">
        <v>7.0000000000000007E-2</v>
      </c>
      <c r="M21">
        <v>0</v>
      </c>
      <c r="N21">
        <v>19</v>
      </c>
      <c r="O21">
        <v>23.966000000000001</v>
      </c>
      <c r="P21">
        <v>19</v>
      </c>
      <c r="Q21">
        <v>677.05</v>
      </c>
      <c r="R21">
        <v>19</v>
      </c>
      <c r="S21">
        <v>-1.21</v>
      </c>
      <c r="T21">
        <v>19</v>
      </c>
      <c r="U21">
        <v>6.89</v>
      </c>
    </row>
    <row r="22" spans="1:21" x14ac:dyDescent="0.3">
      <c r="A22" s="5">
        <f t="shared" si="5"/>
        <v>1001</v>
      </c>
      <c r="B22" s="1">
        <f t="shared" si="6"/>
        <v>35.383593000073837</v>
      </c>
      <c r="C22" s="1">
        <f t="shared" si="7"/>
        <v>-9.2100000000000009</v>
      </c>
      <c r="I22" s="8">
        <f t="shared" si="8"/>
        <v>67.087999999999994</v>
      </c>
      <c r="J22" s="8">
        <f t="shared" si="9"/>
        <v>1.8960199999999998</v>
      </c>
      <c r="K22">
        <v>1001</v>
      </c>
      <c r="L22">
        <v>7.0000000000000007E-2</v>
      </c>
      <c r="M22">
        <v>0</v>
      </c>
      <c r="N22">
        <v>20</v>
      </c>
      <c r="O22">
        <v>23.96</v>
      </c>
      <c r="P22">
        <v>20</v>
      </c>
      <c r="Q22">
        <v>677.15</v>
      </c>
      <c r="R22">
        <v>20</v>
      </c>
      <c r="S22">
        <v>-1.51</v>
      </c>
      <c r="T22">
        <v>20</v>
      </c>
      <c r="U22">
        <v>7.7</v>
      </c>
    </row>
    <row r="23" spans="1:21" x14ac:dyDescent="0.3">
      <c r="A23" s="5">
        <f t="shared" si="5"/>
        <v>1101</v>
      </c>
      <c r="B23" s="1">
        <f t="shared" si="6"/>
        <v>35.260872764736177</v>
      </c>
      <c r="C23" s="1">
        <f t="shared" si="7"/>
        <v>-10.16</v>
      </c>
      <c r="I23" s="8">
        <f t="shared" si="8"/>
        <v>67.082399999999993</v>
      </c>
      <c r="J23" s="8">
        <f t="shared" si="9"/>
        <v>1.90246</v>
      </c>
      <c r="K23">
        <v>1101</v>
      </c>
      <c r="L23">
        <v>7.0000000000000007E-2</v>
      </c>
      <c r="M23">
        <v>0</v>
      </c>
      <c r="N23">
        <v>21</v>
      </c>
      <c r="O23">
        <v>23.957999999999998</v>
      </c>
      <c r="P23">
        <v>21</v>
      </c>
      <c r="Q23">
        <v>679.45</v>
      </c>
      <c r="R23">
        <v>21</v>
      </c>
      <c r="S23">
        <v>-1.57</v>
      </c>
      <c r="T23">
        <v>21</v>
      </c>
      <c r="U23">
        <v>8.59</v>
      </c>
    </row>
    <row r="24" spans="1:21" x14ac:dyDescent="0.3">
      <c r="A24" s="5">
        <f t="shared" si="5"/>
        <v>1201</v>
      </c>
      <c r="B24" s="1">
        <f t="shared" si="6"/>
        <v>35.11580181764878</v>
      </c>
      <c r="C24" s="1">
        <f t="shared" si="7"/>
        <v>-11.010000000000002</v>
      </c>
      <c r="I24" s="8">
        <f t="shared" si="8"/>
        <v>67.076799999999992</v>
      </c>
      <c r="J24" s="8">
        <f t="shared" si="9"/>
        <v>1.9101600000000001</v>
      </c>
      <c r="K24">
        <v>1201</v>
      </c>
      <c r="L24">
        <v>7.0000000000000007E-2</v>
      </c>
      <c r="M24">
        <v>0</v>
      </c>
      <c r="N24">
        <v>22</v>
      </c>
      <c r="O24">
        <v>23.956</v>
      </c>
      <c r="P24">
        <v>22</v>
      </c>
      <c r="Q24">
        <v>682.2</v>
      </c>
      <c r="R24">
        <v>22</v>
      </c>
      <c r="S24">
        <v>-1.63</v>
      </c>
      <c r="T24">
        <v>22</v>
      </c>
      <c r="U24">
        <v>9.3800000000000008</v>
      </c>
    </row>
    <row r="25" spans="1:21" x14ac:dyDescent="0.3">
      <c r="A25" s="5">
        <f t="shared" si="5"/>
        <v>1301</v>
      </c>
      <c r="B25" s="1">
        <f t="shared" si="6"/>
        <v>35.064041572129113</v>
      </c>
      <c r="C25" s="1">
        <f t="shared" si="7"/>
        <v>-11.94</v>
      </c>
      <c r="I25" s="8">
        <f t="shared" si="8"/>
        <v>67.071200000000005</v>
      </c>
      <c r="J25" s="8">
        <f t="shared" si="9"/>
        <v>1.9128199999999997</v>
      </c>
      <c r="K25">
        <v>1301</v>
      </c>
      <c r="L25">
        <v>7.0000000000000007E-2</v>
      </c>
      <c r="M25">
        <v>0</v>
      </c>
      <c r="N25">
        <v>23</v>
      </c>
      <c r="O25">
        <v>23.954000000000001</v>
      </c>
      <c r="P25">
        <v>23</v>
      </c>
      <c r="Q25">
        <v>683.15</v>
      </c>
      <c r="R25">
        <v>23</v>
      </c>
      <c r="S25">
        <v>-1.68</v>
      </c>
      <c r="T25">
        <v>23</v>
      </c>
      <c r="U25">
        <v>10.26</v>
      </c>
    </row>
    <row r="26" spans="1:21" x14ac:dyDescent="0.3">
      <c r="A26" s="5">
        <f t="shared" si="5"/>
        <v>1401</v>
      </c>
      <c r="B26" s="1">
        <f t="shared" si="6"/>
        <v>34.890393998980414</v>
      </c>
      <c r="C26" s="1">
        <f t="shared" si="7"/>
        <v>-12.81</v>
      </c>
      <c r="I26" s="8">
        <f t="shared" si="8"/>
        <v>67.071200000000005</v>
      </c>
      <c r="J26" s="8">
        <f t="shared" si="9"/>
        <v>1.9223399999999997</v>
      </c>
      <c r="K26">
        <v>1401</v>
      </c>
      <c r="L26">
        <v>7.0000000000000007E-2</v>
      </c>
      <c r="M26">
        <v>0</v>
      </c>
      <c r="N26">
        <v>24</v>
      </c>
      <c r="O26">
        <v>23.954000000000001</v>
      </c>
      <c r="P26">
        <v>24</v>
      </c>
      <c r="Q26">
        <v>686.55</v>
      </c>
      <c r="R26">
        <v>24</v>
      </c>
      <c r="S26">
        <v>-1.74</v>
      </c>
      <c r="T26">
        <v>24</v>
      </c>
      <c r="U26">
        <v>11.07</v>
      </c>
    </row>
    <row r="27" spans="1:21" x14ac:dyDescent="0.3">
      <c r="A27" s="5">
        <f t="shared" si="5"/>
        <v>1501</v>
      </c>
      <c r="B27" s="1">
        <f t="shared" si="6"/>
        <v>34.764185169061086</v>
      </c>
      <c r="C27" s="1">
        <f t="shared" si="7"/>
        <v>-13.73</v>
      </c>
      <c r="I27" s="8">
        <f t="shared" si="8"/>
        <v>67.076799999999992</v>
      </c>
      <c r="J27" s="8">
        <f t="shared" si="9"/>
        <v>1.9294800000000001</v>
      </c>
      <c r="K27">
        <v>1501</v>
      </c>
      <c r="L27">
        <v>7.0000000000000007E-2</v>
      </c>
      <c r="M27">
        <v>0</v>
      </c>
      <c r="N27">
        <v>25</v>
      </c>
      <c r="O27">
        <v>23.956</v>
      </c>
      <c r="P27">
        <v>25</v>
      </c>
      <c r="Q27">
        <v>689.1</v>
      </c>
      <c r="R27">
        <v>25</v>
      </c>
      <c r="S27">
        <v>-1.8</v>
      </c>
      <c r="T27">
        <v>25</v>
      </c>
      <c r="U27">
        <v>11.93</v>
      </c>
    </row>
    <row r="28" spans="1:21" x14ac:dyDescent="0.3">
      <c r="A28" s="5">
        <f t="shared" si="5"/>
        <v>1751</v>
      </c>
      <c r="B28" s="1">
        <f t="shared" si="6"/>
        <v>34.460033095906184</v>
      </c>
      <c r="C28" s="1">
        <f t="shared" si="7"/>
        <v>-16.02</v>
      </c>
      <c r="I28" s="8">
        <f t="shared" si="8"/>
        <v>67.054400000000001</v>
      </c>
      <c r="J28" s="8">
        <f t="shared" si="9"/>
        <v>1.9458599999999999</v>
      </c>
      <c r="K28">
        <v>1751</v>
      </c>
      <c r="L28">
        <v>7.0000000000000007E-2</v>
      </c>
      <c r="M28">
        <v>0</v>
      </c>
      <c r="N28">
        <v>26</v>
      </c>
      <c r="O28">
        <v>23.948</v>
      </c>
      <c r="P28">
        <v>26</v>
      </c>
      <c r="Q28">
        <v>694.95</v>
      </c>
      <c r="R28">
        <v>26</v>
      </c>
      <c r="S28">
        <v>-1.95</v>
      </c>
      <c r="T28">
        <v>26</v>
      </c>
      <c r="U28">
        <v>14.07</v>
      </c>
    </row>
    <row r="29" spans="1:21" x14ac:dyDescent="0.3">
      <c r="A29" s="5">
        <f t="shared" si="5"/>
        <v>2001</v>
      </c>
      <c r="B29" s="1">
        <f t="shared" si="6"/>
        <v>34.002129925452614</v>
      </c>
      <c r="C29" s="1">
        <f t="shared" si="7"/>
        <v>-18.009999999999998</v>
      </c>
      <c r="I29" s="8">
        <f t="shared" si="8"/>
        <v>67.0488</v>
      </c>
      <c r="J29" s="8">
        <f t="shared" si="9"/>
        <v>1.9718999999999998</v>
      </c>
      <c r="K29">
        <v>2001</v>
      </c>
      <c r="L29">
        <v>7.0000000000000007E-2</v>
      </c>
      <c r="M29">
        <v>0</v>
      </c>
      <c r="N29">
        <v>27</v>
      </c>
      <c r="O29">
        <v>23.946000000000002</v>
      </c>
      <c r="P29">
        <v>27</v>
      </c>
      <c r="Q29">
        <v>704.25</v>
      </c>
      <c r="R29">
        <v>27</v>
      </c>
      <c r="S29">
        <v>-2.08</v>
      </c>
      <c r="T29">
        <v>27</v>
      </c>
      <c r="U29">
        <v>15.93</v>
      </c>
    </row>
    <row r="30" spans="1:21" x14ac:dyDescent="0.3">
      <c r="A30" s="5">
        <f t="shared" si="5"/>
        <v>2251</v>
      </c>
      <c r="B30" s="1">
        <f t="shared" si="6"/>
        <v>33.638215665612925</v>
      </c>
      <c r="C30" s="1">
        <f t="shared" si="7"/>
        <v>-20.05</v>
      </c>
      <c r="I30" s="8">
        <f t="shared" si="8"/>
        <v>67.037599999999998</v>
      </c>
      <c r="J30" s="8">
        <f t="shared" si="9"/>
        <v>1.9928999999999999</v>
      </c>
      <c r="K30">
        <v>2251</v>
      </c>
      <c r="L30">
        <v>7.0000000000000007E-2</v>
      </c>
      <c r="M30">
        <v>0</v>
      </c>
      <c r="N30">
        <v>28</v>
      </c>
      <c r="O30">
        <v>23.942</v>
      </c>
      <c r="P30">
        <v>28</v>
      </c>
      <c r="Q30">
        <v>711.75</v>
      </c>
      <c r="R30">
        <v>28</v>
      </c>
      <c r="S30">
        <v>-2.2000000000000002</v>
      </c>
      <c r="T30">
        <v>28</v>
      </c>
      <c r="U30">
        <v>17.850000000000001</v>
      </c>
    </row>
    <row r="31" spans="1:21" x14ac:dyDescent="0.3">
      <c r="A31" s="5">
        <f t="shared" si="5"/>
        <v>2501</v>
      </c>
      <c r="B31" s="1">
        <f t="shared" si="6"/>
        <v>33.168028812854971</v>
      </c>
      <c r="C31" s="1">
        <f t="shared" si="7"/>
        <v>-21.89</v>
      </c>
      <c r="I31" s="8">
        <f t="shared" si="8"/>
        <v>67.043199999999999</v>
      </c>
      <c r="J31" s="8">
        <f t="shared" si="9"/>
        <v>2.0213199999999998</v>
      </c>
      <c r="K31">
        <v>2501</v>
      </c>
      <c r="L31">
        <v>7.0000000000000007E-2</v>
      </c>
      <c r="M31">
        <v>0</v>
      </c>
      <c r="N31">
        <v>29</v>
      </c>
      <c r="O31">
        <v>23.943999999999999</v>
      </c>
      <c r="P31">
        <v>29</v>
      </c>
      <c r="Q31">
        <v>721.9</v>
      </c>
      <c r="R31">
        <v>29</v>
      </c>
      <c r="S31">
        <v>-2.2400000000000002</v>
      </c>
      <c r="T31">
        <v>29</v>
      </c>
      <c r="U31">
        <v>19.649999999999999</v>
      </c>
    </row>
    <row r="32" spans="1:21" x14ac:dyDescent="0.3">
      <c r="A32" s="5">
        <f t="shared" si="5"/>
        <v>2751</v>
      </c>
      <c r="B32" s="1">
        <f t="shared" si="6"/>
        <v>32.687555464536828</v>
      </c>
      <c r="C32" s="1">
        <f t="shared" si="7"/>
        <v>-24.01</v>
      </c>
      <c r="I32" s="8">
        <f t="shared" si="8"/>
        <v>67.037599999999998</v>
      </c>
      <c r="J32" s="8">
        <f t="shared" si="9"/>
        <v>2.0508600000000001</v>
      </c>
      <c r="K32">
        <v>2751</v>
      </c>
      <c r="L32">
        <v>7.0000000000000007E-2</v>
      </c>
      <c r="M32">
        <v>0</v>
      </c>
      <c r="N32">
        <v>30</v>
      </c>
      <c r="O32">
        <v>23.942</v>
      </c>
      <c r="P32">
        <v>30</v>
      </c>
      <c r="Q32">
        <v>732.45</v>
      </c>
      <c r="R32">
        <v>30</v>
      </c>
      <c r="S32">
        <v>-2.46</v>
      </c>
      <c r="T32">
        <v>30</v>
      </c>
      <c r="U32">
        <v>21.55</v>
      </c>
    </row>
    <row r="33" spans="1:21" x14ac:dyDescent="0.3">
      <c r="A33" s="5">
        <f t="shared" si="5"/>
        <v>3001</v>
      </c>
      <c r="B33" s="1">
        <f t="shared" si="6"/>
        <v>32.181744858179869</v>
      </c>
      <c r="C33" s="1">
        <f t="shared" si="7"/>
        <v>-25.869999999999997</v>
      </c>
      <c r="I33" s="8">
        <f t="shared" si="8"/>
        <v>67.031999999999996</v>
      </c>
      <c r="J33" s="8">
        <f t="shared" si="9"/>
        <v>2.0829199999999997</v>
      </c>
      <c r="K33">
        <v>3001</v>
      </c>
      <c r="L33">
        <v>7.0000000000000007E-2</v>
      </c>
      <c r="M33">
        <v>0</v>
      </c>
      <c r="N33">
        <v>31</v>
      </c>
      <c r="O33">
        <v>23.94</v>
      </c>
      <c r="P33">
        <v>31</v>
      </c>
      <c r="Q33">
        <v>743.9</v>
      </c>
      <c r="R33">
        <v>31</v>
      </c>
      <c r="S33">
        <v>-2.63</v>
      </c>
      <c r="T33">
        <v>31</v>
      </c>
      <c r="U33">
        <v>23.24</v>
      </c>
    </row>
    <row r="34" spans="1:21" x14ac:dyDescent="0.3">
      <c r="A34" s="5">
        <f t="shared" si="5"/>
        <v>3251</v>
      </c>
      <c r="B34" s="1">
        <f t="shared" si="6"/>
        <v>31.6013201320132</v>
      </c>
      <c r="C34" s="1">
        <f t="shared" si="7"/>
        <v>-27.66</v>
      </c>
      <c r="I34" s="8">
        <f t="shared" si="8"/>
        <v>67.026399999999995</v>
      </c>
      <c r="J34" s="8">
        <f t="shared" si="9"/>
        <v>2.121</v>
      </c>
      <c r="K34">
        <v>3251</v>
      </c>
      <c r="L34">
        <v>7.0000000000000007E-2</v>
      </c>
      <c r="M34">
        <v>0</v>
      </c>
      <c r="N34">
        <v>32</v>
      </c>
      <c r="O34">
        <v>23.937999999999999</v>
      </c>
      <c r="P34">
        <v>32</v>
      </c>
      <c r="Q34">
        <v>757.5</v>
      </c>
      <c r="R34">
        <v>32</v>
      </c>
      <c r="S34">
        <v>-2.73</v>
      </c>
      <c r="T34">
        <v>32</v>
      </c>
      <c r="U34">
        <v>24.93</v>
      </c>
    </row>
    <row r="35" spans="1:21" x14ac:dyDescent="0.3">
      <c r="A35" s="5">
        <f t="shared" si="5"/>
        <v>3501</v>
      </c>
      <c r="B35" s="1">
        <f t="shared" si="6"/>
        <v>31.169270833333339</v>
      </c>
      <c r="C35" s="1">
        <f t="shared" si="7"/>
        <v>-29.47</v>
      </c>
      <c r="I35" s="8">
        <f>O35*2.8/1</f>
        <v>67.026399999999995</v>
      </c>
      <c r="J35" s="8">
        <f>Q35*2.8/1000</f>
        <v>2.1503999999999994</v>
      </c>
      <c r="K35">
        <v>3501</v>
      </c>
      <c r="L35">
        <v>7.0000000000000007E-2</v>
      </c>
      <c r="M35">
        <v>0</v>
      </c>
      <c r="N35">
        <v>33</v>
      </c>
      <c r="O35">
        <v>23.937999999999999</v>
      </c>
      <c r="P35">
        <v>33</v>
      </c>
      <c r="Q35">
        <v>768</v>
      </c>
      <c r="R35">
        <v>33</v>
      </c>
      <c r="S35">
        <v>-2.9</v>
      </c>
      <c r="T35">
        <v>33</v>
      </c>
      <c r="U35">
        <v>26.57</v>
      </c>
    </row>
    <row r="36" spans="1:21" x14ac:dyDescent="0.3">
      <c r="A36" s="5">
        <f t="shared" si="5"/>
        <v>3751</v>
      </c>
      <c r="B36" s="1">
        <f t="shared" si="6"/>
        <v>30.604026845637588</v>
      </c>
      <c r="C36" s="1">
        <f t="shared" si="7"/>
        <v>-31.150000000000002</v>
      </c>
      <c r="I36" s="8">
        <f t="shared" ref="I36:I70" si="10">O36*2.8/1</f>
        <v>67.031999999999996</v>
      </c>
      <c r="J36" s="8">
        <f t="shared" si="9"/>
        <v>2.1902999999999997</v>
      </c>
      <c r="K36">
        <v>3751</v>
      </c>
      <c r="L36">
        <v>7.0000000000000007E-2</v>
      </c>
      <c r="M36">
        <v>0</v>
      </c>
      <c r="N36">
        <v>34</v>
      </c>
      <c r="O36">
        <v>23.94</v>
      </c>
      <c r="P36">
        <v>34</v>
      </c>
      <c r="Q36">
        <v>782.25</v>
      </c>
      <c r="R36">
        <v>34</v>
      </c>
      <c r="S36">
        <v>-2.98</v>
      </c>
      <c r="T36">
        <v>34</v>
      </c>
      <c r="U36">
        <v>28.17</v>
      </c>
    </row>
    <row r="37" spans="1:21" x14ac:dyDescent="0.3">
      <c r="A37" s="5">
        <f t="shared" ref="A37:A70" si="11">K37</f>
        <v>4001</v>
      </c>
      <c r="B37" s="1">
        <f t="shared" si="6"/>
        <v>30.037641154328735</v>
      </c>
      <c r="C37" s="1">
        <f t="shared" si="7"/>
        <v>-32.76</v>
      </c>
      <c r="I37" s="8">
        <f t="shared" si="10"/>
        <v>67.031999999999996</v>
      </c>
      <c r="J37" s="8">
        <f t="shared" si="9"/>
        <v>2.2315999999999998</v>
      </c>
      <c r="K37">
        <v>4001</v>
      </c>
      <c r="L37">
        <v>7.0000000000000007E-2</v>
      </c>
      <c r="M37">
        <v>0</v>
      </c>
      <c r="N37">
        <v>35</v>
      </c>
      <c r="O37">
        <v>23.94</v>
      </c>
      <c r="P37">
        <v>35</v>
      </c>
      <c r="Q37">
        <v>797</v>
      </c>
      <c r="R37">
        <v>35</v>
      </c>
      <c r="S37">
        <v>-3.17</v>
      </c>
      <c r="T37">
        <v>35</v>
      </c>
      <c r="U37">
        <v>29.59</v>
      </c>
    </row>
    <row r="38" spans="1:21" x14ac:dyDescent="0.3">
      <c r="A38" s="5">
        <f t="shared" si="11"/>
        <v>4251</v>
      </c>
      <c r="B38" s="1">
        <f t="shared" ref="B38:B70" si="12">I38/J38</f>
        <v>29.506256549343522</v>
      </c>
      <c r="C38" s="1">
        <f t="shared" ref="C38:C70" si="13">S38-U38</f>
        <v>-34.369999999999997</v>
      </c>
      <c r="I38" s="8">
        <f t="shared" si="10"/>
        <v>67.015199999999993</v>
      </c>
      <c r="J38" s="8">
        <f t="shared" si="9"/>
        <v>2.27122</v>
      </c>
      <c r="K38">
        <v>4251</v>
      </c>
      <c r="L38">
        <v>7.0000000000000007E-2</v>
      </c>
      <c r="M38">
        <v>0</v>
      </c>
      <c r="N38">
        <v>36</v>
      </c>
      <c r="O38">
        <v>23.934000000000001</v>
      </c>
      <c r="P38">
        <v>36</v>
      </c>
      <c r="Q38">
        <v>811.15</v>
      </c>
      <c r="R38">
        <v>36</v>
      </c>
      <c r="S38">
        <v>-3.26</v>
      </c>
      <c r="T38">
        <v>36</v>
      </c>
      <c r="U38">
        <v>31.11</v>
      </c>
    </row>
    <row r="39" spans="1:21" x14ac:dyDescent="0.3">
      <c r="A39" s="5">
        <f t="shared" si="11"/>
        <v>4501</v>
      </c>
      <c r="B39" s="1">
        <f t="shared" si="12"/>
        <v>29.005876294905192</v>
      </c>
      <c r="C39" s="1">
        <f t="shared" si="13"/>
        <v>-35.9</v>
      </c>
      <c r="I39" s="8">
        <f t="shared" si="10"/>
        <v>67.031999999999996</v>
      </c>
      <c r="J39" s="8">
        <f t="shared" si="9"/>
        <v>2.3109799999999998</v>
      </c>
      <c r="K39">
        <v>4501</v>
      </c>
      <c r="L39">
        <v>7.0000000000000007E-2</v>
      </c>
      <c r="M39">
        <v>0</v>
      </c>
      <c r="N39">
        <v>37</v>
      </c>
      <c r="O39">
        <v>23.94</v>
      </c>
      <c r="P39">
        <v>37</v>
      </c>
      <c r="Q39">
        <v>825.35</v>
      </c>
      <c r="R39">
        <v>37</v>
      </c>
      <c r="S39">
        <v>-3.44</v>
      </c>
      <c r="T39">
        <v>37</v>
      </c>
      <c r="U39">
        <v>32.46</v>
      </c>
    </row>
    <row r="40" spans="1:21" x14ac:dyDescent="0.3">
      <c r="A40" s="5">
        <f t="shared" si="11"/>
        <v>4751</v>
      </c>
      <c r="B40" s="1">
        <f t="shared" si="12"/>
        <v>28.43193157519601</v>
      </c>
      <c r="C40" s="1">
        <f t="shared" si="13"/>
        <v>-37.340000000000003</v>
      </c>
      <c r="I40" s="8">
        <f t="shared" si="10"/>
        <v>67.015199999999993</v>
      </c>
      <c r="J40" s="8">
        <f t="shared" si="9"/>
        <v>2.3570399999999996</v>
      </c>
      <c r="K40">
        <v>4751</v>
      </c>
      <c r="L40">
        <v>7.0000000000000007E-2</v>
      </c>
      <c r="M40">
        <v>0</v>
      </c>
      <c r="N40">
        <v>38</v>
      </c>
      <c r="O40">
        <v>23.934000000000001</v>
      </c>
      <c r="P40">
        <v>38</v>
      </c>
      <c r="Q40">
        <v>841.8</v>
      </c>
      <c r="R40">
        <v>38</v>
      </c>
      <c r="S40">
        <v>-3.52</v>
      </c>
      <c r="T40">
        <v>38</v>
      </c>
      <c r="U40">
        <v>33.82</v>
      </c>
    </row>
    <row r="41" spans="1:21" x14ac:dyDescent="0.3">
      <c r="A41" s="5">
        <f t="shared" si="11"/>
        <v>5001</v>
      </c>
      <c r="B41" s="1">
        <f t="shared" si="12"/>
        <v>27.847335350244357</v>
      </c>
      <c r="C41" s="1">
        <f t="shared" si="13"/>
        <v>-38.74</v>
      </c>
      <c r="I41" s="8">
        <f t="shared" si="10"/>
        <v>67.009599999999992</v>
      </c>
      <c r="J41" s="8">
        <f t="shared" si="9"/>
        <v>2.4063199999999996</v>
      </c>
      <c r="K41">
        <v>5001</v>
      </c>
      <c r="L41">
        <v>7.0000000000000007E-2</v>
      </c>
      <c r="M41">
        <v>0</v>
      </c>
      <c r="N41">
        <v>39</v>
      </c>
      <c r="O41">
        <v>23.931999999999999</v>
      </c>
      <c r="P41">
        <v>39</v>
      </c>
      <c r="Q41">
        <v>859.4</v>
      </c>
      <c r="R41">
        <v>39</v>
      </c>
      <c r="S41">
        <v>-3.7</v>
      </c>
      <c r="T41">
        <v>39</v>
      </c>
      <c r="U41">
        <v>35.04</v>
      </c>
    </row>
    <row r="42" spans="1:21" x14ac:dyDescent="0.3">
      <c r="A42" s="5">
        <f t="shared" si="11"/>
        <v>5251</v>
      </c>
      <c r="B42" s="1">
        <f t="shared" si="12"/>
        <v>27.356151077081311</v>
      </c>
      <c r="C42" s="1">
        <f t="shared" si="13"/>
        <v>-40.07</v>
      </c>
      <c r="I42" s="8">
        <f t="shared" si="10"/>
        <v>67.026399999999995</v>
      </c>
      <c r="J42" s="8">
        <f t="shared" si="9"/>
        <v>2.4501399999999998</v>
      </c>
      <c r="K42">
        <v>5251</v>
      </c>
      <c r="L42">
        <v>7.0000000000000007E-2</v>
      </c>
      <c r="M42">
        <v>0</v>
      </c>
      <c r="N42">
        <v>40</v>
      </c>
      <c r="O42">
        <v>23.937999999999999</v>
      </c>
      <c r="P42">
        <v>40</v>
      </c>
      <c r="Q42">
        <v>875.05</v>
      </c>
      <c r="R42">
        <v>40</v>
      </c>
      <c r="S42">
        <v>-3.79</v>
      </c>
      <c r="T42">
        <v>40</v>
      </c>
      <c r="U42">
        <v>36.28</v>
      </c>
    </row>
    <row r="43" spans="1:21" x14ac:dyDescent="0.3">
      <c r="A43" s="5">
        <f t="shared" si="11"/>
        <v>5501</v>
      </c>
      <c r="B43" s="1">
        <f t="shared" si="12"/>
        <v>26.78301728477933</v>
      </c>
      <c r="C43" s="1">
        <f t="shared" si="13"/>
        <v>-41.39</v>
      </c>
      <c r="I43" s="8">
        <f t="shared" si="10"/>
        <v>67.031999999999996</v>
      </c>
      <c r="J43" s="8">
        <f t="shared" si="9"/>
        <v>2.5027799999999996</v>
      </c>
      <c r="K43">
        <v>5501</v>
      </c>
      <c r="L43">
        <v>7.0000000000000007E-2</v>
      </c>
      <c r="M43">
        <v>0</v>
      </c>
      <c r="N43">
        <v>41</v>
      </c>
      <c r="O43">
        <v>23.94</v>
      </c>
      <c r="P43">
        <v>41</v>
      </c>
      <c r="Q43">
        <v>893.85</v>
      </c>
      <c r="R43">
        <v>41</v>
      </c>
      <c r="S43">
        <v>-3.97</v>
      </c>
      <c r="T43">
        <v>41</v>
      </c>
      <c r="U43">
        <v>37.42</v>
      </c>
    </row>
    <row r="44" spans="1:21" x14ac:dyDescent="0.3">
      <c r="A44" s="5">
        <f t="shared" si="11"/>
        <v>5751</v>
      </c>
      <c r="B44" s="1">
        <f t="shared" si="12"/>
        <v>26.301159149590728</v>
      </c>
      <c r="C44" s="1">
        <f t="shared" si="13"/>
        <v>-42.61</v>
      </c>
      <c r="I44" s="8">
        <f t="shared" si="10"/>
        <v>67.026399999999995</v>
      </c>
      <c r="J44" s="8">
        <f t="shared" si="9"/>
        <v>2.5484199999999997</v>
      </c>
      <c r="K44">
        <v>5751</v>
      </c>
      <c r="L44">
        <v>7.0000000000000007E-2</v>
      </c>
      <c r="M44">
        <v>0</v>
      </c>
      <c r="N44">
        <v>42</v>
      </c>
      <c r="O44">
        <v>23.937999999999999</v>
      </c>
      <c r="P44">
        <v>42</v>
      </c>
      <c r="Q44">
        <v>910.15</v>
      </c>
      <c r="R44">
        <v>42</v>
      </c>
      <c r="S44">
        <v>-4.04</v>
      </c>
      <c r="T44">
        <v>42</v>
      </c>
      <c r="U44">
        <v>38.57</v>
      </c>
    </row>
    <row r="45" spans="1:21" x14ac:dyDescent="0.3">
      <c r="A45" s="5">
        <f t="shared" si="11"/>
        <v>6001</v>
      </c>
      <c r="B45" s="1">
        <f t="shared" si="12"/>
        <v>25.771797631862217</v>
      </c>
      <c r="C45" s="1">
        <f t="shared" si="13"/>
        <v>-43.83</v>
      </c>
      <c r="I45" s="8">
        <f t="shared" si="10"/>
        <v>67.037599999999998</v>
      </c>
      <c r="J45" s="8">
        <f t="shared" si="9"/>
        <v>2.6012</v>
      </c>
      <c r="K45">
        <v>6001</v>
      </c>
      <c r="L45">
        <v>7.0000000000000007E-2</v>
      </c>
      <c r="M45">
        <v>0</v>
      </c>
      <c r="N45">
        <v>43</v>
      </c>
      <c r="O45">
        <v>23.942</v>
      </c>
      <c r="P45">
        <v>43</v>
      </c>
      <c r="Q45">
        <v>929</v>
      </c>
      <c r="R45">
        <v>43</v>
      </c>
      <c r="S45">
        <v>-4.22</v>
      </c>
      <c r="T45">
        <v>43</v>
      </c>
      <c r="U45">
        <v>39.61</v>
      </c>
    </row>
    <row r="46" spans="1:21" x14ac:dyDescent="0.3">
      <c r="A46" s="5">
        <f t="shared" si="11"/>
        <v>6501</v>
      </c>
      <c r="B46" s="1">
        <f t="shared" si="12"/>
        <v>24.780831133881904</v>
      </c>
      <c r="C46" s="1">
        <f t="shared" si="13"/>
        <v>-46.1</v>
      </c>
      <c r="I46" s="8">
        <f t="shared" si="10"/>
        <v>67.037599999999998</v>
      </c>
      <c r="J46" s="8">
        <f t="shared" si="9"/>
        <v>2.7052199999999997</v>
      </c>
      <c r="K46">
        <v>6501</v>
      </c>
      <c r="L46">
        <v>7.0000000000000007E-2</v>
      </c>
      <c r="M46">
        <v>0</v>
      </c>
      <c r="N46">
        <v>44</v>
      </c>
      <c r="O46">
        <v>23.942</v>
      </c>
      <c r="P46">
        <v>44</v>
      </c>
      <c r="Q46">
        <v>966.15</v>
      </c>
      <c r="R46">
        <v>44</v>
      </c>
      <c r="S46">
        <v>-4.3099999999999996</v>
      </c>
      <c r="T46">
        <v>44</v>
      </c>
      <c r="U46">
        <v>41.79</v>
      </c>
    </row>
    <row r="47" spans="1:21" x14ac:dyDescent="0.3">
      <c r="A47" s="5">
        <f t="shared" si="11"/>
        <v>7001</v>
      </c>
      <c r="B47" s="1">
        <f t="shared" si="12"/>
        <v>23.808718993885769</v>
      </c>
      <c r="C47" s="1">
        <f t="shared" si="13"/>
        <v>-48.179999999999993</v>
      </c>
      <c r="I47" s="8">
        <f t="shared" si="10"/>
        <v>67.054400000000001</v>
      </c>
      <c r="J47" s="8">
        <f t="shared" si="9"/>
        <v>2.8163800000000001</v>
      </c>
      <c r="K47">
        <v>7001</v>
      </c>
      <c r="L47">
        <v>7.0000000000000007E-2</v>
      </c>
      <c r="M47">
        <v>0</v>
      </c>
      <c r="N47">
        <v>45</v>
      </c>
      <c r="O47">
        <v>23.948</v>
      </c>
      <c r="P47">
        <v>45</v>
      </c>
      <c r="Q47">
        <v>1005.85</v>
      </c>
      <c r="R47">
        <v>45</v>
      </c>
      <c r="S47">
        <v>-4.7699999999999996</v>
      </c>
      <c r="T47">
        <v>45</v>
      </c>
      <c r="U47">
        <v>43.41</v>
      </c>
    </row>
    <row r="48" spans="1:21" x14ac:dyDescent="0.3">
      <c r="A48" s="5">
        <f t="shared" si="11"/>
        <v>7501</v>
      </c>
      <c r="B48" s="1">
        <f t="shared" si="12"/>
        <v>22.930729091866528</v>
      </c>
      <c r="C48" s="1">
        <f t="shared" si="13"/>
        <v>-50.129999999999995</v>
      </c>
      <c r="I48" s="8">
        <f t="shared" si="10"/>
        <v>67.059999999999988</v>
      </c>
      <c r="J48" s="8">
        <f t="shared" si="9"/>
        <v>2.9244599999999998</v>
      </c>
      <c r="K48">
        <v>7501</v>
      </c>
      <c r="L48">
        <v>7.0000000000000007E-2</v>
      </c>
      <c r="M48">
        <v>0</v>
      </c>
      <c r="N48">
        <v>46</v>
      </c>
      <c r="O48">
        <v>23.95</v>
      </c>
      <c r="P48">
        <v>46</v>
      </c>
      <c r="Q48">
        <v>1044.45</v>
      </c>
      <c r="R48">
        <v>46</v>
      </c>
      <c r="S48">
        <v>-4.9000000000000004</v>
      </c>
      <c r="T48">
        <v>46</v>
      </c>
      <c r="U48">
        <v>45.23</v>
      </c>
    </row>
    <row r="49" spans="1:21" x14ac:dyDescent="0.3">
      <c r="A49" s="5">
        <f t="shared" si="11"/>
        <v>8001</v>
      </c>
      <c r="B49" s="1">
        <f t="shared" si="12"/>
        <v>22.024827586206897</v>
      </c>
      <c r="C49" s="1">
        <f t="shared" si="13"/>
        <v>-51.940000000000005</v>
      </c>
      <c r="I49" s="8">
        <f t="shared" si="10"/>
        <v>67.065600000000003</v>
      </c>
      <c r="J49" s="8">
        <f t="shared" si="9"/>
        <v>3.0449999999999999</v>
      </c>
      <c r="K49">
        <v>8001</v>
      </c>
      <c r="L49">
        <v>7.0000000000000007E-2</v>
      </c>
      <c r="M49">
        <v>0</v>
      </c>
      <c r="N49">
        <v>47</v>
      </c>
      <c r="O49">
        <v>23.952000000000002</v>
      </c>
      <c r="P49">
        <v>47</v>
      </c>
      <c r="Q49">
        <v>1087.5</v>
      </c>
      <c r="R49">
        <v>47</v>
      </c>
      <c r="S49">
        <v>-5.31</v>
      </c>
      <c r="T49">
        <v>47</v>
      </c>
      <c r="U49">
        <v>46.63</v>
      </c>
    </row>
    <row r="50" spans="1:21" x14ac:dyDescent="0.3">
      <c r="A50" s="5">
        <f t="shared" si="11"/>
        <v>8501</v>
      </c>
      <c r="B50" s="1">
        <f t="shared" si="12"/>
        <v>21.210002212878958</v>
      </c>
      <c r="C50" s="1">
        <f t="shared" si="13"/>
        <v>-53.620000000000005</v>
      </c>
      <c r="I50" s="8">
        <f t="shared" si="10"/>
        <v>67.093599999999995</v>
      </c>
      <c r="J50" s="8">
        <f t="shared" si="9"/>
        <v>3.1632999999999996</v>
      </c>
      <c r="K50">
        <v>8501</v>
      </c>
      <c r="L50">
        <v>7.0000000000000007E-2</v>
      </c>
      <c r="M50">
        <v>0</v>
      </c>
      <c r="N50">
        <v>48</v>
      </c>
      <c r="O50">
        <v>23.962</v>
      </c>
      <c r="P50">
        <v>48</v>
      </c>
      <c r="Q50">
        <v>1129.75</v>
      </c>
      <c r="R50">
        <v>48</v>
      </c>
      <c r="S50">
        <v>-5.52</v>
      </c>
      <c r="T50">
        <v>48</v>
      </c>
      <c r="U50">
        <v>48.1</v>
      </c>
    </row>
    <row r="51" spans="1:21" x14ac:dyDescent="0.3">
      <c r="A51" s="5">
        <f t="shared" si="11"/>
        <v>9001</v>
      </c>
      <c r="B51" s="1">
        <f t="shared" si="12"/>
        <v>20.422811354530733</v>
      </c>
      <c r="C51" s="1">
        <f t="shared" si="13"/>
        <v>-55.24</v>
      </c>
      <c r="I51" s="8">
        <f t="shared" si="10"/>
        <v>67.082399999999993</v>
      </c>
      <c r="J51" s="8">
        <f t="shared" si="9"/>
        <v>3.2846799999999994</v>
      </c>
      <c r="K51">
        <v>9001</v>
      </c>
      <c r="L51">
        <v>7.0000000000000007E-2</v>
      </c>
      <c r="M51">
        <v>0</v>
      </c>
      <c r="N51">
        <v>49</v>
      </c>
      <c r="O51">
        <v>23.957999999999998</v>
      </c>
      <c r="P51">
        <v>49</v>
      </c>
      <c r="Q51">
        <v>1173.0999999999999</v>
      </c>
      <c r="R51">
        <v>49</v>
      </c>
      <c r="S51">
        <v>-5.96</v>
      </c>
      <c r="T51">
        <v>49</v>
      </c>
      <c r="U51">
        <v>49.28</v>
      </c>
    </row>
    <row r="52" spans="1:21" x14ac:dyDescent="0.3">
      <c r="A52" s="5">
        <f t="shared" si="11"/>
        <v>9501</v>
      </c>
      <c r="B52" s="1">
        <f t="shared" si="12"/>
        <v>19.678187340940813</v>
      </c>
      <c r="C52" s="1">
        <f t="shared" si="13"/>
        <v>-56.599999999999994</v>
      </c>
      <c r="I52" s="8">
        <f t="shared" si="10"/>
        <v>67.116</v>
      </c>
      <c r="J52" s="8">
        <f t="shared" si="9"/>
        <v>3.4106799999999993</v>
      </c>
      <c r="K52">
        <v>9501</v>
      </c>
      <c r="L52">
        <v>7.0000000000000007E-2</v>
      </c>
      <c r="M52">
        <v>0</v>
      </c>
      <c r="N52">
        <v>50</v>
      </c>
      <c r="O52">
        <v>23.97</v>
      </c>
      <c r="P52">
        <v>50</v>
      </c>
      <c r="Q52">
        <v>1218.0999999999999</v>
      </c>
      <c r="R52">
        <v>50</v>
      </c>
      <c r="S52">
        <v>-6.09</v>
      </c>
      <c r="T52">
        <v>50</v>
      </c>
      <c r="U52">
        <v>50.51</v>
      </c>
    </row>
    <row r="53" spans="1:21" x14ac:dyDescent="0.3">
      <c r="A53" s="5">
        <f t="shared" si="11"/>
        <v>10001</v>
      </c>
      <c r="B53" s="1">
        <f t="shared" si="12"/>
        <v>18.971600348073729</v>
      </c>
      <c r="C53" s="1">
        <f t="shared" si="13"/>
        <v>-57.82</v>
      </c>
      <c r="I53" s="8">
        <f t="shared" si="10"/>
        <v>67.149599999999992</v>
      </c>
      <c r="J53" s="8">
        <f>Q53*2.8/1</f>
        <v>3.5394799999999997</v>
      </c>
      <c r="K53">
        <v>10001</v>
      </c>
      <c r="L53">
        <v>8.0000000000000002E-3</v>
      </c>
      <c r="M53">
        <v>0</v>
      </c>
      <c r="N53">
        <v>51</v>
      </c>
      <c r="O53">
        <v>23.981999999999999</v>
      </c>
      <c r="P53">
        <v>51</v>
      </c>
      <c r="Q53">
        <v>1.2641</v>
      </c>
      <c r="R53">
        <v>51</v>
      </c>
      <c r="S53">
        <v>-6.42</v>
      </c>
      <c r="T53">
        <v>51</v>
      </c>
      <c r="U53">
        <v>51.4</v>
      </c>
    </row>
    <row r="54" spans="1:21" x14ac:dyDescent="0.3">
      <c r="A54" s="5">
        <f t="shared" si="11"/>
        <v>12501</v>
      </c>
      <c r="B54" s="1">
        <f t="shared" si="12"/>
        <v>16.034172061669892</v>
      </c>
      <c r="C54" s="1">
        <f t="shared" si="13"/>
        <v>-63.17</v>
      </c>
      <c r="I54" s="8">
        <f t="shared" si="10"/>
        <v>67.267200000000003</v>
      </c>
      <c r="J54" s="8">
        <f t="shared" ref="J54:J70" si="14">Q54*2.8/1</f>
        <v>4.1952400000000001</v>
      </c>
      <c r="K54">
        <v>12501</v>
      </c>
      <c r="L54">
        <v>8.0000000000000002E-3</v>
      </c>
      <c r="M54">
        <v>0</v>
      </c>
      <c r="N54">
        <v>52</v>
      </c>
      <c r="O54">
        <v>24.024000000000001</v>
      </c>
      <c r="P54">
        <v>52</v>
      </c>
      <c r="Q54">
        <v>1.4983</v>
      </c>
      <c r="R54">
        <v>52</v>
      </c>
      <c r="S54">
        <v>-7.61</v>
      </c>
      <c r="T54">
        <v>52</v>
      </c>
      <c r="U54">
        <v>55.56</v>
      </c>
    </row>
    <row r="55" spans="1:21" x14ac:dyDescent="0.3">
      <c r="A55" s="5">
        <f t="shared" si="11"/>
        <v>15001</v>
      </c>
      <c r="B55" s="1">
        <f t="shared" si="12"/>
        <v>13.798041124921244</v>
      </c>
      <c r="C55" s="1">
        <f t="shared" si="13"/>
        <v>-67.06</v>
      </c>
      <c r="I55" s="8">
        <f t="shared" si="10"/>
        <v>67.451999999999998</v>
      </c>
      <c r="J55" s="8">
        <f t="shared" si="14"/>
        <v>4.8885199999999998</v>
      </c>
      <c r="K55">
        <v>15001</v>
      </c>
      <c r="L55">
        <v>8.0000000000000002E-3</v>
      </c>
      <c r="M55">
        <v>0</v>
      </c>
      <c r="N55">
        <v>53</v>
      </c>
      <c r="O55">
        <v>24.09</v>
      </c>
      <c r="P55">
        <v>53</v>
      </c>
      <c r="Q55">
        <v>1.7459</v>
      </c>
      <c r="R55">
        <v>53</v>
      </c>
      <c r="S55">
        <v>-9.01</v>
      </c>
      <c r="T55">
        <v>53</v>
      </c>
      <c r="U55">
        <v>58.05</v>
      </c>
    </row>
    <row r="56" spans="1:21" x14ac:dyDescent="0.3">
      <c r="A56" s="5">
        <f t="shared" si="11"/>
        <v>17501</v>
      </c>
      <c r="B56" s="1">
        <f t="shared" si="12"/>
        <v>12.084812721908287</v>
      </c>
      <c r="C56" s="1">
        <f t="shared" si="13"/>
        <v>-70.02</v>
      </c>
      <c r="I56" s="8">
        <f t="shared" si="10"/>
        <v>67.6648</v>
      </c>
      <c r="J56" s="8">
        <f t="shared" si="14"/>
        <v>5.5991599999999995</v>
      </c>
      <c r="K56">
        <v>17501</v>
      </c>
      <c r="L56">
        <v>8.0000000000000002E-3</v>
      </c>
      <c r="M56">
        <v>0</v>
      </c>
      <c r="N56">
        <v>54</v>
      </c>
      <c r="O56">
        <v>24.166</v>
      </c>
      <c r="P56">
        <v>54</v>
      </c>
      <c r="Q56">
        <v>1.9997</v>
      </c>
      <c r="R56">
        <v>54</v>
      </c>
      <c r="S56">
        <v>-10.42</v>
      </c>
      <c r="T56">
        <v>54</v>
      </c>
      <c r="U56">
        <v>59.6</v>
      </c>
    </row>
    <row r="57" spans="1:21" x14ac:dyDescent="0.3">
      <c r="A57" s="5">
        <f t="shared" si="11"/>
        <v>20001</v>
      </c>
      <c r="B57" s="1">
        <f t="shared" si="12"/>
        <v>10.721230334099348</v>
      </c>
      <c r="C57" s="1">
        <f t="shared" si="13"/>
        <v>-72.23</v>
      </c>
      <c r="I57" s="8">
        <f t="shared" si="10"/>
        <v>67.927999999999997</v>
      </c>
      <c r="J57" s="8">
        <f t="shared" si="14"/>
        <v>6.3358399999999993</v>
      </c>
      <c r="K57">
        <v>20001</v>
      </c>
      <c r="L57">
        <v>8.0000000000000002E-3</v>
      </c>
      <c r="M57">
        <v>0</v>
      </c>
      <c r="N57">
        <v>55</v>
      </c>
      <c r="O57">
        <v>24.26</v>
      </c>
      <c r="P57">
        <v>55</v>
      </c>
      <c r="Q57">
        <v>2.2627999999999999</v>
      </c>
      <c r="R57">
        <v>55</v>
      </c>
      <c r="S57">
        <v>-11.84</v>
      </c>
      <c r="T57">
        <v>55</v>
      </c>
      <c r="U57">
        <v>60.39</v>
      </c>
    </row>
    <row r="58" spans="1:21" x14ac:dyDescent="0.3">
      <c r="A58" s="5">
        <f t="shared" si="11"/>
        <v>25001</v>
      </c>
      <c r="B58" s="1">
        <f t="shared" si="12"/>
        <v>8.7273505492937655</v>
      </c>
      <c r="C58" s="1">
        <f t="shared" si="13"/>
        <v>-75.67</v>
      </c>
      <c r="I58" s="8">
        <f t="shared" si="10"/>
        <v>68.51039999999999</v>
      </c>
      <c r="J58" s="8">
        <f t="shared" si="14"/>
        <v>7.8500799999999993</v>
      </c>
      <c r="K58">
        <v>25001</v>
      </c>
      <c r="L58">
        <v>8.0000000000000002E-3</v>
      </c>
      <c r="M58">
        <v>0</v>
      </c>
      <c r="N58">
        <v>56</v>
      </c>
      <c r="O58">
        <v>24.468</v>
      </c>
      <c r="P58">
        <v>56</v>
      </c>
      <c r="Q58">
        <v>2.8035999999999999</v>
      </c>
      <c r="R58">
        <v>56</v>
      </c>
      <c r="S58">
        <v>-14.51</v>
      </c>
      <c r="T58">
        <v>56</v>
      </c>
      <c r="U58">
        <v>61.16</v>
      </c>
    </row>
    <row r="59" spans="1:21" x14ac:dyDescent="0.3">
      <c r="A59" s="5">
        <f t="shared" si="11"/>
        <v>30001</v>
      </c>
      <c r="B59" s="1">
        <f t="shared" si="12"/>
        <v>7.3449646905228176</v>
      </c>
      <c r="C59" s="1">
        <f t="shared" si="13"/>
        <v>-77.699999999999989</v>
      </c>
      <c r="I59" s="8">
        <f t="shared" si="10"/>
        <v>69.311199999999999</v>
      </c>
      <c r="J59" s="8">
        <f t="shared" si="14"/>
        <v>9.4365600000000001</v>
      </c>
      <c r="K59">
        <v>30001</v>
      </c>
      <c r="L59">
        <v>8.0000000000000002E-3</v>
      </c>
      <c r="M59">
        <v>0</v>
      </c>
      <c r="N59">
        <v>57</v>
      </c>
      <c r="O59">
        <v>24.754000000000001</v>
      </c>
      <c r="P59">
        <v>57</v>
      </c>
      <c r="Q59">
        <v>3.3702000000000001</v>
      </c>
      <c r="R59">
        <v>57</v>
      </c>
      <c r="S59">
        <v>-16.97</v>
      </c>
      <c r="T59">
        <v>57</v>
      </c>
      <c r="U59">
        <v>60.73</v>
      </c>
    </row>
    <row r="60" spans="1:21" x14ac:dyDescent="0.3">
      <c r="A60" s="5">
        <f t="shared" si="11"/>
        <v>35001</v>
      </c>
      <c r="B60" s="1">
        <f t="shared" si="12"/>
        <v>6.3373737373737375</v>
      </c>
      <c r="C60" s="1">
        <f t="shared" si="13"/>
        <v>-79.33</v>
      </c>
      <c r="I60" s="8">
        <f t="shared" si="10"/>
        <v>70.268799999999999</v>
      </c>
      <c r="J60" s="8">
        <f t="shared" si="14"/>
        <v>11.087999999999999</v>
      </c>
      <c r="K60">
        <v>35001</v>
      </c>
      <c r="L60">
        <v>8.0000000000000002E-3</v>
      </c>
      <c r="M60">
        <v>0</v>
      </c>
      <c r="N60">
        <v>58</v>
      </c>
      <c r="O60">
        <v>25.096</v>
      </c>
      <c r="P60">
        <v>58</v>
      </c>
      <c r="Q60">
        <v>3.96</v>
      </c>
      <c r="R60">
        <v>58</v>
      </c>
      <c r="S60">
        <v>-19.68</v>
      </c>
      <c r="T60">
        <v>58</v>
      </c>
      <c r="U60">
        <v>59.65</v>
      </c>
    </row>
    <row r="61" spans="1:21" x14ac:dyDescent="0.3">
      <c r="A61" s="5">
        <f t="shared" si="11"/>
        <v>40001</v>
      </c>
      <c r="B61" s="1">
        <f t="shared" si="12"/>
        <v>5.5637030247479373</v>
      </c>
      <c r="C61" s="1">
        <f t="shared" si="13"/>
        <v>-80.55</v>
      </c>
      <c r="I61" s="8">
        <f t="shared" si="10"/>
        <v>71.383199999999988</v>
      </c>
      <c r="J61" s="8">
        <f t="shared" si="14"/>
        <v>12.830159999999999</v>
      </c>
      <c r="K61">
        <v>40001</v>
      </c>
      <c r="L61">
        <v>3.0000000000000001E-3</v>
      </c>
      <c r="M61">
        <v>0</v>
      </c>
      <c r="N61">
        <v>59</v>
      </c>
      <c r="O61">
        <v>25.494</v>
      </c>
      <c r="P61">
        <v>59</v>
      </c>
      <c r="Q61">
        <v>4.5822000000000003</v>
      </c>
      <c r="R61">
        <v>59</v>
      </c>
      <c r="S61">
        <v>-22.51</v>
      </c>
      <c r="T61">
        <v>59</v>
      </c>
      <c r="U61">
        <v>58.04</v>
      </c>
    </row>
    <row r="62" spans="1:21" x14ac:dyDescent="0.3">
      <c r="A62" s="5">
        <f t="shared" si="11"/>
        <v>45001</v>
      </c>
      <c r="B62" s="1">
        <f t="shared" si="12"/>
        <v>4.9612699627044092</v>
      </c>
      <c r="C62" s="1">
        <f t="shared" si="13"/>
        <v>-81.710000000000008</v>
      </c>
      <c r="I62" s="8">
        <f t="shared" si="10"/>
        <v>72.632000000000005</v>
      </c>
      <c r="J62" s="8">
        <f t="shared" si="14"/>
        <v>14.639799999999999</v>
      </c>
      <c r="K62">
        <v>45001</v>
      </c>
      <c r="L62">
        <v>3.0000000000000001E-3</v>
      </c>
      <c r="M62">
        <v>0</v>
      </c>
      <c r="N62">
        <v>60</v>
      </c>
      <c r="O62">
        <v>25.94</v>
      </c>
      <c r="P62">
        <v>60</v>
      </c>
      <c r="Q62">
        <v>5.2285000000000004</v>
      </c>
      <c r="R62">
        <v>60</v>
      </c>
      <c r="S62">
        <v>-25.32</v>
      </c>
      <c r="T62">
        <v>60</v>
      </c>
      <c r="U62">
        <v>56.39</v>
      </c>
    </row>
    <row r="63" spans="1:21" x14ac:dyDescent="0.3">
      <c r="A63" s="5">
        <f t="shared" si="11"/>
        <v>50001</v>
      </c>
      <c r="B63" s="1">
        <f t="shared" si="12"/>
        <v>4.4674142146530649</v>
      </c>
      <c r="C63" s="1">
        <f t="shared" si="13"/>
        <v>-87.3</v>
      </c>
      <c r="G63" s="6" t="s">
        <v>16</v>
      </c>
      <c r="H63" s="6"/>
      <c r="I63" s="8">
        <f t="shared" si="10"/>
        <v>74.183199999999999</v>
      </c>
      <c r="J63" s="8">
        <f t="shared" si="14"/>
        <v>16.605399999999999</v>
      </c>
      <c r="K63">
        <v>50001</v>
      </c>
      <c r="L63">
        <v>3.0000000000000001E-3</v>
      </c>
      <c r="M63">
        <v>0</v>
      </c>
      <c r="N63">
        <v>61</v>
      </c>
      <c r="O63">
        <v>26.494</v>
      </c>
      <c r="P63">
        <v>61</v>
      </c>
      <c r="Q63">
        <v>5.9305000000000003</v>
      </c>
      <c r="R63">
        <v>61</v>
      </c>
      <c r="S63">
        <v>-27.95</v>
      </c>
      <c r="T63">
        <v>61</v>
      </c>
      <c r="U63">
        <v>59.35</v>
      </c>
    </row>
    <row r="64" spans="1:21" x14ac:dyDescent="0.3">
      <c r="A64" s="5">
        <f t="shared" si="11"/>
        <v>60001</v>
      </c>
      <c r="B64" s="1">
        <f t="shared" si="12"/>
        <v>3.6894726524210939</v>
      </c>
      <c r="C64" s="1">
        <f t="shared" si="13"/>
        <v>-83.57</v>
      </c>
      <c r="G64" s="2">
        <v>29.8</v>
      </c>
      <c r="I64" s="8">
        <f t="shared" si="10"/>
        <v>79.043999999999997</v>
      </c>
      <c r="J64" s="8">
        <f t="shared" si="14"/>
        <v>21.424199999999999</v>
      </c>
      <c r="K64">
        <v>60001</v>
      </c>
      <c r="L64">
        <v>3.0000000000000001E-3</v>
      </c>
      <c r="M64">
        <v>0</v>
      </c>
      <c r="N64">
        <v>62</v>
      </c>
      <c r="O64">
        <v>28.23</v>
      </c>
      <c r="P64">
        <v>62</v>
      </c>
      <c r="Q64">
        <v>7.6515000000000004</v>
      </c>
      <c r="R64">
        <v>62</v>
      </c>
      <c r="S64">
        <v>-33.090000000000003</v>
      </c>
      <c r="T64">
        <v>62</v>
      </c>
      <c r="U64">
        <v>50.48</v>
      </c>
    </row>
    <row r="65" spans="1:21" x14ac:dyDescent="0.3">
      <c r="A65" s="5">
        <f t="shared" si="11"/>
        <v>70001</v>
      </c>
      <c r="B65" s="1">
        <f t="shared" si="12"/>
        <v>3.1427678850359264</v>
      </c>
      <c r="C65" s="1">
        <f t="shared" si="13"/>
        <v>-83.710000000000008</v>
      </c>
      <c r="I65" s="8">
        <f t="shared" si="10"/>
        <v>84.503999999999991</v>
      </c>
      <c r="J65" s="8">
        <f t="shared" si="14"/>
        <v>26.888399999999997</v>
      </c>
      <c r="K65">
        <v>70001</v>
      </c>
      <c r="L65">
        <v>3.0000000000000001E-3</v>
      </c>
      <c r="M65">
        <v>0</v>
      </c>
      <c r="N65">
        <v>63</v>
      </c>
      <c r="O65">
        <v>30.18</v>
      </c>
      <c r="P65">
        <v>63</v>
      </c>
      <c r="Q65">
        <v>9.6029999999999998</v>
      </c>
      <c r="R65">
        <v>63</v>
      </c>
      <c r="S65">
        <v>-39.28</v>
      </c>
      <c r="T65">
        <v>63</v>
      </c>
      <c r="U65">
        <v>44.43</v>
      </c>
    </row>
    <row r="66" spans="1:21" x14ac:dyDescent="0.3">
      <c r="A66" s="5">
        <f t="shared" si="11"/>
        <v>80001</v>
      </c>
      <c r="B66" s="1">
        <f t="shared" si="12"/>
        <v>2.7850760174480156</v>
      </c>
      <c r="C66" s="1">
        <f t="shared" si="13"/>
        <v>-84.85</v>
      </c>
      <c r="I66" s="8">
        <f t="shared" si="10"/>
        <v>92.069599999999994</v>
      </c>
      <c r="J66" s="8">
        <f t="shared" si="14"/>
        <v>33.058199999999999</v>
      </c>
      <c r="K66">
        <v>80001</v>
      </c>
      <c r="L66">
        <v>3.0000000000000001E-3</v>
      </c>
      <c r="M66">
        <v>0</v>
      </c>
      <c r="N66">
        <v>64</v>
      </c>
      <c r="O66">
        <v>32.881999999999998</v>
      </c>
      <c r="P66">
        <v>64</v>
      </c>
      <c r="Q66">
        <v>11.8065</v>
      </c>
      <c r="R66">
        <v>64</v>
      </c>
      <c r="S66">
        <v>-44.32</v>
      </c>
      <c r="T66">
        <v>64</v>
      </c>
      <c r="U66">
        <v>40.53</v>
      </c>
    </row>
    <row r="67" spans="1:21" x14ac:dyDescent="0.3">
      <c r="A67" s="5">
        <f t="shared" si="11"/>
        <v>90001</v>
      </c>
      <c r="B67" s="1">
        <f t="shared" si="12"/>
        <v>2.4661826005109586</v>
      </c>
      <c r="C67" s="1">
        <f t="shared" si="13"/>
        <v>-85.94</v>
      </c>
      <c r="I67" s="8">
        <f t="shared" si="10"/>
        <v>102.70959999999999</v>
      </c>
      <c r="J67" s="8">
        <f t="shared" si="14"/>
        <v>41.647199999999998</v>
      </c>
      <c r="K67">
        <v>90001</v>
      </c>
      <c r="L67">
        <v>3.0000000000000001E-3</v>
      </c>
      <c r="M67">
        <v>0</v>
      </c>
      <c r="N67">
        <v>65</v>
      </c>
      <c r="O67">
        <v>36.682000000000002</v>
      </c>
      <c r="P67">
        <v>65</v>
      </c>
      <c r="Q67">
        <v>14.874000000000001</v>
      </c>
      <c r="R67">
        <v>65</v>
      </c>
      <c r="S67">
        <v>-47.86</v>
      </c>
      <c r="T67">
        <v>65</v>
      </c>
      <c r="U67">
        <v>38.08</v>
      </c>
    </row>
    <row r="68" spans="1:21" x14ac:dyDescent="0.3">
      <c r="A68" s="5">
        <f t="shared" si="11"/>
        <v>100001</v>
      </c>
      <c r="B68" s="1">
        <f t="shared" si="12"/>
        <v>2.1907868722815342</v>
      </c>
      <c r="C68" s="1">
        <f t="shared" si="13"/>
        <v>-85.990000000000009</v>
      </c>
      <c r="I68" s="8">
        <f t="shared" si="10"/>
        <v>155.13399999999999</v>
      </c>
      <c r="J68" s="8">
        <f t="shared" si="14"/>
        <v>70.811999999999998</v>
      </c>
      <c r="K68">
        <v>100001</v>
      </c>
      <c r="L68">
        <v>3.0000000000000001E-3</v>
      </c>
      <c r="M68">
        <v>0</v>
      </c>
      <c r="N68">
        <v>66</v>
      </c>
      <c r="O68">
        <v>55.405000000000001</v>
      </c>
      <c r="P68">
        <v>66</v>
      </c>
      <c r="Q68">
        <v>25.29</v>
      </c>
      <c r="R68">
        <v>66</v>
      </c>
      <c r="S68">
        <v>-54.46</v>
      </c>
      <c r="T68">
        <v>66</v>
      </c>
      <c r="U68">
        <v>31.53</v>
      </c>
    </row>
    <row r="69" spans="1:21" x14ac:dyDescent="0.3">
      <c r="A69" s="5">
        <f t="shared" si="11"/>
        <v>110001</v>
      </c>
      <c r="B69" s="1">
        <f t="shared" si="12"/>
        <v>1.9524376072159813</v>
      </c>
      <c r="C69" s="1">
        <f t="shared" si="13"/>
        <v>-86.43</v>
      </c>
      <c r="I69" s="8">
        <f t="shared" si="10"/>
        <v>197.58199999999999</v>
      </c>
      <c r="J69" s="8">
        <f t="shared" si="14"/>
        <v>101.19760000000001</v>
      </c>
      <c r="K69">
        <v>110001</v>
      </c>
      <c r="L69">
        <v>1E-3</v>
      </c>
      <c r="M69">
        <v>0</v>
      </c>
      <c r="N69">
        <v>67</v>
      </c>
      <c r="O69">
        <v>70.564999999999998</v>
      </c>
      <c r="P69">
        <v>67</v>
      </c>
      <c r="Q69">
        <v>36.142000000000003</v>
      </c>
      <c r="R69">
        <v>67</v>
      </c>
      <c r="S69">
        <v>-94.54</v>
      </c>
      <c r="T69">
        <v>67</v>
      </c>
      <c r="U69">
        <v>-8.11</v>
      </c>
    </row>
    <row r="70" spans="1:21" x14ac:dyDescent="0.3">
      <c r="A70" s="5">
        <f t="shared" si="11"/>
        <v>120001</v>
      </c>
      <c r="B70" s="1">
        <f t="shared" si="12"/>
        <v>1.76552253795711</v>
      </c>
      <c r="C70" s="1">
        <f t="shared" si="13"/>
        <v>-86.4</v>
      </c>
      <c r="I70" s="8">
        <f t="shared" si="10"/>
        <v>167.35599999999999</v>
      </c>
      <c r="J70" s="8">
        <f t="shared" si="14"/>
        <v>94.791199999999989</v>
      </c>
      <c r="K70">
        <v>120001</v>
      </c>
      <c r="L70">
        <v>1E-3</v>
      </c>
      <c r="M70">
        <v>0</v>
      </c>
      <c r="N70">
        <v>68</v>
      </c>
      <c r="O70">
        <v>59.77</v>
      </c>
      <c r="P70">
        <v>68</v>
      </c>
      <c r="Q70">
        <v>33.853999999999999</v>
      </c>
      <c r="R70">
        <v>68</v>
      </c>
      <c r="S70">
        <v>-116.83</v>
      </c>
      <c r="T70">
        <v>68</v>
      </c>
      <c r="U70">
        <v>-30.43</v>
      </c>
    </row>
    <row r="71" spans="1:21" x14ac:dyDescent="0.3">
      <c r="B71" s="7"/>
      <c r="I71" s="8"/>
      <c r="J71" s="8"/>
    </row>
    <row r="72" spans="1:21" x14ac:dyDescent="0.3">
      <c r="B72" s="7"/>
      <c r="I72" s="8"/>
      <c r="J72" s="8"/>
    </row>
    <row r="73" spans="1:21" x14ac:dyDescent="0.3">
      <c r="B73" s="7"/>
      <c r="I73" s="8"/>
      <c r="J73" s="8"/>
    </row>
    <row r="74" spans="1:21" x14ac:dyDescent="0.3">
      <c r="B74" s="7"/>
      <c r="I74" s="8"/>
      <c r="J74" s="8"/>
    </row>
    <row r="75" spans="1:21" x14ac:dyDescent="0.3">
      <c r="J75" s="10"/>
    </row>
    <row r="76" spans="1:21" x14ac:dyDescent="0.3">
      <c r="J76" s="10"/>
    </row>
    <row r="77" spans="1:21" x14ac:dyDescent="0.3">
      <c r="J77" s="10"/>
    </row>
    <row r="78" spans="1:21" x14ac:dyDescent="0.3">
      <c r="J78" s="10"/>
    </row>
    <row r="79" spans="1:21" x14ac:dyDescent="0.3">
      <c r="J79" s="10"/>
    </row>
    <row r="80" spans="1:21" x14ac:dyDescent="0.3">
      <c r="J80" s="10"/>
    </row>
    <row r="81" spans="10:10" x14ac:dyDescent="0.3">
      <c r="J81" s="10"/>
    </row>
    <row r="82" spans="10:10" x14ac:dyDescent="0.3">
      <c r="J82" s="10"/>
    </row>
    <row r="83" spans="10:10" x14ac:dyDescent="0.3">
      <c r="J83" s="10"/>
    </row>
    <row r="84" spans="10:10" x14ac:dyDescent="0.3">
      <c r="J84" s="10"/>
    </row>
    <row r="85" spans="10:10" x14ac:dyDescent="0.3">
      <c r="J85" s="10"/>
    </row>
    <row r="86" spans="10:10" x14ac:dyDescent="0.3">
      <c r="J86" s="10"/>
    </row>
    <row r="87" spans="10:10" x14ac:dyDescent="0.3">
      <c r="J87" s="10"/>
    </row>
    <row r="88" spans="10:10" x14ac:dyDescent="0.3">
      <c r="J88" s="10"/>
    </row>
    <row r="89" spans="10:10" x14ac:dyDescent="0.3">
      <c r="J89" s="10"/>
    </row>
    <row r="90" spans="10:10" x14ac:dyDescent="0.3">
      <c r="J90" s="1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2023-05-15T13:41:20Z</dcterms:modified>
</cp:coreProperties>
</file>