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IBC 1 gen 3 NEW\Stage 2\30 deg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6" i="8" l="1"/>
  <c r="J97" i="8"/>
  <c r="J98" i="8"/>
  <c r="J99" i="8"/>
  <c r="J100" i="8"/>
  <c r="J101" i="8"/>
  <c r="J102" i="8"/>
  <c r="J103" i="8"/>
  <c r="J104" i="8"/>
  <c r="J95" i="8"/>
  <c r="A93" i="8" l="1"/>
  <c r="C93" i="8"/>
  <c r="I93" i="8"/>
  <c r="J93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I3" i="8"/>
  <c r="I4" i="8"/>
  <c r="I5" i="8"/>
  <c r="I6" i="8"/>
  <c r="I7" i="8"/>
  <c r="I8" i="8"/>
  <c r="I9" i="8"/>
  <c r="I10" i="8"/>
  <c r="I11" i="8"/>
  <c r="B11" i="8" s="1"/>
  <c r="I12" i="8"/>
  <c r="I13" i="8"/>
  <c r="I14" i="8"/>
  <c r="I15" i="8"/>
  <c r="I16" i="8"/>
  <c r="I17" i="8"/>
  <c r="I18" i="8"/>
  <c r="I19" i="8"/>
  <c r="B19" i="8" s="1"/>
  <c r="I20" i="8"/>
  <c r="I21" i="8"/>
  <c r="C3" i="8"/>
  <c r="C4" i="8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B7" i="8" l="1"/>
  <c r="B18" i="8"/>
  <c r="B10" i="8"/>
  <c r="B9" i="8"/>
  <c r="B93" i="8"/>
  <c r="B16" i="8"/>
  <c r="B8" i="8"/>
  <c r="B20" i="8"/>
  <c r="B12" i="8"/>
  <c r="B4" i="8"/>
  <c r="B3" i="8"/>
  <c r="B17" i="8"/>
  <c r="B15" i="8"/>
  <c r="B14" i="8"/>
  <c r="B6" i="8"/>
  <c r="B21" i="8"/>
  <c r="B13" i="8"/>
  <c r="B5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4" i="8"/>
  <c r="I95" i="8"/>
  <c r="I96" i="8"/>
  <c r="I97" i="8"/>
  <c r="I98" i="8"/>
  <c r="I99" i="8"/>
  <c r="I100" i="8"/>
  <c r="I101" i="8"/>
  <c r="I102" i="8"/>
  <c r="I103" i="8"/>
  <c r="I104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4" i="8"/>
  <c r="J2" i="8"/>
  <c r="I2" i="8"/>
  <c r="A86" i="8"/>
  <c r="C86" i="8"/>
  <c r="A87" i="8"/>
  <c r="C87" i="8"/>
  <c r="A88" i="8"/>
  <c r="C88" i="8"/>
  <c r="A89" i="8"/>
  <c r="C89" i="8"/>
  <c r="A90" i="8"/>
  <c r="C90" i="8"/>
  <c r="A91" i="8"/>
  <c r="C91" i="8"/>
  <c r="A92" i="8"/>
  <c r="C92" i="8"/>
  <c r="A94" i="8"/>
  <c r="C94" i="8"/>
  <c r="A95" i="8"/>
  <c r="C95" i="8"/>
  <c r="A96" i="8"/>
  <c r="C96" i="8"/>
  <c r="A97" i="8"/>
  <c r="C97" i="8"/>
  <c r="A98" i="8"/>
  <c r="C98" i="8"/>
  <c r="A99" i="8"/>
  <c r="C99" i="8"/>
  <c r="A100" i="8"/>
  <c r="C100" i="8"/>
  <c r="A101" i="8"/>
  <c r="C101" i="8"/>
  <c r="A102" i="8"/>
  <c r="C102" i="8"/>
  <c r="A103" i="8"/>
  <c r="C103" i="8"/>
  <c r="A104" i="8"/>
  <c r="C104" i="8"/>
  <c r="B104" i="8" l="1"/>
  <c r="B100" i="8"/>
  <c r="B102" i="8"/>
  <c r="B92" i="8"/>
  <c r="B89" i="8"/>
  <c r="B91" i="8"/>
  <c r="B99" i="8"/>
  <c r="B96" i="8"/>
  <c r="B86" i="8"/>
  <c r="B103" i="8"/>
  <c r="B101" i="8"/>
  <c r="B97" i="8"/>
  <c r="B95" i="8"/>
  <c r="B88" i="8"/>
  <c r="B87" i="8"/>
  <c r="B98" i="8"/>
  <c r="B90" i="8"/>
  <c r="B94" i="8"/>
  <c r="C83" i="8" l="1"/>
  <c r="C84" i="8"/>
  <c r="C85" i="8"/>
  <c r="A83" i="8"/>
  <c r="A84" i="8"/>
  <c r="A85" i="8"/>
  <c r="B84" i="8" l="1"/>
  <c r="B83" i="8"/>
  <c r="B85" i="8"/>
  <c r="C77" i="8" l="1"/>
  <c r="C78" i="8"/>
  <c r="C79" i="8"/>
  <c r="C80" i="8"/>
  <c r="C81" i="8"/>
  <c r="C82" i="8"/>
  <c r="A77" i="8"/>
  <c r="A78" i="8"/>
  <c r="A79" i="8"/>
  <c r="A80" i="8"/>
  <c r="A81" i="8"/>
  <c r="A82" i="8"/>
  <c r="B78" i="8" l="1"/>
  <c r="B81" i="8"/>
  <c r="B82" i="8"/>
  <c r="B79" i="8"/>
  <c r="B80" i="8"/>
  <c r="B77" i="8"/>
  <c r="B2" i="8" l="1"/>
  <c r="C72" i="8"/>
  <c r="C73" i="8"/>
  <c r="C74" i="8"/>
  <c r="C75" i="8"/>
  <c r="C76" i="8"/>
  <c r="C71" i="8"/>
  <c r="A76" i="8" l="1"/>
  <c r="A75" i="8"/>
  <c r="A74" i="8"/>
  <c r="A73" i="8"/>
  <c r="A72" i="8"/>
  <c r="A71" i="8"/>
  <c r="C70" i="8"/>
  <c r="A70" i="8"/>
  <c r="C69" i="8"/>
  <c r="A69" i="8"/>
  <c r="C68" i="8"/>
  <c r="A68" i="8"/>
  <c r="C67" i="8"/>
  <c r="A67" i="8"/>
  <c r="C66" i="8"/>
  <c r="A66" i="8"/>
  <c r="C65" i="8"/>
  <c r="A65" i="8"/>
  <c r="C64" i="8"/>
  <c r="A64" i="8"/>
  <c r="C63" i="8"/>
  <c r="A63" i="8"/>
  <c r="C62" i="8"/>
  <c r="A62" i="8"/>
  <c r="C61" i="8"/>
  <c r="A61" i="8"/>
  <c r="C60" i="8"/>
  <c r="A60" i="8"/>
  <c r="C59" i="8"/>
  <c r="A59" i="8"/>
  <c r="C58" i="8"/>
  <c r="A58" i="8"/>
  <c r="C57" i="8"/>
  <c r="A57" i="8"/>
  <c r="C56" i="8"/>
  <c r="A56" i="8"/>
  <c r="C55" i="8"/>
  <c r="A55" i="8"/>
  <c r="C54" i="8"/>
  <c r="A54" i="8"/>
  <c r="C53" i="8"/>
  <c r="A53" i="8"/>
  <c r="C52" i="8"/>
  <c r="A52" i="8"/>
  <c r="C51" i="8"/>
  <c r="A51" i="8"/>
  <c r="C50" i="8"/>
  <c r="A50" i="8"/>
  <c r="C49" i="8"/>
  <c r="A49" i="8"/>
  <c r="C48" i="8"/>
  <c r="A48" i="8"/>
  <c r="C47" i="8"/>
  <c r="A47" i="8"/>
  <c r="C46" i="8"/>
  <c r="A46" i="8"/>
  <c r="C45" i="8"/>
  <c r="A45" i="8"/>
  <c r="C44" i="8"/>
  <c r="A44" i="8"/>
  <c r="C43" i="8"/>
  <c r="A43" i="8"/>
  <c r="C42" i="8"/>
  <c r="A42" i="8"/>
  <c r="C41" i="8"/>
  <c r="A41" i="8"/>
  <c r="C40" i="8"/>
  <c r="A40" i="8"/>
  <c r="C39" i="8"/>
  <c r="A39" i="8"/>
  <c r="C38" i="8"/>
  <c r="A38" i="8"/>
  <c r="C37" i="8"/>
  <c r="A37" i="8"/>
  <c r="C36" i="8"/>
  <c r="A36" i="8"/>
  <c r="C35" i="8"/>
  <c r="A35" i="8"/>
  <c r="C34" i="8"/>
  <c r="A34" i="8"/>
  <c r="C33" i="8"/>
  <c r="A33" i="8"/>
  <c r="C32" i="8"/>
  <c r="A32" i="8"/>
  <c r="C31" i="8"/>
  <c r="A31" i="8"/>
  <c r="C30" i="8"/>
  <c r="A30" i="8"/>
  <c r="C29" i="8"/>
  <c r="A29" i="8"/>
  <c r="C28" i="8"/>
  <c r="A28" i="8"/>
  <c r="C27" i="8"/>
  <c r="A27" i="8"/>
  <c r="C26" i="8"/>
  <c r="A26" i="8"/>
  <c r="C25" i="8"/>
  <c r="A25" i="8"/>
  <c r="C24" i="8"/>
  <c r="A24" i="8"/>
  <c r="C23" i="8"/>
  <c r="A23" i="8"/>
  <c r="C22" i="8"/>
  <c r="A22" i="8"/>
  <c r="C2" i="8"/>
  <c r="A2" i="8"/>
  <c r="B75" i="8" l="1"/>
  <c r="B33" i="8"/>
  <c r="B71" i="8"/>
  <c r="B31" i="8"/>
  <c r="B23" i="8"/>
  <c r="B63" i="8"/>
  <c r="B39" i="8"/>
  <c r="B47" i="8"/>
  <c r="B55" i="8"/>
  <c r="B26" i="8"/>
  <c r="B34" i="8"/>
  <c r="B42" i="8"/>
  <c r="B50" i="8"/>
  <c r="B58" i="8"/>
  <c r="B66" i="8"/>
  <c r="B74" i="8"/>
  <c r="B28" i="8"/>
  <c r="B36" i="8"/>
  <c r="B44" i="8"/>
  <c r="B52" i="8"/>
  <c r="B68" i="8"/>
  <c r="B60" i="8"/>
  <c r="B76" i="8"/>
  <c r="B27" i="8"/>
  <c r="B35" i="8"/>
  <c r="B43" i="8"/>
  <c r="B51" i="8"/>
  <c r="B59" i="8"/>
  <c r="B67" i="8"/>
  <c r="B25" i="8"/>
  <c r="B41" i="8"/>
  <c r="B49" i="8"/>
  <c r="B57" i="8"/>
  <c r="B65" i="8"/>
  <c r="B73" i="8"/>
  <c r="B29" i="8"/>
  <c r="B37" i="8"/>
  <c r="B45" i="8"/>
  <c r="B53" i="8"/>
  <c r="B61" i="8"/>
  <c r="B69" i="8"/>
  <c r="B24" i="8"/>
  <c r="B32" i="8"/>
  <c r="B40" i="8"/>
  <c r="B48" i="8"/>
  <c r="B56" i="8"/>
  <c r="B64" i="8"/>
  <c r="B72" i="8"/>
  <c r="B22" i="8"/>
  <c r="B30" i="8"/>
  <c r="B38" i="8"/>
  <c r="B46" i="8"/>
  <c r="B54" i="8"/>
  <c r="B62" i="8"/>
  <c r="B70" i="8"/>
</calcChain>
</file>

<file path=xl/sharedStrings.xml><?xml version="1.0" encoding="utf-8"?>
<sst xmlns="http://schemas.openxmlformats.org/spreadsheetml/2006/main" count="20" uniqueCount="18">
  <si>
    <t>Ph (deg)</t>
  </si>
  <si>
    <t>f (Hz)</t>
  </si>
  <si>
    <t>mV</t>
  </si>
  <si>
    <t>Z (Ohm)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</si>
  <si>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</si>
  <si>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</si>
  <si>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</si>
  <si>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</si>
  <si>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</si>
  <si>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</si>
  <si>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Vpp</t>
  </si>
  <si>
    <t>Ipp</t>
  </si>
  <si>
    <t>Temp center (deg)</t>
  </si>
  <si>
    <t>Isc</t>
  </si>
  <si>
    <t>A</t>
  </si>
  <si>
    <t>MPP</t>
  </si>
  <si>
    <t>Intensity</t>
  </si>
  <si>
    <t>W/m^2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</si>
</sst>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"/>
    <numFmt numFmtId="166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0" fontId="0" fillId="0" borderId="0" xfId="0" applyAlignment="1"/>
    <xf numFmtId="166" fontId="0" fillId="0" borderId="0" xfId="0" applyNumberFormat="1" applyAlignment="1">
      <alignment horizontal="center"/>
    </xf>
    <xf numFmtId="0" fontId="0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probe'!$A$2:$A$104</c:f>
              <c:numCache>
                <c:formatCode>0</c:formatCode>
                <c:ptCount val="103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22.5</c:v>
                </c:pt>
                <c:pt idx="8">
                  <c:v>25</c:v>
                </c:pt>
                <c:pt idx="9">
                  <c:v>27.5</c:v>
                </c:pt>
                <c:pt idx="10">
                  <c:v>30</c:v>
                </c:pt>
                <c:pt idx="11">
                  <c:v>32.5</c:v>
                </c:pt>
                <c:pt idx="12">
                  <c:v>35</c:v>
                </c:pt>
                <c:pt idx="13">
                  <c:v>37.5</c:v>
                </c:pt>
                <c:pt idx="14">
                  <c:v>40</c:v>
                </c:pt>
                <c:pt idx="15">
                  <c:v>42.5</c:v>
                </c:pt>
                <c:pt idx="16">
                  <c:v>45</c:v>
                </c:pt>
                <c:pt idx="17">
                  <c:v>47.5</c:v>
                </c:pt>
                <c:pt idx="18">
                  <c:v>51</c:v>
                </c:pt>
                <c:pt idx="19">
                  <c:v>52.5</c:v>
                </c:pt>
                <c:pt idx="20">
                  <c:v>55</c:v>
                </c:pt>
                <c:pt idx="21">
                  <c:v>61</c:v>
                </c:pt>
                <c:pt idx="22">
                  <c:v>65</c:v>
                </c:pt>
                <c:pt idx="23">
                  <c:v>71</c:v>
                </c:pt>
                <c:pt idx="24">
                  <c:v>75</c:v>
                </c:pt>
                <c:pt idx="25">
                  <c:v>81</c:v>
                </c:pt>
                <c:pt idx="26">
                  <c:v>85</c:v>
                </c:pt>
                <c:pt idx="27">
                  <c:v>91</c:v>
                </c:pt>
                <c:pt idx="28">
                  <c:v>95</c:v>
                </c:pt>
                <c:pt idx="29">
                  <c:v>101</c:v>
                </c:pt>
                <c:pt idx="30">
                  <c:v>105</c:v>
                </c:pt>
                <c:pt idx="31">
                  <c:v>110</c:v>
                </c:pt>
                <c:pt idx="32">
                  <c:v>115</c:v>
                </c:pt>
                <c:pt idx="33">
                  <c:v>121</c:v>
                </c:pt>
                <c:pt idx="34">
                  <c:v>125</c:v>
                </c:pt>
                <c:pt idx="35">
                  <c:v>131</c:v>
                </c:pt>
                <c:pt idx="36">
                  <c:v>135</c:v>
                </c:pt>
                <c:pt idx="37">
                  <c:v>141</c:v>
                </c:pt>
                <c:pt idx="38">
                  <c:v>145</c:v>
                </c:pt>
                <c:pt idx="39">
                  <c:v>151</c:v>
                </c:pt>
                <c:pt idx="40">
                  <c:v>155</c:v>
                </c:pt>
                <c:pt idx="41">
                  <c:v>161</c:v>
                </c:pt>
                <c:pt idx="42">
                  <c:v>165</c:v>
                </c:pt>
                <c:pt idx="43">
                  <c:v>171</c:v>
                </c:pt>
                <c:pt idx="44">
                  <c:v>175</c:v>
                </c:pt>
                <c:pt idx="45">
                  <c:v>201</c:v>
                </c:pt>
                <c:pt idx="46">
                  <c:v>225</c:v>
                </c:pt>
                <c:pt idx="47">
                  <c:v>251</c:v>
                </c:pt>
                <c:pt idx="48">
                  <c:v>275</c:v>
                </c:pt>
                <c:pt idx="49">
                  <c:v>301</c:v>
                </c:pt>
                <c:pt idx="50">
                  <c:v>325</c:v>
                </c:pt>
                <c:pt idx="51">
                  <c:v>351</c:v>
                </c:pt>
                <c:pt idx="52">
                  <c:v>375</c:v>
                </c:pt>
                <c:pt idx="53">
                  <c:v>401</c:v>
                </c:pt>
                <c:pt idx="54">
                  <c:v>425</c:v>
                </c:pt>
                <c:pt idx="55">
                  <c:v>451</c:v>
                </c:pt>
                <c:pt idx="56">
                  <c:v>475</c:v>
                </c:pt>
                <c:pt idx="57">
                  <c:v>501</c:v>
                </c:pt>
                <c:pt idx="58">
                  <c:v>525</c:v>
                </c:pt>
                <c:pt idx="59">
                  <c:v>551</c:v>
                </c:pt>
                <c:pt idx="60">
                  <c:v>575</c:v>
                </c:pt>
                <c:pt idx="61">
                  <c:v>601</c:v>
                </c:pt>
                <c:pt idx="62">
                  <c:v>625</c:v>
                </c:pt>
                <c:pt idx="63">
                  <c:v>651</c:v>
                </c:pt>
                <c:pt idx="64">
                  <c:v>675</c:v>
                </c:pt>
                <c:pt idx="65">
                  <c:v>701</c:v>
                </c:pt>
                <c:pt idx="66">
                  <c:v>725</c:v>
                </c:pt>
                <c:pt idx="67">
                  <c:v>751</c:v>
                </c:pt>
                <c:pt idx="68">
                  <c:v>801</c:v>
                </c:pt>
                <c:pt idx="69">
                  <c:v>851</c:v>
                </c:pt>
                <c:pt idx="70">
                  <c:v>901</c:v>
                </c:pt>
                <c:pt idx="71">
                  <c:v>951</c:v>
                </c:pt>
                <c:pt idx="72">
                  <c:v>1001</c:v>
                </c:pt>
                <c:pt idx="73">
                  <c:v>1151</c:v>
                </c:pt>
                <c:pt idx="74">
                  <c:v>1251</c:v>
                </c:pt>
                <c:pt idx="75">
                  <c:v>1401</c:v>
                </c:pt>
                <c:pt idx="76">
                  <c:v>1501</c:v>
                </c:pt>
                <c:pt idx="77">
                  <c:v>1751</c:v>
                </c:pt>
                <c:pt idx="78">
                  <c:v>2001</c:v>
                </c:pt>
                <c:pt idx="79">
                  <c:v>2501</c:v>
                </c:pt>
                <c:pt idx="80">
                  <c:v>3001</c:v>
                </c:pt>
                <c:pt idx="81">
                  <c:v>3501</c:v>
                </c:pt>
                <c:pt idx="82">
                  <c:v>4001</c:v>
                </c:pt>
                <c:pt idx="83">
                  <c:v>4501</c:v>
                </c:pt>
                <c:pt idx="84">
                  <c:v>5001</c:v>
                </c:pt>
                <c:pt idx="85">
                  <c:v>5501</c:v>
                </c:pt>
                <c:pt idx="86">
                  <c:v>6001</c:v>
                </c:pt>
                <c:pt idx="87">
                  <c:v>7001</c:v>
                </c:pt>
                <c:pt idx="88">
                  <c:v>8001</c:v>
                </c:pt>
                <c:pt idx="89">
                  <c:v>9001</c:v>
                </c:pt>
                <c:pt idx="90">
                  <c:v>10001</c:v>
                </c:pt>
                <c:pt idx="91">
                  <c:v>15001</c:v>
                </c:pt>
                <c:pt idx="92">
                  <c:v>20001</c:v>
                </c:pt>
                <c:pt idx="93">
                  <c:v>30001</c:v>
                </c:pt>
                <c:pt idx="94">
                  <c:v>40001</c:v>
                </c:pt>
                <c:pt idx="95">
                  <c:v>50001</c:v>
                </c:pt>
                <c:pt idx="96">
                  <c:v>60001</c:v>
                </c:pt>
                <c:pt idx="97">
                  <c:v>70001</c:v>
                </c:pt>
                <c:pt idx="98">
                  <c:v>80001</c:v>
                </c:pt>
                <c:pt idx="99">
                  <c:v>90001</c:v>
                </c:pt>
                <c:pt idx="100">
                  <c:v>100001</c:v>
                </c:pt>
                <c:pt idx="101">
                  <c:v>110001</c:v>
                </c:pt>
                <c:pt idx="102">
                  <c:v>120001</c:v>
                </c:pt>
              </c:numCache>
            </c:numRef>
          </c:xVal>
          <c:yVal>
            <c:numRef>
              <c:f>'1 Vpp Current probe'!$B$2:$B$104</c:f>
              <c:numCache>
                <c:formatCode>0.00</c:formatCode>
                <c:ptCount val="103"/>
                <c:pt idx="0">
                  <c:v>0.98840044329516075</c:v>
                </c:pt>
                <c:pt idx="1">
                  <c:v>0.99529930224017615</c:v>
                </c:pt>
                <c:pt idx="2">
                  <c:v>1.0526993261149389</c:v>
                </c:pt>
                <c:pt idx="3">
                  <c:v>0.99597688537780704</c:v>
                </c:pt>
                <c:pt idx="4">
                  <c:v>0.97925732521032793</c:v>
                </c:pt>
                <c:pt idx="5">
                  <c:v>0.97934211473403865</c:v>
                </c:pt>
                <c:pt idx="6">
                  <c:v>0.95465512347431158</c:v>
                </c:pt>
                <c:pt idx="7">
                  <c:v>0.95549868486528744</c:v>
                </c:pt>
                <c:pt idx="8">
                  <c:v>0.9390243902439025</c:v>
                </c:pt>
                <c:pt idx="9">
                  <c:v>0.91694192127718133</c:v>
                </c:pt>
                <c:pt idx="10">
                  <c:v>0.89785675529028752</c:v>
                </c:pt>
                <c:pt idx="11">
                  <c:v>0.88693029490616637</c:v>
                </c:pt>
                <c:pt idx="12">
                  <c:v>0.86116224033657629</c:v>
                </c:pt>
                <c:pt idx="13">
                  <c:v>0.8424061322593217</c:v>
                </c:pt>
                <c:pt idx="14">
                  <c:v>0.8180310087411472</c:v>
                </c:pt>
                <c:pt idx="15">
                  <c:v>0.79289607216688607</c:v>
                </c:pt>
                <c:pt idx="16">
                  <c:v>0.77446572642729572</c:v>
                </c:pt>
                <c:pt idx="17">
                  <c:v>0.76833025261860766</c:v>
                </c:pt>
                <c:pt idx="18">
                  <c:v>0.72734839476813329</c:v>
                </c:pt>
                <c:pt idx="19">
                  <c:v>0.72049175483184591</c:v>
                </c:pt>
                <c:pt idx="20">
                  <c:v>0.70135087923605444</c:v>
                </c:pt>
                <c:pt idx="21">
                  <c:v>0.65520534861509083</c:v>
                </c:pt>
                <c:pt idx="22">
                  <c:v>0.63658967841750469</c:v>
                </c:pt>
                <c:pt idx="23">
                  <c:v>0.59942038319111257</c:v>
                </c:pt>
                <c:pt idx="24">
                  <c:v>0.5806911857958148</c:v>
                </c:pt>
                <c:pt idx="25">
                  <c:v>0.54717856222623029</c:v>
                </c:pt>
                <c:pt idx="26">
                  <c:v>0.5264332825976662</c:v>
                </c:pt>
                <c:pt idx="27">
                  <c:v>0.50243878160461874</c:v>
                </c:pt>
                <c:pt idx="28">
                  <c:v>0.48060769419259974</c:v>
                </c:pt>
                <c:pt idx="29">
                  <c:v>0.45831772109333724</c:v>
                </c:pt>
                <c:pt idx="30">
                  <c:v>0.44756365023362249</c:v>
                </c:pt>
                <c:pt idx="31">
                  <c:v>0.43016733443318406</c:v>
                </c:pt>
                <c:pt idx="32">
                  <c:v>0.41385289456511604</c:v>
                </c:pt>
                <c:pt idx="33">
                  <c:v>0.39637367694431663</c:v>
                </c:pt>
                <c:pt idx="34">
                  <c:v>0.3871345029239765</c:v>
                </c:pt>
                <c:pt idx="35">
                  <c:v>0.3716830161385109</c:v>
                </c:pt>
                <c:pt idx="36">
                  <c:v>0.36225430666126929</c:v>
                </c:pt>
                <c:pt idx="37">
                  <c:v>0.35095046854083001</c:v>
                </c:pt>
                <c:pt idx="38">
                  <c:v>0.34572774962212144</c:v>
                </c:pt>
                <c:pt idx="39">
                  <c:v>0.33161427057576826</c:v>
                </c:pt>
                <c:pt idx="40">
                  <c:v>0.3240946402704008</c:v>
                </c:pt>
                <c:pt idx="41">
                  <c:v>0.31386842219993899</c:v>
                </c:pt>
                <c:pt idx="42">
                  <c:v>0.30700260642919203</c:v>
                </c:pt>
                <c:pt idx="43">
                  <c:v>0.29820006922810666</c:v>
                </c:pt>
                <c:pt idx="44">
                  <c:v>0.29068633794918253</c:v>
                </c:pt>
                <c:pt idx="45">
                  <c:v>0.25668276972624798</c:v>
                </c:pt>
                <c:pt idx="46">
                  <c:v>0.23274037378968698</c:v>
                </c:pt>
                <c:pt idx="47">
                  <c:v>0.21186820576039453</c:v>
                </c:pt>
                <c:pt idx="48">
                  <c:v>0.19399643573178882</c:v>
                </c:pt>
                <c:pt idx="49">
                  <c:v>0.17620925195757203</c:v>
                </c:pt>
                <c:pt idx="50">
                  <c:v>0.16449677849366809</c:v>
                </c:pt>
                <c:pt idx="51">
                  <c:v>0.15220539095566946</c:v>
                </c:pt>
                <c:pt idx="52">
                  <c:v>0.14146043724336924</c:v>
                </c:pt>
                <c:pt idx="53">
                  <c:v>0.13290336928722341</c:v>
                </c:pt>
                <c:pt idx="54">
                  <c:v>0.1255379482902419</c:v>
                </c:pt>
                <c:pt idx="55">
                  <c:v>0.11856134304297068</c:v>
                </c:pt>
                <c:pt idx="56">
                  <c:v>0.11298636237127749</c:v>
                </c:pt>
                <c:pt idx="57">
                  <c:v>0.10683604561053912</c:v>
                </c:pt>
                <c:pt idx="58">
                  <c:v>0.10203457668575242</c:v>
                </c:pt>
                <c:pt idx="59">
                  <c:v>9.7745490981963931E-2</c:v>
                </c:pt>
                <c:pt idx="60">
                  <c:v>9.3039662259748926E-2</c:v>
                </c:pt>
                <c:pt idx="61">
                  <c:v>8.9227888533979519E-2</c:v>
                </c:pt>
                <c:pt idx="62">
                  <c:v>8.5931537908532862E-2</c:v>
                </c:pt>
                <c:pt idx="63">
                  <c:v>8.2236189216010586E-2</c:v>
                </c:pt>
                <c:pt idx="64">
                  <c:v>7.9973540598643963E-2</c:v>
                </c:pt>
                <c:pt idx="65">
                  <c:v>7.7585163172087399E-2</c:v>
                </c:pt>
                <c:pt idx="66">
                  <c:v>7.4673427768285269E-2</c:v>
                </c:pt>
                <c:pt idx="67">
                  <c:v>7.1957934148221561E-2</c:v>
                </c:pt>
                <c:pt idx="68">
                  <c:v>6.7878954607977979E-2</c:v>
                </c:pt>
                <c:pt idx="69">
                  <c:v>6.2307733533415524E-2</c:v>
                </c:pt>
                <c:pt idx="70">
                  <c:v>6.0008698488637595E-2</c:v>
                </c:pt>
                <c:pt idx="71">
                  <c:v>5.6387712432316536E-2</c:v>
                </c:pt>
                <c:pt idx="72">
                  <c:v>5.4535572585466596E-2</c:v>
                </c:pt>
                <c:pt idx="73">
                  <c:v>4.7847771874661174E-2</c:v>
                </c:pt>
                <c:pt idx="74">
                  <c:v>4.4155984639515387E-2</c:v>
                </c:pt>
                <c:pt idx="75">
                  <c:v>3.9615198581179123E-2</c:v>
                </c:pt>
                <c:pt idx="76">
                  <c:v>3.6877723384797459E-2</c:v>
                </c:pt>
                <c:pt idx="77">
                  <c:v>3.201723673579316E-2</c:v>
                </c:pt>
                <c:pt idx="78">
                  <c:v>2.8359799752381978E-2</c:v>
                </c:pt>
                <c:pt idx="79">
                  <c:v>2.315370121130552E-2</c:v>
                </c:pt>
                <c:pt idx="80">
                  <c:v>2.0079382106844023E-2</c:v>
                </c:pt>
                <c:pt idx="81">
                  <c:v>1.7635011318314107E-2</c:v>
                </c:pt>
                <c:pt idx="82">
                  <c:v>1.6041509839767716E-2</c:v>
                </c:pt>
                <c:pt idx="83">
                  <c:v>1.4991622074482458E-2</c:v>
                </c:pt>
                <c:pt idx="84">
                  <c:v>1.4319878800995561E-2</c:v>
                </c:pt>
                <c:pt idx="85">
                  <c:v>1.3841218053289831E-2</c:v>
                </c:pt>
                <c:pt idx="86">
                  <c:v>1.3061135608906311E-2</c:v>
                </c:pt>
                <c:pt idx="87">
                  <c:v>1.2897247505208905E-2</c:v>
                </c:pt>
                <c:pt idx="88">
                  <c:v>1.2642287599670057E-2</c:v>
                </c:pt>
                <c:pt idx="89">
                  <c:v>1.304515844098487E-2</c:v>
                </c:pt>
                <c:pt idx="90">
                  <c:v>1.344724947635321E-2</c:v>
                </c:pt>
                <c:pt idx="91">
                  <c:v>1.6946342556289906E-2</c:v>
                </c:pt>
                <c:pt idx="92">
                  <c:v>2.067316513761468E-2</c:v>
                </c:pt>
                <c:pt idx="93">
                  <c:v>2.8116532789833362E-2</c:v>
                </c:pt>
                <c:pt idx="94">
                  <c:v>3.4682817372784662E-2</c:v>
                </c:pt>
                <c:pt idx="95">
                  <c:v>4.065233734281027E-2</c:v>
                </c:pt>
                <c:pt idx="96">
                  <c:v>4.6476222420989866E-2</c:v>
                </c:pt>
                <c:pt idx="97">
                  <c:v>5.2091816629449623E-2</c:v>
                </c:pt>
                <c:pt idx="98">
                  <c:v>5.851652404839186E-2</c:v>
                </c:pt>
                <c:pt idx="99">
                  <c:v>6.6364822972752494E-2</c:v>
                </c:pt>
                <c:pt idx="100">
                  <c:v>7.6466708055253768E-2</c:v>
                </c:pt>
                <c:pt idx="101">
                  <c:v>8.2173304915412276E-2</c:v>
                </c:pt>
                <c:pt idx="102">
                  <c:v>8.6668846028113769E-2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probe'!$A$2:$A$104</c:f>
              <c:numCache>
                <c:formatCode>0</c:formatCode>
                <c:ptCount val="103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22.5</c:v>
                </c:pt>
                <c:pt idx="8">
                  <c:v>25</c:v>
                </c:pt>
                <c:pt idx="9">
                  <c:v>27.5</c:v>
                </c:pt>
                <c:pt idx="10">
                  <c:v>30</c:v>
                </c:pt>
                <c:pt idx="11">
                  <c:v>32.5</c:v>
                </c:pt>
                <c:pt idx="12">
                  <c:v>35</c:v>
                </c:pt>
                <c:pt idx="13">
                  <c:v>37.5</c:v>
                </c:pt>
                <c:pt idx="14">
                  <c:v>40</c:v>
                </c:pt>
                <c:pt idx="15">
                  <c:v>42.5</c:v>
                </c:pt>
                <c:pt idx="16">
                  <c:v>45</c:v>
                </c:pt>
                <c:pt idx="17">
                  <c:v>47.5</c:v>
                </c:pt>
                <c:pt idx="18">
                  <c:v>51</c:v>
                </c:pt>
                <c:pt idx="19">
                  <c:v>52.5</c:v>
                </c:pt>
                <c:pt idx="20">
                  <c:v>55</c:v>
                </c:pt>
                <c:pt idx="21">
                  <c:v>61</c:v>
                </c:pt>
                <c:pt idx="22">
                  <c:v>65</c:v>
                </c:pt>
                <c:pt idx="23">
                  <c:v>71</c:v>
                </c:pt>
                <c:pt idx="24">
                  <c:v>75</c:v>
                </c:pt>
                <c:pt idx="25">
                  <c:v>81</c:v>
                </c:pt>
                <c:pt idx="26">
                  <c:v>85</c:v>
                </c:pt>
                <c:pt idx="27">
                  <c:v>91</c:v>
                </c:pt>
                <c:pt idx="28">
                  <c:v>95</c:v>
                </c:pt>
                <c:pt idx="29">
                  <c:v>101</c:v>
                </c:pt>
                <c:pt idx="30">
                  <c:v>105</c:v>
                </c:pt>
                <c:pt idx="31">
                  <c:v>110</c:v>
                </c:pt>
                <c:pt idx="32">
                  <c:v>115</c:v>
                </c:pt>
                <c:pt idx="33">
                  <c:v>121</c:v>
                </c:pt>
                <c:pt idx="34">
                  <c:v>125</c:v>
                </c:pt>
                <c:pt idx="35">
                  <c:v>131</c:v>
                </c:pt>
                <c:pt idx="36">
                  <c:v>135</c:v>
                </c:pt>
                <c:pt idx="37">
                  <c:v>141</c:v>
                </c:pt>
                <c:pt idx="38">
                  <c:v>145</c:v>
                </c:pt>
                <c:pt idx="39">
                  <c:v>151</c:v>
                </c:pt>
                <c:pt idx="40">
                  <c:v>155</c:v>
                </c:pt>
                <c:pt idx="41">
                  <c:v>161</c:v>
                </c:pt>
                <c:pt idx="42">
                  <c:v>165</c:v>
                </c:pt>
                <c:pt idx="43">
                  <c:v>171</c:v>
                </c:pt>
                <c:pt idx="44">
                  <c:v>175</c:v>
                </c:pt>
                <c:pt idx="45">
                  <c:v>201</c:v>
                </c:pt>
                <c:pt idx="46">
                  <c:v>225</c:v>
                </c:pt>
                <c:pt idx="47">
                  <c:v>251</c:v>
                </c:pt>
                <c:pt idx="48">
                  <c:v>275</c:v>
                </c:pt>
                <c:pt idx="49">
                  <c:v>301</c:v>
                </c:pt>
                <c:pt idx="50">
                  <c:v>325</c:v>
                </c:pt>
                <c:pt idx="51">
                  <c:v>351</c:v>
                </c:pt>
                <c:pt idx="52">
                  <c:v>375</c:v>
                </c:pt>
                <c:pt idx="53">
                  <c:v>401</c:v>
                </c:pt>
                <c:pt idx="54">
                  <c:v>425</c:v>
                </c:pt>
                <c:pt idx="55">
                  <c:v>451</c:v>
                </c:pt>
                <c:pt idx="56">
                  <c:v>475</c:v>
                </c:pt>
                <c:pt idx="57">
                  <c:v>501</c:v>
                </c:pt>
                <c:pt idx="58">
                  <c:v>525</c:v>
                </c:pt>
                <c:pt idx="59">
                  <c:v>551</c:v>
                </c:pt>
                <c:pt idx="60">
                  <c:v>575</c:v>
                </c:pt>
                <c:pt idx="61">
                  <c:v>601</c:v>
                </c:pt>
                <c:pt idx="62">
                  <c:v>625</c:v>
                </c:pt>
                <c:pt idx="63">
                  <c:v>651</c:v>
                </c:pt>
                <c:pt idx="64">
                  <c:v>675</c:v>
                </c:pt>
                <c:pt idx="65">
                  <c:v>701</c:v>
                </c:pt>
                <c:pt idx="66">
                  <c:v>725</c:v>
                </c:pt>
                <c:pt idx="67">
                  <c:v>751</c:v>
                </c:pt>
                <c:pt idx="68">
                  <c:v>801</c:v>
                </c:pt>
                <c:pt idx="69">
                  <c:v>851</c:v>
                </c:pt>
                <c:pt idx="70">
                  <c:v>901</c:v>
                </c:pt>
                <c:pt idx="71">
                  <c:v>951</c:v>
                </c:pt>
                <c:pt idx="72">
                  <c:v>1001</c:v>
                </c:pt>
                <c:pt idx="73">
                  <c:v>1151</c:v>
                </c:pt>
                <c:pt idx="74">
                  <c:v>1251</c:v>
                </c:pt>
                <c:pt idx="75">
                  <c:v>1401</c:v>
                </c:pt>
                <c:pt idx="76">
                  <c:v>1501</c:v>
                </c:pt>
                <c:pt idx="77">
                  <c:v>1751</c:v>
                </c:pt>
                <c:pt idx="78">
                  <c:v>2001</c:v>
                </c:pt>
                <c:pt idx="79">
                  <c:v>2501</c:v>
                </c:pt>
                <c:pt idx="80">
                  <c:v>3001</c:v>
                </c:pt>
                <c:pt idx="81">
                  <c:v>3501</c:v>
                </c:pt>
                <c:pt idx="82">
                  <c:v>4001</c:v>
                </c:pt>
                <c:pt idx="83">
                  <c:v>4501</c:v>
                </c:pt>
                <c:pt idx="84">
                  <c:v>5001</c:v>
                </c:pt>
                <c:pt idx="85">
                  <c:v>5501</c:v>
                </c:pt>
                <c:pt idx="86">
                  <c:v>6001</c:v>
                </c:pt>
                <c:pt idx="87">
                  <c:v>7001</c:v>
                </c:pt>
                <c:pt idx="88">
                  <c:v>8001</c:v>
                </c:pt>
                <c:pt idx="89">
                  <c:v>9001</c:v>
                </c:pt>
                <c:pt idx="90">
                  <c:v>10001</c:v>
                </c:pt>
                <c:pt idx="91">
                  <c:v>15001</c:v>
                </c:pt>
                <c:pt idx="92">
                  <c:v>20001</c:v>
                </c:pt>
                <c:pt idx="93">
                  <c:v>30001</c:v>
                </c:pt>
                <c:pt idx="94">
                  <c:v>40001</c:v>
                </c:pt>
                <c:pt idx="95">
                  <c:v>50001</c:v>
                </c:pt>
                <c:pt idx="96">
                  <c:v>60001</c:v>
                </c:pt>
                <c:pt idx="97">
                  <c:v>70001</c:v>
                </c:pt>
                <c:pt idx="98">
                  <c:v>80001</c:v>
                </c:pt>
                <c:pt idx="99">
                  <c:v>90001</c:v>
                </c:pt>
                <c:pt idx="100">
                  <c:v>100001</c:v>
                </c:pt>
                <c:pt idx="101">
                  <c:v>110001</c:v>
                </c:pt>
                <c:pt idx="102">
                  <c:v>120001</c:v>
                </c:pt>
              </c:numCache>
            </c:numRef>
          </c:xVal>
          <c:yVal>
            <c:numRef>
              <c:f>'1 Vpp Current probe'!$C$2:$C$104</c:f>
              <c:numCache>
                <c:formatCode>0.00</c:formatCode>
                <c:ptCount val="103"/>
                <c:pt idx="0">
                  <c:v>-6.82</c:v>
                </c:pt>
                <c:pt idx="1">
                  <c:v>-8.42</c:v>
                </c:pt>
                <c:pt idx="2">
                  <c:v>-11.49</c:v>
                </c:pt>
                <c:pt idx="3">
                  <c:v>-16.170000000000002</c:v>
                </c:pt>
                <c:pt idx="4">
                  <c:v>-15.86</c:v>
                </c:pt>
                <c:pt idx="5">
                  <c:v>-19.490000000000002</c:v>
                </c:pt>
                <c:pt idx="6">
                  <c:v>-22.36</c:v>
                </c:pt>
                <c:pt idx="7">
                  <c:v>-22.020000000000003</c:v>
                </c:pt>
                <c:pt idx="8">
                  <c:v>-25.59</c:v>
                </c:pt>
                <c:pt idx="9">
                  <c:v>-29.06</c:v>
                </c:pt>
                <c:pt idx="10">
                  <c:v>-30.64</c:v>
                </c:pt>
                <c:pt idx="11">
                  <c:v>-32.94</c:v>
                </c:pt>
                <c:pt idx="12">
                  <c:v>-35.050000000000004</c:v>
                </c:pt>
                <c:pt idx="13">
                  <c:v>-36.78</c:v>
                </c:pt>
                <c:pt idx="14">
                  <c:v>-38.129999999999995</c:v>
                </c:pt>
                <c:pt idx="15">
                  <c:v>-40.21</c:v>
                </c:pt>
                <c:pt idx="16">
                  <c:v>-42.08</c:v>
                </c:pt>
                <c:pt idx="17">
                  <c:v>-42.19</c:v>
                </c:pt>
                <c:pt idx="18">
                  <c:v>-45</c:v>
                </c:pt>
                <c:pt idx="19">
                  <c:v>-45.56</c:v>
                </c:pt>
                <c:pt idx="20">
                  <c:v>-47.39</c:v>
                </c:pt>
                <c:pt idx="21">
                  <c:v>-50.089999999999996</c:v>
                </c:pt>
                <c:pt idx="22">
                  <c:v>-51.83</c:v>
                </c:pt>
                <c:pt idx="23">
                  <c:v>-54.14</c:v>
                </c:pt>
                <c:pt idx="24">
                  <c:v>-55.51</c:v>
                </c:pt>
                <c:pt idx="25">
                  <c:v>-57.2</c:v>
                </c:pt>
                <c:pt idx="26">
                  <c:v>-58.42</c:v>
                </c:pt>
                <c:pt idx="27">
                  <c:v>-59.81</c:v>
                </c:pt>
                <c:pt idx="28">
                  <c:v>-60.91</c:v>
                </c:pt>
                <c:pt idx="29">
                  <c:v>-62.39</c:v>
                </c:pt>
                <c:pt idx="30">
                  <c:v>-63.1</c:v>
                </c:pt>
                <c:pt idx="31">
                  <c:v>-63.81</c:v>
                </c:pt>
                <c:pt idx="32">
                  <c:v>-64.81</c:v>
                </c:pt>
                <c:pt idx="33">
                  <c:v>-65.820000000000007</c:v>
                </c:pt>
                <c:pt idx="34">
                  <c:v>-66.459999999999994</c:v>
                </c:pt>
                <c:pt idx="35">
                  <c:v>-67.37</c:v>
                </c:pt>
                <c:pt idx="36">
                  <c:v>-67.72</c:v>
                </c:pt>
                <c:pt idx="37">
                  <c:v>-68.48</c:v>
                </c:pt>
                <c:pt idx="38">
                  <c:v>-68.84</c:v>
                </c:pt>
                <c:pt idx="39">
                  <c:v>-69.48</c:v>
                </c:pt>
                <c:pt idx="40">
                  <c:v>-69.87</c:v>
                </c:pt>
                <c:pt idx="41">
                  <c:v>-70.44</c:v>
                </c:pt>
                <c:pt idx="42">
                  <c:v>-70.72999999999999</c:v>
                </c:pt>
                <c:pt idx="43">
                  <c:v>-71.22</c:v>
                </c:pt>
                <c:pt idx="44">
                  <c:v>-71.42</c:v>
                </c:pt>
                <c:pt idx="45">
                  <c:v>-73.240000000000009</c:v>
                </c:pt>
                <c:pt idx="46">
                  <c:v>-74.239999999999995</c:v>
                </c:pt>
                <c:pt idx="47">
                  <c:v>-75.09</c:v>
                </c:pt>
                <c:pt idx="48">
                  <c:v>-75.72999999999999</c:v>
                </c:pt>
                <c:pt idx="49">
                  <c:v>-76.17</c:v>
                </c:pt>
                <c:pt idx="50">
                  <c:v>-76.650000000000006</c:v>
                </c:pt>
                <c:pt idx="51">
                  <c:v>-76.81</c:v>
                </c:pt>
                <c:pt idx="52">
                  <c:v>-77.11</c:v>
                </c:pt>
                <c:pt idx="53">
                  <c:v>-77.319999999999993</c:v>
                </c:pt>
                <c:pt idx="54">
                  <c:v>-77.27000000000001</c:v>
                </c:pt>
                <c:pt idx="55">
                  <c:v>-77.66</c:v>
                </c:pt>
                <c:pt idx="56">
                  <c:v>-77.179999999999993</c:v>
                </c:pt>
                <c:pt idx="57">
                  <c:v>-77.52000000000001</c:v>
                </c:pt>
                <c:pt idx="58">
                  <c:v>-77.36999999999999</c:v>
                </c:pt>
                <c:pt idx="59">
                  <c:v>-77.220000000000013</c:v>
                </c:pt>
                <c:pt idx="60">
                  <c:v>-77.2</c:v>
                </c:pt>
                <c:pt idx="61">
                  <c:v>-77.23</c:v>
                </c:pt>
                <c:pt idx="62">
                  <c:v>-76.92</c:v>
                </c:pt>
                <c:pt idx="63">
                  <c:v>-76.84</c:v>
                </c:pt>
                <c:pt idx="64">
                  <c:v>-76.67</c:v>
                </c:pt>
                <c:pt idx="65">
                  <c:v>-76.52000000000001</c:v>
                </c:pt>
                <c:pt idx="66">
                  <c:v>-76.27000000000001</c:v>
                </c:pt>
                <c:pt idx="67">
                  <c:v>-76.13</c:v>
                </c:pt>
                <c:pt idx="68">
                  <c:v>-75.64</c:v>
                </c:pt>
                <c:pt idx="69">
                  <c:v>-75.28</c:v>
                </c:pt>
                <c:pt idx="70">
                  <c:v>-74.67</c:v>
                </c:pt>
                <c:pt idx="71">
                  <c:v>-76.66</c:v>
                </c:pt>
                <c:pt idx="72">
                  <c:v>-73.73</c:v>
                </c:pt>
                <c:pt idx="73">
                  <c:v>-72.489999999999995</c:v>
                </c:pt>
                <c:pt idx="74">
                  <c:v>-71.300000000000011</c:v>
                </c:pt>
                <c:pt idx="75">
                  <c:v>-70.149999999999991</c:v>
                </c:pt>
                <c:pt idx="76">
                  <c:v>-68.61999999999999</c:v>
                </c:pt>
                <c:pt idx="77">
                  <c:v>-65.67</c:v>
                </c:pt>
                <c:pt idx="78">
                  <c:v>-62.680000000000007</c:v>
                </c:pt>
                <c:pt idx="79">
                  <c:v>-56.730000000000004</c:v>
                </c:pt>
                <c:pt idx="80">
                  <c:v>-50.94</c:v>
                </c:pt>
                <c:pt idx="81">
                  <c:v>-44.43</c:v>
                </c:pt>
                <c:pt idx="82">
                  <c:v>-38.559999999999995</c:v>
                </c:pt>
                <c:pt idx="83">
                  <c:v>-33.31</c:v>
                </c:pt>
                <c:pt idx="84">
                  <c:v>-26.53</c:v>
                </c:pt>
                <c:pt idx="85">
                  <c:v>-20.919999999999998</c:v>
                </c:pt>
                <c:pt idx="86">
                  <c:v>-15.739999999999998</c:v>
                </c:pt>
                <c:pt idx="87">
                  <c:v>-7.17</c:v>
                </c:pt>
                <c:pt idx="88">
                  <c:v>2.71</c:v>
                </c:pt>
                <c:pt idx="89">
                  <c:v>9.0400000000000009</c:v>
                </c:pt>
                <c:pt idx="90">
                  <c:v>15.620000000000001</c:v>
                </c:pt>
                <c:pt idx="91">
                  <c:v>36.06</c:v>
                </c:pt>
                <c:pt idx="92">
                  <c:v>44.81</c:v>
                </c:pt>
                <c:pt idx="93">
                  <c:v>54.510000000000005</c:v>
                </c:pt>
                <c:pt idx="94">
                  <c:v>59.45</c:v>
                </c:pt>
                <c:pt idx="95">
                  <c:v>58.45</c:v>
                </c:pt>
                <c:pt idx="96">
                  <c:v>66.59</c:v>
                </c:pt>
                <c:pt idx="97">
                  <c:v>69.599999999999994</c:v>
                </c:pt>
                <c:pt idx="98">
                  <c:v>73.09</c:v>
                </c:pt>
                <c:pt idx="99">
                  <c:v>76.08</c:v>
                </c:pt>
                <c:pt idx="100">
                  <c:v>76.150000000000006</c:v>
                </c:pt>
                <c:pt idx="101">
                  <c:v>74.97</c:v>
                </c:pt>
                <c:pt idx="102">
                  <c:v>75.740000000000009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349623</xdr:colOff>
      <xdr:row>9</xdr:row>
      <xdr:rowOff>71719</xdr:rowOff>
    </xdr:from>
    <xdr:to>
      <xdr:col>7</xdr:col>
      <xdr:colOff>2312893</xdr:colOff>
      <xdr:row>25</xdr:row>
      <xdr:rowOff>125507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394446</xdr:colOff>
      <xdr:row>27</xdr:row>
      <xdr:rowOff>138952</xdr:rowOff>
    </xdr:from>
    <xdr:to>
      <xdr:col>7</xdr:col>
      <xdr:colOff>2339787</xdr:colOff>
      <xdr:row>43</xdr:row>
      <xdr:rowOff>13446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4"/>
  <sheetViews>
    <sheetView tabSelected="1" zoomScale="85" zoomScaleNormal="85" workbookViewId="0">
      <selection activeCell="D21" sqref="D21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3</v>
      </c>
      <c r="C1" s="3" t="s">
        <v>0</v>
      </c>
      <c r="E1" s="3"/>
      <c r="F1" s="4"/>
      <c r="G1" s="3" t="s">
        <v>13</v>
      </c>
      <c r="H1" s="3"/>
      <c r="I1" s="10" t="s">
        <v>10</v>
      </c>
      <c r="J1" s="10" t="s">
        <v>11</v>
      </c>
      <c r="N1" t="s">
        <v>4</v>
      </c>
      <c r="O1" t="s">
        <v>5</v>
      </c>
      <c r="P1" t="s">
        <v>6</v>
      </c>
      <c r="Q1" t="s">
        <v>7</v>
      </c>
      <c r="R1" t="s">
        <v>4</v>
      </c>
      <c r="S1" t="s">
        <v>8</v>
      </c>
      <c r="T1" t="s">
        <v>6</v>
      </c>
      <c r="U1" t="s">
        <v>9</v>
      </c>
    </row>
    <row r="2" spans="1:21" x14ac:dyDescent="0.3">
      <c r="A2" s="5">
        <f t="shared" ref="A2:A75" si="0">K2</f>
        <v>5</v>
      </c>
      <c r="B2" s="1">
        <f t="shared" ref="B2:B43" si="1">I2/J2</f>
        <v>0.98840044329516075</v>
      </c>
      <c r="C2" s="1">
        <f t="shared" ref="C2:C43" si="2">S2-U2</f>
        <v>-6.82</v>
      </c>
      <c r="F2" s="4"/>
      <c r="G2" s="12">
        <v>0.56000000000000005</v>
      </c>
      <c r="H2" s="1" t="s">
        <v>14</v>
      </c>
      <c r="I2" s="8">
        <f>O2*2.8/1000</f>
        <v>1.8729199999999999</v>
      </c>
      <c r="J2" s="8">
        <f>Q2*2.8/1000</f>
        <v>1.8948999999999998</v>
      </c>
      <c r="K2">
        <v>5</v>
      </c>
      <c r="L2">
        <v>4.0000000000000001E-3</v>
      </c>
      <c r="M2">
        <v>0</v>
      </c>
      <c r="N2">
        <v>0</v>
      </c>
      <c r="O2">
        <v>668.9</v>
      </c>
      <c r="P2">
        <v>0</v>
      </c>
      <c r="Q2">
        <v>676.75</v>
      </c>
      <c r="R2">
        <v>0</v>
      </c>
      <c r="S2">
        <v>-3.67</v>
      </c>
      <c r="T2">
        <v>0</v>
      </c>
      <c r="U2">
        <v>3.15</v>
      </c>
    </row>
    <row r="3" spans="1:21" x14ac:dyDescent="0.3">
      <c r="A3" s="5">
        <f t="shared" si="0"/>
        <v>7.5</v>
      </c>
      <c r="B3" s="1">
        <f t="shared" si="1"/>
        <v>0.99529930224017615</v>
      </c>
      <c r="C3" s="1">
        <f t="shared" si="2"/>
        <v>-8.42</v>
      </c>
      <c r="F3" s="4"/>
      <c r="G3" s="3"/>
      <c r="H3" s="3"/>
      <c r="I3" s="8">
        <f t="shared" ref="I3:I21" si="3">O3*2.8/1000</f>
        <v>1.8971399999999996</v>
      </c>
      <c r="J3" s="8">
        <f t="shared" ref="J3:J21" si="4">Q3*2.8/1000</f>
        <v>1.9060999999999999</v>
      </c>
      <c r="K3">
        <v>7.5</v>
      </c>
      <c r="L3">
        <v>4.0000000000000001E-3</v>
      </c>
      <c r="M3">
        <v>0</v>
      </c>
      <c r="N3">
        <v>1</v>
      </c>
      <c r="O3">
        <v>677.55</v>
      </c>
      <c r="P3">
        <v>1</v>
      </c>
      <c r="Q3">
        <v>680.75</v>
      </c>
      <c r="R3">
        <v>1</v>
      </c>
      <c r="S3">
        <v>-3.56</v>
      </c>
      <c r="T3">
        <v>1</v>
      </c>
      <c r="U3">
        <v>4.8600000000000003</v>
      </c>
    </row>
    <row r="4" spans="1:21" x14ac:dyDescent="0.3">
      <c r="A4" s="5">
        <f t="shared" si="0"/>
        <v>10</v>
      </c>
      <c r="B4" s="1">
        <f t="shared" si="1"/>
        <v>1.0526993261149389</v>
      </c>
      <c r="C4" s="1">
        <f t="shared" si="2"/>
        <v>-11.49</v>
      </c>
      <c r="F4" s="4"/>
      <c r="G4" s="6" t="s">
        <v>15</v>
      </c>
      <c r="I4" s="8">
        <f t="shared" si="3"/>
        <v>1.9464199999999998</v>
      </c>
      <c r="J4" s="8">
        <f t="shared" si="4"/>
        <v>1.8489800000000001</v>
      </c>
      <c r="K4">
        <v>10</v>
      </c>
      <c r="L4">
        <v>4.0000000000000001E-3</v>
      </c>
      <c r="M4">
        <v>0</v>
      </c>
      <c r="N4">
        <v>2</v>
      </c>
      <c r="O4">
        <v>695.15</v>
      </c>
      <c r="P4">
        <v>2</v>
      </c>
      <c r="Q4">
        <v>660.35</v>
      </c>
      <c r="R4">
        <v>2</v>
      </c>
      <c r="S4">
        <v>-4.84</v>
      </c>
      <c r="T4">
        <v>2</v>
      </c>
      <c r="U4">
        <v>6.65</v>
      </c>
    </row>
    <row r="5" spans="1:21" x14ac:dyDescent="0.3">
      <c r="A5" s="5">
        <f t="shared" si="0"/>
        <v>12.5</v>
      </c>
      <c r="B5" s="1">
        <f t="shared" si="1"/>
        <v>0.99597688537780704</v>
      </c>
      <c r="C5" s="1">
        <f t="shared" si="2"/>
        <v>-16.170000000000002</v>
      </c>
      <c r="F5" s="4"/>
      <c r="G5" s="5">
        <v>563</v>
      </c>
      <c r="H5" s="1" t="s">
        <v>2</v>
      </c>
      <c r="I5" s="8">
        <f t="shared" si="3"/>
        <v>1.9062399999999997</v>
      </c>
      <c r="J5" s="8">
        <f t="shared" si="4"/>
        <v>1.9139399999999998</v>
      </c>
      <c r="K5">
        <v>12.5</v>
      </c>
      <c r="L5">
        <v>4.0000000000000001E-3</v>
      </c>
      <c r="M5">
        <v>0</v>
      </c>
      <c r="N5">
        <v>3</v>
      </c>
      <c r="O5">
        <v>680.8</v>
      </c>
      <c r="P5">
        <v>3</v>
      </c>
      <c r="Q5">
        <v>683.55</v>
      </c>
      <c r="R5">
        <v>3</v>
      </c>
      <c r="S5">
        <v>-7.85</v>
      </c>
      <c r="T5">
        <v>3</v>
      </c>
      <c r="U5">
        <v>8.32</v>
      </c>
    </row>
    <row r="6" spans="1:21" x14ac:dyDescent="0.3">
      <c r="A6" s="5">
        <f t="shared" si="0"/>
        <v>15</v>
      </c>
      <c r="B6" s="1">
        <f t="shared" si="1"/>
        <v>0.97925732521032793</v>
      </c>
      <c r="C6" s="1">
        <f t="shared" si="2"/>
        <v>-15.86</v>
      </c>
      <c r="F6" s="4"/>
      <c r="G6" s="3"/>
      <c r="H6" s="3"/>
      <c r="I6" s="8">
        <f t="shared" si="3"/>
        <v>1.89028</v>
      </c>
      <c r="J6" s="8">
        <f t="shared" si="4"/>
        <v>1.9303199999999998</v>
      </c>
      <c r="K6">
        <v>15</v>
      </c>
      <c r="L6">
        <v>4.0000000000000001E-3</v>
      </c>
      <c r="M6">
        <v>0</v>
      </c>
      <c r="N6">
        <v>4</v>
      </c>
      <c r="O6">
        <v>675.1</v>
      </c>
      <c r="P6">
        <v>4</v>
      </c>
      <c r="Q6">
        <v>689.4</v>
      </c>
      <c r="R6">
        <v>4</v>
      </c>
      <c r="S6">
        <v>-7.92</v>
      </c>
      <c r="T6">
        <v>4</v>
      </c>
      <c r="U6">
        <v>7.94</v>
      </c>
    </row>
    <row r="7" spans="1:21" x14ac:dyDescent="0.3">
      <c r="A7" s="5">
        <f t="shared" si="0"/>
        <v>17.5</v>
      </c>
      <c r="B7" s="1">
        <f t="shared" si="1"/>
        <v>0.97934211473403865</v>
      </c>
      <c r="C7" s="1">
        <f t="shared" si="2"/>
        <v>-19.490000000000002</v>
      </c>
      <c r="F7" s="4"/>
      <c r="G7" s="6" t="s">
        <v>16</v>
      </c>
      <c r="H7" s="3"/>
      <c r="I7" s="8">
        <f t="shared" si="3"/>
        <v>1.9048399999999996</v>
      </c>
      <c r="J7" s="8">
        <f t="shared" si="4"/>
        <v>1.9450199999999997</v>
      </c>
      <c r="K7">
        <v>17.5</v>
      </c>
      <c r="L7">
        <v>4.0000000000000001E-3</v>
      </c>
      <c r="M7">
        <v>0</v>
      </c>
      <c r="N7">
        <v>5</v>
      </c>
      <c r="O7">
        <v>680.3</v>
      </c>
      <c r="P7">
        <v>5</v>
      </c>
      <c r="Q7">
        <v>694.65</v>
      </c>
      <c r="R7">
        <v>5</v>
      </c>
      <c r="S7">
        <v>-9.92</v>
      </c>
      <c r="T7">
        <v>5</v>
      </c>
      <c r="U7">
        <v>9.57</v>
      </c>
    </row>
    <row r="8" spans="1:21" x14ac:dyDescent="0.3">
      <c r="A8" s="5">
        <f t="shared" si="0"/>
        <v>20</v>
      </c>
      <c r="B8" s="1">
        <f t="shared" si="1"/>
        <v>0.95465512347431158</v>
      </c>
      <c r="C8" s="1">
        <f t="shared" si="2"/>
        <v>-22.36</v>
      </c>
      <c r="F8" s="4"/>
      <c r="G8" s="5">
        <v>100</v>
      </c>
      <c r="H8" s="13" t="s">
        <v>17</v>
      </c>
      <c r="I8" s="8">
        <f t="shared" si="3"/>
        <v>1.8834199999999999</v>
      </c>
      <c r="J8" s="8">
        <f t="shared" si="4"/>
        <v>1.97288</v>
      </c>
      <c r="K8">
        <v>20</v>
      </c>
      <c r="L8">
        <v>4.0000000000000001E-3</v>
      </c>
      <c r="M8">
        <v>0</v>
      </c>
      <c r="N8">
        <v>6</v>
      </c>
      <c r="O8">
        <v>672.65</v>
      </c>
      <c r="P8">
        <v>6</v>
      </c>
      <c r="Q8">
        <v>704.6</v>
      </c>
      <c r="R8">
        <v>6</v>
      </c>
      <c r="S8">
        <v>-11.76</v>
      </c>
      <c r="T8">
        <v>6</v>
      </c>
      <c r="U8">
        <v>10.6</v>
      </c>
    </row>
    <row r="9" spans="1:21" x14ac:dyDescent="0.3">
      <c r="A9" s="5">
        <f t="shared" si="0"/>
        <v>22.5</v>
      </c>
      <c r="B9" s="1">
        <f t="shared" si="1"/>
        <v>0.95549868486528744</v>
      </c>
      <c r="C9" s="1">
        <f t="shared" si="2"/>
        <v>-22.020000000000003</v>
      </c>
      <c r="F9" s="4"/>
      <c r="I9" s="8">
        <f t="shared" si="3"/>
        <v>1.8817399999999997</v>
      </c>
      <c r="J9" s="8">
        <f t="shared" si="4"/>
        <v>1.9693799999999999</v>
      </c>
      <c r="K9">
        <v>22.5</v>
      </c>
      <c r="L9">
        <v>4.0000000000000001E-3</v>
      </c>
      <c r="M9">
        <v>0</v>
      </c>
      <c r="N9">
        <v>7</v>
      </c>
      <c r="O9">
        <v>672.05</v>
      </c>
      <c r="P9">
        <v>7</v>
      </c>
      <c r="Q9">
        <v>703.35</v>
      </c>
      <c r="R9">
        <v>7</v>
      </c>
      <c r="S9">
        <v>-11.72</v>
      </c>
      <c r="T9">
        <v>7</v>
      </c>
      <c r="U9">
        <v>10.3</v>
      </c>
    </row>
    <row r="10" spans="1:21" x14ac:dyDescent="0.3">
      <c r="A10" s="5">
        <f t="shared" si="0"/>
        <v>25</v>
      </c>
      <c r="B10" s="1">
        <f t="shared" si="1"/>
        <v>0.9390243902439025</v>
      </c>
      <c r="C10" s="1">
        <f t="shared" si="2"/>
        <v>-25.59</v>
      </c>
      <c r="F10" s="4"/>
      <c r="G10" s="3"/>
      <c r="H10" s="3"/>
      <c r="I10" s="8">
        <f t="shared" si="3"/>
        <v>1.8757199999999998</v>
      </c>
      <c r="J10" s="8">
        <f t="shared" si="4"/>
        <v>1.9975199999999997</v>
      </c>
      <c r="K10">
        <v>25</v>
      </c>
      <c r="L10">
        <v>4.0000000000000001E-3</v>
      </c>
      <c r="M10">
        <v>0</v>
      </c>
      <c r="N10">
        <v>8</v>
      </c>
      <c r="O10">
        <v>669.9</v>
      </c>
      <c r="P10">
        <v>8</v>
      </c>
      <c r="Q10">
        <v>713.4</v>
      </c>
      <c r="R10">
        <v>8</v>
      </c>
      <c r="S10">
        <v>-13.86</v>
      </c>
      <c r="T10">
        <v>8</v>
      </c>
      <c r="U10">
        <v>11.73</v>
      </c>
    </row>
    <row r="11" spans="1:21" x14ac:dyDescent="0.3">
      <c r="A11" s="5">
        <f t="shared" si="0"/>
        <v>27.5</v>
      </c>
      <c r="B11" s="1">
        <f t="shared" si="1"/>
        <v>0.91694192127718133</v>
      </c>
      <c r="C11" s="1">
        <f t="shared" si="2"/>
        <v>-29.06</v>
      </c>
      <c r="F11" s="4"/>
      <c r="G11" s="3"/>
      <c r="H11" s="3"/>
      <c r="I11" s="8">
        <f t="shared" si="3"/>
        <v>1.8654999999999997</v>
      </c>
      <c r="J11" s="8">
        <f t="shared" si="4"/>
        <v>2.0344799999999998</v>
      </c>
      <c r="K11">
        <v>27.5</v>
      </c>
      <c r="L11">
        <v>4.0000000000000001E-3</v>
      </c>
      <c r="M11">
        <v>0</v>
      </c>
      <c r="N11">
        <v>9</v>
      </c>
      <c r="O11">
        <v>666.25</v>
      </c>
      <c r="P11">
        <v>9</v>
      </c>
      <c r="Q11">
        <v>726.6</v>
      </c>
      <c r="R11">
        <v>9</v>
      </c>
      <c r="S11">
        <v>-15.86</v>
      </c>
      <c r="T11">
        <v>9</v>
      </c>
      <c r="U11">
        <v>13.2</v>
      </c>
    </row>
    <row r="12" spans="1:21" x14ac:dyDescent="0.3">
      <c r="A12" s="5">
        <f t="shared" si="0"/>
        <v>30</v>
      </c>
      <c r="B12" s="1">
        <f t="shared" si="1"/>
        <v>0.89785675529028752</v>
      </c>
      <c r="C12" s="1">
        <f t="shared" si="2"/>
        <v>-30.64</v>
      </c>
      <c r="F12" s="4"/>
      <c r="G12" s="6"/>
      <c r="H12" s="3"/>
      <c r="I12" s="8">
        <f t="shared" si="3"/>
        <v>1.8533199999999996</v>
      </c>
      <c r="J12" s="8">
        <f t="shared" si="4"/>
        <v>2.0641599999999998</v>
      </c>
      <c r="K12">
        <v>30</v>
      </c>
      <c r="L12">
        <v>4.0000000000000001E-3</v>
      </c>
      <c r="M12">
        <v>0</v>
      </c>
      <c r="N12">
        <v>10</v>
      </c>
      <c r="O12">
        <v>661.9</v>
      </c>
      <c r="P12">
        <v>10</v>
      </c>
      <c r="Q12">
        <v>737.2</v>
      </c>
      <c r="R12">
        <v>10</v>
      </c>
      <c r="S12">
        <v>-17.05</v>
      </c>
      <c r="T12">
        <v>10</v>
      </c>
      <c r="U12">
        <v>13.59</v>
      </c>
    </row>
    <row r="13" spans="1:21" x14ac:dyDescent="0.3">
      <c r="A13" s="5">
        <f t="shared" si="0"/>
        <v>32.5</v>
      </c>
      <c r="B13" s="1">
        <f t="shared" si="1"/>
        <v>0.88693029490616637</v>
      </c>
      <c r="C13" s="1">
        <f t="shared" si="2"/>
        <v>-32.94</v>
      </c>
      <c r="F13" s="4"/>
      <c r="G13" s="6"/>
      <c r="H13" s="3"/>
      <c r="I13" s="8">
        <f t="shared" si="3"/>
        <v>1.8526199999999999</v>
      </c>
      <c r="J13" s="8">
        <f t="shared" si="4"/>
        <v>2.0887999999999995</v>
      </c>
      <c r="K13">
        <v>32.5</v>
      </c>
      <c r="L13">
        <v>4.0000000000000001E-3</v>
      </c>
      <c r="M13">
        <v>0</v>
      </c>
      <c r="N13">
        <v>11</v>
      </c>
      <c r="O13">
        <v>661.65</v>
      </c>
      <c r="P13">
        <v>11</v>
      </c>
      <c r="Q13">
        <v>746</v>
      </c>
      <c r="R13">
        <v>11</v>
      </c>
      <c r="S13">
        <v>-18.47</v>
      </c>
      <c r="T13">
        <v>11</v>
      </c>
      <c r="U13">
        <v>14.47</v>
      </c>
    </row>
    <row r="14" spans="1:21" x14ac:dyDescent="0.3">
      <c r="A14" s="5">
        <f t="shared" si="0"/>
        <v>35</v>
      </c>
      <c r="B14" s="1">
        <f t="shared" si="1"/>
        <v>0.86116224033657629</v>
      </c>
      <c r="C14" s="1">
        <f t="shared" si="2"/>
        <v>-35.050000000000004</v>
      </c>
      <c r="G14" s="7"/>
      <c r="H14" s="3"/>
      <c r="I14" s="8">
        <f t="shared" si="3"/>
        <v>1.8339999999999999</v>
      </c>
      <c r="J14" s="8">
        <f t="shared" si="4"/>
        <v>2.12968</v>
      </c>
      <c r="K14">
        <v>35</v>
      </c>
      <c r="L14">
        <v>4.0000000000000001E-3</v>
      </c>
      <c r="M14">
        <v>0</v>
      </c>
      <c r="N14">
        <v>12</v>
      </c>
      <c r="O14">
        <v>655</v>
      </c>
      <c r="P14">
        <v>12</v>
      </c>
      <c r="Q14">
        <v>760.6</v>
      </c>
      <c r="R14">
        <v>12</v>
      </c>
      <c r="S14">
        <v>-19.920000000000002</v>
      </c>
      <c r="T14">
        <v>12</v>
      </c>
      <c r="U14">
        <v>15.13</v>
      </c>
    </row>
    <row r="15" spans="1:21" x14ac:dyDescent="0.3">
      <c r="A15" s="5">
        <f t="shared" si="0"/>
        <v>37.5</v>
      </c>
      <c r="B15" s="1">
        <f t="shared" si="1"/>
        <v>0.8424061322593217</v>
      </c>
      <c r="C15" s="1">
        <f t="shared" si="2"/>
        <v>-36.78</v>
      </c>
      <c r="G15" s="7"/>
      <c r="H15" s="3"/>
      <c r="I15" s="8">
        <f t="shared" si="3"/>
        <v>1.8155199999999998</v>
      </c>
      <c r="J15" s="8">
        <f t="shared" si="4"/>
        <v>2.15516</v>
      </c>
      <c r="K15">
        <v>37.5</v>
      </c>
      <c r="L15">
        <v>4.0000000000000001E-3</v>
      </c>
      <c r="M15">
        <v>0</v>
      </c>
      <c r="N15">
        <v>13</v>
      </c>
      <c r="O15">
        <v>648.4</v>
      </c>
      <c r="P15">
        <v>13</v>
      </c>
      <c r="Q15">
        <v>769.7</v>
      </c>
      <c r="R15">
        <v>13</v>
      </c>
      <c r="S15">
        <v>-21.21</v>
      </c>
      <c r="T15">
        <v>13</v>
      </c>
      <c r="U15">
        <v>15.57</v>
      </c>
    </row>
    <row r="16" spans="1:21" x14ac:dyDescent="0.3">
      <c r="A16" s="5">
        <f t="shared" si="0"/>
        <v>40</v>
      </c>
      <c r="B16" s="1">
        <f t="shared" si="1"/>
        <v>0.8180310087411472</v>
      </c>
      <c r="C16" s="1">
        <f t="shared" si="2"/>
        <v>-38.129999999999995</v>
      </c>
      <c r="H16" s="3"/>
      <c r="I16" s="8">
        <f t="shared" si="3"/>
        <v>1.7949399999999998</v>
      </c>
      <c r="J16" s="8">
        <f t="shared" si="4"/>
        <v>2.1942199999999996</v>
      </c>
      <c r="K16">
        <v>40</v>
      </c>
      <c r="L16">
        <v>4.0000000000000001E-3</v>
      </c>
      <c r="M16">
        <v>0</v>
      </c>
      <c r="N16">
        <v>14</v>
      </c>
      <c r="O16">
        <v>641.04999999999995</v>
      </c>
      <c r="P16">
        <v>14</v>
      </c>
      <c r="Q16">
        <v>783.65</v>
      </c>
      <c r="R16">
        <v>14</v>
      </c>
      <c r="S16">
        <v>-22.2</v>
      </c>
      <c r="T16">
        <v>14</v>
      </c>
      <c r="U16">
        <v>15.93</v>
      </c>
    </row>
    <row r="17" spans="1:21" x14ac:dyDescent="0.3">
      <c r="A17" s="5">
        <f t="shared" si="0"/>
        <v>42.5</v>
      </c>
      <c r="B17" s="1">
        <f t="shared" si="1"/>
        <v>0.79289607216688607</v>
      </c>
      <c r="C17" s="1">
        <f t="shared" si="2"/>
        <v>-40.21</v>
      </c>
      <c r="H17" s="3"/>
      <c r="I17" s="8">
        <f t="shared" si="3"/>
        <v>1.7719800000000001</v>
      </c>
      <c r="J17" s="8">
        <f t="shared" si="4"/>
        <v>2.2348199999999996</v>
      </c>
      <c r="K17">
        <v>42.5</v>
      </c>
      <c r="L17">
        <v>4.0000000000000001E-3</v>
      </c>
      <c r="M17">
        <v>0</v>
      </c>
      <c r="N17">
        <v>15</v>
      </c>
      <c r="O17">
        <v>632.85</v>
      </c>
      <c r="P17">
        <v>15</v>
      </c>
      <c r="Q17">
        <v>798.15</v>
      </c>
      <c r="R17">
        <v>15</v>
      </c>
      <c r="S17">
        <v>-23.82</v>
      </c>
      <c r="T17">
        <v>15</v>
      </c>
      <c r="U17">
        <v>16.39</v>
      </c>
    </row>
    <row r="18" spans="1:21" x14ac:dyDescent="0.3">
      <c r="A18" s="5">
        <f t="shared" si="0"/>
        <v>45</v>
      </c>
      <c r="B18" s="1">
        <f t="shared" si="1"/>
        <v>0.77446572642729572</v>
      </c>
      <c r="C18" s="1">
        <f t="shared" si="2"/>
        <v>-42.08</v>
      </c>
      <c r="I18" s="8">
        <f t="shared" si="3"/>
        <v>1.7605</v>
      </c>
      <c r="J18" s="8">
        <f t="shared" si="4"/>
        <v>2.27318</v>
      </c>
      <c r="K18">
        <v>45</v>
      </c>
      <c r="L18">
        <v>4.0000000000000001E-3</v>
      </c>
      <c r="M18">
        <v>0</v>
      </c>
      <c r="N18">
        <v>16</v>
      </c>
      <c r="O18">
        <v>628.75</v>
      </c>
      <c r="P18">
        <v>16</v>
      </c>
      <c r="Q18">
        <v>811.85</v>
      </c>
      <c r="R18">
        <v>16</v>
      </c>
      <c r="S18">
        <v>-25.15</v>
      </c>
      <c r="T18">
        <v>16</v>
      </c>
      <c r="U18">
        <v>16.93</v>
      </c>
    </row>
    <row r="19" spans="1:21" x14ac:dyDescent="0.3">
      <c r="A19" s="5">
        <f t="shared" si="0"/>
        <v>47.5</v>
      </c>
      <c r="B19" s="1">
        <f t="shared" si="1"/>
        <v>0.76833025261860766</v>
      </c>
      <c r="C19" s="1">
        <f t="shared" si="2"/>
        <v>-42.19</v>
      </c>
      <c r="I19" s="8">
        <f t="shared" si="3"/>
        <v>1.7458</v>
      </c>
      <c r="J19" s="8">
        <f t="shared" si="4"/>
        <v>2.2721999999999998</v>
      </c>
      <c r="K19">
        <v>47.5</v>
      </c>
      <c r="L19">
        <v>4.0000000000000001E-3</v>
      </c>
      <c r="M19">
        <v>0</v>
      </c>
      <c r="N19">
        <v>17</v>
      </c>
      <c r="O19">
        <v>623.5</v>
      </c>
      <c r="P19">
        <v>17</v>
      </c>
      <c r="Q19">
        <v>811.5</v>
      </c>
      <c r="R19">
        <v>17</v>
      </c>
      <c r="S19">
        <v>-26.1</v>
      </c>
      <c r="T19">
        <v>17</v>
      </c>
      <c r="U19">
        <v>16.09</v>
      </c>
    </row>
    <row r="20" spans="1:21" x14ac:dyDescent="0.3">
      <c r="A20" s="5">
        <f t="shared" si="0"/>
        <v>51</v>
      </c>
      <c r="B20" s="1">
        <f t="shared" si="1"/>
        <v>0.72734839476813329</v>
      </c>
      <c r="C20" s="1">
        <f t="shared" si="2"/>
        <v>-45</v>
      </c>
      <c r="I20" s="8">
        <f t="shared" si="3"/>
        <v>1.7127600000000001</v>
      </c>
      <c r="J20" s="8">
        <f t="shared" si="4"/>
        <v>2.3547999999999996</v>
      </c>
      <c r="K20">
        <v>51</v>
      </c>
      <c r="L20">
        <v>4.0000000000000001E-3</v>
      </c>
      <c r="M20">
        <v>0</v>
      </c>
      <c r="N20">
        <v>18</v>
      </c>
      <c r="O20">
        <v>611.70000000000005</v>
      </c>
      <c r="P20">
        <v>18</v>
      </c>
      <c r="Q20">
        <v>841</v>
      </c>
      <c r="R20">
        <v>18</v>
      </c>
      <c r="S20">
        <v>-27.76</v>
      </c>
      <c r="T20">
        <v>18</v>
      </c>
      <c r="U20">
        <v>17.239999999999998</v>
      </c>
    </row>
    <row r="21" spans="1:21" x14ac:dyDescent="0.3">
      <c r="A21" s="5">
        <f t="shared" si="0"/>
        <v>52.5</v>
      </c>
      <c r="B21" s="1">
        <f t="shared" si="1"/>
        <v>0.72049175483184591</v>
      </c>
      <c r="C21" s="1">
        <f t="shared" si="2"/>
        <v>-45.56</v>
      </c>
      <c r="I21" s="8">
        <f t="shared" si="3"/>
        <v>1.7065999999999999</v>
      </c>
      <c r="J21" s="8">
        <f t="shared" si="4"/>
        <v>2.3686599999999998</v>
      </c>
      <c r="K21">
        <v>52.5</v>
      </c>
      <c r="L21">
        <v>4.0000000000000001E-3</v>
      </c>
      <c r="M21">
        <v>0</v>
      </c>
      <c r="N21">
        <v>19</v>
      </c>
      <c r="O21">
        <v>609.5</v>
      </c>
      <c r="P21">
        <v>19</v>
      </c>
      <c r="Q21">
        <v>845.95</v>
      </c>
      <c r="R21">
        <v>19</v>
      </c>
      <c r="S21">
        <v>-28.75</v>
      </c>
      <c r="T21">
        <v>19</v>
      </c>
      <c r="U21">
        <v>16.809999999999999</v>
      </c>
    </row>
    <row r="22" spans="1:21" x14ac:dyDescent="0.3">
      <c r="A22" s="5">
        <f t="shared" si="0"/>
        <v>55</v>
      </c>
      <c r="B22" s="1">
        <f t="shared" si="1"/>
        <v>0.70135087923605444</v>
      </c>
      <c r="C22" s="1">
        <f t="shared" si="2"/>
        <v>-47.39</v>
      </c>
      <c r="I22" s="8">
        <f t="shared" ref="I22:I76" si="5">O22*2.8/1000</f>
        <v>1.6862999999999999</v>
      </c>
      <c r="J22" s="8">
        <f t="shared" ref="J22:J76" si="6">Q22*2.8/1000</f>
        <v>2.4043600000000001</v>
      </c>
      <c r="K22">
        <v>55</v>
      </c>
      <c r="L22">
        <v>4.0000000000000001E-3</v>
      </c>
      <c r="M22">
        <v>0</v>
      </c>
      <c r="N22">
        <v>20</v>
      </c>
      <c r="O22">
        <v>602.25</v>
      </c>
      <c r="P22">
        <v>20</v>
      </c>
      <c r="Q22">
        <v>858.7</v>
      </c>
      <c r="R22">
        <v>20</v>
      </c>
      <c r="S22">
        <v>-29.74</v>
      </c>
      <c r="T22">
        <v>20</v>
      </c>
      <c r="U22">
        <v>17.649999999999999</v>
      </c>
    </row>
    <row r="23" spans="1:21" x14ac:dyDescent="0.3">
      <c r="A23" s="5">
        <f t="shared" si="0"/>
        <v>61</v>
      </c>
      <c r="B23" s="1">
        <f t="shared" si="1"/>
        <v>0.65520534861509083</v>
      </c>
      <c r="C23" s="1">
        <f t="shared" si="2"/>
        <v>-50.089999999999996</v>
      </c>
      <c r="I23" s="8">
        <f t="shared" si="5"/>
        <v>1.6326800000000001</v>
      </c>
      <c r="J23" s="8">
        <f t="shared" si="6"/>
        <v>2.49186</v>
      </c>
      <c r="K23">
        <v>61</v>
      </c>
      <c r="L23">
        <v>4.0000000000000001E-3</v>
      </c>
      <c r="M23">
        <v>0</v>
      </c>
      <c r="N23">
        <v>21</v>
      </c>
      <c r="O23">
        <v>583.1</v>
      </c>
      <c r="P23">
        <v>21</v>
      </c>
      <c r="Q23">
        <v>889.95</v>
      </c>
      <c r="R23">
        <v>21</v>
      </c>
      <c r="S23">
        <v>-32.409999999999997</v>
      </c>
      <c r="T23">
        <v>21</v>
      </c>
      <c r="U23">
        <v>17.68</v>
      </c>
    </row>
    <row r="24" spans="1:21" x14ac:dyDescent="0.3">
      <c r="A24" s="5">
        <f t="shared" si="0"/>
        <v>65</v>
      </c>
      <c r="B24" s="1">
        <f t="shared" si="1"/>
        <v>0.63658967841750469</v>
      </c>
      <c r="C24" s="1">
        <f t="shared" si="2"/>
        <v>-51.83</v>
      </c>
      <c r="I24" s="8">
        <f t="shared" si="5"/>
        <v>1.6129399999999998</v>
      </c>
      <c r="J24" s="8">
        <f t="shared" si="6"/>
        <v>2.5337199999999998</v>
      </c>
      <c r="K24">
        <v>65</v>
      </c>
      <c r="L24">
        <v>4.0000000000000001E-3</v>
      </c>
      <c r="M24">
        <v>0</v>
      </c>
      <c r="N24">
        <v>22</v>
      </c>
      <c r="O24">
        <v>576.04999999999995</v>
      </c>
      <c r="P24">
        <v>22</v>
      </c>
      <c r="Q24">
        <v>904.9</v>
      </c>
      <c r="R24">
        <v>22</v>
      </c>
      <c r="S24">
        <v>-33.909999999999997</v>
      </c>
      <c r="T24">
        <v>22</v>
      </c>
      <c r="U24">
        <v>17.920000000000002</v>
      </c>
    </row>
    <row r="25" spans="1:21" x14ac:dyDescent="0.3">
      <c r="A25" s="5">
        <f t="shared" si="0"/>
        <v>71</v>
      </c>
      <c r="B25" s="1">
        <f t="shared" si="1"/>
        <v>0.59942038319111257</v>
      </c>
      <c r="C25" s="1">
        <f t="shared" si="2"/>
        <v>-54.14</v>
      </c>
      <c r="I25" s="8">
        <f t="shared" si="5"/>
        <v>1.56366</v>
      </c>
      <c r="J25" s="8">
        <f t="shared" si="6"/>
        <v>2.6086199999999997</v>
      </c>
      <c r="K25">
        <v>71</v>
      </c>
      <c r="L25">
        <v>4.0000000000000001E-3</v>
      </c>
      <c r="M25">
        <v>0</v>
      </c>
      <c r="N25">
        <v>23</v>
      </c>
      <c r="O25">
        <v>558.45000000000005</v>
      </c>
      <c r="P25">
        <v>23</v>
      </c>
      <c r="Q25">
        <v>931.65</v>
      </c>
      <c r="R25">
        <v>23</v>
      </c>
      <c r="S25">
        <v>-36.39</v>
      </c>
      <c r="T25">
        <v>23</v>
      </c>
      <c r="U25">
        <v>17.75</v>
      </c>
    </row>
    <row r="26" spans="1:21" x14ac:dyDescent="0.3">
      <c r="A26" s="5">
        <f t="shared" si="0"/>
        <v>75</v>
      </c>
      <c r="B26" s="1">
        <f t="shared" si="1"/>
        <v>0.5806911857958148</v>
      </c>
      <c r="C26" s="1">
        <f t="shared" si="2"/>
        <v>-55.51</v>
      </c>
      <c r="I26" s="8">
        <f t="shared" si="5"/>
        <v>1.5384599999999999</v>
      </c>
      <c r="J26" s="8">
        <f t="shared" si="6"/>
        <v>2.6493600000000002</v>
      </c>
      <c r="K26">
        <v>75</v>
      </c>
      <c r="L26">
        <v>4.0000000000000001E-3</v>
      </c>
      <c r="M26">
        <v>0</v>
      </c>
      <c r="N26">
        <v>24</v>
      </c>
      <c r="O26">
        <v>549.45000000000005</v>
      </c>
      <c r="P26">
        <v>24</v>
      </c>
      <c r="Q26">
        <v>946.2</v>
      </c>
      <c r="R26">
        <v>24</v>
      </c>
      <c r="S26">
        <v>-37.68</v>
      </c>
      <c r="T26">
        <v>24</v>
      </c>
      <c r="U26">
        <v>17.829999999999998</v>
      </c>
    </row>
    <row r="27" spans="1:21" x14ac:dyDescent="0.3">
      <c r="A27" s="5">
        <f t="shared" si="0"/>
        <v>81</v>
      </c>
      <c r="B27" s="1">
        <f t="shared" si="1"/>
        <v>0.54717856222623029</v>
      </c>
      <c r="C27" s="1">
        <f t="shared" si="2"/>
        <v>-57.2</v>
      </c>
      <c r="I27" s="8">
        <f t="shared" si="5"/>
        <v>1.4865199999999998</v>
      </c>
      <c r="J27" s="8">
        <f t="shared" si="6"/>
        <v>2.7166999999999999</v>
      </c>
      <c r="K27">
        <v>81</v>
      </c>
      <c r="L27">
        <v>4.0000000000000001E-3</v>
      </c>
      <c r="M27">
        <v>0</v>
      </c>
      <c r="N27">
        <v>25</v>
      </c>
      <c r="O27">
        <v>530.9</v>
      </c>
      <c r="P27">
        <v>25</v>
      </c>
      <c r="Q27">
        <v>970.25</v>
      </c>
      <c r="R27">
        <v>25</v>
      </c>
      <c r="S27">
        <v>-39.82</v>
      </c>
      <c r="T27">
        <v>25</v>
      </c>
      <c r="U27">
        <v>17.38</v>
      </c>
    </row>
    <row r="28" spans="1:21" x14ac:dyDescent="0.3">
      <c r="A28" s="5">
        <f t="shared" si="0"/>
        <v>85</v>
      </c>
      <c r="B28" s="1">
        <f t="shared" si="1"/>
        <v>0.5264332825976662</v>
      </c>
      <c r="C28" s="1">
        <f t="shared" si="2"/>
        <v>-58.42</v>
      </c>
      <c r="I28" s="8">
        <f t="shared" si="5"/>
        <v>1.4526399999999999</v>
      </c>
      <c r="J28" s="8">
        <f t="shared" si="6"/>
        <v>2.7593999999999999</v>
      </c>
      <c r="K28">
        <v>85</v>
      </c>
      <c r="L28">
        <v>4.0000000000000001E-3</v>
      </c>
      <c r="M28">
        <v>0</v>
      </c>
      <c r="N28">
        <v>26</v>
      </c>
      <c r="O28">
        <v>518.79999999999995</v>
      </c>
      <c r="P28">
        <v>26</v>
      </c>
      <c r="Q28">
        <v>985.5</v>
      </c>
      <c r="R28">
        <v>26</v>
      </c>
      <c r="S28">
        <v>-41.18</v>
      </c>
      <c r="T28">
        <v>26</v>
      </c>
      <c r="U28">
        <v>17.239999999999998</v>
      </c>
    </row>
    <row r="29" spans="1:21" x14ac:dyDescent="0.3">
      <c r="A29" s="5">
        <f t="shared" si="0"/>
        <v>91</v>
      </c>
      <c r="B29" s="1">
        <f t="shared" si="1"/>
        <v>0.50243878160461874</v>
      </c>
      <c r="C29" s="1">
        <f t="shared" si="2"/>
        <v>-59.81</v>
      </c>
      <c r="I29" s="8">
        <f t="shared" si="5"/>
        <v>1.4133</v>
      </c>
      <c r="J29" s="8">
        <f t="shared" si="6"/>
        <v>2.8128800000000003</v>
      </c>
      <c r="K29">
        <v>91</v>
      </c>
      <c r="L29">
        <v>4.0000000000000001E-3</v>
      </c>
      <c r="M29">
        <v>0</v>
      </c>
      <c r="N29">
        <v>27</v>
      </c>
      <c r="O29">
        <v>504.75</v>
      </c>
      <c r="P29">
        <v>27</v>
      </c>
      <c r="Q29">
        <v>1004.6</v>
      </c>
      <c r="R29">
        <v>27</v>
      </c>
      <c r="S29">
        <v>-43.04</v>
      </c>
      <c r="T29">
        <v>27</v>
      </c>
      <c r="U29">
        <v>16.77</v>
      </c>
    </row>
    <row r="30" spans="1:21" x14ac:dyDescent="0.3">
      <c r="A30" s="5">
        <f t="shared" si="0"/>
        <v>95</v>
      </c>
      <c r="B30" s="1">
        <f t="shared" si="1"/>
        <v>0.48060769419259974</v>
      </c>
      <c r="C30" s="1">
        <f t="shared" si="2"/>
        <v>-60.91</v>
      </c>
      <c r="I30" s="8">
        <f t="shared" si="5"/>
        <v>1.3729519999999997</v>
      </c>
      <c r="J30" s="8">
        <f t="shared" si="6"/>
        <v>2.8567</v>
      </c>
      <c r="K30">
        <v>95</v>
      </c>
      <c r="L30">
        <v>4.0000000000000001E-3</v>
      </c>
      <c r="M30">
        <v>0</v>
      </c>
      <c r="N30">
        <v>28</v>
      </c>
      <c r="O30">
        <v>490.34</v>
      </c>
      <c r="P30">
        <v>28</v>
      </c>
      <c r="Q30">
        <v>1020.25</v>
      </c>
      <c r="R30">
        <v>28</v>
      </c>
      <c r="S30">
        <v>-44.5</v>
      </c>
      <c r="T30">
        <v>28</v>
      </c>
      <c r="U30">
        <v>16.41</v>
      </c>
    </row>
    <row r="31" spans="1:21" x14ac:dyDescent="0.3">
      <c r="A31" s="5">
        <f t="shared" si="0"/>
        <v>101</v>
      </c>
      <c r="B31" s="1">
        <f t="shared" si="1"/>
        <v>0.45831772109333724</v>
      </c>
      <c r="C31" s="1">
        <f t="shared" si="2"/>
        <v>-62.39</v>
      </c>
      <c r="I31" s="8">
        <f t="shared" si="5"/>
        <v>1.335712</v>
      </c>
      <c r="J31" s="8">
        <f t="shared" si="6"/>
        <v>2.9143799999999995</v>
      </c>
      <c r="K31">
        <v>101</v>
      </c>
      <c r="L31">
        <v>4.0000000000000001E-3</v>
      </c>
      <c r="M31">
        <v>0</v>
      </c>
      <c r="N31">
        <v>29</v>
      </c>
      <c r="O31">
        <v>477.04</v>
      </c>
      <c r="P31">
        <v>29</v>
      </c>
      <c r="Q31">
        <v>1040.8499999999999</v>
      </c>
      <c r="R31">
        <v>29</v>
      </c>
      <c r="S31">
        <v>-46.15</v>
      </c>
      <c r="T31">
        <v>29</v>
      </c>
      <c r="U31">
        <v>16.239999999999998</v>
      </c>
    </row>
    <row r="32" spans="1:21" x14ac:dyDescent="0.3">
      <c r="A32" s="5">
        <f t="shared" si="0"/>
        <v>105</v>
      </c>
      <c r="B32" s="1">
        <f t="shared" si="1"/>
        <v>0.44756365023362249</v>
      </c>
      <c r="C32" s="1">
        <f t="shared" si="2"/>
        <v>-63.1</v>
      </c>
      <c r="I32" s="8">
        <f t="shared" si="5"/>
        <v>1.3142079999999998</v>
      </c>
      <c r="J32" s="8">
        <f t="shared" si="6"/>
        <v>2.9363600000000001</v>
      </c>
      <c r="K32">
        <v>105</v>
      </c>
      <c r="L32">
        <v>4.0000000000000001E-3</v>
      </c>
      <c r="M32">
        <v>0</v>
      </c>
      <c r="N32">
        <v>30</v>
      </c>
      <c r="O32">
        <v>469.36</v>
      </c>
      <c r="P32">
        <v>30</v>
      </c>
      <c r="Q32">
        <v>1048.7</v>
      </c>
      <c r="R32">
        <v>30</v>
      </c>
      <c r="S32">
        <v>-47.14</v>
      </c>
      <c r="T32">
        <v>30</v>
      </c>
      <c r="U32">
        <v>15.96</v>
      </c>
    </row>
    <row r="33" spans="1:21" x14ac:dyDescent="0.3">
      <c r="A33" s="5">
        <f t="shared" si="0"/>
        <v>110</v>
      </c>
      <c r="B33" s="1">
        <f t="shared" si="1"/>
        <v>0.43016733443318406</v>
      </c>
      <c r="C33" s="1">
        <f t="shared" si="2"/>
        <v>-63.81</v>
      </c>
      <c r="I33" s="8">
        <f t="shared" si="5"/>
        <v>1.2776399999999999</v>
      </c>
      <c r="J33" s="8">
        <f t="shared" si="6"/>
        <v>2.9701</v>
      </c>
      <c r="K33">
        <v>110</v>
      </c>
      <c r="L33">
        <v>4.0000000000000001E-3</v>
      </c>
      <c r="M33">
        <v>0</v>
      </c>
      <c r="N33">
        <v>31</v>
      </c>
      <c r="O33">
        <v>456.3</v>
      </c>
      <c r="P33">
        <v>31</v>
      </c>
      <c r="Q33">
        <v>1060.75</v>
      </c>
      <c r="R33">
        <v>31</v>
      </c>
      <c r="S33">
        <v>-48.35</v>
      </c>
      <c r="T33">
        <v>31</v>
      </c>
      <c r="U33">
        <v>15.46</v>
      </c>
    </row>
    <row r="34" spans="1:21" x14ac:dyDescent="0.3">
      <c r="A34" s="5">
        <f t="shared" si="0"/>
        <v>115</v>
      </c>
      <c r="B34" s="1">
        <f t="shared" si="1"/>
        <v>0.41385289456511604</v>
      </c>
      <c r="C34" s="1">
        <f t="shared" si="2"/>
        <v>-64.81</v>
      </c>
      <c r="I34" s="8">
        <f t="shared" si="5"/>
        <v>1.2430319999999999</v>
      </c>
      <c r="J34" s="8">
        <f t="shared" si="6"/>
        <v>3.0035599999999998</v>
      </c>
      <c r="K34">
        <v>115</v>
      </c>
      <c r="L34">
        <v>4.0000000000000001E-3</v>
      </c>
      <c r="M34">
        <v>0</v>
      </c>
      <c r="N34">
        <v>32</v>
      </c>
      <c r="O34">
        <v>443.94</v>
      </c>
      <c r="P34">
        <v>32</v>
      </c>
      <c r="Q34">
        <v>1072.7</v>
      </c>
      <c r="R34">
        <v>32</v>
      </c>
      <c r="S34">
        <v>-49.72</v>
      </c>
      <c r="T34">
        <v>32</v>
      </c>
      <c r="U34">
        <v>15.09</v>
      </c>
    </row>
    <row r="35" spans="1:21" x14ac:dyDescent="0.3">
      <c r="A35" s="5">
        <f t="shared" si="0"/>
        <v>121</v>
      </c>
      <c r="B35" s="1">
        <f t="shared" si="1"/>
        <v>0.39637367694431663</v>
      </c>
      <c r="C35" s="1">
        <f t="shared" si="2"/>
        <v>-65.820000000000007</v>
      </c>
      <c r="I35" s="8">
        <f t="shared" si="5"/>
        <v>1.205848</v>
      </c>
      <c r="J35" s="8">
        <f t="shared" si="6"/>
        <v>3.0421999999999998</v>
      </c>
      <c r="K35">
        <v>121</v>
      </c>
      <c r="L35">
        <v>4.0000000000000001E-3</v>
      </c>
      <c r="M35">
        <v>0</v>
      </c>
      <c r="N35">
        <v>33</v>
      </c>
      <c r="O35">
        <v>430.66</v>
      </c>
      <c r="P35">
        <v>33</v>
      </c>
      <c r="Q35">
        <v>1086.5</v>
      </c>
      <c r="R35">
        <v>33</v>
      </c>
      <c r="S35">
        <v>-51.24</v>
      </c>
      <c r="T35">
        <v>33</v>
      </c>
      <c r="U35">
        <v>14.58</v>
      </c>
    </row>
    <row r="36" spans="1:21" x14ac:dyDescent="0.3">
      <c r="A36" s="5">
        <f t="shared" si="0"/>
        <v>125</v>
      </c>
      <c r="B36" s="1">
        <f t="shared" si="1"/>
        <v>0.3871345029239765</v>
      </c>
      <c r="C36" s="1">
        <f t="shared" si="2"/>
        <v>-66.459999999999994</v>
      </c>
      <c r="I36" s="8">
        <f t="shared" si="5"/>
        <v>1.1863039999999998</v>
      </c>
      <c r="J36" s="8">
        <f t="shared" si="6"/>
        <v>3.0643200000000004</v>
      </c>
      <c r="K36">
        <v>125</v>
      </c>
      <c r="L36">
        <v>4.0000000000000001E-3</v>
      </c>
      <c r="M36">
        <v>0</v>
      </c>
      <c r="N36">
        <v>34</v>
      </c>
      <c r="O36">
        <v>423.68</v>
      </c>
      <c r="P36">
        <v>34</v>
      </c>
      <c r="Q36">
        <v>1094.4000000000001</v>
      </c>
      <c r="R36">
        <v>34</v>
      </c>
      <c r="S36">
        <v>-52.08</v>
      </c>
      <c r="T36">
        <v>34</v>
      </c>
      <c r="U36">
        <v>14.38</v>
      </c>
    </row>
    <row r="37" spans="1:21" x14ac:dyDescent="0.3">
      <c r="A37" s="5">
        <f t="shared" si="0"/>
        <v>131</v>
      </c>
      <c r="B37" s="1">
        <f t="shared" si="1"/>
        <v>0.3716830161385109</v>
      </c>
      <c r="C37" s="1">
        <f t="shared" si="2"/>
        <v>-67.37</v>
      </c>
      <c r="I37" s="8">
        <f t="shared" si="5"/>
        <v>1.1510799999999999</v>
      </c>
      <c r="J37" s="8">
        <f t="shared" si="6"/>
        <v>3.0969399999999996</v>
      </c>
      <c r="K37">
        <v>131</v>
      </c>
      <c r="L37">
        <v>4.0000000000000001E-3</v>
      </c>
      <c r="M37">
        <v>0</v>
      </c>
      <c r="N37">
        <v>35</v>
      </c>
      <c r="O37">
        <v>411.1</v>
      </c>
      <c r="P37">
        <v>35</v>
      </c>
      <c r="Q37">
        <v>1106.05</v>
      </c>
      <c r="R37">
        <v>35</v>
      </c>
      <c r="S37">
        <v>-53.4</v>
      </c>
      <c r="T37">
        <v>35</v>
      </c>
      <c r="U37">
        <v>13.97</v>
      </c>
    </row>
    <row r="38" spans="1:21" x14ac:dyDescent="0.3">
      <c r="A38" s="5">
        <f t="shared" si="0"/>
        <v>135</v>
      </c>
      <c r="B38" s="1">
        <f t="shared" si="1"/>
        <v>0.36225430666126929</v>
      </c>
      <c r="C38" s="1">
        <f t="shared" si="2"/>
        <v>-67.72</v>
      </c>
      <c r="I38" s="8">
        <f t="shared" si="5"/>
        <v>1.1275599999999999</v>
      </c>
      <c r="J38" s="8">
        <f t="shared" si="6"/>
        <v>3.1126199999999997</v>
      </c>
      <c r="K38">
        <v>135</v>
      </c>
      <c r="L38">
        <v>4.0000000000000001E-3</v>
      </c>
      <c r="M38">
        <v>0</v>
      </c>
      <c r="N38">
        <v>36</v>
      </c>
      <c r="O38">
        <v>402.7</v>
      </c>
      <c r="P38">
        <v>36</v>
      </c>
      <c r="Q38">
        <v>1111.6500000000001</v>
      </c>
      <c r="R38">
        <v>36</v>
      </c>
      <c r="S38">
        <v>-54.08</v>
      </c>
      <c r="T38">
        <v>36</v>
      </c>
      <c r="U38">
        <v>13.64</v>
      </c>
    </row>
    <row r="39" spans="1:21" x14ac:dyDescent="0.3">
      <c r="A39" s="5">
        <f t="shared" si="0"/>
        <v>141</v>
      </c>
      <c r="B39" s="1">
        <f t="shared" si="1"/>
        <v>0.35095046854083001</v>
      </c>
      <c r="C39" s="1">
        <f t="shared" si="2"/>
        <v>-68.48</v>
      </c>
      <c r="I39" s="8">
        <f t="shared" si="5"/>
        <v>1.1010719999999998</v>
      </c>
      <c r="J39" s="8">
        <f t="shared" si="6"/>
        <v>3.1373999999999995</v>
      </c>
      <c r="K39">
        <v>141</v>
      </c>
      <c r="L39">
        <v>4.0000000000000001E-3</v>
      </c>
      <c r="M39">
        <v>0</v>
      </c>
      <c r="N39">
        <v>37</v>
      </c>
      <c r="O39">
        <v>393.24</v>
      </c>
      <c r="P39">
        <v>37</v>
      </c>
      <c r="Q39">
        <v>1120.5</v>
      </c>
      <c r="R39">
        <v>37</v>
      </c>
      <c r="S39">
        <v>-55.22</v>
      </c>
      <c r="T39">
        <v>37</v>
      </c>
      <c r="U39">
        <v>13.26</v>
      </c>
    </row>
    <row r="40" spans="1:21" x14ac:dyDescent="0.3">
      <c r="A40" s="5">
        <f t="shared" si="0"/>
        <v>145</v>
      </c>
      <c r="B40" s="1">
        <f t="shared" si="1"/>
        <v>0.34572774962212144</v>
      </c>
      <c r="C40" s="1">
        <f t="shared" si="2"/>
        <v>-68.84</v>
      </c>
      <c r="I40" s="8">
        <f t="shared" si="5"/>
        <v>1.0887519999999999</v>
      </c>
      <c r="J40" s="8">
        <f t="shared" si="6"/>
        <v>3.1491599999999997</v>
      </c>
      <c r="K40">
        <v>145</v>
      </c>
      <c r="L40">
        <v>4.0000000000000001E-3</v>
      </c>
      <c r="M40">
        <v>0</v>
      </c>
      <c r="N40">
        <v>38</v>
      </c>
      <c r="O40">
        <v>388.84</v>
      </c>
      <c r="P40">
        <v>38</v>
      </c>
      <c r="Q40">
        <v>1124.7</v>
      </c>
      <c r="R40">
        <v>38</v>
      </c>
      <c r="S40">
        <v>-55.78</v>
      </c>
      <c r="T40">
        <v>38</v>
      </c>
      <c r="U40">
        <v>13.06</v>
      </c>
    </row>
    <row r="41" spans="1:21" x14ac:dyDescent="0.3">
      <c r="A41" s="5">
        <f t="shared" si="0"/>
        <v>151</v>
      </c>
      <c r="B41" s="1">
        <f t="shared" si="1"/>
        <v>0.33161427057576826</v>
      </c>
      <c r="C41" s="1">
        <f t="shared" si="2"/>
        <v>-69.48</v>
      </c>
      <c r="I41" s="8">
        <f t="shared" si="5"/>
        <v>1.0514559999999999</v>
      </c>
      <c r="J41" s="8">
        <f t="shared" si="6"/>
        <v>3.1707200000000002</v>
      </c>
      <c r="K41">
        <v>151</v>
      </c>
      <c r="L41">
        <v>4.0000000000000001E-3</v>
      </c>
      <c r="M41">
        <v>0</v>
      </c>
      <c r="N41">
        <v>39</v>
      </c>
      <c r="O41">
        <v>375.52</v>
      </c>
      <c r="P41">
        <v>39</v>
      </c>
      <c r="Q41">
        <v>1132.4000000000001</v>
      </c>
      <c r="R41">
        <v>39</v>
      </c>
      <c r="S41">
        <v>-56.95</v>
      </c>
      <c r="T41">
        <v>39</v>
      </c>
      <c r="U41">
        <v>12.53</v>
      </c>
    </row>
    <row r="42" spans="1:21" x14ac:dyDescent="0.3">
      <c r="A42" s="5">
        <f t="shared" si="0"/>
        <v>155</v>
      </c>
      <c r="B42" s="1">
        <f t="shared" si="1"/>
        <v>0.3240946402704008</v>
      </c>
      <c r="C42" s="1">
        <f t="shared" si="2"/>
        <v>-69.87</v>
      </c>
      <c r="I42" s="8">
        <f t="shared" si="5"/>
        <v>1.0336479999999999</v>
      </c>
      <c r="J42" s="8">
        <f t="shared" si="6"/>
        <v>3.1893399999999996</v>
      </c>
      <c r="K42">
        <v>155</v>
      </c>
      <c r="L42">
        <v>4.0000000000000001E-3</v>
      </c>
      <c r="M42">
        <v>0</v>
      </c>
      <c r="N42">
        <v>40</v>
      </c>
      <c r="O42">
        <v>369.16</v>
      </c>
      <c r="P42">
        <v>40</v>
      </c>
      <c r="Q42">
        <v>1139.05</v>
      </c>
      <c r="R42">
        <v>40</v>
      </c>
      <c r="S42">
        <v>-57.48</v>
      </c>
      <c r="T42">
        <v>40</v>
      </c>
      <c r="U42">
        <v>12.39</v>
      </c>
    </row>
    <row r="43" spans="1:21" x14ac:dyDescent="0.3">
      <c r="A43" s="5">
        <f t="shared" si="0"/>
        <v>161</v>
      </c>
      <c r="B43" s="1">
        <f t="shared" si="1"/>
        <v>0.31386842219993899</v>
      </c>
      <c r="C43" s="1">
        <f t="shared" si="2"/>
        <v>-70.44</v>
      </c>
      <c r="I43" s="8">
        <f t="shared" si="5"/>
        <v>1.0078879999999999</v>
      </c>
      <c r="J43" s="8">
        <f t="shared" si="6"/>
        <v>3.2111799999999993</v>
      </c>
      <c r="K43">
        <v>161</v>
      </c>
      <c r="L43">
        <v>4.0000000000000001E-3</v>
      </c>
      <c r="M43">
        <v>0</v>
      </c>
      <c r="N43">
        <v>41</v>
      </c>
      <c r="O43">
        <v>359.96</v>
      </c>
      <c r="P43">
        <v>41</v>
      </c>
      <c r="Q43">
        <v>1146.8499999999999</v>
      </c>
      <c r="R43">
        <v>41</v>
      </c>
      <c r="S43">
        <v>-58.5</v>
      </c>
      <c r="T43">
        <v>41</v>
      </c>
      <c r="U43">
        <v>11.94</v>
      </c>
    </row>
    <row r="44" spans="1:21" x14ac:dyDescent="0.3">
      <c r="A44" s="5">
        <f t="shared" si="0"/>
        <v>165</v>
      </c>
      <c r="B44" s="1">
        <f t="shared" ref="B44:B76" si="7">I44/J44</f>
        <v>0.30700260642919203</v>
      </c>
      <c r="C44" s="1">
        <f t="shared" ref="C44:C76" si="8">S44-U44</f>
        <v>-70.72999999999999</v>
      </c>
      <c r="I44" s="8">
        <f t="shared" si="5"/>
        <v>0.98940800000000007</v>
      </c>
      <c r="J44" s="8">
        <f t="shared" si="6"/>
        <v>3.2227999999999999</v>
      </c>
      <c r="K44">
        <v>165</v>
      </c>
      <c r="L44">
        <v>4.0000000000000001E-3</v>
      </c>
      <c r="M44">
        <v>0</v>
      </c>
      <c r="N44">
        <v>42</v>
      </c>
      <c r="O44">
        <v>353.36</v>
      </c>
      <c r="P44">
        <v>42</v>
      </c>
      <c r="Q44">
        <v>1151</v>
      </c>
      <c r="R44">
        <v>42</v>
      </c>
      <c r="S44">
        <v>-59.05</v>
      </c>
      <c r="T44">
        <v>42</v>
      </c>
      <c r="U44">
        <v>11.68</v>
      </c>
    </row>
    <row r="45" spans="1:21" x14ac:dyDescent="0.3">
      <c r="A45" s="5">
        <f t="shared" si="0"/>
        <v>171</v>
      </c>
      <c r="B45" s="1">
        <f t="shared" si="7"/>
        <v>0.29820006922810666</v>
      </c>
      <c r="C45" s="1">
        <f t="shared" si="8"/>
        <v>-71.22</v>
      </c>
      <c r="I45" s="8">
        <f t="shared" si="5"/>
        <v>0.96487999999999996</v>
      </c>
      <c r="J45" s="8">
        <f t="shared" si="6"/>
        <v>3.2356799999999994</v>
      </c>
      <c r="K45">
        <v>171</v>
      </c>
      <c r="L45">
        <v>4.0000000000000001E-3</v>
      </c>
      <c r="M45">
        <v>0</v>
      </c>
      <c r="N45">
        <v>43</v>
      </c>
      <c r="O45">
        <v>344.6</v>
      </c>
      <c r="P45">
        <v>43</v>
      </c>
      <c r="Q45">
        <v>1155.5999999999999</v>
      </c>
      <c r="R45">
        <v>43</v>
      </c>
      <c r="S45">
        <v>-59.92</v>
      </c>
      <c r="T45">
        <v>43</v>
      </c>
      <c r="U45">
        <v>11.3</v>
      </c>
    </row>
    <row r="46" spans="1:21" x14ac:dyDescent="0.3">
      <c r="A46" s="5">
        <f t="shared" si="0"/>
        <v>175</v>
      </c>
      <c r="B46" s="1">
        <f t="shared" si="7"/>
        <v>0.29068633794918253</v>
      </c>
      <c r="C46" s="1">
        <f t="shared" si="8"/>
        <v>-71.42</v>
      </c>
      <c r="G46" s="6" t="s">
        <v>12</v>
      </c>
      <c r="I46" s="8">
        <f t="shared" si="5"/>
        <v>0.94337599999999999</v>
      </c>
      <c r="J46" s="8">
        <f t="shared" si="6"/>
        <v>3.2453399999999997</v>
      </c>
      <c r="K46">
        <v>175</v>
      </c>
      <c r="L46">
        <v>4.0000000000000001E-3</v>
      </c>
      <c r="M46">
        <v>0</v>
      </c>
      <c r="N46">
        <v>44</v>
      </c>
      <c r="O46">
        <v>336.92</v>
      </c>
      <c r="P46">
        <v>44</v>
      </c>
      <c r="Q46">
        <v>1159.05</v>
      </c>
      <c r="R46">
        <v>44</v>
      </c>
      <c r="S46">
        <v>-60.41</v>
      </c>
      <c r="T46">
        <v>44</v>
      </c>
      <c r="U46">
        <v>11.01</v>
      </c>
    </row>
    <row r="47" spans="1:21" x14ac:dyDescent="0.3">
      <c r="A47" s="5">
        <f t="shared" si="0"/>
        <v>201</v>
      </c>
      <c r="B47" s="1">
        <f t="shared" si="7"/>
        <v>0.25668276972624798</v>
      </c>
      <c r="C47" s="1">
        <f t="shared" si="8"/>
        <v>-73.240000000000009</v>
      </c>
      <c r="G47" s="2">
        <v>30</v>
      </c>
      <c r="I47" s="8">
        <f t="shared" si="5"/>
        <v>0.84800799999999998</v>
      </c>
      <c r="J47" s="8">
        <f t="shared" si="6"/>
        <v>3.3037200000000002</v>
      </c>
      <c r="K47">
        <v>201</v>
      </c>
      <c r="L47">
        <v>4.0000000000000001E-3</v>
      </c>
      <c r="M47">
        <v>0</v>
      </c>
      <c r="N47">
        <v>45</v>
      </c>
      <c r="O47">
        <v>302.86</v>
      </c>
      <c r="P47">
        <v>45</v>
      </c>
      <c r="Q47">
        <v>1179.9000000000001</v>
      </c>
      <c r="R47">
        <v>45</v>
      </c>
      <c r="S47">
        <v>-63.56</v>
      </c>
      <c r="T47">
        <v>45</v>
      </c>
      <c r="U47">
        <v>9.68</v>
      </c>
    </row>
    <row r="48" spans="1:21" x14ac:dyDescent="0.3">
      <c r="A48" s="5">
        <f t="shared" si="0"/>
        <v>225</v>
      </c>
      <c r="B48" s="1">
        <f t="shared" si="7"/>
        <v>0.23274037378968698</v>
      </c>
      <c r="C48" s="1">
        <f t="shared" si="8"/>
        <v>-74.239999999999995</v>
      </c>
      <c r="I48" s="8">
        <f t="shared" si="5"/>
        <v>0.57881599999999989</v>
      </c>
      <c r="J48" s="8">
        <f t="shared" si="6"/>
        <v>2.4869599999999998</v>
      </c>
      <c r="K48">
        <v>225</v>
      </c>
      <c r="L48">
        <v>3.0000000000000001E-3</v>
      </c>
      <c r="M48">
        <v>0</v>
      </c>
      <c r="N48">
        <v>46</v>
      </c>
      <c r="O48">
        <v>206.72</v>
      </c>
      <c r="P48">
        <v>46</v>
      </c>
      <c r="Q48">
        <v>888.2</v>
      </c>
      <c r="R48">
        <v>46</v>
      </c>
      <c r="S48">
        <v>-65.66</v>
      </c>
      <c r="T48">
        <v>46</v>
      </c>
      <c r="U48">
        <v>8.58</v>
      </c>
    </row>
    <row r="49" spans="1:21" x14ac:dyDescent="0.3">
      <c r="A49" s="5">
        <f t="shared" si="0"/>
        <v>251</v>
      </c>
      <c r="B49" s="1">
        <f t="shared" si="7"/>
        <v>0.21186820576039453</v>
      </c>
      <c r="C49" s="1">
        <f t="shared" si="8"/>
        <v>-75.09</v>
      </c>
      <c r="I49" s="8">
        <f t="shared" si="5"/>
        <v>0.52934000000000003</v>
      </c>
      <c r="J49" s="8">
        <f t="shared" si="6"/>
        <v>2.4984399999999996</v>
      </c>
      <c r="K49">
        <v>251</v>
      </c>
      <c r="L49">
        <v>3.0000000000000001E-3</v>
      </c>
      <c r="M49">
        <v>0</v>
      </c>
      <c r="N49">
        <v>47</v>
      </c>
      <c r="O49">
        <v>189.05</v>
      </c>
      <c r="P49">
        <v>47</v>
      </c>
      <c r="Q49">
        <v>892.3</v>
      </c>
      <c r="R49">
        <v>47</v>
      </c>
      <c r="S49">
        <v>-67.69</v>
      </c>
      <c r="T49">
        <v>47</v>
      </c>
      <c r="U49">
        <v>7.4</v>
      </c>
    </row>
    <row r="50" spans="1:21" x14ac:dyDescent="0.3">
      <c r="A50" s="5">
        <f t="shared" si="0"/>
        <v>275</v>
      </c>
      <c r="B50" s="1">
        <f t="shared" si="7"/>
        <v>0.19399643573178882</v>
      </c>
      <c r="C50" s="1">
        <f t="shared" si="8"/>
        <v>-75.72999999999999</v>
      </c>
      <c r="I50" s="8">
        <f t="shared" si="5"/>
        <v>0.48767599999999994</v>
      </c>
      <c r="J50" s="8">
        <f t="shared" si="6"/>
        <v>2.5138399999999996</v>
      </c>
      <c r="K50">
        <v>275</v>
      </c>
      <c r="L50">
        <v>3.0000000000000001E-3</v>
      </c>
      <c r="M50">
        <v>0</v>
      </c>
      <c r="N50">
        <v>48</v>
      </c>
      <c r="O50">
        <v>174.17</v>
      </c>
      <c r="P50">
        <v>48</v>
      </c>
      <c r="Q50">
        <v>897.8</v>
      </c>
      <c r="R50">
        <v>48</v>
      </c>
      <c r="S50">
        <v>-69.099999999999994</v>
      </c>
      <c r="T50">
        <v>48</v>
      </c>
      <c r="U50">
        <v>6.63</v>
      </c>
    </row>
    <row r="51" spans="1:21" x14ac:dyDescent="0.3">
      <c r="A51" s="5">
        <f t="shared" si="0"/>
        <v>301</v>
      </c>
      <c r="B51" s="1">
        <f t="shared" si="7"/>
        <v>0.17620925195757203</v>
      </c>
      <c r="C51" s="1">
        <f t="shared" si="8"/>
        <v>-76.17</v>
      </c>
      <c r="I51" s="8">
        <f t="shared" si="5"/>
        <v>0.44421999999999995</v>
      </c>
      <c r="J51" s="8">
        <f t="shared" si="6"/>
        <v>2.5209800000000002</v>
      </c>
      <c r="K51">
        <v>301</v>
      </c>
      <c r="L51">
        <v>3.0000000000000001E-3</v>
      </c>
      <c r="M51">
        <v>0</v>
      </c>
      <c r="N51">
        <v>49</v>
      </c>
      <c r="O51">
        <v>158.65</v>
      </c>
      <c r="P51">
        <v>49</v>
      </c>
      <c r="Q51">
        <v>900.35</v>
      </c>
      <c r="R51">
        <v>49</v>
      </c>
      <c r="S51">
        <v>-70.44</v>
      </c>
      <c r="T51">
        <v>49</v>
      </c>
      <c r="U51">
        <v>5.73</v>
      </c>
    </row>
    <row r="52" spans="1:21" x14ac:dyDescent="0.3">
      <c r="A52" s="5">
        <f t="shared" si="0"/>
        <v>325</v>
      </c>
      <c r="B52" s="1">
        <f t="shared" si="7"/>
        <v>0.16449677849366809</v>
      </c>
      <c r="C52" s="1">
        <f t="shared" si="8"/>
        <v>-76.650000000000006</v>
      </c>
      <c r="I52" s="8">
        <f t="shared" si="5"/>
        <v>0.41462400000000005</v>
      </c>
      <c r="J52" s="8">
        <f t="shared" si="6"/>
        <v>2.5205600000000001</v>
      </c>
      <c r="K52">
        <v>325</v>
      </c>
      <c r="L52">
        <v>3.0000000000000001E-3</v>
      </c>
      <c r="M52">
        <v>0</v>
      </c>
      <c r="N52">
        <v>50</v>
      </c>
      <c r="O52">
        <v>148.08000000000001</v>
      </c>
      <c r="P52">
        <v>50</v>
      </c>
      <c r="Q52">
        <v>900.2</v>
      </c>
      <c r="R52">
        <v>50</v>
      </c>
      <c r="S52">
        <v>-71.25</v>
      </c>
      <c r="T52">
        <v>50</v>
      </c>
      <c r="U52">
        <v>5.4</v>
      </c>
    </row>
    <row r="53" spans="1:21" x14ac:dyDescent="0.3">
      <c r="A53" s="5">
        <f t="shared" si="0"/>
        <v>351</v>
      </c>
      <c r="B53" s="1">
        <f t="shared" si="7"/>
        <v>0.15220539095566946</v>
      </c>
      <c r="C53" s="1">
        <f t="shared" si="8"/>
        <v>-76.81</v>
      </c>
      <c r="I53" s="8">
        <f t="shared" si="5"/>
        <v>0.38262000000000002</v>
      </c>
      <c r="J53" s="8">
        <f t="shared" si="6"/>
        <v>2.5138399999999996</v>
      </c>
      <c r="K53">
        <v>351</v>
      </c>
      <c r="L53">
        <v>3.0000000000000001E-3</v>
      </c>
      <c r="M53">
        <v>0</v>
      </c>
      <c r="N53">
        <v>51</v>
      </c>
      <c r="O53">
        <v>136.65</v>
      </c>
      <c r="P53">
        <v>51</v>
      </c>
      <c r="Q53">
        <v>897.8</v>
      </c>
      <c r="R53">
        <v>51</v>
      </c>
      <c r="S53">
        <v>-72.28</v>
      </c>
      <c r="T53">
        <v>51</v>
      </c>
      <c r="U53">
        <v>4.53</v>
      </c>
    </row>
    <row r="54" spans="1:21" x14ac:dyDescent="0.3">
      <c r="A54" s="5">
        <f t="shared" si="0"/>
        <v>375</v>
      </c>
      <c r="B54" s="1">
        <f t="shared" si="7"/>
        <v>0.14146043724336924</v>
      </c>
      <c r="C54" s="1">
        <f t="shared" si="8"/>
        <v>-77.11</v>
      </c>
      <c r="I54" s="8">
        <f t="shared" si="5"/>
        <v>0.35691600000000001</v>
      </c>
      <c r="J54" s="8">
        <f t="shared" si="6"/>
        <v>2.5230799999999998</v>
      </c>
      <c r="K54">
        <v>375</v>
      </c>
      <c r="L54">
        <v>3.0000000000000001E-3</v>
      </c>
      <c r="M54">
        <v>0</v>
      </c>
      <c r="N54">
        <v>52</v>
      </c>
      <c r="O54">
        <v>127.47</v>
      </c>
      <c r="P54">
        <v>52</v>
      </c>
      <c r="Q54">
        <v>901.1</v>
      </c>
      <c r="R54">
        <v>52</v>
      </c>
      <c r="S54">
        <v>-72.67</v>
      </c>
      <c r="T54">
        <v>52</v>
      </c>
      <c r="U54">
        <v>4.4400000000000004</v>
      </c>
    </row>
    <row r="55" spans="1:21" x14ac:dyDescent="0.3">
      <c r="A55" s="5">
        <f t="shared" si="0"/>
        <v>401</v>
      </c>
      <c r="B55" s="1">
        <f t="shared" si="7"/>
        <v>0.13290336928722341</v>
      </c>
      <c r="C55" s="1">
        <f t="shared" si="8"/>
        <v>-77.319999999999993</v>
      </c>
      <c r="I55" s="8">
        <f t="shared" si="5"/>
        <v>0.33465599999999995</v>
      </c>
      <c r="J55" s="8">
        <f t="shared" si="6"/>
        <v>2.5180399999999996</v>
      </c>
      <c r="K55">
        <v>401</v>
      </c>
      <c r="L55">
        <v>3.0000000000000001E-3</v>
      </c>
      <c r="M55">
        <v>0</v>
      </c>
      <c r="N55">
        <v>53</v>
      </c>
      <c r="O55">
        <v>119.52</v>
      </c>
      <c r="P55">
        <v>53</v>
      </c>
      <c r="Q55">
        <v>899.3</v>
      </c>
      <c r="R55">
        <v>53</v>
      </c>
      <c r="S55">
        <v>-73.13</v>
      </c>
      <c r="T55">
        <v>53</v>
      </c>
      <c r="U55">
        <v>4.1900000000000004</v>
      </c>
    </row>
    <row r="56" spans="1:21" x14ac:dyDescent="0.3">
      <c r="A56" s="5">
        <f t="shared" si="0"/>
        <v>425</v>
      </c>
      <c r="B56" s="1">
        <f t="shared" si="7"/>
        <v>0.1255379482902419</v>
      </c>
      <c r="C56" s="1">
        <f t="shared" si="8"/>
        <v>-77.27000000000001</v>
      </c>
      <c r="I56" s="8">
        <f t="shared" si="5"/>
        <v>0.31609199999999998</v>
      </c>
      <c r="J56" s="8">
        <f t="shared" si="6"/>
        <v>2.5178999999999996</v>
      </c>
      <c r="K56">
        <v>425</v>
      </c>
      <c r="L56">
        <v>3.0000000000000001E-3</v>
      </c>
      <c r="M56">
        <v>0</v>
      </c>
      <c r="N56">
        <v>54</v>
      </c>
      <c r="O56">
        <v>112.89</v>
      </c>
      <c r="P56">
        <v>54</v>
      </c>
      <c r="Q56">
        <v>899.25</v>
      </c>
      <c r="R56">
        <v>54</v>
      </c>
      <c r="S56">
        <v>-73.48</v>
      </c>
      <c r="T56">
        <v>54</v>
      </c>
      <c r="U56">
        <v>3.79</v>
      </c>
    </row>
    <row r="57" spans="1:21" x14ac:dyDescent="0.3">
      <c r="A57" s="5">
        <f t="shared" si="0"/>
        <v>451</v>
      </c>
      <c r="B57" s="1">
        <f t="shared" si="7"/>
        <v>0.11856134304297068</v>
      </c>
      <c r="C57" s="1">
        <f t="shared" si="8"/>
        <v>-77.66</v>
      </c>
      <c r="I57" s="8">
        <f t="shared" si="5"/>
        <v>0.29859199999999997</v>
      </c>
      <c r="J57" s="8">
        <f t="shared" si="6"/>
        <v>2.5184600000000001</v>
      </c>
      <c r="K57">
        <v>451</v>
      </c>
      <c r="L57">
        <v>3.0000000000000001E-3</v>
      </c>
      <c r="M57">
        <v>0</v>
      </c>
      <c r="N57">
        <v>55</v>
      </c>
      <c r="O57">
        <v>106.64</v>
      </c>
      <c r="P57">
        <v>55</v>
      </c>
      <c r="Q57">
        <v>899.45</v>
      </c>
      <c r="R57">
        <v>55</v>
      </c>
      <c r="S57">
        <v>-73.88</v>
      </c>
      <c r="T57">
        <v>55</v>
      </c>
      <c r="U57">
        <v>3.78</v>
      </c>
    </row>
    <row r="58" spans="1:21" x14ac:dyDescent="0.3">
      <c r="A58" s="5">
        <f t="shared" si="0"/>
        <v>475</v>
      </c>
      <c r="B58" s="1">
        <f t="shared" si="7"/>
        <v>0.11298636237127749</v>
      </c>
      <c r="C58" s="1">
        <f t="shared" si="8"/>
        <v>-77.179999999999993</v>
      </c>
      <c r="I58" s="8">
        <f t="shared" si="5"/>
        <v>0.28417199999999998</v>
      </c>
      <c r="J58" s="8">
        <f t="shared" si="6"/>
        <v>2.5150999999999999</v>
      </c>
      <c r="K58">
        <v>475</v>
      </c>
      <c r="L58">
        <v>3.0000000000000001E-3</v>
      </c>
      <c r="M58">
        <v>0</v>
      </c>
      <c r="N58">
        <v>56</v>
      </c>
      <c r="O58">
        <v>101.49</v>
      </c>
      <c r="P58">
        <v>56</v>
      </c>
      <c r="Q58">
        <v>898.25</v>
      </c>
      <c r="R58">
        <v>56</v>
      </c>
      <c r="S58">
        <v>-73.8</v>
      </c>
      <c r="T58">
        <v>56</v>
      </c>
      <c r="U58">
        <v>3.38</v>
      </c>
    </row>
    <row r="59" spans="1:21" x14ac:dyDescent="0.3">
      <c r="A59" s="5">
        <f t="shared" si="0"/>
        <v>501</v>
      </c>
      <c r="B59" s="1">
        <f t="shared" si="7"/>
        <v>0.10683604561053912</v>
      </c>
      <c r="C59" s="1">
        <f t="shared" si="8"/>
        <v>-77.52000000000001</v>
      </c>
      <c r="I59" s="8">
        <f t="shared" si="5"/>
        <v>0.27021399999999995</v>
      </c>
      <c r="J59" s="8">
        <f t="shared" si="6"/>
        <v>2.5292399999999997</v>
      </c>
      <c r="K59">
        <v>501</v>
      </c>
      <c r="L59">
        <v>3.0000000000000001E-3</v>
      </c>
      <c r="M59">
        <v>0</v>
      </c>
      <c r="N59">
        <v>57</v>
      </c>
      <c r="O59">
        <v>96.504999999999995</v>
      </c>
      <c r="P59">
        <v>57</v>
      </c>
      <c r="Q59">
        <v>903.3</v>
      </c>
      <c r="R59">
        <v>57</v>
      </c>
      <c r="S59">
        <v>-74.150000000000006</v>
      </c>
      <c r="T59">
        <v>57</v>
      </c>
      <c r="U59">
        <v>3.37</v>
      </c>
    </row>
    <row r="60" spans="1:21" x14ac:dyDescent="0.3">
      <c r="A60" s="5">
        <f t="shared" si="0"/>
        <v>525</v>
      </c>
      <c r="B60" s="1">
        <f t="shared" si="7"/>
        <v>0.10203457668575242</v>
      </c>
      <c r="C60" s="1">
        <f t="shared" si="8"/>
        <v>-77.36999999999999</v>
      </c>
      <c r="I60" s="8">
        <f t="shared" si="5"/>
        <v>0.25697000000000003</v>
      </c>
      <c r="J60" s="8">
        <f t="shared" si="6"/>
        <v>2.5184600000000001</v>
      </c>
      <c r="K60">
        <v>525</v>
      </c>
      <c r="L60">
        <v>3.0000000000000001E-3</v>
      </c>
      <c r="M60">
        <v>0</v>
      </c>
      <c r="N60">
        <v>58</v>
      </c>
      <c r="O60">
        <v>91.775000000000006</v>
      </c>
      <c r="P60">
        <v>58</v>
      </c>
      <c r="Q60">
        <v>899.45</v>
      </c>
      <c r="R60">
        <v>58</v>
      </c>
      <c r="S60">
        <v>-74.099999999999994</v>
      </c>
      <c r="T60">
        <v>58</v>
      </c>
      <c r="U60">
        <v>3.27</v>
      </c>
    </row>
    <row r="61" spans="1:21" x14ac:dyDescent="0.3">
      <c r="A61" s="5">
        <f t="shared" si="0"/>
        <v>551</v>
      </c>
      <c r="B61" s="1">
        <f t="shared" si="7"/>
        <v>9.7745490981963931E-2</v>
      </c>
      <c r="C61" s="1">
        <f t="shared" si="8"/>
        <v>-77.220000000000013</v>
      </c>
      <c r="I61" s="8">
        <f t="shared" si="5"/>
        <v>0.24582599999999999</v>
      </c>
      <c r="J61" s="8">
        <f t="shared" si="6"/>
        <v>2.5149599999999999</v>
      </c>
      <c r="K61">
        <v>551</v>
      </c>
      <c r="L61">
        <v>3.0000000000000001E-3</v>
      </c>
      <c r="M61">
        <v>0</v>
      </c>
      <c r="N61">
        <v>59</v>
      </c>
      <c r="O61">
        <v>87.795000000000002</v>
      </c>
      <c r="P61">
        <v>59</v>
      </c>
      <c r="Q61">
        <v>898.2</v>
      </c>
      <c r="R61">
        <v>59</v>
      </c>
      <c r="S61">
        <v>-74.290000000000006</v>
      </c>
      <c r="T61">
        <v>59</v>
      </c>
      <c r="U61">
        <v>2.93</v>
      </c>
    </row>
    <row r="62" spans="1:21" x14ac:dyDescent="0.3">
      <c r="A62" s="5">
        <f t="shared" si="0"/>
        <v>575</v>
      </c>
      <c r="B62" s="1">
        <f t="shared" si="7"/>
        <v>9.3039662259748926E-2</v>
      </c>
      <c r="C62" s="1">
        <f t="shared" si="8"/>
        <v>-77.2</v>
      </c>
      <c r="I62" s="8">
        <f t="shared" si="5"/>
        <v>0.234486</v>
      </c>
      <c r="J62" s="8">
        <f t="shared" si="6"/>
        <v>2.5202799999999996</v>
      </c>
      <c r="K62">
        <v>575</v>
      </c>
      <c r="L62">
        <v>3.0000000000000001E-3</v>
      </c>
      <c r="M62">
        <v>0</v>
      </c>
      <c r="N62">
        <v>60</v>
      </c>
      <c r="O62">
        <v>83.745000000000005</v>
      </c>
      <c r="P62">
        <v>60</v>
      </c>
      <c r="Q62">
        <v>900.1</v>
      </c>
      <c r="R62">
        <v>60</v>
      </c>
      <c r="S62">
        <v>-74.16</v>
      </c>
      <c r="T62">
        <v>60</v>
      </c>
      <c r="U62">
        <v>3.04</v>
      </c>
    </row>
    <row r="63" spans="1:21" x14ac:dyDescent="0.3">
      <c r="A63" s="5">
        <f t="shared" si="0"/>
        <v>601</v>
      </c>
      <c r="B63" s="1">
        <f t="shared" si="7"/>
        <v>8.9227888533979519E-2</v>
      </c>
      <c r="C63" s="1">
        <f t="shared" si="8"/>
        <v>-77.23</v>
      </c>
      <c r="I63" s="8">
        <f t="shared" si="5"/>
        <v>0.226828</v>
      </c>
      <c r="J63" s="8">
        <f t="shared" si="6"/>
        <v>2.5421199999999997</v>
      </c>
      <c r="K63">
        <v>601</v>
      </c>
      <c r="L63">
        <v>3.0000000000000001E-3</v>
      </c>
      <c r="M63">
        <v>0</v>
      </c>
      <c r="N63">
        <v>61</v>
      </c>
      <c r="O63">
        <v>81.010000000000005</v>
      </c>
      <c r="P63">
        <v>61</v>
      </c>
      <c r="Q63">
        <v>907.9</v>
      </c>
      <c r="R63">
        <v>61</v>
      </c>
      <c r="S63">
        <v>-73.95</v>
      </c>
      <c r="T63">
        <v>61</v>
      </c>
      <c r="U63">
        <v>3.28</v>
      </c>
    </row>
    <row r="64" spans="1:21" x14ac:dyDescent="0.3">
      <c r="A64" s="5">
        <f t="shared" si="0"/>
        <v>625</v>
      </c>
      <c r="B64" s="1">
        <f t="shared" si="7"/>
        <v>8.5931537908532862E-2</v>
      </c>
      <c r="C64" s="1">
        <f t="shared" si="8"/>
        <v>-76.92</v>
      </c>
      <c r="I64" s="8">
        <f t="shared" si="5"/>
        <v>0.21754599999999996</v>
      </c>
      <c r="J64" s="8">
        <f t="shared" si="6"/>
        <v>2.5316199999999998</v>
      </c>
      <c r="K64">
        <v>625</v>
      </c>
      <c r="L64">
        <v>3.0000000000000001E-3</v>
      </c>
      <c r="M64">
        <v>0</v>
      </c>
      <c r="N64">
        <v>62</v>
      </c>
      <c r="O64">
        <v>77.694999999999993</v>
      </c>
      <c r="P64">
        <v>62</v>
      </c>
      <c r="Q64">
        <v>904.15</v>
      </c>
      <c r="R64">
        <v>62</v>
      </c>
      <c r="S64">
        <v>-74.02</v>
      </c>
      <c r="T64">
        <v>62</v>
      </c>
      <c r="U64">
        <v>2.9</v>
      </c>
    </row>
    <row r="65" spans="1:21" x14ac:dyDescent="0.3">
      <c r="A65" s="5">
        <f t="shared" si="0"/>
        <v>651</v>
      </c>
      <c r="B65" s="1">
        <f t="shared" si="7"/>
        <v>8.2236189216010586E-2</v>
      </c>
      <c r="C65" s="1">
        <f t="shared" si="8"/>
        <v>-76.84</v>
      </c>
      <c r="I65" s="8">
        <f t="shared" si="5"/>
        <v>0.20882399999999998</v>
      </c>
      <c r="J65" s="8">
        <f t="shared" si="6"/>
        <v>2.5393199999999996</v>
      </c>
      <c r="K65">
        <v>651</v>
      </c>
      <c r="L65">
        <v>3.0000000000000001E-3</v>
      </c>
      <c r="M65">
        <v>0</v>
      </c>
      <c r="N65">
        <v>63</v>
      </c>
      <c r="O65">
        <v>74.58</v>
      </c>
      <c r="P65">
        <v>63</v>
      </c>
      <c r="Q65">
        <v>906.9</v>
      </c>
      <c r="R65">
        <v>63</v>
      </c>
      <c r="S65">
        <v>-74.08</v>
      </c>
      <c r="T65">
        <v>63</v>
      </c>
      <c r="U65">
        <v>2.76</v>
      </c>
    </row>
    <row r="66" spans="1:21" x14ac:dyDescent="0.3">
      <c r="A66" s="5">
        <f t="shared" si="0"/>
        <v>675</v>
      </c>
      <c r="B66" s="1">
        <f t="shared" si="7"/>
        <v>7.9973540598643963E-2</v>
      </c>
      <c r="C66" s="1">
        <f t="shared" si="8"/>
        <v>-76.67</v>
      </c>
      <c r="I66" s="8">
        <f t="shared" si="5"/>
        <v>0.20311199999999999</v>
      </c>
      <c r="J66" s="8">
        <f t="shared" si="6"/>
        <v>2.5397399999999997</v>
      </c>
      <c r="K66">
        <v>675</v>
      </c>
      <c r="L66">
        <v>3.0000000000000001E-3</v>
      </c>
      <c r="M66">
        <v>0</v>
      </c>
      <c r="N66">
        <v>64</v>
      </c>
      <c r="O66">
        <v>72.540000000000006</v>
      </c>
      <c r="P66">
        <v>64</v>
      </c>
      <c r="Q66">
        <v>907.05</v>
      </c>
      <c r="R66">
        <v>64</v>
      </c>
      <c r="S66">
        <v>-74</v>
      </c>
      <c r="T66">
        <v>64</v>
      </c>
      <c r="U66">
        <v>2.67</v>
      </c>
    </row>
    <row r="67" spans="1:21" x14ac:dyDescent="0.3">
      <c r="A67" s="5">
        <f t="shared" si="0"/>
        <v>701</v>
      </c>
      <c r="B67" s="1">
        <f t="shared" si="7"/>
        <v>7.7585163172087399E-2</v>
      </c>
      <c r="C67" s="1">
        <f t="shared" si="8"/>
        <v>-76.52000000000001</v>
      </c>
      <c r="I67" s="8">
        <f t="shared" si="5"/>
        <v>0.19737199999999999</v>
      </c>
      <c r="J67" s="8">
        <f t="shared" si="6"/>
        <v>2.5439399999999996</v>
      </c>
      <c r="K67">
        <v>701</v>
      </c>
      <c r="L67">
        <v>3.0000000000000001E-3</v>
      </c>
      <c r="M67">
        <v>0</v>
      </c>
      <c r="N67">
        <v>65</v>
      </c>
      <c r="O67">
        <v>70.489999999999995</v>
      </c>
      <c r="P67">
        <v>65</v>
      </c>
      <c r="Q67">
        <v>908.55</v>
      </c>
      <c r="R67">
        <v>65</v>
      </c>
      <c r="S67">
        <v>-74.040000000000006</v>
      </c>
      <c r="T67">
        <v>65</v>
      </c>
      <c r="U67">
        <v>2.48</v>
      </c>
    </row>
    <row r="68" spans="1:21" x14ac:dyDescent="0.3">
      <c r="A68" s="5">
        <f t="shared" si="0"/>
        <v>725</v>
      </c>
      <c r="B68" s="1">
        <f t="shared" si="7"/>
        <v>7.4673427768285269E-2</v>
      </c>
      <c r="C68" s="1">
        <f t="shared" si="8"/>
        <v>-76.27000000000001</v>
      </c>
      <c r="I68" s="8">
        <f t="shared" si="5"/>
        <v>0.18967199999999998</v>
      </c>
      <c r="J68" s="8">
        <f t="shared" si="6"/>
        <v>2.5400200000000002</v>
      </c>
      <c r="K68">
        <v>725</v>
      </c>
      <c r="L68">
        <v>3.0000000000000001E-3</v>
      </c>
      <c r="M68">
        <v>0</v>
      </c>
      <c r="N68">
        <v>66</v>
      </c>
      <c r="O68">
        <v>67.739999999999995</v>
      </c>
      <c r="P68">
        <v>66</v>
      </c>
      <c r="Q68">
        <v>907.15</v>
      </c>
      <c r="R68">
        <v>66</v>
      </c>
      <c r="S68">
        <v>-73.790000000000006</v>
      </c>
      <c r="T68">
        <v>66</v>
      </c>
      <c r="U68">
        <v>2.48</v>
      </c>
    </row>
    <row r="69" spans="1:21" x14ac:dyDescent="0.3">
      <c r="A69" s="5">
        <f t="shared" si="0"/>
        <v>751</v>
      </c>
      <c r="B69" s="1">
        <f t="shared" si="7"/>
        <v>7.1957934148221561E-2</v>
      </c>
      <c r="C69" s="1">
        <f t="shared" si="8"/>
        <v>-76.13</v>
      </c>
      <c r="H69" s="6"/>
      <c r="I69" s="8">
        <f t="shared" si="5"/>
        <v>0.18296599999999999</v>
      </c>
      <c r="J69" s="8">
        <f t="shared" si="6"/>
        <v>2.5426799999999998</v>
      </c>
      <c r="K69">
        <v>751</v>
      </c>
      <c r="L69">
        <v>3.0000000000000001E-3</v>
      </c>
      <c r="M69">
        <v>0</v>
      </c>
      <c r="N69">
        <v>67</v>
      </c>
      <c r="O69">
        <v>65.344999999999999</v>
      </c>
      <c r="P69">
        <v>67</v>
      </c>
      <c r="Q69">
        <v>908.1</v>
      </c>
      <c r="R69">
        <v>67</v>
      </c>
      <c r="S69">
        <v>-73.92</v>
      </c>
      <c r="T69">
        <v>67</v>
      </c>
      <c r="U69">
        <v>2.21</v>
      </c>
    </row>
    <row r="70" spans="1:21" x14ac:dyDescent="0.3">
      <c r="A70" s="5">
        <f t="shared" si="0"/>
        <v>801</v>
      </c>
      <c r="B70" s="1">
        <f t="shared" si="7"/>
        <v>6.7878954607977979E-2</v>
      </c>
      <c r="C70" s="1">
        <f t="shared" si="8"/>
        <v>-75.64</v>
      </c>
      <c r="I70" s="8">
        <f t="shared" si="5"/>
        <v>0.17271799999999998</v>
      </c>
      <c r="J70" s="8">
        <f t="shared" si="6"/>
        <v>2.5445000000000002</v>
      </c>
      <c r="K70">
        <v>801</v>
      </c>
      <c r="L70">
        <v>3.0000000000000001E-3</v>
      </c>
      <c r="M70">
        <v>0</v>
      </c>
      <c r="N70">
        <v>68</v>
      </c>
      <c r="O70">
        <v>61.685000000000002</v>
      </c>
      <c r="P70">
        <v>68</v>
      </c>
      <c r="Q70">
        <v>908.75</v>
      </c>
      <c r="R70">
        <v>68</v>
      </c>
      <c r="S70">
        <v>-73.55</v>
      </c>
      <c r="T70">
        <v>68</v>
      </c>
      <c r="U70">
        <v>2.09</v>
      </c>
    </row>
    <row r="71" spans="1:21" x14ac:dyDescent="0.3">
      <c r="A71" s="5">
        <f t="shared" si="0"/>
        <v>851</v>
      </c>
      <c r="B71" s="1">
        <f t="shared" si="7"/>
        <v>6.2307733533415524E-2</v>
      </c>
      <c r="C71" s="1">
        <f t="shared" si="8"/>
        <v>-75.28</v>
      </c>
      <c r="I71" s="8">
        <f t="shared" si="5"/>
        <v>0.16276400000000002</v>
      </c>
      <c r="J71" s="8">
        <f t="shared" si="6"/>
        <v>2.6122599999999996</v>
      </c>
      <c r="K71">
        <v>851</v>
      </c>
      <c r="L71">
        <v>3.0000000000000001E-3</v>
      </c>
      <c r="M71">
        <v>0</v>
      </c>
      <c r="N71">
        <v>69</v>
      </c>
      <c r="O71">
        <v>58.13</v>
      </c>
      <c r="P71">
        <v>69</v>
      </c>
      <c r="Q71">
        <v>932.95</v>
      </c>
      <c r="R71">
        <v>69</v>
      </c>
      <c r="S71">
        <v>-73.22</v>
      </c>
      <c r="T71">
        <v>69</v>
      </c>
      <c r="U71">
        <v>2.06</v>
      </c>
    </row>
    <row r="72" spans="1:21" x14ac:dyDescent="0.3">
      <c r="A72" s="5">
        <f t="shared" si="0"/>
        <v>901</v>
      </c>
      <c r="B72" s="1">
        <f t="shared" si="7"/>
        <v>6.0008698488637595E-2</v>
      </c>
      <c r="C72" s="1">
        <f t="shared" si="8"/>
        <v>-74.67</v>
      </c>
      <c r="I72" s="8">
        <f t="shared" si="5"/>
        <v>0.15453199999999997</v>
      </c>
      <c r="J72" s="8">
        <f t="shared" si="6"/>
        <v>2.5751599999999999</v>
      </c>
      <c r="K72">
        <v>901</v>
      </c>
      <c r="L72">
        <v>3.0000000000000001E-3</v>
      </c>
      <c r="M72">
        <v>0</v>
      </c>
      <c r="N72">
        <v>70</v>
      </c>
      <c r="O72">
        <v>55.19</v>
      </c>
      <c r="P72">
        <v>70</v>
      </c>
      <c r="Q72">
        <v>919.7</v>
      </c>
      <c r="R72">
        <v>70</v>
      </c>
      <c r="S72">
        <v>-72.94</v>
      </c>
      <c r="T72">
        <v>70</v>
      </c>
      <c r="U72">
        <v>1.73</v>
      </c>
    </row>
    <row r="73" spans="1:21" x14ac:dyDescent="0.3">
      <c r="A73" s="5">
        <f t="shared" si="0"/>
        <v>951</v>
      </c>
      <c r="B73" s="1">
        <f t="shared" si="7"/>
        <v>5.6387712432316536E-2</v>
      </c>
      <c r="C73" s="1">
        <f t="shared" si="8"/>
        <v>-76.66</v>
      </c>
      <c r="I73" s="8">
        <f t="shared" si="5"/>
        <v>0.14725200000000002</v>
      </c>
      <c r="J73" s="8">
        <f t="shared" si="6"/>
        <v>2.6114199999999994</v>
      </c>
      <c r="K73">
        <v>951</v>
      </c>
      <c r="L73">
        <v>3.0000000000000001E-3</v>
      </c>
      <c r="M73">
        <v>0</v>
      </c>
      <c r="N73">
        <v>71</v>
      </c>
      <c r="O73">
        <v>52.59</v>
      </c>
      <c r="P73">
        <v>71</v>
      </c>
      <c r="Q73">
        <v>932.65</v>
      </c>
      <c r="R73">
        <v>71</v>
      </c>
      <c r="S73">
        <v>-73</v>
      </c>
      <c r="T73">
        <v>71</v>
      </c>
      <c r="U73">
        <v>3.66</v>
      </c>
    </row>
    <row r="74" spans="1:21" x14ac:dyDescent="0.3">
      <c r="A74" s="5">
        <f t="shared" si="0"/>
        <v>1001</v>
      </c>
      <c r="B74" s="1">
        <f t="shared" si="7"/>
        <v>5.4535572585466596E-2</v>
      </c>
      <c r="C74" s="1">
        <f t="shared" si="8"/>
        <v>-73.73</v>
      </c>
      <c r="I74" s="8">
        <f t="shared" si="5"/>
        <v>0.14047599999999999</v>
      </c>
      <c r="J74" s="8">
        <f t="shared" si="6"/>
        <v>2.57586</v>
      </c>
      <c r="K74">
        <v>1001</v>
      </c>
      <c r="L74">
        <v>3.0000000000000001E-3</v>
      </c>
      <c r="M74">
        <v>0</v>
      </c>
      <c r="N74">
        <v>72</v>
      </c>
      <c r="O74">
        <v>50.17</v>
      </c>
      <c r="P74">
        <v>72</v>
      </c>
      <c r="Q74">
        <v>919.95</v>
      </c>
      <c r="R74">
        <v>72</v>
      </c>
      <c r="S74">
        <v>-72.45</v>
      </c>
      <c r="T74">
        <v>72</v>
      </c>
      <c r="U74">
        <v>1.28</v>
      </c>
    </row>
    <row r="75" spans="1:21" x14ac:dyDescent="0.3">
      <c r="A75" s="5">
        <f t="shared" si="0"/>
        <v>1151</v>
      </c>
      <c r="B75" s="1">
        <f t="shared" si="7"/>
        <v>4.7847771874661174E-2</v>
      </c>
      <c r="C75" s="1">
        <f t="shared" si="8"/>
        <v>-72.489999999999995</v>
      </c>
      <c r="I75" s="8">
        <f t="shared" si="5"/>
        <v>0.12356399999999999</v>
      </c>
      <c r="J75" s="8">
        <f t="shared" si="6"/>
        <v>2.5824399999999996</v>
      </c>
      <c r="K75">
        <v>1151</v>
      </c>
      <c r="L75">
        <v>3.0000000000000001E-3</v>
      </c>
      <c r="M75">
        <v>0</v>
      </c>
      <c r="N75">
        <v>73</v>
      </c>
      <c r="O75">
        <v>44.13</v>
      </c>
      <c r="P75">
        <v>73</v>
      </c>
      <c r="Q75">
        <v>922.3</v>
      </c>
      <c r="R75">
        <v>73</v>
      </c>
      <c r="S75">
        <v>-71.599999999999994</v>
      </c>
      <c r="T75">
        <v>73</v>
      </c>
      <c r="U75">
        <v>0.89</v>
      </c>
    </row>
    <row r="76" spans="1:21" x14ac:dyDescent="0.3">
      <c r="A76" s="5">
        <f t="shared" ref="A76:A85" si="9">K76</f>
        <v>1251</v>
      </c>
      <c r="B76" s="1">
        <f t="shared" si="7"/>
        <v>4.4155984639515387E-2</v>
      </c>
      <c r="C76" s="1">
        <f t="shared" si="8"/>
        <v>-71.300000000000011</v>
      </c>
      <c r="I76" s="8">
        <f t="shared" si="5"/>
        <v>0.11429599999999999</v>
      </c>
      <c r="J76" s="8">
        <f t="shared" si="6"/>
        <v>2.58846</v>
      </c>
      <c r="K76">
        <v>1251</v>
      </c>
      <c r="L76">
        <v>3.0000000000000001E-3</v>
      </c>
      <c r="M76">
        <v>0</v>
      </c>
      <c r="N76">
        <v>74</v>
      </c>
      <c r="O76">
        <v>40.82</v>
      </c>
      <c r="P76">
        <v>74</v>
      </c>
      <c r="Q76">
        <v>924.45</v>
      </c>
      <c r="R76">
        <v>74</v>
      </c>
      <c r="S76">
        <v>-70.900000000000006</v>
      </c>
      <c r="T76">
        <v>74</v>
      </c>
      <c r="U76">
        <v>0.4</v>
      </c>
    </row>
    <row r="77" spans="1:21" x14ac:dyDescent="0.3">
      <c r="A77" s="5">
        <f t="shared" si="9"/>
        <v>1401</v>
      </c>
      <c r="B77" s="1">
        <f t="shared" ref="B77:B82" si="10">I77/J77</f>
        <v>3.9615198581179123E-2</v>
      </c>
      <c r="C77" s="1">
        <f t="shared" ref="C77:C82" si="11">S77-U77</f>
        <v>-70.149999999999991</v>
      </c>
      <c r="I77" s="8">
        <f t="shared" ref="I77:I95" si="12">O77*2.8/1000</f>
        <v>0.10319679999999999</v>
      </c>
      <c r="J77" s="8">
        <f t="shared" ref="J77:J94" si="13">Q77*2.8/1000</f>
        <v>2.6049799999999999</v>
      </c>
      <c r="K77">
        <v>1401</v>
      </c>
      <c r="L77">
        <v>3.0000000000000001E-3</v>
      </c>
      <c r="M77">
        <v>0</v>
      </c>
      <c r="N77">
        <v>75</v>
      </c>
      <c r="O77">
        <v>36.856000000000002</v>
      </c>
      <c r="P77">
        <v>75</v>
      </c>
      <c r="Q77">
        <v>930.35</v>
      </c>
      <c r="R77">
        <v>75</v>
      </c>
      <c r="S77">
        <v>-70.099999999999994</v>
      </c>
      <c r="T77">
        <v>75</v>
      </c>
      <c r="U77">
        <v>0.05</v>
      </c>
    </row>
    <row r="78" spans="1:21" x14ac:dyDescent="0.3">
      <c r="A78" s="5">
        <f t="shared" si="9"/>
        <v>1501</v>
      </c>
      <c r="B78" s="1">
        <f t="shared" si="10"/>
        <v>3.6877723384797459E-2</v>
      </c>
      <c r="C78" s="1">
        <f t="shared" si="11"/>
        <v>-68.61999999999999</v>
      </c>
      <c r="I78" s="8">
        <f t="shared" si="12"/>
        <v>9.5972800000000011E-2</v>
      </c>
      <c r="J78" s="8">
        <f t="shared" si="13"/>
        <v>2.6024600000000002</v>
      </c>
      <c r="K78">
        <v>1501</v>
      </c>
      <c r="L78">
        <v>3.0000000000000001E-3</v>
      </c>
      <c r="M78">
        <v>0</v>
      </c>
      <c r="N78">
        <v>76</v>
      </c>
      <c r="O78">
        <v>34.276000000000003</v>
      </c>
      <c r="P78">
        <v>76</v>
      </c>
      <c r="Q78">
        <v>929.45</v>
      </c>
      <c r="R78">
        <v>76</v>
      </c>
      <c r="S78">
        <v>-68.819999999999993</v>
      </c>
      <c r="T78">
        <v>76</v>
      </c>
      <c r="U78">
        <v>-0.2</v>
      </c>
    </row>
    <row r="79" spans="1:21" x14ac:dyDescent="0.3">
      <c r="A79" s="5">
        <f t="shared" si="9"/>
        <v>1751</v>
      </c>
      <c r="B79" s="1">
        <f t="shared" si="10"/>
        <v>3.201723673579316E-2</v>
      </c>
      <c r="C79" s="1">
        <f t="shared" si="11"/>
        <v>-65.67</v>
      </c>
      <c r="I79" s="8">
        <f t="shared" si="12"/>
        <v>8.3215999999999998E-2</v>
      </c>
      <c r="J79" s="8">
        <f t="shared" si="13"/>
        <v>2.5991</v>
      </c>
      <c r="K79">
        <v>1751</v>
      </c>
      <c r="L79">
        <v>3.0000000000000001E-3</v>
      </c>
      <c r="M79">
        <v>0</v>
      </c>
      <c r="N79">
        <v>77</v>
      </c>
      <c r="O79">
        <v>29.72</v>
      </c>
      <c r="P79">
        <v>77</v>
      </c>
      <c r="Q79">
        <v>928.25</v>
      </c>
      <c r="R79">
        <v>77</v>
      </c>
      <c r="S79">
        <v>-66.27</v>
      </c>
      <c r="T79">
        <v>77</v>
      </c>
      <c r="U79">
        <v>-0.6</v>
      </c>
    </row>
    <row r="80" spans="1:21" x14ac:dyDescent="0.3">
      <c r="A80" s="5">
        <f t="shared" si="9"/>
        <v>2001</v>
      </c>
      <c r="B80" s="1">
        <f t="shared" si="10"/>
        <v>2.8359799752381978E-2</v>
      </c>
      <c r="C80" s="1">
        <f t="shared" si="11"/>
        <v>-62.680000000000007</v>
      </c>
      <c r="I80" s="8">
        <f t="shared" si="12"/>
        <v>7.3757599999999993E-2</v>
      </c>
      <c r="J80" s="8">
        <f t="shared" si="13"/>
        <v>2.6007799999999999</v>
      </c>
      <c r="K80">
        <v>2001</v>
      </c>
      <c r="L80">
        <v>3.0000000000000001E-3</v>
      </c>
      <c r="M80">
        <v>0</v>
      </c>
      <c r="N80">
        <v>78</v>
      </c>
      <c r="O80">
        <v>26.341999999999999</v>
      </c>
      <c r="P80">
        <v>78</v>
      </c>
      <c r="Q80">
        <v>928.85</v>
      </c>
      <c r="R80">
        <v>78</v>
      </c>
      <c r="S80">
        <v>-64.12</v>
      </c>
      <c r="T80">
        <v>78</v>
      </c>
      <c r="U80">
        <v>-1.44</v>
      </c>
    </row>
    <row r="81" spans="1:21" x14ac:dyDescent="0.3">
      <c r="A81" s="5">
        <f t="shared" si="9"/>
        <v>2501</v>
      </c>
      <c r="B81" s="1">
        <f t="shared" si="10"/>
        <v>2.315370121130552E-2</v>
      </c>
      <c r="C81" s="1">
        <f t="shared" si="11"/>
        <v>-56.730000000000004</v>
      </c>
      <c r="I81" s="8">
        <f t="shared" si="12"/>
        <v>6.0211199999999999E-2</v>
      </c>
      <c r="J81" s="8">
        <f t="shared" si="13"/>
        <v>2.6004999999999998</v>
      </c>
      <c r="K81">
        <v>2501</v>
      </c>
      <c r="L81">
        <v>3.0000000000000001E-3</v>
      </c>
      <c r="M81">
        <v>0</v>
      </c>
      <c r="N81">
        <v>79</v>
      </c>
      <c r="O81">
        <v>21.504000000000001</v>
      </c>
      <c r="P81">
        <v>79</v>
      </c>
      <c r="Q81">
        <v>928.75</v>
      </c>
      <c r="R81">
        <v>79</v>
      </c>
      <c r="S81">
        <v>-58.99</v>
      </c>
      <c r="T81">
        <v>79</v>
      </c>
      <c r="U81">
        <v>-2.2599999999999998</v>
      </c>
    </row>
    <row r="82" spans="1:21" x14ac:dyDescent="0.3">
      <c r="A82" s="5">
        <f t="shared" si="9"/>
        <v>3001</v>
      </c>
      <c r="B82" s="1">
        <f t="shared" si="10"/>
        <v>2.0079382106844023E-2</v>
      </c>
      <c r="C82" s="1">
        <f t="shared" si="11"/>
        <v>-50.94</v>
      </c>
      <c r="I82" s="8">
        <f t="shared" si="12"/>
        <v>5.2410399999999996E-2</v>
      </c>
      <c r="J82" s="8">
        <f t="shared" si="13"/>
        <v>2.61016</v>
      </c>
      <c r="K82">
        <v>3001</v>
      </c>
      <c r="L82">
        <v>3.0000000000000001E-3</v>
      </c>
      <c r="M82">
        <v>0</v>
      </c>
      <c r="N82">
        <v>80</v>
      </c>
      <c r="O82">
        <v>18.718</v>
      </c>
      <c r="P82">
        <v>80</v>
      </c>
      <c r="Q82">
        <v>932.2</v>
      </c>
      <c r="R82">
        <v>80</v>
      </c>
      <c r="S82">
        <v>-54.23</v>
      </c>
      <c r="T82">
        <v>80</v>
      </c>
      <c r="U82">
        <v>-3.29</v>
      </c>
    </row>
    <row r="83" spans="1:21" x14ac:dyDescent="0.3">
      <c r="A83" s="5">
        <f t="shared" si="9"/>
        <v>3501</v>
      </c>
      <c r="B83" s="1">
        <f t="shared" ref="B83:B85" si="14">I83/J83</f>
        <v>1.7635011318314107E-2</v>
      </c>
      <c r="C83" s="1">
        <f t="shared" ref="C83:C85" si="15">S83-U83</f>
        <v>-44.43</v>
      </c>
      <c r="I83" s="8">
        <f t="shared" si="12"/>
        <v>4.5807999999999995E-2</v>
      </c>
      <c r="J83" s="8">
        <f t="shared" si="13"/>
        <v>2.5975600000000001</v>
      </c>
      <c r="K83">
        <v>3501</v>
      </c>
      <c r="L83">
        <v>3.0000000000000001E-3</v>
      </c>
      <c r="M83">
        <v>0</v>
      </c>
      <c r="N83">
        <v>81</v>
      </c>
      <c r="O83">
        <v>16.36</v>
      </c>
      <c r="P83">
        <v>81</v>
      </c>
      <c r="Q83">
        <v>927.7</v>
      </c>
      <c r="R83">
        <v>81</v>
      </c>
      <c r="S83">
        <v>-48.41</v>
      </c>
      <c r="T83">
        <v>81</v>
      </c>
      <c r="U83">
        <v>-3.98</v>
      </c>
    </row>
    <row r="84" spans="1:21" x14ac:dyDescent="0.3">
      <c r="A84" s="5">
        <f t="shared" si="9"/>
        <v>4001</v>
      </c>
      <c r="B84" s="1">
        <f t="shared" si="14"/>
        <v>1.6041509839767716E-2</v>
      </c>
      <c r="C84" s="1">
        <f t="shared" si="15"/>
        <v>-38.559999999999995</v>
      </c>
      <c r="I84" s="8">
        <f t="shared" si="12"/>
        <v>4.1767599999999995E-2</v>
      </c>
      <c r="J84" s="8">
        <f t="shared" si="13"/>
        <v>2.6037199999999996</v>
      </c>
      <c r="K84">
        <v>4001</v>
      </c>
      <c r="L84">
        <v>3.0000000000000001E-3</v>
      </c>
      <c r="M84">
        <v>0</v>
      </c>
      <c r="N84">
        <v>82</v>
      </c>
      <c r="O84">
        <v>14.917</v>
      </c>
      <c r="P84">
        <v>82</v>
      </c>
      <c r="Q84">
        <v>929.9</v>
      </c>
      <c r="R84">
        <v>82</v>
      </c>
      <c r="S84">
        <v>-43.26</v>
      </c>
      <c r="T84">
        <v>82</v>
      </c>
      <c r="U84">
        <v>-4.7</v>
      </c>
    </row>
    <row r="85" spans="1:21" x14ac:dyDescent="0.3">
      <c r="A85" s="5">
        <f t="shared" si="9"/>
        <v>4501</v>
      </c>
      <c r="B85" s="1">
        <f t="shared" si="14"/>
        <v>1.4991622074482458E-2</v>
      </c>
      <c r="C85" s="1">
        <f t="shared" si="15"/>
        <v>-33.31</v>
      </c>
      <c r="I85" s="8">
        <f t="shared" si="12"/>
        <v>3.8830399999999994E-2</v>
      </c>
      <c r="J85" s="8">
        <f t="shared" si="13"/>
        <v>2.5901399999999999</v>
      </c>
      <c r="K85">
        <v>4501</v>
      </c>
      <c r="L85">
        <v>3.0000000000000001E-3</v>
      </c>
      <c r="M85">
        <v>0</v>
      </c>
      <c r="N85">
        <v>83</v>
      </c>
      <c r="O85">
        <v>13.868</v>
      </c>
      <c r="P85">
        <v>83</v>
      </c>
      <c r="Q85">
        <v>925.05</v>
      </c>
      <c r="R85">
        <v>83</v>
      </c>
      <c r="S85">
        <v>-38.78</v>
      </c>
      <c r="T85">
        <v>83</v>
      </c>
      <c r="U85">
        <v>-5.47</v>
      </c>
    </row>
    <row r="86" spans="1:21" x14ac:dyDescent="0.3">
      <c r="A86" s="5">
        <f t="shared" ref="A86:A101" si="16">K86</f>
        <v>5001</v>
      </c>
      <c r="B86" s="1">
        <f t="shared" ref="B86:B101" si="17">I86/J86</f>
        <v>1.4319878800995561E-2</v>
      </c>
      <c r="C86" s="1">
        <f t="shared" ref="C86:C101" si="18">S86-U86</f>
        <v>-26.53</v>
      </c>
      <c r="I86" s="8">
        <f t="shared" si="12"/>
        <v>3.7052399999999999E-2</v>
      </c>
      <c r="J86" s="8">
        <f t="shared" si="13"/>
        <v>2.5874800000000002</v>
      </c>
      <c r="K86">
        <v>5001</v>
      </c>
      <c r="L86">
        <v>3.0000000000000001E-3</v>
      </c>
      <c r="M86">
        <v>0</v>
      </c>
      <c r="N86">
        <v>84</v>
      </c>
      <c r="O86">
        <v>13.233000000000001</v>
      </c>
      <c r="P86">
        <v>84</v>
      </c>
      <c r="Q86">
        <v>924.1</v>
      </c>
      <c r="R86">
        <v>84</v>
      </c>
      <c r="S86">
        <v>-32.630000000000003</v>
      </c>
      <c r="T86">
        <v>84</v>
      </c>
      <c r="U86">
        <v>-6.1</v>
      </c>
    </row>
    <row r="87" spans="1:21" x14ac:dyDescent="0.3">
      <c r="A87" s="5">
        <f t="shared" si="16"/>
        <v>5501</v>
      </c>
      <c r="B87" s="1">
        <f t="shared" si="17"/>
        <v>1.3841218053289831E-2</v>
      </c>
      <c r="C87" s="1">
        <f t="shared" si="18"/>
        <v>-20.919999999999998</v>
      </c>
      <c r="I87" s="8">
        <f t="shared" si="12"/>
        <v>3.5635599999999996E-2</v>
      </c>
      <c r="J87" s="8">
        <f t="shared" si="13"/>
        <v>2.5745999999999998</v>
      </c>
      <c r="K87">
        <v>5501</v>
      </c>
      <c r="L87">
        <v>3.0000000000000001E-3</v>
      </c>
      <c r="M87">
        <v>0</v>
      </c>
      <c r="N87">
        <v>85</v>
      </c>
      <c r="O87">
        <v>12.727</v>
      </c>
      <c r="P87">
        <v>85</v>
      </c>
      <c r="Q87">
        <v>919.5</v>
      </c>
      <c r="R87">
        <v>85</v>
      </c>
      <c r="S87">
        <v>-27.56</v>
      </c>
      <c r="T87">
        <v>85</v>
      </c>
      <c r="U87">
        <v>-6.64</v>
      </c>
    </row>
    <row r="88" spans="1:21" x14ac:dyDescent="0.3">
      <c r="A88" s="5">
        <f t="shared" si="16"/>
        <v>6001</v>
      </c>
      <c r="B88" s="1">
        <f t="shared" si="17"/>
        <v>1.3061135608906311E-2</v>
      </c>
      <c r="C88" s="1">
        <f t="shared" si="18"/>
        <v>-15.739999999999998</v>
      </c>
      <c r="I88" s="8">
        <f t="shared" si="12"/>
        <v>3.3588800000000002E-2</v>
      </c>
      <c r="J88" s="8">
        <f t="shared" si="13"/>
        <v>2.5716600000000001</v>
      </c>
      <c r="K88">
        <v>6001</v>
      </c>
      <c r="L88">
        <v>3.0000000000000001E-3</v>
      </c>
      <c r="M88">
        <v>0</v>
      </c>
      <c r="N88">
        <v>86</v>
      </c>
      <c r="O88">
        <v>11.996</v>
      </c>
      <c r="P88">
        <v>86</v>
      </c>
      <c r="Q88">
        <v>918.45</v>
      </c>
      <c r="R88">
        <v>86</v>
      </c>
      <c r="S88">
        <v>-23.15</v>
      </c>
      <c r="T88">
        <v>86</v>
      </c>
      <c r="U88">
        <v>-7.41</v>
      </c>
    </row>
    <row r="89" spans="1:21" x14ac:dyDescent="0.3">
      <c r="A89" s="5">
        <f t="shared" si="16"/>
        <v>7001</v>
      </c>
      <c r="B89" s="1">
        <f t="shared" si="17"/>
        <v>1.2897247505208905E-2</v>
      </c>
      <c r="C89" s="1">
        <f t="shared" si="18"/>
        <v>-7.17</v>
      </c>
      <c r="I89" s="8">
        <f t="shared" si="12"/>
        <v>3.2930799999999996E-2</v>
      </c>
      <c r="J89" s="8">
        <f t="shared" si="13"/>
        <v>2.5533199999999998</v>
      </c>
      <c r="K89">
        <v>7001</v>
      </c>
      <c r="L89">
        <v>3.0000000000000001E-3</v>
      </c>
      <c r="M89">
        <v>0</v>
      </c>
      <c r="N89">
        <v>87</v>
      </c>
      <c r="O89">
        <v>11.760999999999999</v>
      </c>
      <c r="P89">
        <v>87</v>
      </c>
      <c r="Q89">
        <v>911.9</v>
      </c>
      <c r="R89">
        <v>87</v>
      </c>
      <c r="S89">
        <v>-15.81</v>
      </c>
      <c r="T89">
        <v>87</v>
      </c>
      <c r="U89">
        <v>-8.64</v>
      </c>
    </row>
    <row r="90" spans="1:21" x14ac:dyDescent="0.3">
      <c r="A90" s="5">
        <f t="shared" si="16"/>
        <v>8001</v>
      </c>
      <c r="B90" s="1">
        <f t="shared" si="17"/>
        <v>1.2642287599670057E-2</v>
      </c>
      <c r="C90" s="1">
        <f t="shared" si="18"/>
        <v>2.71</v>
      </c>
      <c r="I90" s="8">
        <f t="shared" si="12"/>
        <v>3.2185999999999992E-2</v>
      </c>
      <c r="J90" s="8">
        <f t="shared" si="13"/>
        <v>2.5458999999999996</v>
      </c>
      <c r="K90">
        <v>8001</v>
      </c>
      <c r="L90">
        <v>3.0000000000000001E-3</v>
      </c>
      <c r="M90">
        <v>0</v>
      </c>
      <c r="N90">
        <v>88</v>
      </c>
      <c r="O90">
        <v>11.494999999999999</v>
      </c>
      <c r="P90">
        <v>88</v>
      </c>
      <c r="Q90">
        <v>909.25</v>
      </c>
      <c r="R90">
        <v>88</v>
      </c>
      <c r="S90">
        <v>-7.13</v>
      </c>
      <c r="T90">
        <v>88</v>
      </c>
      <c r="U90">
        <v>-9.84</v>
      </c>
    </row>
    <row r="91" spans="1:21" x14ac:dyDescent="0.3">
      <c r="A91" s="5">
        <f t="shared" si="16"/>
        <v>9001</v>
      </c>
      <c r="B91" s="1">
        <f t="shared" si="17"/>
        <v>1.304515844098487E-2</v>
      </c>
      <c r="C91" s="1">
        <f t="shared" si="18"/>
        <v>9.0400000000000009</v>
      </c>
      <c r="I91" s="8">
        <f t="shared" si="12"/>
        <v>3.3081999999999993E-2</v>
      </c>
      <c r="J91" s="8">
        <f t="shared" si="13"/>
        <v>2.5359600000000002</v>
      </c>
      <c r="K91">
        <v>9001</v>
      </c>
      <c r="L91">
        <v>3.0000000000000001E-3</v>
      </c>
      <c r="M91">
        <v>0</v>
      </c>
      <c r="N91">
        <v>89</v>
      </c>
      <c r="O91">
        <v>11.815</v>
      </c>
      <c r="P91">
        <v>89</v>
      </c>
      <c r="Q91">
        <v>905.7</v>
      </c>
      <c r="R91">
        <v>89</v>
      </c>
      <c r="S91">
        <v>-1.35</v>
      </c>
      <c r="T91">
        <v>89</v>
      </c>
      <c r="U91">
        <v>-10.39</v>
      </c>
    </row>
    <row r="92" spans="1:21" x14ac:dyDescent="0.3">
      <c r="A92" s="5">
        <f t="shared" si="16"/>
        <v>10001</v>
      </c>
      <c r="B92" s="1">
        <f t="shared" si="17"/>
        <v>1.344724947635321E-2</v>
      </c>
      <c r="C92" s="1">
        <f t="shared" si="18"/>
        <v>15.620000000000001</v>
      </c>
      <c r="I92" s="8">
        <f t="shared" si="12"/>
        <v>3.4154399999999994E-2</v>
      </c>
      <c r="J92" s="8">
        <f t="shared" si="13"/>
        <v>2.5398800000000001</v>
      </c>
      <c r="K92">
        <v>10001</v>
      </c>
      <c r="L92">
        <v>3.0000000000000001E-3</v>
      </c>
      <c r="M92">
        <v>0</v>
      </c>
      <c r="N92">
        <v>90</v>
      </c>
      <c r="O92">
        <v>12.198</v>
      </c>
      <c r="P92">
        <v>90</v>
      </c>
      <c r="Q92">
        <v>907.1</v>
      </c>
      <c r="R92">
        <v>90</v>
      </c>
      <c r="S92">
        <v>3.64</v>
      </c>
      <c r="T92">
        <v>90</v>
      </c>
      <c r="U92">
        <v>-11.98</v>
      </c>
    </row>
    <row r="93" spans="1:21" x14ac:dyDescent="0.3">
      <c r="A93" s="5">
        <f t="shared" si="16"/>
        <v>15001</v>
      </c>
      <c r="B93" s="1">
        <f t="shared" si="17"/>
        <v>1.6946342556289906E-2</v>
      </c>
      <c r="C93" s="1">
        <f t="shared" si="18"/>
        <v>36.06</v>
      </c>
      <c r="I93" s="8">
        <f t="shared" si="12"/>
        <v>4.2358399999999997E-2</v>
      </c>
      <c r="J93" s="8">
        <f t="shared" si="13"/>
        <v>2.4995599999999998</v>
      </c>
      <c r="K93" s="11">
        <v>15001</v>
      </c>
      <c r="L93">
        <v>3.0000000000000001E-3</v>
      </c>
      <c r="M93">
        <v>0</v>
      </c>
      <c r="N93">
        <v>91</v>
      </c>
      <c r="O93">
        <v>15.128</v>
      </c>
      <c r="P93">
        <v>91</v>
      </c>
      <c r="Q93">
        <v>892.7</v>
      </c>
      <c r="R93">
        <v>91</v>
      </c>
      <c r="S93">
        <v>18.95</v>
      </c>
      <c r="T93">
        <v>91</v>
      </c>
      <c r="U93">
        <v>-17.11</v>
      </c>
    </row>
    <row r="94" spans="1:21" x14ac:dyDescent="0.3">
      <c r="A94" s="5">
        <f t="shared" si="16"/>
        <v>20001</v>
      </c>
      <c r="B94" s="1">
        <f t="shared" si="17"/>
        <v>2.067316513761468E-2</v>
      </c>
      <c r="C94" s="1">
        <f t="shared" si="18"/>
        <v>44.81</v>
      </c>
      <c r="I94" s="8">
        <f t="shared" si="12"/>
        <v>5.0475600000000002E-2</v>
      </c>
      <c r="J94" s="8">
        <f t="shared" si="13"/>
        <v>2.4415999999999998</v>
      </c>
      <c r="K94" s="11">
        <v>20001</v>
      </c>
      <c r="L94">
        <v>3.0000000000000001E-3</v>
      </c>
      <c r="M94">
        <v>0</v>
      </c>
      <c r="N94">
        <v>92</v>
      </c>
      <c r="O94">
        <v>18.027000000000001</v>
      </c>
      <c r="P94">
        <v>92</v>
      </c>
      <c r="Q94">
        <v>872</v>
      </c>
      <c r="R94">
        <v>92</v>
      </c>
      <c r="S94">
        <v>22.46</v>
      </c>
      <c r="T94">
        <v>92</v>
      </c>
      <c r="U94">
        <v>-22.35</v>
      </c>
    </row>
    <row r="95" spans="1:21" x14ac:dyDescent="0.3">
      <c r="A95" s="5">
        <f t="shared" si="16"/>
        <v>30001</v>
      </c>
      <c r="B95" s="1">
        <f t="shared" si="17"/>
        <v>2.8116532789833362E-2</v>
      </c>
      <c r="C95" s="1">
        <f t="shared" si="18"/>
        <v>54.510000000000005</v>
      </c>
      <c r="I95" s="8">
        <f t="shared" si="12"/>
        <v>0.13133120000000001</v>
      </c>
      <c r="J95" s="8">
        <f>Q95*2.8/1</f>
        <v>4.6709599999999991</v>
      </c>
      <c r="K95">
        <v>30001</v>
      </c>
      <c r="L95">
        <v>6.0000000000000001E-3</v>
      </c>
      <c r="M95">
        <v>0</v>
      </c>
      <c r="N95">
        <v>93</v>
      </c>
      <c r="O95">
        <v>46.904000000000003</v>
      </c>
      <c r="P95">
        <v>93</v>
      </c>
      <c r="Q95">
        <v>1.6681999999999999</v>
      </c>
      <c r="R95">
        <v>93</v>
      </c>
      <c r="S95">
        <v>22.87</v>
      </c>
      <c r="T95">
        <v>93</v>
      </c>
      <c r="U95">
        <v>-31.64</v>
      </c>
    </row>
    <row r="96" spans="1:21" x14ac:dyDescent="0.3">
      <c r="A96" s="5">
        <f t="shared" si="16"/>
        <v>40001</v>
      </c>
      <c r="B96" s="1">
        <f t="shared" si="17"/>
        <v>3.4682817372784662E-2</v>
      </c>
      <c r="C96" s="1">
        <f t="shared" si="18"/>
        <v>59.45</v>
      </c>
      <c r="I96" s="8">
        <f t="shared" ref="I96:I104" si="19">O96*2.8/1000</f>
        <v>0.25534599999999996</v>
      </c>
      <c r="J96" s="8">
        <f t="shared" ref="J96:J104" si="20">Q96*2.8/1</f>
        <v>7.3623199999999995</v>
      </c>
      <c r="K96">
        <v>40001</v>
      </c>
      <c r="L96">
        <v>0.01</v>
      </c>
      <c r="M96">
        <v>0</v>
      </c>
      <c r="N96">
        <v>94</v>
      </c>
      <c r="O96">
        <v>91.194999999999993</v>
      </c>
      <c r="P96">
        <v>94</v>
      </c>
      <c r="Q96">
        <v>2.6294</v>
      </c>
      <c r="R96">
        <v>94</v>
      </c>
      <c r="S96">
        <v>18.75</v>
      </c>
      <c r="T96">
        <v>94</v>
      </c>
      <c r="U96">
        <v>-40.700000000000003</v>
      </c>
    </row>
    <row r="97" spans="1:21" x14ac:dyDescent="0.3">
      <c r="A97" s="5">
        <f t="shared" si="16"/>
        <v>50001</v>
      </c>
      <c r="B97" s="1">
        <f t="shared" si="17"/>
        <v>4.065233734281027E-2</v>
      </c>
      <c r="C97" s="1">
        <f t="shared" si="18"/>
        <v>58.45</v>
      </c>
      <c r="I97" s="8">
        <f t="shared" si="19"/>
        <v>0.33310199999999995</v>
      </c>
      <c r="J97" s="8">
        <f t="shared" si="20"/>
        <v>8.1939200000000003</v>
      </c>
      <c r="K97">
        <v>50001</v>
      </c>
      <c r="L97">
        <v>1.2E-2</v>
      </c>
      <c r="M97">
        <v>0</v>
      </c>
      <c r="N97">
        <v>95</v>
      </c>
      <c r="O97">
        <v>118.965</v>
      </c>
      <c r="P97">
        <v>95</v>
      </c>
      <c r="Q97">
        <v>2.9264000000000001</v>
      </c>
      <c r="R97">
        <v>95</v>
      </c>
      <c r="S97">
        <v>14.81</v>
      </c>
      <c r="T97">
        <v>95</v>
      </c>
      <c r="U97">
        <v>-43.64</v>
      </c>
    </row>
    <row r="98" spans="1:21" x14ac:dyDescent="0.3">
      <c r="A98" s="5">
        <f t="shared" si="16"/>
        <v>60001</v>
      </c>
      <c r="B98" s="1">
        <f t="shared" si="17"/>
        <v>4.6476222420989866E-2</v>
      </c>
      <c r="C98" s="1">
        <f t="shared" si="18"/>
        <v>66.59</v>
      </c>
      <c r="I98" s="8">
        <f t="shared" si="19"/>
        <v>0.34917399999999998</v>
      </c>
      <c r="J98" s="8">
        <f t="shared" si="20"/>
        <v>7.5129599999999988</v>
      </c>
      <c r="K98">
        <v>60001</v>
      </c>
      <c r="L98">
        <v>1.2E-2</v>
      </c>
      <c r="M98">
        <v>0</v>
      </c>
      <c r="N98">
        <v>96</v>
      </c>
      <c r="O98">
        <v>124.705</v>
      </c>
      <c r="P98">
        <v>96</v>
      </c>
      <c r="Q98">
        <v>2.6831999999999998</v>
      </c>
      <c r="R98">
        <v>96</v>
      </c>
      <c r="S98">
        <v>11.08</v>
      </c>
      <c r="T98">
        <v>96</v>
      </c>
      <c r="U98">
        <v>-55.51</v>
      </c>
    </row>
    <row r="99" spans="1:21" x14ac:dyDescent="0.3">
      <c r="A99" s="5">
        <f t="shared" si="16"/>
        <v>70001</v>
      </c>
      <c r="B99" s="1">
        <f t="shared" si="17"/>
        <v>5.2091816629449623E-2</v>
      </c>
      <c r="C99" s="1">
        <f t="shared" si="18"/>
        <v>69.599999999999994</v>
      </c>
      <c r="I99" s="8">
        <f t="shared" si="19"/>
        <v>0.444164</v>
      </c>
      <c r="J99" s="8">
        <f t="shared" si="20"/>
        <v>8.5265599999999999</v>
      </c>
      <c r="K99">
        <v>70001</v>
      </c>
      <c r="L99">
        <v>1.4999999999999999E-2</v>
      </c>
      <c r="M99">
        <v>0</v>
      </c>
      <c r="N99">
        <v>97</v>
      </c>
      <c r="O99">
        <v>158.63</v>
      </c>
      <c r="P99">
        <v>97</v>
      </c>
      <c r="Q99">
        <v>3.0451999999999999</v>
      </c>
      <c r="R99">
        <v>97</v>
      </c>
      <c r="S99">
        <v>8.17</v>
      </c>
      <c r="T99">
        <v>97</v>
      </c>
      <c r="U99">
        <v>-61.43</v>
      </c>
    </row>
    <row r="100" spans="1:21" ht="15" customHeight="1" x14ac:dyDescent="0.3">
      <c r="A100" s="5">
        <f t="shared" si="16"/>
        <v>80001</v>
      </c>
      <c r="B100" s="1">
        <f t="shared" si="17"/>
        <v>5.851652404839186E-2</v>
      </c>
      <c r="C100" s="1">
        <f t="shared" si="18"/>
        <v>73.09</v>
      </c>
      <c r="I100" s="8">
        <f t="shared" si="19"/>
        <v>0.44421999999999995</v>
      </c>
      <c r="J100" s="8">
        <f t="shared" si="20"/>
        <v>7.591359999999999</v>
      </c>
      <c r="K100">
        <v>80001</v>
      </c>
      <c r="L100">
        <v>1.4999999999999999E-2</v>
      </c>
      <c r="M100">
        <v>0</v>
      </c>
      <c r="N100">
        <v>98</v>
      </c>
      <c r="O100">
        <v>158.65</v>
      </c>
      <c r="P100">
        <v>98</v>
      </c>
      <c r="Q100">
        <v>2.7111999999999998</v>
      </c>
      <c r="R100">
        <v>98</v>
      </c>
      <c r="S100">
        <v>7.92</v>
      </c>
      <c r="T100">
        <v>98</v>
      </c>
      <c r="U100">
        <v>-65.17</v>
      </c>
    </row>
    <row r="101" spans="1:21" x14ac:dyDescent="0.3">
      <c r="A101" s="5">
        <f t="shared" si="16"/>
        <v>90001</v>
      </c>
      <c r="B101" s="1">
        <f t="shared" si="17"/>
        <v>6.6364822972752494E-2</v>
      </c>
      <c r="C101" s="1">
        <f t="shared" si="18"/>
        <v>76.08</v>
      </c>
      <c r="I101" s="8">
        <f t="shared" si="19"/>
        <v>0.45555999999999996</v>
      </c>
      <c r="J101" s="8">
        <f t="shared" si="20"/>
        <v>6.8644799999999995</v>
      </c>
      <c r="K101">
        <v>90001</v>
      </c>
      <c r="L101">
        <v>1.4999999999999999E-2</v>
      </c>
      <c r="M101">
        <v>0</v>
      </c>
      <c r="N101">
        <v>99</v>
      </c>
      <c r="O101">
        <v>162.69999999999999</v>
      </c>
      <c r="P101">
        <v>99</v>
      </c>
      <c r="Q101">
        <v>2.4516</v>
      </c>
      <c r="R101">
        <v>99</v>
      </c>
      <c r="S101">
        <v>12.64</v>
      </c>
      <c r="T101">
        <v>99</v>
      </c>
      <c r="U101">
        <v>-63.44</v>
      </c>
    </row>
    <row r="102" spans="1:21" x14ac:dyDescent="0.3">
      <c r="A102" s="5">
        <f t="shared" ref="A102:A104" si="21">K102</f>
        <v>100001</v>
      </c>
      <c r="B102" s="1">
        <f t="shared" ref="B102:B104" si="22">I102/J102</f>
        <v>7.6466708055253768E-2</v>
      </c>
      <c r="C102" s="1">
        <f t="shared" ref="C102:C104" si="23">S102-U102</f>
        <v>76.150000000000006</v>
      </c>
      <c r="I102" s="8">
        <f t="shared" si="19"/>
        <v>0.55179599999999995</v>
      </c>
      <c r="J102" s="8">
        <f t="shared" si="20"/>
        <v>7.2161599999999995</v>
      </c>
      <c r="K102">
        <v>100001</v>
      </c>
      <c r="L102">
        <v>1.4999999999999999E-2</v>
      </c>
      <c r="M102">
        <v>0</v>
      </c>
      <c r="N102">
        <v>100</v>
      </c>
      <c r="O102">
        <v>197.07</v>
      </c>
      <c r="P102">
        <v>100</v>
      </c>
      <c r="Q102">
        <v>2.5771999999999999</v>
      </c>
      <c r="R102">
        <v>100</v>
      </c>
      <c r="S102">
        <v>17.190000000000001</v>
      </c>
      <c r="T102">
        <v>100</v>
      </c>
      <c r="U102">
        <v>-58.96</v>
      </c>
    </row>
    <row r="103" spans="1:21" x14ac:dyDescent="0.3">
      <c r="A103" s="5">
        <f t="shared" si="21"/>
        <v>110001</v>
      </c>
      <c r="B103" s="1">
        <f t="shared" si="22"/>
        <v>8.2173304915412276E-2</v>
      </c>
      <c r="C103" s="1">
        <f t="shared" si="23"/>
        <v>74.97</v>
      </c>
      <c r="I103" s="8">
        <f t="shared" si="19"/>
        <v>0.69089999999999996</v>
      </c>
      <c r="J103" s="8">
        <f t="shared" si="20"/>
        <v>8.4078400000000002</v>
      </c>
      <c r="K103">
        <v>110001</v>
      </c>
      <c r="L103">
        <v>1.4999999999999999E-2</v>
      </c>
      <c r="M103">
        <v>0</v>
      </c>
      <c r="N103">
        <v>101</v>
      </c>
      <c r="O103">
        <v>246.75</v>
      </c>
      <c r="P103">
        <v>101</v>
      </c>
      <c r="Q103">
        <v>3.0028000000000001</v>
      </c>
      <c r="R103">
        <v>101</v>
      </c>
      <c r="S103">
        <v>9.68</v>
      </c>
      <c r="T103">
        <v>101</v>
      </c>
      <c r="U103">
        <v>-65.290000000000006</v>
      </c>
    </row>
    <row r="104" spans="1:21" x14ac:dyDescent="0.3">
      <c r="A104" s="5">
        <f t="shared" si="21"/>
        <v>120001</v>
      </c>
      <c r="B104" s="1">
        <f t="shared" si="22"/>
        <v>8.6668846028113769E-2</v>
      </c>
      <c r="C104" s="1">
        <f t="shared" si="23"/>
        <v>75.740000000000009</v>
      </c>
      <c r="I104" s="8">
        <f t="shared" si="19"/>
        <v>0.742336</v>
      </c>
      <c r="J104" s="8">
        <f t="shared" si="20"/>
        <v>8.565199999999999</v>
      </c>
      <c r="K104">
        <v>120001</v>
      </c>
      <c r="L104">
        <v>1.4999999999999999E-2</v>
      </c>
      <c r="M104">
        <v>0</v>
      </c>
      <c r="N104">
        <v>102</v>
      </c>
      <c r="O104">
        <v>265.12</v>
      </c>
      <c r="P104">
        <v>102</v>
      </c>
      <c r="Q104">
        <v>3.0590000000000002</v>
      </c>
      <c r="R104">
        <v>102</v>
      </c>
      <c r="S104">
        <v>-0.96</v>
      </c>
      <c r="T104">
        <v>102</v>
      </c>
      <c r="U104">
        <v>-76.7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2023-06-07T08:32:14Z</dcterms:modified>
</cp:coreProperties>
</file>