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LocalAdmin\Documents\Imp Characterization\Salem\PERC1 dark\T = 60\"/>
    </mc:Choice>
  </mc:AlternateContent>
  <bookViews>
    <workbookView xWindow="0" yWindow="0" windowWidth="23040" windowHeight="9192"/>
  </bookViews>
  <sheets>
    <sheet name="1 Vpp Current probe" sheetId="8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58" i="8" l="1"/>
  <c r="J59" i="8"/>
  <c r="J60" i="8"/>
  <c r="J61" i="8"/>
  <c r="J62" i="8"/>
  <c r="J63" i="8"/>
  <c r="J64" i="8"/>
  <c r="J65" i="8"/>
  <c r="J66" i="8"/>
  <c r="J67" i="8"/>
  <c r="J68" i="8"/>
  <c r="J69" i="8"/>
  <c r="J70" i="8"/>
  <c r="J71" i="8"/>
  <c r="J72" i="8"/>
  <c r="J73" i="8"/>
  <c r="J74" i="8"/>
  <c r="J75" i="8"/>
  <c r="J76" i="8"/>
  <c r="J77" i="8"/>
  <c r="J78" i="8"/>
  <c r="I3" i="8"/>
  <c r="I4" i="8"/>
  <c r="I5" i="8"/>
  <c r="I6" i="8"/>
  <c r="I7" i="8"/>
  <c r="I8" i="8"/>
  <c r="I9" i="8"/>
  <c r="I10" i="8"/>
  <c r="I11" i="8"/>
  <c r="I12" i="8"/>
  <c r="I13" i="8"/>
  <c r="I14" i="8"/>
  <c r="I15" i="8"/>
  <c r="I16" i="8"/>
  <c r="I17" i="8"/>
  <c r="I18" i="8"/>
  <c r="I19" i="8"/>
  <c r="I20" i="8"/>
  <c r="I21" i="8"/>
  <c r="I22" i="8"/>
  <c r="I23" i="8"/>
  <c r="I24" i="8"/>
  <c r="I25" i="8"/>
  <c r="I26" i="8"/>
  <c r="I27" i="8"/>
  <c r="I28" i="8"/>
  <c r="I29" i="8"/>
  <c r="I30" i="8"/>
  <c r="I31" i="8"/>
  <c r="I32" i="8"/>
  <c r="I33" i="8"/>
  <c r="I34" i="8"/>
  <c r="I35" i="8"/>
  <c r="I36" i="8"/>
  <c r="I37" i="8"/>
  <c r="I38" i="8"/>
  <c r="I39" i="8"/>
  <c r="I40" i="8"/>
  <c r="I41" i="8"/>
  <c r="I42" i="8"/>
  <c r="I43" i="8"/>
  <c r="I44" i="8"/>
  <c r="I45" i="8"/>
  <c r="I46" i="8"/>
  <c r="I47" i="8"/>
  <c r="I48" i="8"/>
  <c r="I49" i="8"/>
  <c r="I50" i="8"/>
  <c r="I51" i="8"/>
  <c r="I52" i="8"/>
  <c r="I53" i="8"/>
  <c r="I54" i="8"/>
  <c r="I55" i="8"/>
  <c r="I56" i="8"/>
  <c r="I57" i="8"/>
  <c r="I58" i="8"/>
  <c r="I59" i="8"/>
  <c r="I60" i="8"/>
  <c r="I61" i="8"/>
  <c r="I62" i="8"/>
  <c r="I63" i="8"/>
  <c r="I64" i="8"/>
  <c r="I65" i="8"/>
  <c r="I66" i="8"/>
  <c r="I67" i="8"/>
  <c r="I68" i="8"/>
  <c r="I69" i="8"/>
  <c r="I70" i="8"/>
  <c r="I71" i="8"/>
  <c r="I72" i="8"/>
  <c r="I73" i="8"/>
  <c r="I74" i="8"/>
  <c r="I75" i="8"/>
  <c r="I76" i="8"/>
  <c r="I77" i="8"/>
  <c r="I78" i="8"/>
  <c r="I2" i="8"/>
  <c r="B76" i="8" l="1"/>
  <c r="A67" i="8"/>
  <c r="A68" i="8"/>
  <c r="A69" i="8"/>
  <c r="A70" i="8"/>
  <c r="A71" i="8"/>
  <c r="A72" i="8"/>
  <c r="A73" i="8"/>
  <c r="A74" i="8"/>
  <c r="A75" i="8"/>
  <c r="A76" i="8"/>
  <c r="A77" i="8"/>
  <c r="A78" i="8"/>
  <c r="A2" i="8"/>
  <c r="A3" i="8"/>
  <c r="A4" i="8"/>
  <c r="A5" i="8"/>
  <c r="A6" i="8"/>
  <c r="A7" i="8"/>
  <c r="A8" i="8"/>
  <c r="A9" i="8"/>
  <c r="A10" i="8"/>
  <c r="A11" i="8"/>
  <c r="A12" i="8"/>
  <c r="A13" i="8"/>
  <c r="A14" i="8"/>
  <c r="A15" i="8"/>
  <c r="A16" i="8"/>
  <c r="A17" i="8"/>
  <c r="A18" i="8"/>
  <c r="A19" i="8"/>
  <c r="A20" i="8"/>
  <c r="A21" i="8"/>
  <c r="A22" i="8"/>
  <c r="A23" i="8"/>
  <c r="A24" i="8"/>
  <c r="A25" i="8"/>
  <c r="A26" i="8"/>
  <c r="A27" i="8"/>
  <c r="A28" i="8"/>
  <c r="A29" i="8"/>
  <c r="A30" i="8"/>
  <c r="A31" i="8"/>
  <c r="A32" i="8"/>
  <c r="A33" i="8"/>
  <c r="A34" i="8"/>
  <c r="A35" i="8"/>
  <c r="A36" i="8"/>
  <c r="A37" i="8"/>
  <c r="A38" i="8"/>
  <c r="A39" i="8"/>
  <c r="A40" i="8"/>
  <c r="A41" i="8"/>
  <c r="A42" i="8"/>
  <c r="A43" i="8"/>
  <c r="A44" i="8"/>
  <c r="A45" i="8"/>
  <c r="A46" i="8"/>
  <c r="A47" i="8"/>
  <c r="A48" i="8"/>
  <c r="A49" i="8"/>
  <c r="A50" i="8"/>
  <c r="A51" i="8"/>
  <c r="A52" i="8"/>
  <c r="A53" i="8"/>
  <c r="A54" i="8"/>
  <c r="A55" i="8"/>
  <c r="A56" i="8"/>
  <c r="A57" i="8"/>
  <c r="A58" i="8"/>
  <c r="A59" i="8"/>
  <c r="A60" i="8"/>
  <c r="A61" i="8"/>
  <c r="A62" i="8"/>
  <c r="A63" i="8"/>
  <c r="A64" i="8"/>
  <c r="A65" i="8"/>
  <c r="A66" i="8"/>
  <c r="C67" i="8"/>
  <c r="C68" i="8"/>
  <c r="C69" i="8"/>
  <c r="C70" i="8"/>
  <c r="C71" i="8"/>
  <c r="C72" i="8"/>
  <c r="C73" i="8"/>
  <c r="C74" i="8"/>
  <c r="C75" i="8"/>
  <c r="C76" i="8"/>
  <c r="C77" i="8"/>
  <c r="C78" i="8"/>
  <c r="B67" i="8"/>
  <c r="B72" i="8"/>
  <c r="B73" i="8"/>
  <c r="B74" i="8"/>
  <c r="B75" i="8"/>
  <c r="B78" i="8" l="1"/>
  <c r="B70" i="8"/>
  <c r="B71" i="8"/>
  <c r="B77" i="8"/>
  <c r="B69" i="8"/>
  <c r="B68" i="8"/>
  <c r="J53" i="8" l="1"/>
  <c r="J54" i="8"/>
  <c r="J55" i="8"/>
  <c r="J56" i="8"/>
  <c r="J57" i="8"/>
  <c r="J50" i="8" l="1"/>
  <c r="J51" i="8"/>
  <c r="J3" i="8"/>
  <c r="J4" i="8"/>
  <c r="J5" i="8"/>
  <c r="J6" i="8"/>
  <c r="J7" i="8"/>
  <c r="J8" i="8"/>
  <c r="J9" i="8"/>
  <c r="J10" i="8"/>
  <c r="J11" i="8"/>
  <c r="J12" i="8"/>
  <c r="J13" i="8"/>
  <c r="J14" i="8"/>
  <c r="J15" i="8"/>
  <c r="J16" i="8"/>
  <c r="J17" i="8"/>
  <c r="J18" i="8"/>
  <c r="J19" i="8"/>
  <c r="J20" i="8"/>
  <c r="J21" i="8"/>
  <c r="J22" i="8"/>
  <c r="J23" i="8"/>
  <c r="J24" i="8"/>
  <c r="J25" i="8"/>
  <c r="J26" i="8"/>
  <c r="J27" i="8"/>
  <c r="J28" i="8"/>
  <c r="J29" i="8"/>
  <c r="J30" i="8"/>
  <c r="J31" i="8"/>
  <c r="J32" i="8"/>
  <c r="J33" i="8"/>
  <c r="J34" i="8"/>
  <c r="J35" i="8"/>
  <c r="J36" i="8"/>
  <c r="J37" i="8"/>
  <c r="J38" i="8"/>
  <c r="J39" i="8"/>
  <c r="J40" i="8"/>
  <c r="J41" i="8"/>
  <c r="J42" i="8"/>
  <c r="J43" i="8"/>
  <c r="J44" i="8"/>
  <c r="J45" i="8"/>
  <c r="J46" i="8"/>
  <c r="J47" i="8"/>
  <c r="J48" i="8"/>
  <c r="J49" i="8"/>
  <c r="J52" i="8"/>
  <c r="J2" i="8"/>
  <c r="B2" i="8" l="1"/>
  <c r="C62" i="8"/>
  <c r="C63" i="8"/>
  <c r="C64" i="8"/>
  <c r="C65" i="8"/>
  <c r="C66" i="8"/>
  <c r="C61" i="8"/>
  <c r="C60" i="8" l="1"/>
  <c r="C59" i="8"/>
  <c r="C58" i="8"/>
  <c r="C57" i="8"/>
  <c r="C56" i="8"/>
  <c r="C55" i="8"/>
  <c r="C54" i="8"/>
  <c r="C53" i="8"/>
  <c r="C52" i="8"/>
  <c r="C51" i="8"/>
  <c r="C50" i="8"/>
  <c r="C49" i="8"/>
  <c r="C48" i="8"/>
  <c r="C47" i="8"/>
  <c r="C46" i="8"/>
  <c r="C45" i="8"/>
  <c r="C44" i="8"/>
  <c r="C43" i="8"/>
  <c r="C42" i="8"/>
  <c r="C41" i="8"/>
  <c r="C40" i="8"/>
  <c r="C39" i="8"/>
  <c r="C38" i="8"/>
  <c r="C37" i="8"/>
  <c r="C36" i="8"/>
  <c r="C35" i="8"/>
  <c r="C34" i="8"/>
  <c r="C33" i="8"/>
  <c r="C32" i="8"/>
  <c r="C31" i="8"/>
  <c r="C30" i="8"/>
  <c r="C29" i="8"/>
  <c r="C28" i="8"/>
  <c r="C27" i="8"/>
  <c r="C26" i="8"/>
  <c r="C25" i="8"/>
  <c r="C24" i="8"/>
  <c r="C23" i="8"/>
  <c r="C22" i="8"/>
  <c r="C21" i="8"/>
  <c r="C20" i="8"/>
  <c r="C19" i="8"/>
  <c r="C18" i="8"/>
  <c r="C17" i="8"/>
  <c r="C16" i="8"/>
  <c r="C15" i="8"/>
  <c r="C14" i="8"/>
  <c r="C13" i="8"/>
  <c r="C12" i="8"/>
  <c r="C11" i="8"/>
  <c r="C10" i="8"/>
  <c r="C9" i="8"/>
  <c r="C8" i="8"/>
  <c r="C7" i="8"/>
  <c r="C6" i="8"/>
  <c r="G5" i="8"/>
  <c r="C5" i="8"/>
  <c r="C4" i="8"/>
  <c r="C3" i="8"/>
  <c r="C2" i="8"/>
  <c r="B65" i="8" l="1"/>
  <c r="B23" i="8"/>
  <c r="B61" i="8"/>
  <c r="B21" i="8"/>
  <c r="B5" i="8"/>
  <c r="B13" i="8"/>
  <c r="B53" i="8"/>
  <c r="B29" i="8"/>
  <c r="B37" i="8"/>
  <c r="B45" i="8"/>
  <c r="B8" i="8"/>
  <c r="B16" i="8"/>
  <c r="B24" i="8"/>
  <c r="B32" i="8"/>
  <c r="B40" i="8"/>
  <c r="B48" i="8"/>
  <c r="B56" i="8"/>
  <c r="B64" i="8"/>
  <c r="B10" i="8"/>
  <c r="B18" i="8"/>
  <c r="B26" i="8"/>
  <c r="B34" i="8"/>
  <c r="B42" i="8"/>
  <c r="B58" i="8"/>
  <c r="B50" i="8"/>
  <c r="B66" i="8"/>
  <c r="B9" i="8"/>
  <c r="B17" i="8"/>
  <c r="B25" i="8"/>
  <c r="B33" i="8"/>
  <c r="B41" i="8"/>
  <c r="B49" i="8"/>
  <c r="B57" i="8"/>
  <c r="B7" i="8"/>
  <c r="B15" i="8"/>
  <c r="B31" i="8"/>
  <c r="B39" i="8"/>
  <c r="B47" i="8"/>
  <c r="B55" i="8"/>
  <c r="B63" i="8"/>
  <c r="B3" i="8"/>
  <c r="B11" i="8"/>
  <c r="B19" i="8"/>
  <c r="B27" i="8"/>
  <c r="B35" i="8"/>
  <c r="B43" i="8"/>
  <c r="B51" i="8"/>
  <c r="B59" i="8"/>
  <c r="B6" i="8"/>
  <c r="B14" i="8"/>
  <c r="B22" i="8"/>
  <c r="B30" i="8"/>
  <c r="B38" i="8"/>
  <c r="B46" i="8"/>
  <c r="B54" i="8"/>
  <c r="B62" i="8"/>
  <c r="B4" i="8"/>
  <c r="B12" i="8"/>
  <c r="B20" i="8"/>
  <c r="B28" i="8"/>
  <c r="B36" i="8"/>
  <c r="B44" i="8"/>
  <c r="B52" i="8"/>
  <c r="B60" i="8"/>
</calcChain>
</file>

<file path=xl/sharedStrings.xml><?xml version="1.0" encoding="utf-8"?>
<sst xmlns="http://schemas.openxmlformats.org/spreadsheetml/2006/main" count="19" uniqueCount="17">
  <si>
    <t>Ph (deg)</t>
  </si>
  <si>
    <t>f (Hz)</t>
  </si>
  <si>
    <t>Vpp initial</t>
  </si>
  <si>
    <t>mV</t>
  </si>
  <si>
    <t>Z (Ohm)</t>
  </si>
  <si>
    <t>Offset</t>
  </si>
  <si>
    <t>Ratio (V/A)</t>
  </si>
  <si>
    <t>A/V</t>
  </si>
  <si>
    <t>Vpp</t>
  </si>
  <si>
    <t>Ipp</t>
  </si>
  <si>
    <t>Temp center (deg)</t>
  </si>
  <si>
    <t>Time - Voltage</t>
  </si>
  <si>
    <t>Amplitude - Voltage</t>
  </si>
  <si>
    <t>Time - Current</t>
  </si>
  <si>
    <t>Amplitude - Current</t>
  </si>
  <si>
    <t>Phase  - Voltage</t>
  </si>
  <si>
    <t>Phase  - Current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</si>
</sst>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0.000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2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  <xf numFmtId="0" fontId="1" fillId="0" borderId="0" xfId="0" applyNumberFormat="1" applyFont="1" applyAlignment="1">
      <alignment horizontal="center"/>
    </xf>
    <xf numFmtId="0" fontId="0" fillId="0" borderId="0" xfId="0" applyNumberFormat="1" applyAlignment="1">
      <alignment horizontal="center"/>
    </xf>
    <xf numFmtId="1" fontId="0" fillId="0" borderId="0" xfId="0" applyNumberFormat="1" applyAlignment="1">
      <alignment horizontal="center"/>
    </xf>
    <xf numFmtId="2" fontId="1" fillId="0" borderId="0" xfId="0" applyNumberFormat="1" applyFont="1" applyAlignment="1">
      <alignment horizontal="center"/>
    </xf>
    <xf numFmtId="165" fontId="0" fillId="0" borderId="0" xfId="0" applyNumberFormat="1" applyAlignment="1">
      <alignment horizontal="center"/>
    </xf>
    <xf numFmtId="0" fontId="2" fillId="0" borderId="0" xfId="0" applyNumberFormat="1" applyFont="1" applyAlignment="1">
      <alignment horizontal="center"/>
    </xf>
    <xf numFmtId="2" fontId="2" fillId="0" borderId="0" xfId="0" applyNumberFormat="1" applyFont="1" applyAlignment="1">
      <alignment horizontal="center"/>
    </xf>
    <xf numFmtId="0" fontId="3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Impedance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Current probe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'1 Vpp Current probe'!$A$2:$A$101</c:f>
              <c:numCache>
                <c:formatCode>0.0</c:formatCode>
                <c:ptCount val="100"/>
                <c:pt idx="0">
                  <c:v>25</c:v>
                </c:pt>
                <c:pt idx="1">
                  <c:v>51</c:v>
                </c:pt>
                <c:pt idx="2">
                  <c:v>75</c:v>
                </c:pt>
                <c:pt idx="3">
                  <c:v>101</c:v>
                </c:pt>
                <c:pt idx="4">
                  <c:v>151</c:v>
                </c:pt>
                <c:pt idx="5">
                  <c:v>201</c:v>
                </c:pt>
                <c:pt idx="6">
                  <c:v>251</c:v>
                </c:pt>
                <c:pt idx="7">
                  <c:v>301</c:v>
                </c:pt>
                <c:pt idx="8">
                  <c:v>351</c:v>
                </c:pt>
                <c:pt idx="9">
                  <c:v>401</c:v>
                </c:pt>
                <c:pt idx="10">
                  <c:v>451</c:v>
                </c:pt>
                <c:pt idx="11" formatCode="0">
                  <c:v>501</c:v>
                </c:pt>
                <c:pt idx="12" formatCode="0">
                  <c:v>551</c:v>
                </c:pt>
                <c:pt idx="13" formatCode="0">
                  <c:v>601</c:v>
                </c:pt>
                <c:pt idx="14" formatCode="0">
                  <c:v>625</c:v>
                </c:pt>
                <c:pt idx="15" formatCode="0">
                  <c:v>651</c:v>
                </c:pt>
                <c:pt idx="16" formatCode="0">
                  <c:v>675</c:v>
                </c:pt>
                <c:pt idx="17" formatCode="0">
                  <c:v>701</c:v>
                </c:pt>
                <c:pt idx="18" formatCode="0">
                  <c:v>725</c:v>
                </c:pt>
                <c:pt idx="19" formatCode="0">
                  <c:v>751</c:v>
                </c:pt>
                <c:pt idx="20" formatCode="0">
                  <c:v>775</c:v>
                </c:pt>
                <c:pt idx="21" formatCode="0">
                  <c:v>801</c:v>
                </c:pt>
                <c:pt idx="22" formatCode="0">
                  <c:v>825</c:v>
                </c:pt>
                <c:pt idx="23" formatCode="0">
                  <c:v>851</c:v>
                </c:pt>
                <c:pt idx="24" formatCode="0">
                  <c:v>875</c:v>
                </c:pt>
                <c:pt idx="25" formatCode="0">
                  <c:v>901</c:v>
                </c:pt>
                <c:pt idx="26" formatCode="0">
                  <c:v>925</c:v>
                </c:pt>
                <c:pt idx="27" formatCode="0">
                  <c:v>951</c:v>
                </c:pt>
                <c:pt idx="28" formatCode="0">
                  <c:v>975</c:v>
                </c:pt>
                <c:pt idx="29" formatCode="0">
                  <c:v>1001</c:v>
                </c:pt>
                <c:pt idx="30" formatCode="0">
                  <c:v>1101</c:v>
                </c:pt>
                <c:pt idx="31" formatCode="0">
                  <c:v>1201</c:v>
                </c:pt>
                <c:pt idx="32" formatCode="0">
                  <c:v>1251</c:v>
                </c:pt>
                <c:pt idx="33" formatCode="0">
                  <c:v>1301</c:v>
                </c:pt>
                <c:pt idx="34" formatCode="0">
                  <c:v>1401</c:v>
                </c:pt>
                <c:pt idx="35" formatCode="0">
                  <c:v>1501</c:v>
                </c:pt>
                <c:pt idx="36" formatCode="0">
                  <c:v>1601</c:v>
                </c:pt>
                <c:pt idx="37" formatCode="0">
                  <c:v>1701</c:v>
                </c:pt>
                <c:pt idx="38" formatCode="0">
                  <c:v>1751</c:v>
                </c:pt>
                <c:pt idx="39" formatCode="0">
                  <c:v>1801</c:v>
                </c:pt>
                <c:pt idx="40" formatCode="0">
                  <c:v>1901</c:v>
                </c:pt>
                <c:pt idx="41" formatCode="0">
                  <c:v>2001</c:v>
                </c:pt>
                <c:pt idx="42" formatCode="0">
                  <c:v>2251</c:v>
                </c:pt>
                <c:pt idx="43" formatCode="0">
                  <c:v>2501</c:v>
                </c:pt>
                <c:pt idx="44" formatCode="0">
                  <c:v>2751</c:v>
                </c:pt>
                <c:pt idx="45" formatCode="0">
                  <c:v>3001</c:v>
                </c:pt>
                <c:pt idx="46" formatCode="0">
                  <c:v>3251</c:v>
                </c:pt>
                <c:pt idx="47" formatCode="0">
                  <c:v>3501</c:v>
                </c:pt>
                <c:pt idx="48" formatCode="0">
                  <c:v>3751</c:v>
                </c:pt>
                <c:pt idx="49" formatCode="0">
                  <c:v>4001</c:v>
                </c:pt>
                <c:pt idx="50" formatCode="0">
                  <c:v>4251</c:v>
                </c:pt>
                <c:pt idx="51" formatCode="0">
                  <c:v>4501</c:v>
                </c:pt>
                <c:pt idx="52" formatCode="0">
                  <c:v>4751</c:v>
                </c:pt>
                <c:pt idx="53" formatCode="0">
                  <c:v>5001</c:v>
                </c:pt>
                <c:pt idx="54" formatCode="0">
                  <c:v>5501</c:v>
                </c:pt>
                <c:pt idx="55" formatCode="0">
                  <c:v>6001</c:v>
                </c:pt>
                <c:pt idx="56" formatCode="0">
                  <c:v>7001</c:v>
                </c:pt>
                <c:pt idx="57" formatCode="0">
                  <c:v>8001</c:v>
                </c:pt>
                <c:pt idx="58" formatCode="0">
                  <c:v>9001</c:v>
                </c:pt>
                <c:pt idx="59" formatCode="0">
                  <c:v>10001</c:v>
                </c:pt>
                <c:pt idx="60" formatCode="0">
                  <c:v>12501</c:v>
                </c:pt>
                <c:pt idx="61" formatCode="0">
                  <c:v>15001</c:v>
                </c:pt>
                <c:pt idx="62" formatCode="0">
                  <c:v>17501</c:v>
                </c:pt>
                <c:pt idx="63" formatCode="0">
                  <c:v>20001</c:v>
                </c:pt>
                <c:pt idx="64" formatCode="0">
                  <c:v>25001</c:v>
                </c:pt>
                <c:pt idx="65" formatCode="0">
                  <c:v>30001</c:v>
                </c:pt>
                <c:pt idx="66" formatCode="0">
                  <c:v>35001</c:v>
                </c:pt>
                <c:pt idx="67" formatCode="0">
                  <c:v>40001</c:v>
                </c:pt>
                <c:pt idx="68" formatCode="0">
                  <c:v>45001</c:v>
                </c:pt>
                <c:pt idx="69" formatCode="0">
                  <c:v>50001</c:v>
                </c:pt>
                <c:pt idx="70" formatCode="0">
                  <c:v>60001</c:v>
                </c:pt>
                <c:pt idx="71" formatCode="0">
                  <c:v>70001</c:v>
                </c:pt>
                <c:pt idx="72" formatCode="0">
                  <c:v>80001</c:v>
                </c:pt>
                <c:pt idx="73" formatCode="0">
                  <c:v>90001</c:v>
                </c:pt>
                <c:pt idx="74" formatCode="0">
                  <c:v>100001</c:v>
                </c:pt>
                <c:pt idx="75" formatCode="0">
                  <c:v>110001</c:v>
                </c:pt>
                <c:pt idx="76" formatCode="0">
                  <c:v>120001</c:v>
                </c:pt>
              </c:numCache>
            </c:numRef>
          </c:xVal>
          <c:yVal>
            <c:numRef>
              <c:f>'1 Vpp Current probe'!$B$2:$B$101</c:f>
              <c:numCache>
                <c:formatCode>0.00</c:formatCode>
                <c:ptCount val="100"/>
                <c:pt idx="0">
                  <c:v>3.9292089404226106E-2</c:v>
                </c:pt>
                <c:pt idx="1">
                  <c:v>3.9439381174848735E-2</c:v>
                </c:pt>
                <c:pt idx="2">
                  <c:v>3.9480797129113537E-2</c:v>
                </c:pt>
                <c:pt idx="3">
                  <c:v>3.9402939608559895E-2</c:v>
                </c:pt>
                <c:pt idx="4">
                  <c:v>3.9748427672955972E-2</c:v>
                </c:pt>
                <c:pt idx="5">
                  <c:v>3.9781572065836025E-2</c:v>
                </c:pt>
                <c:pt idx="6">
                  <c:v>3.9737836379057749E-2</c:v>
                </c:pt>
                <c:pt idx="7">
                  <c:v>3.9549973029205508E-2</c:v>
                </c:pt>
                <c:pt idx="8">
                  <c:v>3.9647468109779663E-2</c:v>
                </c:pt>
                <c:pt idx="9">
                  <c:v>3.9086505190311427E-2</c:v>
                </c:pt>
                <c:pt idx="10">
                  <c:v>3.8720912313145332E-2</c:v>
                </c:pt>
                <c:pt idx="11">
                  <c:v>3.9123727244677567E-2</c:v>
                </c:pt>
                <c:pt idx="12">
                  <c:v>3.8767239386701589E-2</c:v>
                </c:pt>
                <c:pt idx="13">
                  <c:v>3.8333077513430548E-2</c:v>
                </c:pt>
                <c:pt idx="14">
                  <c:v>3.8110357583230586E-2</c:v>
                </c:pt>
                <c:pt idx="15">
                  <c:v>3.8182803188607693E-2</c:v>
                </c:pt>
                <c:pt idx="16">
                  <c:v>3.7636181524000306E-2</c:v>
                </c:pt>
                <c:pt idx="17">
                  <c:v>3.7689039932030585E-2</c:v>
                </c:pt>
                <c:pt idx="18">
                  <c:v>3.800756815198085E-2</c:v>
                </c:pt>
                <c:pt idx="19">
                  <c:v>3.7501156871818604E-2</c:v>
                </c:pt>
                <c:pt idx="20">
                  <c:v>3.7346088566579227E-2</c:v>
                </c:pt>
                <c:pt idx="21">
                  <c:v>3.7349973037516374E-2</c:v>
                </c:pt>
                <c:pt idx="22">
                  <c:v>3.7022163873658198E-2</c:v>
                </c:pt>
                <c:pt idx="23">
                  <c:v>3.682681909470107E-2</c:v>
                </c:pt>
                <c:pt idx="24">
                  <c:v>3.6789266712930833E-2</c:v>
                </c:pt>
                <c:pt idx="25">
                  <c:v>3.6329766761604189E-2</c:v>
                </c:pt>
                <c:pt idx="26">
                  <c:v>3.6275129014865591E-2</c:v>
                </c:pt>
                <c:pt idx="27">
                  <c:v>3.6218428979686412E-2</c:v>
                </c:pt>
                <c:pt idx="28">
                  <c:v>3.602591792656587E-2</c:v>
                </c:pt>
                <c:pt idx="29">
                  <c:v>3.5783449342614085E-2</c:v>
                </c:pt>
                <c:pt idx="30">
                  <c:v>3.513808754519579E-2</c:v>
                </c:pt>
                <c:pt idx="31">
                  <c:v>3.4217718409335178E-2</c:v>
                </c:pt>
                <c:pt idx="32">
                  <c:v>3.3784492061045168E-2</c:v>
                </c:pt>
                <c:pt idx="33">
                  <c:v>3.3009469551158667E-2</c:v>
                </c:pt>
                <c:pt idx="34">
                  <c:v>3.2529398201521786E-2</c:v>
                </c:pt>
                <c:pt idx="35">
                  <c:v>3.1825671825671822E-2</c:v>
                </c:pt>
                <c:pt idx="36">
                  <c:v>3.101827676240209E-2</c:v>
                </c:pt>
                <c:pt idx="37">
                  <c:v>3.0522589086431157E-2</c:v>
                </c:pt>
                <c:pt idx="38">
                  <c:v>2.9745958429561199E-2</c:v>
                </c:pt>
                <c:pt idx="39">
                  <c:v>2.9618578898800367E-2</c:v>
                </c:pt>
                <c:pt idx="40">
                  <c:v>2.8607379959857963E-2</c:v>
                </c:pt>
                <c:pt idx="41">
                  <c:v>2.8040810064436948E-2</c:v>
                </c:pt>
                <c:pt idx="42">
                  <c:v>2.6153254346822589E-2</c:v>
                </c:pt>
                <c:pt idx="43">
                  <c:v>2.4683398572415378E-2</c:v>
                </c:pt>
                <c:pt idx="44">
                  <c:v>2.3599600215268704E-2</c:v>
                </c:pt>
                <c:pt idx="45">
                  <c:v>2.206241310057161E-2</c:v>
                </c:pt>
                <c:pt idx="46">
                  <c:v>2.1014861014861011E-2</c:v>
                </c:pt>
                <c:pt idx="47">
                  <c:v>2.0254211332312408E-2</c:v>
                </c:pt>
                <c:pt idx="48">
                  <c:v>1.9060433646009532E-2</c:v>
                </c:pt>
                <c:pt idx="49">
                  <c:v>1.8406343829394108E-2</c:v>
                </c:pt>
                <c:pt idx="50">
                  <c:v>1.7914422040941971E-2</c:v>
                </c:pt>
                <c:pt idx="51">
                  <c:v>1.6810192647171693E-2</c:v>
                </c:pt>
                <c:pt idx="52">
                  <c:v>1.6896578121411623E-2</c:v>
                </c:pt>
                <c:pt idx="53">
                  <c:v>1.6581170560925489E-2</c:v>
                </c:pt>
                <c:pt idx="54">
                  <c:v>1.545225555301122E-2</c:v>
                </c:pt>
                <c:pt idx="55">
                  <c:v>1.5055432372505541E-2</c:v>
                </c:pt>
                <c:pt idx="56">
                  <c:v>1.4406330455853402E-2</c:v>
                </c:pt>
                <c:pt idx="57">
                  <c:v>1.4697295636140134E-2</c:v>
                </c:pt>
                <c:pt idx="58">
                  <c:v>1.4906928245925698E-2</c:v>
                </c:pt>
                <c:pt idx="59">
                  <c:v>1.5519625163222979E-2</c:v>
                </c:pt>
                <c:pt idx="60">
                  <c:v>1.6769762087490408E-2</c:v>
                </c:pt>
                <c:pt idx="61">
                  <c:v>1.876462330369677E-2</c:v>
                </c:pt>
                <c:pt idx="62">
                  <c:v>2.1199130164647407E-2</c:v>
                </c:pt>
                <c:pt idx="63">
                  <c:v>2.3025625192960794E-2</c:v>
                </c:pt>
                <c:pt idx="64">
                  <c:v>2.6724124543831045E-2</c:v>
                </c:pt>
                <c:pt idx="65">
                  <c:v>3.052115743621656E-2</c:v>
                </c:pt>
                <c:pt idx="66">
                  <c:v>3.4073958495865191E-2</c:v>
                </c:pt>
                <c:pt idx="67">
                  <c:v>3.72192513368984E-2</c:v>
                </c:pt>
                <c:pt idx="68">
                  <c:v>4.0540330719664626E-2</c:v>
                </c:pt>
                <c:pt idx="69">
                  <c:v>4.3525152145443342E-2</c:v>
                </c:pt>
                <c:pt idx="70">
                  <c:v>4.9429339707200488E-2</c:v>
                </c:pt>
                <c:pt idx="71">
                  <c:v>5.4731109598366239E-2</c:v>
                </c:pt>
                <c:pt idx="72">
                  <c:v>5.8350515463917521E-2</c:v>
                </c:pt>
                <c:pt idx="73">
                  <c:v>6.1584741423451113E-2</c:v>
                </c:pt>
                <c:pt idx="74">
                  <c:v>6.9280291257825338E-2</c:v>
                </c:pt>
                <c:pt idx="75">
                  <c:v>8.134258170703032E-2</c:v>
                </c:pt>
                <c:pt idx="76">
                  <c:v>8.8926376671888185E-2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EF4E-43A7-A9B2-47D756684D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8281480"/>
        <c:axId val="408287712"/>
        <c:extLst/>
      </c:scatterChart>
      <c:valAx>
        <c:axId val="4082814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Frequency (Hz)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8287712"/>
        <c:crosses val="autoZero"/>
        <c:crossBetween val="midCat"/>
      </c:valAx>
      <c:valAx>
        <c:axId val="4082877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Z</a:t>
                </a:r>
                <a:r>
                  <a:rPr lang="en-GB" baseline="0"/>
                  <a:t> (Ohm)</a:t>
                </a:r>
                <a:endParaRPr lang="en-GB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828148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'1 Vpp Current probe'!$A$2:$A$101</c:f>
              <c:numCache>
                <c:formatCode>0.0</c:formatCode>
                <c:ptCount val="100"/>
                <c:pt idx="0">
                  <c:v>25</c:v>
                </c:pt>
                <c:pt idx="1">
                  <c:v>51</c:v>
                </c:pt>
                <c:pt idx="2">
                  <c:v>75</c:v>
                </c:pt>
                <c:pt idx="3">
                  <c:v>101</c:v>
                </c:pt>
                <c:pt idx="4">
                  <c:v>151</c:v>
                </c:pt>
                <c:pt idx="5">
                  <c:v>201</c:v>
                </c:pt>
                <c:pt idx="6">
                  <c:v>251</c:v>
                </c:pt>
                <c:pt idx="7">
                  <c:v>301</c:v>
                </c:pt>
                <c:pt idx="8">
                  <c:v>351</c:v>
                </c:pt>
                <c:pt idx="9">
                  <c:v>401</c:v>
                </c:pt>
                <c:pt idx="10">
                  <c:v>451</c:v>
                </c:pt>
                <c:pt idx="11" formatCode="0">
                  <c:v>501</c:v>
                </c:pt>
                <c:pt idx="12" formatCode="0">
                  <c:v>551</c:v>
                </c:pt>
                <c:pt idx="13" formatCode="0">
                  <c:v>601</c:v>
                </c:pt>
                <c:pt idx="14" formatCode="0">
                  <c:v>625</c:v>
                </c:pt>
                <c:pt idx="15" formatCode="0">
                  <c:v>651</c:v>
                </c:pt>
                <c:pt idx="16" formatCode="0">
                  <c:v>675</c:v>
                </c:pt>
                <c:pt idx="17" formatCode="0">
                  <c:v>701</c:v>
                </c:pt>
                <c:pt idx="18" formatCode="0">
                  <c:v>725</c:v>
                </c:pt>
                <c:pt idx="19" formatCode="0">
                  <c:v>751</c:v>
                </c:pt>
                <c:pt idx="20" formatCode="0">
                  <c:v>775</c:v>
                </c:pt>
                <c:pt idx="21" formatCode="0">
                  <c:v>801</c:v>
                </c:pt>
                <c:pt idx="22" formatCode="0">
                  <c:v>825</c:v>
                </c:pt>
                <c:pt idx="23" formatCode="0">
                  <c:v>851</c:v>
                </c:pt>
                <c:pt idx="24" formatCode="0">
                  <c:v>875</c:v>
                </c:pt>
                <c:pt idx="25" formatCode="0">
                  <c:v>901</c:v>
                </c:pt>
                <c:pt idx="26" formatCode="0">
                  <c:v>925</c:v>
                </c:pt>
                <c:pt idx="27" formatCode="0">
                  <c:v>951</c:v>
                </c:pt>
                <c:pt idx="28" formatCode="0">
                  <c:v>975</c:v>
                </c:pt>
                <c:pt idx="29" formatCode="0">
                  <c:v>1001</c:v>
                </c:pt>
                <c:pt idx="30" formatCode="0">
                  <c:v>1101</c:v>
                </c:pt>
                <c:pt idx="31" formatCode="0">
                  <c:v>1201</c:v>
                </c:pt>
                <c:pt idx="32" formatCode="0">
                  <c:v>1251</c:v>
                </c:pt>
                <c:pt idx="33" formatCode="0">
                  <c:v>1301</c:v>
                </c:pt>
                <c:pt idx="34" formatCode="0">
                  <c:v>1401</c:v>
                </c:pt>
                <c:pt idx="35" formatCode="0">
                  <c:v>1501</c:v>
                </c:pt>
                <c:pt idx="36" formatCode="0">
                  <c:v>1601</c:v>
                </c:pt>
                <c:pt idx="37" formatCode="0">
                  <c:v>1701</c:v>
                </c:pt>
                <c:pt idx="38" formatCode="0">
                  <c:v>1751</c:v>
                </c:pt>
                <c:pt idx="39" formatCode="0">
                  <c:v>1801</c:v>
                </c:pt>
                <c:pt idx="40" formatCode="0">
                  <c:v>1901</c:v>
                </c:pt>
                <c:pt idx="41" formatCode="0">
                  <c:v>2001</c:v>
                </c:pt>
                <c:pt idx="42" formatCode="0">
                  <c:v>2251</c:v>
                </c:pt>
                <c:pt idx="43" formatCode="0">
                  <c:v>2501</c:v>
                </c:pt>
                <c:pt idx="44" formatCode="0">
                  <c:v>2751</c:v>
                </c:pt>
                <c:pt idx="45" formatCode="0">
                  <c:v>3001</c:v>
                </c:pt>
                <c:pt idx="46" formatCode="0">
                  <c:v>3251</c:v>
                </c:pt>
                <c:pt idx="47" formatCode="0">
                  <c:v>3501</c:v>
                </c:pt>
                <c:pt idx="48" formatCode="0">
                  <c:v>3751</c:v>
                </c:pt>
                <c:pt idx="49" formatCode="0">
                  <c:v>4001</c:v>
                </c:pt>
                <c:pt idx="50" formatCode="0">
                  <c:v>4251</c:v>
                </c:pt>
                <c:pt idx="51" formatCode="0">
                  <c:v>4501</c:v>
                </c:pt>
                <c:pt idx="52" formatCode="0">
                  <c:v>4751</c:v>
                </c:pt>
                <c:pt idx="53" formatCode="0">
                  <c:v>5001</c:v>
                </c:pt>
                <c:pt idx="54" formatCode="0">
                  <c:v>5501</c:v>
                </c:pt>
                <c:pt idx="55" formatCode="0">
                  <c:v>6001</c:v>
                </c:pt>
                <c:pt idx="56" formatCode="0">
                  <c:v>7001</c:v>
                </c:pt>
                <c:pt idx="57" formatCode="0">
                  <c:v>8001</c:v>
                </c:pt>
                <c:pt idx="58" formatCode="0">
                  <c:v>9001</c:v>
                </c:pt>
                <c:pt idx="59" formatCode="0">
                  <c:v>10001</c:v>
                </c:pt>
                <c:pt idx="60" formatCode="0">
                  <c:v>12501</c:v>
                </c:pt>
                <c:pt idx="61" formatCode="0">
                  <c:v>15001</c:v>
                </c:pt>
                <c:pt idx="62" formatCode="0">
                  <c:v>17501</c:v>
                </c:pt>
                <c:pt idx="63" formatCode="0">
                  <c:v>20001</c:v>
                </c:pt>
                <c:pt idx="64" formatCode="0">
                  <c:v>25001</c:v>
                </c:pt>
                <c:pt idx="65" formatCode="0">
                  <c:v>30001</c:v>
                </c:pt>
                <c:pt idx="66" formatCode="0">
                  <c:v>35001</c:v>
                </c:pt>
                <c:pt idx="67" formatCode="0">
                  <c:v>40001</c:v>
                </c:pt>
                <c:pt idx="68" formatCode="0">
                  <c:v>45001</c:v>
                </c:pt>
                <c:pt idx="69" formatCode="0">
                  <c:v>50001</c:v>
                </c:pt>
                <c:pt idx="70" formatCode="0">
                  <c:v>60001</c:v>
                </c:pt>
                <c:pt idx="71" formatCode="0">
                  <c:v>70001</c:v>
                </c:pt>
                <c:pt idx="72" formatCode="0">
                  <c:v>80001</c:v>
                </c:pt>
                <c:pt idx="73" formatCode="0">
                  <c:v>90001</c:v>
                </c:pt>
                <c:pt idx="74" formatCode="0">
                  <c:v>100001</c:v>
                </c:pt>
                <c:pt idx="75" formatCode="0">
                  <c:v>110001</c:v>
                </c:pt>
                <c:pt idx="76" formatCode="0">
                  <c:v>120001</c:v>
                </c:pt>
              </c:numCache>
            </c:numRef>
          </c:xVal>
          <c:yVal>
            <c:numRef>
              <c:f>'1 Vpp Current probe'!$C$2:$C$101</c:f>
              <c:numCache>
                <c:formatCode>0.00</c:formatCode>
                <c:ptCount val="100"/>
                <c:pt idx="0">
                  <c:v>-0.85</c:v>
                </c:pt>
                <c:pt idx="1">
                  <c:v>-0.59</c:v>
                </c:pt>
                <c:pt idx="2">
                  <c:v>-1.33</c:v>
                </c:pt>
                <c:pt idx="3">
                  <c:v>-2.8000000000000003</c:v>
                </c:pt>
                <c:pt idx="4">
                  <c:v>-3.3</c:v>
                </c:pt>
                <c:pt idx="5">
                  <c:v>-3.88</c:v>
                </c:pt>
                <c:pt idx="6">
                  <c:v>-4.88</c:v>
                </c:pt>
                <c:pt idx="7">
                  <c:v>-5.77</c:v>
                </c:pt>
                <c:pt idx="8">
                  <c:v>-6.3800000000000008</c:v>
                </c:pt>
                <c:pt idx="9">
                  <c:v>-7.18</c:v>
                </c:pt>
                <c:pt idx="10">
                  <c:v>-8.76</c:v>
                </c:pt>
                <c:pt idx="11">
                  <c:v>-9.4600000000000009</c:v>
                </c:pt>
                <c:pt idx="12">
                  <c:v>-10.969999999999999</c:v>
                </c:pt>
                <c:pt idx="13">
                  <c:v>-11.15</c:v>
                </c:pt>
                <c:pt idx="14">
                  <c:v>-12.08</c:v>
                </c:pt>
                <c:pt idx="15">
                  <c:v>-12.43</c:v>
                </c:pt>
                <c:pt idx="16">
                  <c:v>-12.38</c:v>
                </c:pt>
                <c:pt idx="17">
                  <c:v>-13.12</c:v>
                </c:pt>
                <c:pt idx="18">
                  <c:v>-13.78</c:v>
                </c:pt>
                <c:pt idx="19">
                  <c:v>-14.17</c:v>
                </c:pt>
                <c:pt idx="20">
                  <c:v>-14.36</c:v>
                </c:pt>
                <c:pt idx="21">
                  <c:v>-14.89</c:v>
                </c:pt>
                <c:pt idx="22">
                  <c:v>-14.85</c:v>
                </c:pt>
                <c:pt idx="23">
                  <c:v>-15.570000000000002</c:v>
                </c:pt>
                <c:pt idx="24">
                  <c:v>-15.8</c:v>
                </c:pt>
                <c:pt idx="25">
                  <c:v>-16.170000000000002</c:v>
                </c:pt>
                <c:pt idx="26">
                  <c:v>-16.760000000000002</c:v>
                </c:pt>
                <c:pt idx="27">
                  <c:v>-17.240000000000002</c:v>
                </c:pt>
                <c:pt idx="28">
                  <c:v>-17.400000000000002</c:v>
                </c:pt>
                <c:pt idx="29">
                  <c:v>-17.43</c:v>
                </c:pt>
                <c:pt idx="30">
                  <c:v>-19.079999999999998</c:v>
                </c:pt>
                <c:pt idx="31">
                  <c:v>-20.240000000000002</c:v>
                </c:pt>
                <c:pt idx="32">
                  <c:v>-21.04</c:v>
                </c:pt>
                <c:pt idx="33">
                  <c:v>-21.07</c:v>
                </c:pt>
                <c:pt idx="34">
                  <c:v>-22.58</c:v>
                </c:pt>
                <c:pt idx="35">
                  <c:v>-23.43</c:v>
                </c:pt>
                <c:pt idx="36">
                  <c:v>-23.94</c:v>
                </c:pt>
                <c:pt idx="37">
                  <c:v>-24</c:v>
                </c:pt>
                <c:pt idx="38">
                  <c:v>-24.33</c:v>
                </c:pt>
                <c:pt idx="39">
                  <c:v>-25.04</c:v>
                </c:pt>
                <c:pt idx="40">
                  <c:v>-25.1</c:v>
                </c:pt>
                <c:pt idx="41">
                  <c:v>-25.48</c:v>
                </c:pt>
                <c:pt idx="42">
                  <c:v>-26.93</c:v>
                </c:pt>
                <c:pt idx="43">
                  <c:v>-26.65</c:v>
                </c:pt>
                <c:pt idx="44">
                  <c:v>-25.8</c:v>
                </c:pt>
                <c:pt idx="45">
                  <c:v>-25.76</c:v>
                </c:pt>
                <c:pt idx="46">
                  <c:v>-25.130000000000003</c:v>
                </c:pt>
                <c:pt idx="47">
                  <c:v>-24.03</c:v>
                </c:pt>
                <c:pt idx="48">
                  <c:v>-23.060000000000002</c:v>
                </c:pt>
                <c:pt idx="49">
                  <c:v>-21.34</c:v>
                </c:pt>
                <c:pt idx="50">
                  <c:v>-19.510000000000002</c:v>
                </c:pt>
                <c:pt idx="51">
                  <c:v>-18.11</c:v>
                </c:pt>
                <c:pt idx="52">
                  <c:v>-15.6</c:v>
                </c:pt>
                <c:pt idx="53">
                  <c:v>-13.889999999999999</c:v>
                </c:pt>
                <c:pt idx="54">
                  <c:v>-11.52</c:v>
                </c:pt>
                <c:pt idx="55">
                  <c:v>-6.8100000000000005</c:v>
                </c:pt>
                <c:pt idx="56">
                  <c:v>1.63</c:v>
                </c:pt>
                <c:pt idx="57">
                  <c:v>8.34</c:v>
                </c:pt>
                <c:pt idx="58">
                  <c:v>14.940000000000001</c:v>
                </c:pt>
                <c:pt idx="59">
                  <c:v>20.079999999999998</c:v>
                </c:pt>
                <c:pt idx="60">
                  <c:v>31.020000000000003</c:v>
                </c:pt>
                <c:pt idx="61">
                  <c:v>36.97</c:v>
                </c:pt>
                <c:pt idx="62">
                  <c:v>41.64</c:v>
                </c:pt>
                <c:pt idx="63">
                  <c:v>45.65</c:v>
                </c:pt>
                <c:pt idx="64">
                  <c:v>50.14</c:v>
                </c:pt>
                <c:pt idx="65">
                  <c:v>53.84</c:v>
                </c:pt>
                <c:pt idx="66">
                  <c:v>56.57</c:v>
                </c:pt>
                <c:pt idx="67">
                  <c:v>58.09</c:v>
                </c:pt>
                <c:pt idx="68">
                  <c:v>59.650000000000006</c:v>
                </c:pt>
                <c:pt idx="69">
                  <c:v>56.67</c:v>
                </c:pt>
                <c:pt idx="70">
                  <c:v>65.680000000000007</c:v>
                </c:pt>
                <c:pt idx="71">
                  <c:v>66.929999999999993</c:v>
                </c:pt>
                <c:pt idx="72">
                  <c:v>68.67</c:v>
                </c:pt>
                <c:pt idx="73">
                  <c:v>72.92</c:v>
                </c:pt>
                <c:pt idx="74">
                  <c:v>83.019999999999982</c:v>
                </c:pt>
                <c:pt idx="75">
                  <c:v>80.31</c:v>
                </c:pt>
                <c:pt idx="76">
                  <c:v>80.320000000000007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8186-4FBA-BAA9-76DB97351AA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2099016"/>
        <c:axId val="442094096"/>
      </c:scatterChart>
      <c:valAx>
        <c:axId val="4420990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2094096"/>
        <c:crosses val="autoZero"/>
        <c:crossBetween val="midCat"/>
      </c:valAx>
      <c:valAx>
        <c:axId val="4420940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209901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466165</xdr:colOff>
      <xdr:row>9</xdr:row>
      <xdr:rowOff>89648</xdr:rowOff>
    </xdr:from>
    <xdr:to>
      <xdr:col>7</xdr:col>
      <xdr:colOff>2429435</xdr:colOff>
      <xdr:row>24</xdr:row>
      <xdr:rowOff>143436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493058</xdr:colOff>
      <xdr:row>26</xdr:row>
      <xdr:rowOff>147917</xdr:rowOff>
    </xdr:from>
    <xdr:to>
      <xdr:col>7</xdr:col>
      <xdr:colOff>2438399</xdr:colOff>
      <xdr:row>42</xdr:row>
      <xdr:rowOff>22411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01"/>
  <sheetViews>
    <sheetView tabSelected="1" zoomScale="85" zoomScaleNormal="85" workbookViewId="0">
      <selection activeCell="D59" sqref="D59"/>
    </sheetView>
  </sheetViews>
  <sheetFormatPr defaultRowHeight="14.4" x14ac:dyDescent="0.3"/>
  <cols>
    <col min="1" max="1" width="8.88671875" style="5"/>
    <col min="2" max="2" width="13.33203125" style="1" customWidth="1"/>
    <col min="3" max="3" width="8.88671875" style="1"/>
    <col min="5" max="6" width="8.88671875" style="1"/>
    <col min="7" max="7" width="20.5546875" style="1" customWidth="1"/>
    <col min="8" max="8" width="39.21875" style="1" customWidth="1"/>
    <col min="9" max="10" width="13.77734375" style="9" customWidth="1"/>
    <col min="14" max="14" width="10.5546875" bestFit="1" customWidth="1"/>
    <col min="15" max="15" width="14.88671875" bestFit="1" customWidth="1"/>
    <col min="16" max="16" width="10.5546875" bestFit="1" customWidth="1"/>
    <col min="17" max="17" width="14.88671875" bestFit="1" customWidth="1"/>
    <col min="18" max="18" width="10.5546875" bestFit="1" customWidth="1"/>
    <col min="19" max="19" width="14.88671875" bestFit="1" customWidth="1"/>
    <col min="20" max="20" width="10.5546875" bestFit="1" customWidth="1"/>
    <col min="21" max="21" width="14.88671875" bestFit="1" customWidth="1"/>
  </cols>
  <sheetData>
    <row r="1" spans="1:21" x14ac:dyDescent="0.3">
      <c r="A1" s="3" t="s">
        <v>1</v>
      </c>
      <c r="B1" s="3" t="s">
        <v>4</v>
      </c>
      <c r="C1" s="3" t="s">
        <v>0</v>
      </c>
      <c r="E1" s="3"/>
      <c r="F1" s="4"/>
      <c r="G1" s="3" t="s">
        <v>6</v>
      </c>
      <c r="H1" s="3"/>
      <c r="I1" s="10" t="s">
        <v>8</v>
      </c>
      <c r="J1" s="10" t="s">
        <v>9</v>
      </c>
      <c r="N1" t="s">
        <v>11</v>
      </c>
      <c r="O1" t="s">
        <v>12</v>
      </c>
      <c r="P1" t="s">
        <v>13</v>
      </c>
      <c r="Q1" t="s">
        <v>14</v>
      </c>
      <c r="R1" t="s">
        <v>11</v>
      </c>
      <c r="S1" t="s">
        <v>15</v>
      </c>
      <c r="T1" t="s">
        <v>13</v>
      </c>
      <c r="U1" t="s">
        <v>16</v>
      </c>
    </row>
    <row r="2" spans="1:21" x14ac:dyDescent="0.3">
      <c r="A2" s="2">
        <f t="shared" ref="A2:A65" si="0">K2</f>
        <v>25</v>
      </c>
      <c r="B2" s="1">
        <f t="shared" ref="B2:B33" si="1">I2/J2</f>
        <v>3.9292089404226106E-2</v>
      </c>
      <c r="C2" s="1">
        <f t="shared" ref="C2:C33" si="2">S2-U2</f>
        <v>-0.85</v>
      </c>
      <c r="F2" s="4"/>
      <c r="G2" s="2">
        <v>1</v>
      </c>
      <c r="H2" s="1" t="s">
        <v>7</v>
      </c>
      <c r="I2" s="8">
        <f>O2*2.8/1000</f>
        <v>7.21112E-2</v>
      </c>
      <c r="J2" s="8">
        <f>Q2*2.8/1000</f>
        <v>1.8352599999999999</v>
      </c>
      <c r="K2">
        <v>25</v>
      </c>
      <c r="L2">
        <v>1E-3</v>
      </c>
      <c r="M2">
        <v>0</v>
      </c>
      <c r="N2">
        <v>0</v>
      </c>
      <c r="O2">
        <v>25.754000000000001</v>
      </c>
      <c r="P2">
        <v>0</v>
      </c>
      <c r="Q2">
        <v>655.45</v>
      </c>
      <c r="R2">
        <v>0</v>
      </c>
      <c r="S2">
        <v>-0.76</v>
      </c>
      <c r="T2">
        <v>0</v>
      </c>
      <c r="U2">
        <v>0.09</v>
      </c>
    </row>
    <row r="3" spans="1:21" x14ac:dyDescent="0.3">
      <c r="A3" s="2">
        <f t="shared" si="0"/>
        <v>51</v>
      </c>
      <c r="B3" s="1">
        <f t="shared" si="1"/>
        <v>3.9439381174848735E-2</v>
      </c>
      <c r="C3" s="1">
        <f t="shared" si="2"/>
        <v>-0.59</v>
      </c>
      <c r="F3" s="4"/>
      <c r="G3" s="3"/>
      <c r="H3" s="3"/>
      <c r="I3" s="8">
        <f t="shared" ref="I3:I66" si="3">O3*2.8/1000</f>
        <v>7.2094399999999989E-2</v>
      </c>
      <c r="J3" s="8">
        <f t="shared" ref="J3:J66" si="4">Q3*2.8/1000</f>
        <v>1.8279799999999999</v>
      </c>
      <c r="K3">
        <v>51</v>
      </c>
      <c r="L3">
        <v>1E-3</v>
      </c>
      <c r="M3">
        <v>0</v>
      </c>
      <c r="N3">
        <v>1</v>
      </c>
      <c r="O3">
        <v>25.748000000000001</v>
      </c>
      <c r="P3">
        <v>1</v>
      </c>
      <c r="Q3">
        <v>652.85</v>
      </c>
      <c r="R3">
        <v>1</v>
      </c>
      <c r="S3">
        <v>-0.95</v>
      </c>
      <c r="T3">
        <v>1</v>
      </c>
      <c r="U3">
        <v>-0.36</v>
      </c>
    </row>
    <row r="4" spans="1:21" x14ac:dyDescent="0.3">
      <c r="A4" s="2">
        <f t="shared" si="0"/>
        <v>75</v>
      </c>
      <c r="B4" s="1">
        <f t="shared" si="1"/>
        <v>3.9480797129113537E-2</v>
      </c>
      <c r="C4" s="1">
        <f t="shared" si="2"/>
        <v>-1.33</v>
      </c>
      <c r="F4" s="4"/>
      <c r="G4" s="6" t="s">
        <v>2</v>
      </c>
      <c r="I4" s="8">
        <f t="shared" si="3"/>
        <v>7.2391200000000003E-2</v>
      </c>
      <c r="J4" s="8">
        <f t="shared" si="4"/>
        <v>1.83358</v>
      </c>
      <c r="K4">
        <v>75</v>
      </c>
      <c r="L4">
        <v>1E-3</v>
      </c>
      <c r="M4">
        <v>0</v>
      </c>
      <c r="N4">
        <v>2</v>
      </c>
      <c r="O4">
        <v>25.853999999999999</v>
      </c>
      <c r="P4">
        <v>2</v>
      </c>
      <c r="Q4">
        <v>654.85</v>
      </c>
      <c r="R4">
        <v>2</v>
      </c>
      <c r="S4">
        <v>-1.87</v>
      </c>
      <c r="T4">
        <v>2</v>
      </c>
      <c r="U4">
        <v>-0.54</v>
      </c>
    </row>
    <row r="5" spans="1:21" x14ac:dyDescent="0.3">
      <c r="A5" s="2">
        <f t="shared" si="0"/>
        <v>101</v>
      </c>
      <c r="B5" s="1">
        <f t="shared" si="1"/>
        <v>3.9402939608559895E-2</v>
      </c>
      <c r="C5" s="1">
        <f t="shared" si="2"/>
        <v>-2.8000000000000003</v>
      </c>
      <c r="F5" s="4"/>
      <c r="G5" s="1">
        <f>O2*2.319</f>
        <v>59.723526</v>
      </c>
      <c r="H5" s="1" t="s">
        <v>3</v>
      </c>
      <c r="I5" s="8">
        <f t="shared" si="3"/>
        <v>7.2435999999999987E-2</v>
      </c>
      <c r="J5" s="8">
        <f t="shared" si="4"/>
        <v>1.8383399999999996</v>
      </c>
      <c r="K5">
        <v>101</v>
      </c>
      <c r="L5">
        <v>1E-3</v>
      </c>
      <c r="M5">
        <v>0</v>
      </c>
      <c r="N5">
        <v>3</v>
      </c>
      <c r="O5">
        <v>25.87</v>
      </c>
      <c r="P5">
        <v>3</v>
      </c>
      <c r="Q5">
        <v>656.55</v>
      </c>
      <c r="R5">
        <v>3</v>
      </c>
      <c r="S5">
        <v>-2.95</v>
      </c>
      <c r="T5">
        <v>3</v>
      </c>
      <c r="U5">
        <v>-0.15</v>
      </c>
    </row>
    <row r="6" spans="1:21" x14ac:dyDescent="0.3">
      <c r="A6" s="2">
        <f t="shared" si="0"/>
        <v>151</v>
      </c>
      <c r="B6" s="1">
        <f t="shared" si="1"/>
        <v>3.9748427672955972E-2</v>
      </c>
      <c r="C6" s="1">
        <f t="shared" si="2"/>
        <v>-3.3</v>
      </c>
      <c r="F6" s="4"/>
      <c r="G6" s="3"/>
      <c r="H6" s="3"/>
      <c r="I6" s="8">
        <f t="shared" si="3"/>
        <v>7.2553599999999982E-2</v>
      </c>
      <c r="J6" s="8">
        <f t="shared" si="4"/>
        <v>1.8253199999999996</v>
      </c>
      <c r="K6">
        <v>151</v>
      </c>
      <c r="L6">
        <v>1E-3</v>
      </c>
      <c r="M6">
        <v>0</v>
      </c>
      <c r="N6">
        <v>4</v>
      </c>
      <c r="O6">
        <v>25.911999999999999</v>
      </c>
      <c r="P6">
        <v>4</v>
      </c>
      <c r="Q6">
        <v>651.9</v>
      </c>
      <c r="R6">
        <v>4</v>
      </c>
      <c r="S6">
        <v>-3.85</v>
      </c>
      <c r="T6">
        <v>4</v>
      </c>
      <c r="U6">
        <v>-0.55000000000000004</v>
      </c>
    </row>
    <row r="7" spans="1:21" x14ac:dyDescent="0.3">
      <c r="A7" s="2">
        <f t="shared" si="0"/>
        <v>201</v>
      </c>
      <c r="B7" s="1">
        <f t="shared" si="1"/>
        <v>3.9781572065836025E-2</v>
      </c>
      <c r="C7" s="1">
        <f t="shared" si="2"/>
        <v>-3.88</v>
      </c>
      <c r="F7" s="4"/>
      <c r="G7" s="6" t="s">
        <v>5</v>
      </c>
      <c r="H7" s="3"/>
      <c r="I7" s="8">
        <f t="shared" si="3"/>
        <v>7.2413599999999995E-2</v>
      </c>
      <c r="J7" s="8">
        <f t="shared" si="4"/>
        <v>1.8202799999999999</v>
      </c>
      <c r="K7">
        <v>201</v>
      </c>
      <c r="L7">
        <v>1E-3</v>
      </c>
      <c r="M7">
        <v>0</v>
      </c>
      <c r="N7">
        <v>5</v>
      </c>
      <c r="O7">
        <v>25.861999999999998</v>
      </c>
      <c r="P7">
        <v>5</v>
      </c>
      <c r="Q7">
        <v>650.1</v>
      </c>
      <c r="R7">
        <v>5</v>
      </c>
      <c r="S7">
        <v>-5.0199999999999996</v>
      </c>
      <c r="T7">
        <v>5</v>
      </c>
      <c r="U7">
        <v>-1.1399999999999999</v>
      </c>
    </row>
    <row r="8" spans="1:21" x14ac:dyDescent="0.3">
      <c r="A8" s="2">
        <f t="shared" si="0"/>
        <v>251</v>
      </c>
      <c r="B8" s="1">
        <f t="shared" si="1"/>
        <v>3.9737836379057749E-2</v>
      </c>
      <c r="C8" s="1">
        <f t="shared" si="2"/>
        <v>-4.88</v>
      </c>
      <c r="G8" s="7">
        <v>0</v>
      </c>
      <c r="H8" s="3"/>
      <c r="I8" s="8">
        <f t="shared" si="3"/>
        <v>7.215039999999999E-2</v>
      </c>
      <c r="J8" s="8">
        <f t="shared" si="4"/>
        <v>1.8156600000000001</v>
      </c>
      <c r="K8">
        <v>251</v>
      </c>
      <c r="L8">
        <v>1E-3</v>
      </c>
      <c r="M8">
        <v>0</v>
      </c>
      <c r="N8">
        <v>6</v>
      </c>
      <c r="O8">
        <v>25.768000000000001</v>
      </c>
      <c r="P8">
        <v>6</v>
      </c>
      <c r="Q8">
        <v>648.45000000000005</v>
      </c>
      <c r="R8">
        <v>6</v>
      </c>
      <c r="S8">
        <v>-5.64</v>
      </c>
      <c r="T8">
        <v>6</v>
      </c>
      <c r="U8">
        <v>-0.76</v>
      </c>
    </row>
    <row r="9" spans="1:21" x14ac:dyDescent="0.3">
      <c r="A9" s="2">
        <f t="shared" si="0"/>
        <v>301</v>
      </c>
      <c r="B9" s="1">
        <f t="shared" si="1"/>
        <v>3.9549973029205508E-2</v>
      </c>
      <c r="C9" s="1">
        <f t="shared" si="2"/>
        <v>-5.77</v>
      </c>
      <c r="H9" s="3"/>
      <c r="I9" s="8">
        <f t="shared" si="3"/>
        <v>7.185359999999999E-2</v>
      </c>
      <c r="J9" s="8">
        <f t="shared" si="4"/>
        <v>1.8167800000000001</v>
      </c>
      <c r="K9">
        <v>301</v>
      </c>
      <c r="L9">
        <v>1E-3</v>
      </c>
      <c r="M9">
        <v>0</v>
      </c>
      <c r="N9">
        <v>7</v>
      </c>
      <c r="O9">
        <v>25.661999999999999</v>
      </c>
      <c r="P9">
        <v>7</v>
      </c>
      <c r="Q9">
        <v>648.85</v>
      </c>
      <c r="R9">
        <v>7</v>
      </c>
      <c r="S9">
        <v>-6.63</v>
      </c>
      <c r="T9">
        <v>7</v>
      </c>
      <c r="U9">
        <v>-0.86</v>
      </c>
    </row>
    <row r="10" spans="1:21" x14ac:dyDescent="0.3">
      <c r="A10" s="2">
        <f t="shared" si="0"/>
        <v>351</v>
      </c>
      <c r="B10" s="1">
        <f t="shared" si="1"/>
        <v>3.9647468109779663E-2</v>
      </c>
      <c r="C10" s="1">
        <f t="shared" si="2"/>
        <v>-6.3800000000000008</v>
      </c>
      <c r="I10" s="8">
        <f t="shared" si="3"/>
        <v>7.1797599999999989E-2</v>
      </c>
      <c r="J10" s="8">
        <f t="shared" si="4"/>
        <v>1.8109</v>
      </c>
      <c r="K10">
        <v>351</v>
      </c>
      <c r="L10">
        <v>1E-3</v>
      </c>
      <c r="M10">
        <v>0</v>
      </c>
      <c r="N10">
        <v>8</v>
      </c>
      <c r="O10">
        <v>25.641999999999999</v>
      </c>
      <c r="P10">
        <v>8</v>
      </c>
      <c r="Q10">
        <v>646.75</v>
      </c>
      <c r="R10">
        <v>8</v>
      </c>
      <c r="S10">
        <v>-7.32</v>
      </c>
      <c r="T10">
        <v>8</v>
      </c>
      <c r="U10">
        <v>-0.94</v>
      </c>
    </row>
    <row r="11" spans="1:21" x14ac:dyDescent="0.3">
      <c r="A11" s="2">
        <f t="shared" si="0"/>
        <v>401</v>
      </c>
      <c r="B11" s="1">
        <f t="shared" si="1"/>
        <v>3.9086505190311427E-2</v>
      </c>
      <c r="C11" s="1">
        <f t="shared" si="2"/>
        <v>-7.18</v>
      </c>
      <c r="I11" s="8">
        <f t="shared" si="3"/>
        <v>7.11648E-2</v>
      </c>
      <c r="J11" s="8">
        <f t="shared" si="4"/>
        <v>1.8206999999999998</v>
      </c>
      <c r="K11">
        <v>401</v>
      </c>
      <c r="L11">
        <v>1E-3</v>
      </c>
      <c r="M11">
        <v>0</v>
      </c>
      <c r="N11">
        <v>9</v>
      </c>
      <c r="O11">
        <v>25.416</v>
      </c>
      <c r="P11">
        <v>9</v>
      </c>
      <c r="Q11">
        <v>650.25</v>
      </c>
      <c r="R11">
        <v>9</v>
      </c>
      <c r="S11">
        <v>-8.25</v>
      </c>
      <c r="T11">
        <v>9</v>
      </c>
      <c r="U11">
        <v>-1.07</v>
      </c>
    </row>
    <row r="12" spans="1:21" x14ac:dyDescent="0.3">
      <c r="A12" s="2">
        <f t="shared" si="0"/>
        <v>451</v>
      </c>
      <c r="B12" s="1">
        <f t="shared" si="1"/>
        <v>3.8720912313145332E-2</v>
      </c>
      <c r="C12" s="1">
        <f t="shared" si="2"/>
        <v>-8.76</v>
      </c>
      <c r="I12" s="8">
        <f t="shared" si="3"/>
        <v>7.0352800000000007E-2</v>
      </c>
      <c r="J12" s="8">
        <f t="shared" si="4"/>
        <v>1.8169199999999999</v>
      </c>
      <c r="K12">
        <v>451</v>
      </c>
      <c r="L12">
        <v>1E-3</v>
      </c>
      <c r="M12">
        <v>0</v>
      </c>
      <c r="N12">
        <v>10</v>
      </c>
      <c r="O12">
        <v>25.126000000000001</v>
      </c>
      <c r="P12">
        <v>10</v>
      </c>
      <c r="Q12">
        <v>648.9</v>
      </c>
      <c r="R12">
        <v>10</v>
      </c>
      <c r="S12">
        <v>-9.64</v>
      </c>
      <c r="T12">
        <v>10</v>
      </c>
      <c r="U12">
        <v>-0.88</v>
      </c>
    </row>
    <row r="13" spans="1:21" x14ac:dyDescent="0.3">
      <c r="A13" s="5">
        <f t="shared" si="0"/>
        <v>501</v>
      </c>
      <c r="B13" s="1">
        <f t="shared" si="1"/>
        <v>3.9123727244677567E-2</v>
      </c>
      <c r="C13" s="1">
        <f t="shared" si="2"/>
        <v>-9.4600000000000009</v>
      </c>
      <c r="I13" s="8">
        <f t="shared" si="3"/>
        <v>7.1008000000000002E-2</v>
      </c>
      <c r="J13" s="8">
        <f t="shared" si="4"/>
        <v>1.8149600000000001</v>
      </c>
      <c r="K13">
        <v>501</v>
      </c>
      <c r="L13">
        <v>1E-3</v>
      </c>
      <c r="M13">
        <v>0</v>
      </c>
      <c r="N13">
        <v>11</v>
      </c>
      <c r="O13">
        <v>25.36</v>
      </c>
      <c r="P13">
        <v>11</v>
      </c>
      <c r="Q13">
        <v>648.20000000000005</v>
      </c>
      <c r="R13">
        <v>11</v>
      </c>
      <c r="S13">
        <v>-10.41</v>
      </c>
      <c r="T13">
        <v>11</v>
      </c>
      <c r="U13">
        <v>-0.95</v>
      </c>
    </row>
    <row r="14" spans="1:21" x14ac:dyDescent="0.3">
      <c r="A14" s="5">
        <f t="shared" si="0"/>
        <v>551</v>
      </c>
      <c r="B14" s="1">
        <f t="shared" si="1"/>
        <v>3.8767239386701589E-2</v>
      </c>
      <c r="C14" s="1">
        <f t="shared" si="2"/>
        <v>-10.969999999999999</v>
      </c>
      <c r="I14" s="8">
        <f t="shared" si="3"/>
        <v>7.0442399999999988E-2</v>
      </c>
      <c r="J14" s="8">
        <f t="shared" si="4"/>
        <v>1.8170599999999999</v>
      </c>
      <c r="K14">
        <v>551</v>
      </c>
      <c r="L14">
        <v>1E-3</v>
      </c>
      <c r="M14">
        <v>0</v>
      </c>
      <c r="N14">
        <v>12</v>
      </c>
      <c r="O14">
        <v>25.158000000000001</v>
      </c>
      <c r="P14">
        <v>12</v>
      </c>
      <c r="Q14">
        <v>648.95000000000005</v>
      </c>
      <c r="R14">
        <v>12</v>
      </c>
      <c r="S14">
        <v>-11.78</v>
      </c>
      <c r="T14">
        <v>12</v>
      </c>
      <c r="U14">
        <v>-0.81</v>
      </c>
    </row>
    <row r="15" spans="1:21" x14ac:dyDescent="0.3">
      <c r="A15" s="5">
        <f t="shared" si="0"/>
        <v>601</v>
      </c>
      <c r="B15" s="1">
        <f t="shared" si="1"/>
        <v>3.8333077513430548E-2</v>
      </c>
      <c r="C15" s="1">
        <f t="shared" si="2"/>
        <v>-11.15</v>
      </c>
      <c r="I15" s="8">
        <f t="shared" si="3"/>
        <v>6.9927199999999995E-2</v>
      </c>
      <c r="J15" s="8">
        <f t="shared" si="4"/>
        <v>1.8241999999999998</v>
      </c>
      <c r="K15">
        <v>601</v>
      </c>
      <c r="L15">
        <v>1E-3</v>
      </c>
      <c r="M15">
        <v>0</v>
      </c>
      <c r="N15">
        <v>13</v>
      </c>
      <c r="O15">
        <v>24.974</v>
      </c>
      <c r="P15">
        <v>13</v>
      </c>
      <c r="Q15">
        <v>651.5</v>
      </c>
      <c r="R15">
        <v>13</v>
      </c>
      <c r="S15">
        <v>-12.55</v>
      </c>
      <c r="T15">
        <v>13</v>
      </c>
      <c r="U15">
        <v>-1.4</v>
      </c>
    </row>
    <row r="16" spans="1:21" x14ac:dyDescent="0.3">
      <c r="A16" s="5">
        <f t="shared" si="0"/>
        <v>625</v>
      </c>
      <c r="B16" s="1">
        <f t="shared" si="1"/>
        <v>3.8110357583230586E-2</v>
      </c>
      <c r="C16" s="1">
        <f t="shared" si="2"/>
        <v>-12.08</v>
      </c>
      <c r="I16" s="8">
        <f t="shared" si="3"/>
        <v>6.9232799999999997E-2</v>
      </c>
      <c r="J16" s="8">
        <f t="shared" si="4"/>
        <v>1.8166399999999996</v>
      </c>
      <c r="K16">
        <v>625</v>
      </c>
      <c r="L16">
        <v>1E-3</v>
      </c>
      <c r="M16">
        <v>0</v>
      </c>
      <c r="N16">
        <v>14</v>
      </c>
      <c r="O16">
        <v>24.725999999999999</v>
      </c>
      <c r="P16">
        <v>14</v>
      </c>
      <c r="Q16">
        <v>648.79999999999995</v>
      </c>
      <c r="R16">
        <v>14</v>
      </c>
      <c r="S16">
        <v>-12.93</v>
      </c>
      <c r="T16">
        <v>14</v>
      </c>
      <c r="U16">
        <v>-0.85</v>
      </c>
    </row>
    <row r="17" spans="1:21" x14ac:dyDescent="0.3">
      <c r="A17" s="5">
        <f t="shared" si="0"/>
        <v>651</v>
      </c>
      <c r="B17" s="1">
        <f t="shared" si="1"/>
        <v>3.8182803188607693E-2</v>
      </c>
      <c r="C17" s="1">
        <f t="shared" si="2"/>
        <v>-12.43</v>
      </c>
      <c r="I17" s="8">
        <f t="shared" si="3"/>
        <v>6.907039999999999E-2</v>
      </c>
      <c r="J17" s="8">
        <f t="shared" si="4"/>
        <v>1.8089399999999998</v>
      </c>
      <c r="K17">
        <v>651</v>
      </c>
      <c r="L17">
        <v>1E-3</v>
      </c>
      <c r="M17">
        <v>0</v>
      </c>
      <c r="N17">
        <v>15</v>
      </c>
      <c r="O17">
        <v>24.667999999999999</v>
      </c>
      <c r="P17">
        <v>15</v>
      </c>
      <c r="Q17">
        <v>646.04999999999995</v>
      </c>
      <c r="R17">
        <v>15</v>
      </c>
      <c r="S17">
        <v>-13.19</v>
      </c>
      <c r="T17">
        <v>15</v>
      </c>
      <c r="U17">
        <v>-0.76</v>
      </c>
    </row>
    <row r="18" spans="1:21" x14ac:dyDescent="0.3">
      <c r="A18" s="5">
        <f t="shared" si="0"/>
        <v>675</v>
      </c>
      <c r="B18" s="1">
        <f t="shared" si="1"/>
        <v>3.7636181524000306E-2</v>
      </c>
      <c r="C18" s="1">
        <f t="shared" si="2"/>
        <v>-12.38</v>
      </c>
      <c r="I18" s="8">
        <f t="shared" si="3"/>
        <v>6.8387199999999995E-2</v>
      </c>
      <c r="J18" s="8">
        <f t="shared" si="4"/>
        <v>1.8170599999999999</v>
      </c>
      <c r="K18">
        <v>675</v>
      </c>
      <c r="L18">
        <v>1E-3</v>
      </c>
      <c r="M18">
        <v>0</v>
      </c>
      <c r="N18">
        <v>16</v>
      </c>
      <c r="O18">
        <v>24.423999999999999</v>
      </c>
      <c r="P18">
        <v>16</v>
      </c>
      <c r="Q18">
        <v>648.95000000000005</v>
      </c>
      <c r="R18">
        <v>16</v>
      </c>
      <c r="S18">
        <v>-13.41</v>
      </c>
      <c r="T18">
        <v>16</v>
      </c>
      <c r="U18">
        <v>-1.03</v>
      </c>
    </row>
    <row r="19" spans="1:21" x14ac:dyDescent="0.3">
      <c r="A19" s="5">
        <f t="shared" si="0"/>
        <v>701</v>
      </c>
      <c r="B19" s="1">
        <f t="shared" si="1"/>
        <v>3.7689039932030585E-2</v>
      </c>
      <c r="C19" s="1">
        <f t="shared" si="2"/>
        <v>-13.12</v>
      </c>
      <c r="I19" s="8">
        <f t="shared" si="3"/>
        <v>6.8314399999999997E-2</v>
      </c>
      <c r="J19" s="8">
        <f t="shared" si="4"/>
        <v>1.8125799999999999</v>
      </c>
      <c r="K19">
        <v>701</v>
      </c>
      <c r="L19">
        <v>1E-3</v>
      </c>
      <c r="M19">
        <v>0</v>
      </c>
      <c r="N19">
        <v>17</v>
      </c>
      <c r="O19">
        <v>24.398</v>
      </c>
      <c r="P19">
        <v>17</v>
      </c>
      <c r="Q19">
        <v>647.35</v>
      </c>
      <c r="R19">
        <v>17</v>
      </c>
      <c r="S19">
        <v>-14.04</v>
      </c>
      <c r="T19">
        <v>17</v>
      </c>
      <c r="U19">
        <v>-0.92</v>
      </c>
    </row>
    <row r="20" spans="1:21" x14ac:dyDescent="0.3">
      <c r="A20" s="5">
        <f t="shared" si="0"/>
        <v>725</v>
      </c>
      <c r="B20" s="1">
        <f t="shared" si="1"/>
        <v>3.800756815198085E-2</v>
      </c>
      <c r="C20" s="1">
        <f t="shared" si="2"/>
        <v>-13.78</v>
      </c>
      <c r="I20" s="8">
        <f t="shared" si="3"/>
        <v>6.8902400000000003E-2</v>
      </c>
      <c r="J20" s="8">
        <f t="shared" si="4"/>
        <v>1.8128599999999999</v>
      </c>
      <c r="K20">
        <v>725</v>
      </c>
      <c r="L20">
        <v>1E-3</v>
      </c>
      <c r="M20">
        <v>0</v>
      </c>
      <c r="N20">
        <v>18</v>
      </c>
      <c r="O20">
        <v>24.608000000000001</v>
      </c>
      <c r="P20">
        <v>18</v>
      </c>
      <c r="Q20">
        <v>647.45000000000005</v>
      </c>
      <c r="R20">
        <v>18</v>
      </c>
      <c r="S20">
        <v>-14.75</v>
      </c>
      <c r="T20">
        <v>18</v>
      </c>
      <c r="U20">
        <v>-0.97</v>
      </c>
    </row>
    <row r="21" spans="1:21" x14ac:dyDescent="0.3">
      <c r="A21" s="5">
        <f t="shared" si="0"/>
        <v>751</v>
      </c>
      <c r="B21" s="1">
        <f t="shared" si="1"/>
        <v>3.7501156871818604E-2</v>
      </c>
      <c r="C21" s="1">
        <f t="shared" si="2"/>
        <v>-14.17</v>
      </c>
      <c r="I21" s="8">
        <f t="shared" si="3"/>
        <v>6.8073599999999998E-2</v>
      </c>
      <c r="J21" s="8">
        <f t="shared" si="4"/>
        <v>1.8152399999999997</v>
      </c>
      <c r="K21">
        <v>751</v>
      </c>
      <c r="L21">
        <v>1E-3</v>
      </c>
      <c r="M21">
        <v>0</v>
      </c>
      <c r="N21">
        <v>19</v>
      </c>
      <c r="O21">
        <v>24.312000000000001</v>
      </c>
      <c r="P21">
        <v>19</v>
      </c>
      <c r="Q21">
        <v>648.29999999999995</v>
      </c>
      <c r="R21">
        <v>19</v>
      </c>
      <c r="S21">
        <v>-15.35</v>
      </c>
      <c r="T21">
        <v>19</v>
      </c>
      <c r="U21">
        <v>-1.18</v>
      </c>
    </row>
    <row r="22" spans="1:21" x14ac:dyDescent="0.3">
      <c r="A22" s="5">
        <f t="shared" si="0"/>
        <v>775</v>
      </c>
      <c r="B22" s="1">
        <f t="shared" si="1"/>
        <v>3.7346088566579227E-2</v>
      </c>
      <c r="C22" s="1">
        <f t="shared" si="2"/>
        <v>-14.36</v>
      </c>
      <c r="I22" s="8">
        <f t="shared" si="3"/>
        <v>6.777119999999999E-2</v>
      </c>
      <c r="J22" s="8">
        <f t="shared" si="4"/>
        <v>1.8146799999999998</v>
      </c>
      <c r="K22">
        <v>775</v>
      </c>
      <c r="L22">
        <v>1E-3</v>
      </c>
      <c r="M22">
        <v>0</v>
      </c>
      <c r="N22">
        <v>20</v>
      </c>
      <c r="O22">
        <v>24.204000000000001</v>
      </c>
      <c r="P22">
        <v>20</v>
      </c>
      <c r="Q22">
        <v>648.1</v>
      </c>
      <c r="R22">
        <v>20</v>
      </c>
      <c r="S22">
        <v>-15.5</v>
      </c>
      <c r="T22">
        <v>20</v>
      </c>
      <c r="U22">
        <v>-1.1399999999999999</v>
      </c>
    </row>
    <row r="23" spans="1:21" x14ac:dyDescent="0.3">
      <c r="A23" s="5">
        <f t="shared" si="0"/>
        <v>801</v>
      </c>
      <c r="B23" s="1">
        <f t="shared" si="1"/>
        <v>3.7349973037516374E-2</v>
      </c>
      <c r="C23" s="1">
        <f t="shared" si="2"/>
        <v>-14.89</v>
      </c>
      <c r="I23" s="8">
        <f t="shared" si="3"/>
        <v>6.7877599999999996E-2</v>
      </c>
      <c r="J23" s="8">
        <f t="shared" si="4"/>
        <v>1.8173399999999997</v>
      </c>
      <c r="K23">
        <v>801</v>
      </c>
      <c r="L23">
        <v>1E-3</v>
      </c>
      <c r="M23">
        <v>0</v>
      </c>
      <c r="N23">
        <v>21</v>
      </c>
      <c r="O23">
        <v>24.242000000000001</v>
      </c>
      <c r="P23">
        <v>21</v>
      </c>
      <c r="Q23">
        <v>649.04999999999995</v>
      </c>
      <c r="R23">
        <v>21</v>
      </c>
      <c r="S23">
        <v>-15.72</v>
      </c>
      <c r="T23">
        <v>21</v>
      </c>
      <c r="U23">
        <v>-0.83</v>
      </c>
    </row>
    <row r="24" spans="1:21" x14ac:dyDescent="0.3">
      <c r="A24" s="5">
        <f t="shared" si="0"/>
        <v>825</v>
      </c>
      <c r="B24" s="1">
        <f t="shared" si="1"/>
        <v>3.7022163873658198E-2</v>
      </c>
      <c r="C24" s="1">
        <f t="shared" si="2"/>
        <v>-14.85</v>
      </c>
      <c r="I24" s="8">
        <f t="shared" si="3"/>
        <v>6.7115999999999995E-2</v>
      </c>
      <c r="J24" s="8">
        <f t="shared" si="4"/>
        <v>1.8128599999999999</v>
      </c>
      <c r="K24">
        <v>825</v>
      </c>
      <c r="L24">
        <v>1E-3</v>
      </c>
      <c r="M24">
        <v>0</v>
      </c>
      <c r="N24">
        <v>22</v>
      </c>
      <c r="O24">
        <v>23.97</v>
      </c>
      <c r="P24">
        <v>22</v>
      </c>
      <c r="Q24">
        <v>647.45000000000005</v>
      </c>
      <c r="R24">
        <v>22</v>
      </c>
      <c r="S24">
        <v>-15.92</v>
      </c>
      <c r="T24">
        <v>22</v>
      </c>
      <c r="U24">
        <v>-1.07</v>
      </c>
    </row>
    <row r="25" spans="1:21" x14ac:dyDescent="0.3">
      <c r="A25" s="5">
        <f t="shared" si="0"/>
        <v>851</v>
      </c>
      <c r="B25" s="1">
        <f t="shared" si="1"/>
        <v>3.682681909470107E-2</v>
      </c>
      <c r="C25" s="1">
        <f t="shared" si="2"/>
        <v>-15.570000000000002</v>
      </c>
      <c r="I25" s="8">
        <f t="shared" si="3"/>
        <v>6.6746399999999997E-2</v>
      </c>
      <c r="J25" s="8">
        <f t="shared" si="4"/>
        <v>1.8124399999999998</v>
      </c>
      <c r="K25">
        <v>851</v>
      </c>
      <c r="L25">
        <v>1E-3</v>
      </c>
      <c r="M25">
        <v>0</v>
      </c>
      <c r="N25">
        <v>23</v>
      </c>
      <c r="O25">
        <v>23.838000000000001</v>
      </c>
      <c r="P25">
        <v>23</v>
      </c>
      <c r="Q25">
        <v>647.29999999999995</v>
      </c>
      <c r="R25">
        <v>23</v>
      </c>
      <c r="S25">
        <v>-16.850000000000001</v>
      </c>
      <c r="T25">
        <v>23</v>
      </c>
      <c r="U25">
        <v>-1.28</v>
      </c>
    </row>
    <row r="26" spans="1:21" x14ac:dyDescent="0.3">
      <c r="A26" s="5">
        <f t="shared" si="0"/>
        <v>875</v>
      </c>
      <c r="B26" s="1">
        <f t="shared" si="1"/>
        <v>3.6789266712930833E-2</v>
      </c>
      <c r="C26" s="1">
        <f t="shared" si="2"/>
        <v>-15.8</v>
      </c>
      <c r="I26" s="8">
        <f t="shared" si="3"/>
        <v>6.6796800000000003E-2</v>
      </c>
      <c r="J26" s="8">
        <f t="shared" si="4"/>
        <v>1.8156600000000001</v>
      </c>
      <c r="K26">
        <v>875</v>
      </c>
      <c r="L26">
        <v>1E-3</v>
      </c>
      <c r="M26">
        <v>0</v>
      </c>
      <c r="N26">
        <v>24</v>
      </c>
      <c r="O26">
        <v>23.856000000000002</v>
      </c>
      <c r="P26">
        <v>24</v>
      </c>
      <c r="Q26">
        <v>648.45000000000005</v>
      </c>
      <c r="R26">
        <v>24</v>
      </c>
      <c r="S26">
        <v>-16.920000000000002</v>
      </c>
      <c r="T26">
        <v>24</v>
      </c>
      <c r="U26">
        <v>-1.1200000000000001</v>
      </c>
    </row>
    <row r="27" spans="1:21" x14ac:dyDescent="0.3">
      <c r="A27" s="5">
        <f t="shared" si="0"/>
        <v>901</v>
      </c>
      <c r="B27" s="1">
        <f t="shared" si="1"/>
        <v>3.6329766761604189E-2</v>
      </c>
      <c r="C27" s="1">
        <f t="shared" si="2"/>
        <v>-16.170000000000002</v>
      </c>
      <c r="I27" s="8">
        <f t="shared" si="3"/>
        <v>6.6074399999999991E-2</v>
      </c>
      <c r="J27" s="8">
        <f t="shared" si="4"/>
        <v>1.8187399999999998</v>
      </c>
      <c r="K27">
        <v>901</v>
      </c>
      <c r="L27">
        <v>1E-3</v>
      </c>
      <c r="M27">
        <v>0</v>
      </c>
      <c r="N27">
        <v>25</v>
      </c>
      <c r="O27">
        <v>23.597999999999999</v>
      </c>
      <c r="P27">
        <v>25</v>
      </c>
      <c r="Q27">
        <v>649.54999999999995</v>
      </c>
      <c r="R27">
        <v>25</v>
      </c>
      <c r="S27">
        <v>-17.32</v>
      </c>
      <c r="T27">
        <v>25</v>
      </c>
      <c r="U27">
        <v>-1.1499999999999999</v>
      </c>
    </row>
    <row r="28" spans="1:21" x14ac:dyDescent="0.3">
      <c r="A28" s="5">
        <f t="shared" si="0"/>
        <v>925</v>
      </c>
      <c r="B28" s="1">
        <f t="shared" si="1"/>
        <v>3.6275129014865591E-2</v>
      </c>
      <c r="C28" s="1">
        <f t="shared" si="2"/>
        <v>-16.760000000000002</v>
      </c>
      <c r="I28" s="8">
        <f t="shared" si="3"/>
        <v>6.593439999999999E-2</v>
      </c>
      <c r="J28" s="8">
        <f t="shared" si="4"/>
        <v>1.8176199999999998</v>
      </c>
      <c r="K28">
        <v>925</v>
      </c>
      <c r="L28">
        <v>1E-3</v>
      </c>
      <c r="M28">
        <v>0</v>
      </c>
      <c r="N28">
        <v>26</v>
      </c>
      <c r="O28">
        <v>23.547999999999998</v>
      </c>
      <c r="P28">
        <v>26</v>
      </c>
      <c r="Q28">
        <v>649.15</v>
      </c>
      <c r="R28">
        <v>26</v>
      </c>
      <c r="S28">
        <v>-17.87</v>
      </c>
      <c r="T28">
        <v>26</v>
      </c>
      <c r="U28">
        <v>-1.1100000000000001</v>
      </c>
    </row>
    <row r="29" spans="1:21" x14ac:dyDescent="0.3">
      <c r="A29" s="5">
        <f t="shared" si="0"/>
        <v>951</v>
      </c>
      <c r="B29" s="1">
        <f t="shared" si="1"/>
        <v>3.6218428979686412E-2</v>
      </c>
      <c r="C29" s="1">
        <f t="shared" si="2"/>
        <v>-17.240000000000002</v>
      </c>
      <c r="I29" s="8">
        <f t="shared" si="3"/>
        <v>6.5648799999999993E-2</v>
      </c>
      <c r="J29" s="8">
        <f t="shared" si="4"/>
        <v>1.8125799999999999</v>
      </c>
      <c r="K29">
        <v>951</v>
      </c>
      <c r="L29">
        <v>1E-3</v>
      </c>
      <c r="M29">
        <v>0</v>
      </c>
      <c r="N29">
        <v>27</v>
      </c>
      <c r="O29">
        <v>23.446000000000002</v>
      </c>
      <c r="P29">
        <v>27</v>
      </c>
      <c r="Q29">
        <v>647.35</v>
      </c>
      <c r="R29">
        <v>27</v>
      </c>
      <c r="S29">
        <v>-18.260000000000002</v>
      </c>
      <c r="T29">
        <v>27</v>
      </c>
      <c r="U29">
        <v>-1.02</v>
      </c>
    </row>
    <row r="30" spans="1:21" x14ac:dyDescent="0.3">
      <c r="A30" s="5">
        <f t="shared" si="0"/>
        <v>975</v>
      </c>
      <c r="B30" s="1">
        <f t="shared" si="1"/>
        <v>3.602591792656587E-2</v>
      </c>
      <c r="C30" s="1">
        <f t="shared" si="2"/>
        <v>-17.400000000000002</v>
      </c>
      <c r="I30" s="8">
        <f t="shared" si="3"/>
        <v>6.5385600000000002E-2</v>
      </c>
      <c r="J30" s="8">
        <f t="shared" si="4"/>
        <v>1.8149600000000001</v>
      </c>
      <c r="K30">
        <v>975</v>
      </c>
      <c r="L30">
        <v>1E-3</v>
      </c>
      <c r="M30">
        <v>0</v>
      </c>
      <c r="N30">
        <v>28</v>
      </c>
      <c r="O30">
        <v>23.352</v>
      </c>
      <c r="P30">
        <v>28</v>
      </c>
      <c r="Q30">
        <v>648.20000000000005</v>
      </c>
      <c r="R30">
        <v>28</v>
      </c>
      <c r="S30">
        <v>-18.62</v>
      </c>
      <c r="T30">
        <v>28</v>
      </c>
      <c r="U30">
        <v>-1.22</v>
      </c>
    </row>
    <row r="31" spans="1:21" x14ac:dyDescent="0.3">
      <c r="A31" s="5">
        <f t="shared" si="0"/>
        <v>1001</v>
      </c>
      <c r="B31" s="1">
        <f t="shared" si="1"/>
        <v>3.5783449342614085E-2</v>
      </c>
      <c r="C31" s="1">
        <f t="shared" si="2"/>
        <v>-17.43</v>
      </c>
      <c r="I31" s="8">
        <f t="shared" si="3"/>
        <v>6.4775200000000005E-2</v>
      </c>
      <c r="J31" s="8">
        <f t="shared" si="4"/>
        <v>1.8101999999999998</v>
      </c>
      <c r="K31">
        <v>1001</v>
      </c>
      <c r="L31">
        <v>1E-3</v>
      </c>
      <c r="M31">
        <v>0</v>
      </c>
      <c r="N31">
        <v>29</v>
      </c>
      <c r="O31">
        <v>23.134</v>
      </c>
      <c r="P31">
        <v>29</v>
      </c>
      <c r="Q31">
        <v>646.5</v>
      </c>
      <c r="R31">
        <v>29</v>
      </c>
      <c r="S31">
        <v>-18.73</v>
      </c>
      <c r="T31">
        <v>29</v>
      </c>
      <c r="U31">
        <v>-1.3</v>
      </c>
    </row>
    <row r="32" spans="1:21" x14ac:dyDescent="0.3">
      <c r="A32" s="5">
        <f t="shared" si="0"/>
        <v>1101</v>
      </c>
      <c r="B32" s="1">
        <f t="shared" si="1"/>
        <v>3.513808754519579E-2</v>
      </c>
      <c r="C32" s="1">
        <f t="shared" si="2"/>
        <v>-19.079999999999998</v>
      </c>
      <c r="I32" s="8">
        <f t="shared" si="3"/>
        <v>6.39464E-2</v>
      </c>
      <c r="J32" s="8">
        <f t="shared" si="4"/>
        <v>1.8198599999999998</v>
      </c>
      <c r="K32">
        <v>1101</v>
      </c>
      <c r="L32">
        <v>1E-3</v>
      </c>
      <c r="M32">
        <v>0</v>
      </c>
      <c r="N32">
        <v>30</v>
      </c>
      <c r="O32">
        <v>22.838000000000001</v>
      </c>
      <c r="P32">
        <v>30</v>
      </c>
      <c r="Q32">
        <v>649.95000000000005</v>
      </c>
      <c r="R32">
        <v>30</v>
      </c>
      <c r="S32">
        <v>-20.399999999999999</v>
      </c>
      <c r="T32">
        <v>30</v>
      </c>
      <c r="U32">
        <v>-1.32</v>
      </c>
    </row>
    <row r="33" spans="1:21" x14ac:dyDescent="0.3">
      <c r="A33" s="5">
        <f t="shared" si="0"/>
        <v>1201</v>
      </c>
      <c r="B33" s="1">
        <f t="shared" si="1"/>
        <v>3.4217718409335178E-2</v>
      </c>
      <c r="C33" s="1">
        <f t="shared" si="2"/>
        <v>-20.240000000000002</v>
      </c>
      <c r="I33" s="8">
        <f t="shared" si="3"/>
        <v>6.2400799999999999E-2</v>
      </c>
      <c r="J33" s="8">
        <f t="shared" si="4"/>
        <v>1.8236399999999997</v>
      </c>
      <c r="K33">
        <v>1201</v>
      </c>
      <c r="L33">
        <v>1E-3</v>
      </c>
      <c r="M33">
        <v>0</v>
      </c>
      <c r="N33">
        <v>31</v>
      </c>
      <c r="O33">
        <v>22.286000000000001</v>
      </c>
      <c r="P33">
        <v>31</v>
      </c>
      <c r="Q33">
        <v>651.29999999999995</v>
      </c>
      <c r="R33">
        <v>31</v>
      </c>
      <c r="S33">
        <v>-21.62</v>
      </c>
      <c r="T33">
        <v>31</v>
      </c>
      <c r="U33">
        <v>-1.38</v>
      </c>
    </row>
    <row r="34" spans="1:21" x14ac:dyDescent="0.3">
      <c r="A34" s="5">
        <f t="shared" si="0"/>
        <v>1251</v>
      </c>
      <c r="B34" s="1">
        <f t="shared" ref="B34:B78" si="5">I34/J34</f>
        <v>3.3784492061045168E-2</v>
      </c>
      <c r="C34" s="1">
        <f t="shared" ref="C34:C78" si="6">S34-U34</f>
        <v>-21.04</v>
      </c>
      <c r="I34" s="8">
        <f t="shared" si="3"/>
        <v>6.1364799999999997E-2</v>
      </c>
      <c r="J34" s="8">
        <f t="shared" si="4"/>
        <v>1.81636</v>
      </c>
      <c r="K34">
        <v>1251</v>
      </c>
      <c r="L34">
        <v>1E-3</v>
      </c>
      <c r="M34">
        <v>0</v>
      </c>
      <c r="N34">
        <v>32</v>
      </c>
      <c r="O34">
        <v>21.916</v>
      </c>
      <c r="P34">
        <v>32</v>
      </c>
      <c r="Q34">
        <v>648.70000000000005</v>
      </c>
      <c r="R34">
        <v>32</v>
      </c>
      <c r="S34">
        <v>-22.41</v>
      </c>
      <c r="T34">
        <v>32</v>
      </c>
      <c r="U34">
        <v>-1.37</v>
      </c>
    </row>
    <row r="35" spans="1:21" x14ac:dyDescent="0.3">
      <c r="A35" s="5">
        <f t="shared" si="0"/>
        <v>1301</v>
      </c>
      <c r="B35" s="1">
        <f t="shared" si="5"/>
        <v>3.3009469551158667E-2</v>
      </c>
      <c r="C35" s="1">
        <f t="shared" si="6"/>
        <v>-21.07</v>
      </c>
      <c r="I35" s="8">
        <f t="shared" si="3"/>
        <v>6.0026399999999994E-2</v>
      </c>
      <c r="J35" s="8">
        <f t="shared" si="4"/>
        <v>1.81846</v>
      </c>
      <c r="K35">
        <v>1301</v>
      </c>
      <c r="L35">
        <v>1E-3</v>
      </c>
      <c r="M35">
        <v>0</v>
      </c>
      <c r="N35">
        <v>33</v>
      </c>
      <c r="O35">
        <v>21.437999999999999</v>
      </c>
      <c r="P35">
        <v>33</v>
      </c>
      <c r="Q35">
        <v>649.45000000000005</v>
      </c>
      <c r="R35">
        <v>33</v>
      </c>
      <c r="S35">
        <v>-22.57</v>
      </c>
      <c r="T35">
        <v>33</v>
      </c>
      <c r="U35">
        <v>-1.5</v>
      </c>
    </row>
    <row r="36" spans="1:21" x14ac:dyDescent="0.3">
      <c r="A36" s="5">
        <f t="shared" si="0"/>
        <v>1401</v>
      </c>
      <c r="B36" s="1">
        <f t="shared" si="5"/>
        <v>3.2529398201521786E-2</v>
      </c>
      <c r="C36" s="1">
        <f t="shared" si="6"/>
        <v>-22.58</v>
      </c>
      <c r="I36" s="8">
        <f t="shared" si="3"/>
        <v>5.925359999999999E-2</v>
      </c>
      <c r="J36" s="8">
        <f t="shared" si="4"/>
        <v>1.8215399999999997</v>
      </c>
      <c r="K36">
        <v>1401</v>
      </c>
      <c r="L36">
        <v>1E-3</v>
      </c>
      <c r="M36">
        <v>0</v>
      </c>
      <c r="N36">
        <v>34</v>
      </c>
      <c r="O36">
        <v>21.161999999999999</v>
      </c>
      <c r="P36">
        <v>34</v>
      </c>
      <c r="Q36">
        <v>650.54999999999995</v>
      </c>
      <c r="R36">
        <v>34</v>
      </c>
      <c r="S36">
        <v>-24.09</v>
      </c>
      <c r="T36">
        <v>34</v>
      </c>
      <c r="U36">
        <v>-1.51</v>
      </c>
    </row>
    <row r="37" spans="1:21" x14ac:dyDescent="0.3">
      <c r="A37" s="5">
        <f t="shared" si="0"/>
        <v>1501</v>
      </c>
      <c r="B37" s="1">
        <f t="shared" si="5"/>
        <v>3.1825671825671822E-2</v>
      </c>
      <c r="C37" s="1">
        <f t="shared" si="6"/>
        <v>-23.43</v>
      </c>
      <c r="I37" s="8">
        <f t="shared" si="3"/>
        <v>5.7864799999999994E-2</v>
      </c>
      <c r="J37" s="8">
        <f t="shared" si="4"/>
        <v>1.8181799999999999</v>
      </c>
      <c r="K37">
        <v>1501</v>
      </c>
      <c r="L37">
        <v>1E-3</v>
      </c>
      <c r="M37">
        <v>0</v>
      </c>
      <c r="N37">
        <v>35</v>
      </c>
      <c r="O37">
        <v>20.666</v>
      </c>
      <c r="P37">
        <v>35</v>
      </c>
      <c r="Q37">
        <v>649.35</v>
      </c>
      <c r="R37">
        <v>35</v>
      </c>
      <c r="S37">
        <v>-25.08</v>
      </c>
      <c r="T37">
        <v>35</v>
      </c>
      <c r="U37">
        <v>-1.65</v>
      </c>
    </row>
    <row r="38" spans="1:21" x14ac:dyDescent="0.3">
      <c r="A38" s="5">
        <f t="shared" si="0"/>
        <v>1601</v>
      </c>
      <c r="B38" s="1">
        <f t="shared" si="5"/>
        <v>3.101827676240209E-2</v>
      </c>
      <c r="C38" s="1">
        <f t="shared" si="6"/>
        <v>-23.94</v>
      </c>
      <c r="I38" s="8">
        <f t="shared" si="3"/>
        <v>5.6548800000000003E-2</v>
      </c>
      <c r="J38" s="8">
        <f t="shared" si="4"/>
        <v>1.82308</v>
      </c>
      <c r="K38">
        <v>1601</v>
      </c>
      <c r="L38">
        <v>1E-3</v>
      </c>
      <c r="M38">
        <v>0</v>
      </c>
      <c r="N38">
        <v>36</v>
      </c>
      <c r="O38">
        <v>20.196000000000002</v>
      </c>
      <c r="P38">
        <v>36</v>
      </c>
      <c r="Q38">
        <v>651.1</v>
      </c>
      <c r="R38">
        <v>36</v>
      </c>
      <c r="S38">
        <v>-25.44</v>
      </c>
      <c r="T38">
        <v>36</v>
      </c>
      <c r="U38">
        <v>-1.5</v>
      </c>
    </row>
    <row r="39" spans="1:21" x14ac:dyDescent="0.3">
      <c r="A39" s="5">
        <f t="shared" si="0"/>
        <v>1701</v>
      </c>
      <c r="B39" s="1">
        <f t="shared" si="5"/>
        <v>3.0522589086431157E-2</v>
      </c>
      <c r="C39" s="1">
        <f t="shared" si="6"/>
        <v>-24</v>
      </c>
      <c r="I39" s="8">
        <f t="shared" si="3"/>
        <v>5.55212E-2</v>
      </c>
      <c r="J39" s="8">
        <f t="shared" si="4"/>
        <v>1.8190199999999999</v>
      </c>
      <c r="K39">
        <v>1701</v>
      </c>
      <c r="L39">
        <v>1E-3</v>
      </c>
      <c r="M39">
        <v>0</v>
      </c>
      <c r="N39">
        <v>37</v>
      </c>
      <c r="O39">
        <v>19.829000000000001</v>
      </c>
      <c r="P39">
        <v>37</v>
      </c>
      <c r="Q39">
        <v>649.65</v>
      </c>
      <c r="R39">
        <v>37</v>
      </c>
      <c r="S39">
        <v>-25.86</v>
      </c>
      <c r="T39">
        <v>37</v>
      </c>
      <c r="U39">
        <v>-1.86</v>
      </c>
    </row>
    <row r="40" spans="1:21" x14ac:dyDescent="0.3">
      <c r="A40" s="5">
        <f t="shared" si="0"/>
        <v>1751</v>
      </c>
      <c r="B40" s="1">
        <f t="shared" si="5"/>
        <v>2.9745958429561199E-2</v>
      </c>
      <c r="C40" s="1">
        <f t="shared" si="6"/>
        <v>-24.33</v>
      </c>
      <c r="I40" s="8">
        <f t="shared" si="3"/>
        <v>5.4095999999999998E-2</v>
      </c>
      <c r="J40" s="8">
        <f t="shared" si="4"/>
        <v>1.8186</v>
      </c>
      <c r="K40">
        <v>1751</v>
      </c>
      <c r="L40">
        <v>1E-3</v>
      </c>
      <c r="M40">
        <v>0</v>
      </c>
      <c r="N40">
        <v>38</v>
      </c>
      <c r="O40">
        <v>19.32</v>
      </c>
      <c r="P40">
        <v>38</v>
      </c>
      <c r="Q40">
        <v>649.5</v>
      </c>
      <c r="R40">
        <v>38</v>
      </c>
      <c r="S40">
        <v>-26.22</v>
      </c>
      <c r="T40">
        <v>38</v>
      </c>
      <c r="U40">
        <v>-1.89</v>
      </c>
    </row>
    <row r="41" spans="1:21" x14ac:dyDescent="0.3">
      <c r="A41" s="5">
        <f t="shared" si="0"/>
        <v>1801</v>
      </c>
      <c r="B41" s="1">
        <f t="shared" si="5"/>
        <v>2.9618578898800367E-2</v>
      </c>
      <c r="C41" s="1">
        <f t="shared" si="6"/>
        <v>-25.04</v>
      </c>
      <c r="I41" s="8">
        <f t="shared" si="3"/>
        <v>5.3922399999999995E-2</v>
      </c>
      <c r="J41" s="8">
        <f t="shared" si="4"/>
        <v>1.82056</v>
      </c>
      <c r="K41">
        <v>1801</v>
      </c>
      <c r="L41">
        <v>1E-3</v>
      </c>
      <c r="M41">
        <v>0</v>
      </c>
      <c r="N41">
        <v>39</v>
      </c>
      <c r="O41">
        <v>19.257999999999999</v>
      </c>
      <c r="P41">
        <v>39</v>
      </c>
      <c r="Q41">
        <v>650.20000000000005</v>
      </c>
      <c r="R41">
        <v>39</v>
      </c>
      <c r="S41">
        <v>-26.75</v>
      </c>
      <c r="T41">
        <v>39</v>
      </c>
      <c r="U41">
        <v>-1.71</v>
      </c>
    </row>
    <row r="42" spans="1:21" x14ac:dyDescent="0.3">
      <c r="A42" s="5">
        <f t="shared" si="0"/>
        <v>1901</v>
      </c>
      <c r="B42" s="1">
        <f t="shared" si="5"/>
        <v>2.8607379959857963E-2</v>
      </c>
      <c r="C42" s="1">
        <f t="shared" si="6"/>
        <v>-25.1</v>
      </c>
      <c r="I42" s="8">
        <f t="shared" si="3"/>
        <v>5.1881200000000002E-2</v>
      </c>
      <c r="J42" s="8">
        <f t="shared" si="4"/>
        <v>1.8135599999999998</v>
      </c>
      <c r="K42">
        <v>1901</v>
      </c>
      <c r="L42">
        <v>1E-3</v>
      </c>
      <c r="M42">
        <v>0</v>
      </c>
      <c r="N42">
        <v>40</v>
      </c>
      <c r="O42">
        <v>18.529</v>
      </c>
      <c r="P42">
        <v>40</v>
      </c>
      <c r="Q42">
        <v>647.70000000000005</v>
      </c>
      <c r="R42">
        <v>40</v>
      </c>
      <c r="S42">
        <v>-26.93</v>
      </c>
      <c r="T42">
        <v>40</v>
      </c>
      <c r="U42">
        <v>-1.83</v>
      </c>
    </row>
    <row r="43" spans="1:21" x14ac:dyDescent="0.3">
      <c r="A43" s="5">
        <f t="shared" si="0"/>
        <v>2001</v>
      </c>
      <c r="B43" s="1">
        <f t="shared" si="5"/>
        <v>2.8040810064436948E-2</v>
      </c>
      <c r="C43" s="1">
        <f t="shared" si="6"/>
        <v>-25.48</v>
      </c>
      <c r="I43" s="8">
        <f t="shared" si="3"/>
        <v>5.1175600000000002E-2</v>
      </c>
      <c r="J43" s="8">
        <f t="shared" si="4"/>
        <v>1.8250399999999998</v>
      </c>
      <c r="K43">
        <v>2001</v>
      </c>
      <c r="L43">
        <v>1E-3</v>
      </c>
      <c r="M43">
        <v>0</v>
      </c>
      <c r="N43">
        <v>41</v>
      </c>
      <c r="O43">
        <v>18.277000000000001</v>
      </c>
      <c r="P43">
        <v>41</v>
      </c>
      <c r="Q43">
        <v>651.79999999999995</v>
      </c>
      <c r="R43">
        <v>41</v>
      </c>
      <c r="S43">
        <v>-27.38</v>
      </c>
      <c r="T43">
        <v>41</v>
      </c>
      <c r="U43">
        <v>-1.9</v>
      </c>
    </row>
    <row r="44" spans="1:21" x14ac:dyDescent="0.3">
      <c r="A44" s="5">
        <f t="shared" si="0"/>
        <v>2251</v>
      </c>
      <c r="B44" s="1">
        <f t="shared" si="5"/>
        <v>2.6153254346822589E-2</v>
      </c>
      <c r="C44" s="1">
        <f t="shared" si="6"/>
        <v>-26.93</v>
      </c>
      <c r="I44" s="8">
        <f t="shared" si="3"/>
        <v>4.7591599999999998E-2</v>
      </c>
      <c r="J44" s="8">
        <f t="shared" si="4"/>
        <v>1.8197199999999998</v>
      </c>
      <c r="K44">
        <v>2251</v>
      </c>
      <c r="L44">
        <v>1E-3</v>
      </c>
      <c r="M44">
        <v>0</v>
      </c>
      <c r="N44">
        <v>42</v>
      </c>
      <c r="O44">
        <v>16.997</v>
      </c>
      <c r="P44">
        <v>42</v>
      </c>
      <c r="Q44">
        <v>649.9</v>
      </c>
      <c r="R44">
        <v>42</v>
      </c>
      <c r="S44">
        <v>-29.03</v>
      </c>
      <c r="T44">
        <v>42</v>
      </c>
      <c r="U44">
        <v>-2.1</v>
      </c>
    </row>
    <row r="45" spans="1:21" x14ac:dyDescent="0.3">
      <c r="A45" s="5">
        <f t="shared" si="0"/>
        <v>2501</v>
      </c>
      <c r="B45" s="1">
        <f t="shared" si="5"/>
        <v>2.4683398572415378E-2</v>
      </c>
      <c r="C45" s="1">
        <f t="shared" si="6"/>
        <v>-26.65</v>
      </c>
      <c r="G45" s="6" t="s">
        <v>10</v>
      </c>
      <c r="I45" s="8">
        <f t="shared" si="3"/>
        <v>4.5023999999999995E-2</v>
      </c>
      <c r="J45" s="8">
        <f t="shared" si="4"/>
        <v>1.82406</v>
      </c>
      <c r="K45">
        <v>2501</v>
      </c>
      <c r="L45">
        <v>1E-3</v>
      </c>
      <c r="M45">
        <v>0</v>
      </c>
      <c r="N45">
        <v>43</v>
      </c>
      <c r="O45">
        <v>16.079999999999998</v>
      </c>
      <c r="P45">
        <v>43</v>
      </c>
      <c r="Q45">
        <v>651.45000000000005</v>
      </c>
      <c r="R45">
        <v>43</v>
      </c>
      <c r="S45">
        <v>-29</v>
      </c>
      <c r="T45">
        <v>43</v>
      </c>
      <c r="U45">
        <v>-2.35</v>
      </c>
    </row>
    <row r="46" spans="1:21" x14ac:dyDescent="0.3">
      <c r="A46" s="5">
        <f t="shared" si="0"/>
        <v>2751</v>
      </c>
      <c r="B46" s="1">
        <f t="shared" si="5"/>
        <v>2.3599600215268704E-2</v>
      </c>
      <c r="C46" s="1">
        <f t="shared" si="6"/>
        <v>-25.8</v>
      </c>
      <c r="G46" s="2">
        <v>60.1</v>
      </c>
      <c r="I46" s="8">
        <f t="shared" si="3"/>
        <v>4.2974400000000003E-2</v>
      </c>
      <c r="J46" s="8">
        <f t="shared" si="4"/>
        <v>1.82098</v>
      </c>
      <c r="K46">
        <v>2751</v>
      </c>
      <c r="L46">
        <v>1E-3</v>
      </c>
      <c r="M46">
        <v>0</v>
      </c>
      <c r="N46">
        <v>44</v>
      </c>
      <c r="O46">
        <v>15.348000000000001</v>
      </c>
      <c r="P46">
        <v>44</v>
      </c>
      <c r="Q46">
        <v>650.35</v>
      </c>
      <c r="R46">
        <v>44</v>
      </c>
      <c r="S46">
        <v>-28.25</v>
      </c>
      <c r="T46">
        <v>44</v>
      </c>
      <c r="U46">
        <v>-2.4500000000000002</v>
      </c>
    </row>
    <row r="47" spans="1:21" x14ac:dyDescent="0.3">
      <c r="A47" s="5">
        <f t="shared" si="0"/>
        <v>3001</v>
      </c>
      <c r="B47" s="1">
        <f t="shared" si="5"/>
        <v>2.206241310057161E-2</v>
      </c>
      <c r="C47" s="1">
        <f t="shared" si="6"/>
        <v>-25.76</v>
      </c>
      <c r="I47" s="8">
        <f t="shared" si="3"/>
        <v>3.9986800000000003E-2</v>
      </c>
      <c r="J47" s="8">
        <f t="shared" si="4"/>
        <v>1.8124399999999998</v>
      </c>
      <c r="K47">
        <v>3001</v>
      </c>
      <c r="L47">
        <v>1E-3</v>
      </c>
      <c r="M47">
        <v>0</v>
      </c>
      <c r="N47">
        <v>45</v>
      </c>
      <c r="O47">
        <v>14.281000000000001</v>
      </c>
      <c r="P47">
        <v>45</v>
      </c>
      <c r="Q47">
        <v>647.29999999999995</v>
      </c>
      <c r="R47">
        <v>45</v>
      </c>
      <c r="S47">
        <v>-28.26</v>
      </c>
      <c r="T47">
        <v>45</v>
      </c>
      <c r="U47">
        <v>-2.5</v>
      </c>
    </row>
    <row r="48" spans="1:21" x14ac:dyDescent="0.3">
      <c r="A48" s="5">
        <f t="shared" si="0"/>
        <v>3251</v>
      </c>
      <c r="B48" s="1">
        <f t="shared" si="5"/>
        <v>2.1014861014861011E-2</v>
      </c>
      <c r="C48" s="1">
        <f t="shared" si="6"/>
        <v>-25.130000000000003</v>
      </c>
      <c r="I48" s="8">
        <f t="shared" si="3"/>
        <v>3.8208799999999994E-2</v>
      </c>
      <c r="J48" s="8">
        <f t="shared" si="4"/>
        <v>1.8181799999999999</v>
      </c>
      <c r="K48">
        <v>3251</v>
      </c>
      <c r="L48">
        <v>1E-3</v>
      </c>
      <c r="M48">
        <v>0</v>
      </c>
      <c r="N48">
        <v>46</v>
      </c>
      <c r="O48">
        <v>13.646000000000001</v>
      </c>
      <c r="P48">
        <v>46</v>
      </c>
      <c r="Q48">
        <v>649.35</v>
      </c>
      <c r="R48">
        <v>46</v>
      </c>
      <c r="S48">
        <v>-28.26</v>
      </c>
      <c r="T48">
        <v>46</v>
      </c>
      <c r="U48">
        <v>-3.13</v>
      </c>
    </row>
    <row r="49" spans="1:21" x14ac:dyDescent="0.3">
      <c r="A49" s="5">
        <f t="shared" si="0"/>
        <v>3501</v>
      </c>
      <c r="B49" s="1">
        <f t="shared" si="5"/>
        <v>2.0254211332312408E-2</v>
      </c>
      <c r="C49" s="1">
        <f t="shared" si="6"/>
        <v>-24.03</v>
      </c>
      <c r="I49" s="8">
        <f t="shared" si="3"/>
        <v>3.7032800000000005E-2</v>
      </c>
      <c r="J49" s="8">
        <f t="shared" si="4"/>
        <v>1.8283999999999998</v>
      </c>
      <c r="K49">
        <v>3501</v>
      </c>
      <c r="L49">
        <v>1E-3</v>
      </c>
      <c r="M49">
        <v>0</v>
      </c>
      <c r="N49">
        <v>47</v>
      </c>
      <c r="O49">
        <v>13.226000000000001</v>
      </c>
      <c r="P49">
        <v>47</v>
      </c>
      <c r="Q49">
        <v>653</v>
      </c>
      <c r="R49">
        <v>47</v>
      </c>
      <c r="S49">
        <v>-26.96</v>
      </c>
      <c r="T49">
        <v>47</v>
      </c>
      <c r="U49">
        <v>-2.93</v>
      </c>
    </row>
    <row r="50" spans="1:21" x14ac:dyDescent="0.3">
      <c r="A50" s="5">
        <f t="shared" si="0"/>
        <v>3751</v>
      </c>
      <c r="B50" s="1">
        <f t="shared" si="5"/>
        <v>1.9060433646009532E-2</v>
      </c>
      <c r="C50" s="1">
        <f t="shared" si="6"/>
        <v>-23.060000000000002</v>
      </c>
      <c r="I50" s="8">
        <f t="shared" si="3"/>
        <v>3.4705999999999994E-2</v>
      </c>
      <c r="J50" s="8">
        <f t="shared" si="4"/>
        <v>1.8208399999999998</v>
      </c>
      <c r="K50">
        <v>3751</v>
      </c>
      <c r="L50">
        <v>1E-3</v>
      </c>
      <c r="M50">
        <v>0</v>
      </c>
      <c r="N50">
        <v>48</v>
      </c>
      <c r="O50">
        <v>12.395</v>
      </c>
      <c r="P50">
        <v>48</v>
      </c>
      <c r="Q50">
        <v>650.29999999999995</v>
      </c>
      <c r="R50">
        <v>48</v>
      </c>
      <c r="S50">
        <v>-26.23</v>
      </c>
      <c r="T50">
        <v>48</v>
      </c>
      <c r="U50">
        <v>-3.17</v>
      </c>
    </row>
    <row r="51" spans="1:21" x14ac:dyDescent="0.3">
      <c r="A51" s="5">
        <f t="shared" si="0"/>
        <v>4001</v>
      </c>
      <c r="B51" s="1">
        <f t="shared" si="5"/>
        <v>1.8406343829394108E-2</v>
      </c>
      <c r="C51" s="1">
        <f t="shared" si="6"/>
        <v>-21.34</v>
      </c>
      <c r="I51" s="8">
        <f t="shared" si="3"/>
        <v>3.3471200000000007E-2</v>
      </c>
      <c r="J51" s="8">
        <f t="shared" si="4"/>
        <v>1.81846</v>
      </c>
      <c r="K51">
        <v>4001</v>
      </c>
      <c r="L51">
        <v>1E-3</v>
      </c>
      <c r="M51">
        <v>0</v>
      </c>
      <c r="N51">
        <v>49</v>
      </c>
      <c r="O51">
        <v>11.954000000000001</v>
      </c>
      <c r="P51">
        <v>49</v>
      </c>
      <c r="Q51">
        <v>649.45000000000005</v>
      </c>
      <c r="R51">
        <v>49</v>
      </c>
      <c r="S51">
        <v>-24.77</v>
      </c>
      <c r="T51">
        <v>49</v>
      </c>
      <c r="U51">
        <v>-3.43</v>
      </c>
    </row>
    <row r="52" spans="1:21" x14ac:dyDescent="0.3">
      <c r="A52" s="5">
        <f t="shared" si="0"/>
        <v>4251</v>
      </c>
      <c r="B52" s="1">
        <f t="shared" si="5"/>
        <v>1.7914422040941971E-2</v>
      </c>
      <c r="C52" s="1">
        <f t="shared" si="6"/>
        <v>-19.510000000000002</v>
      </c>
      <c r="I52" s="8">
        <f t="shared" si="3"/>
        <v>3.2589199999999999E-2</v>
      </c>
      <c r="J52" s="8">
        <f t="shared" si="4"/>
        <v>1.8191600000000001</v>
      </c>
      <c r="K52">
        <v>4251</v>
      </c>
      <c r="L52">
        <v>1E-3</v>
      </c>
      <c r="M52">
        <v>0</v>
      </c>
      <c r="N52">
        <v>50</v>
      </c>
      <c r="O52">
        <v>11.638999999999999</v>
      </c>
      <c r="P52">
        <v>50</v>
      </c>
      <c r="Q52">
        <v>649.70000000000005</v>
      </c>
      <c r="R52">
        <v>50</v>
      </c>
      <c r="S52">
        <v>-22.91</v>
      </c>
      <c r="T52">
        <v>50</v>
      </c>
      <c r="U52">
        <v>-3.4</v>
      </c>
    </row>
    <row r="53" spans="1:21" x14ac:dyDescent="0.3">
      <c r="A53" s="5">
        <f t="shared" si="0"/>
        <v>4501</v>
      </c>
      <c r="B53" s="1">
        <f t="shared" si="5"/>
        <v>1.6810192647171693E-2</v>
      </c>
      <c r="C53" s="1">
        <f t="shared" si="6"/>
        <v>-18.11</v>
      </c>
      <c r="I53" s="8">
        <f t="shared" si="3"/>
        <v>3.06628E-2</v>
      </c>
      <c r="J53" s="8">
        <f t="shared" si="4"/>
        <v>1.82406</v>
      </c>
      <c r="K53">
        <v>4501</v>
      </c>
      <c r="L53">
        <v>1E-3</v>
      </c>
      <c r="M53">
        <v>0</v>
      </c>
      <c r="N53">
        <v>51</v>
      </c>
      <c r="O53">
        <v>10.951000000000001</v>
      </c>
      <c r="P53">
        <v>51</v>
      </c>
      <c r="Q53">
        <v>651.45000000000005</v>
      </c>
      <c r="R53">
        <v>51</v>
      </c>
      <c r="S53">
        <v>-21.89</v>
      </c>
      <c r="T53">
        <v>51</v>
      </c>
      <c r="U53">
        <v>-3.78</v>
      </c>
    </row>
    <row r="54" spans="1:21" x14ac:dyDescent="0.3">
      <c r="A54" s="5">
        <f t="shared" si="0"/>
        <v>4751</v>
      </c>
      <c r="B54" s="1">
        <f t="shared" si="5"/>
        <v>1.6896578121411623E-2</v>
      </c>
      <c r="C54" s="1">
        <f t="shared" si="6"/>
        <v>-15.6</v>
      </c>
      <c r="I54" s="8">
        <f t="shared" si="3"/>
        <v>3.0900799999999996E-2</v>
      </c>
      <c r="J54" s="8">
        <f t="shared" si="4"/>
        <v>1.8288199999999997</v>
      </c>
      <c r="K54">
        <v>4751</v>
      </c>
      <c r="L54">
        <v>1E-3</v>
      </c>
      <c r="M54">
        <v>0</v>
      </c>
      <c r="N54">
        <v>52</v>
      </c>
      <c r="O54">
        <v>11.036</v>
      </c>
      <c r="P54">
        <v>52</v>
      </c>
      <c r="Q54">
        <v>653.15</v>
      </c>
      <c r="R54">
        <v>52</v>
      </c>
      <c r="S54">
        <v>-19.52</v>
      </c>
      <c r="T54">
        <v>52</v>
      </c>
      <c r="U54">
        <v>-3.92</v>
      </c>
    </row>
    <row r="55" spans="1:21" x14ac:dyDescent="0.3">
      <c r="A55" s="5">
        <f t="shared" si="0"/>
        <v>5001</v>
      </c>
      <c r="B55" s="1">
        <f t="shared" si="5"/>
        <v>1.6581170560925489E-2</v>
      </c>
      <c r="C55" s="1">
        <f t="shared" si="6"/>
        <v>-13.889999999999999</v>
      </c>
      <c r="I55" s="8">
        <f t="shared" si="3"/>
        <v>3.05004E-2</v>
      </c>
      <c r="J55" s="8">
        <f t="shared" si="4"/>
        <v>1.8394600000000001</v>
      </c>
      <c r="K55">
        <v>5001</v>
      </c>
      <c r="L55">
        <v>1E-3</v>
      </c>
      <c r="M55">
        <v>0</v>
      </c>
      <c r="N55">
        <v>53</v>
      </c>
      <c r="O55">
        <v>10.893000000000001</v>
      </c>
      <c r="P55">
        <v>53</v>
      </c>
      <c r="Q55">
        <v>656.95</v>
      </c>
      <c r="R55">
        <v>53</v>
      </c>
      <c r="S55">
        <v>-17.649999999999999</v>
      </c>
      <c r="T55">
        <v>53</v>
      </c>
      <c r="U55">
        <v>-3.76</v>
      </c>
    </row>
    <row r="56" spans="1:21" x14ac:dyDescent="0.3">
      <c r="A56" s="5">
        <f t="shared" si="0"/>
        <v>5501</v>
      </c>
      <c r="B56" s="1">
        <f t="shared" si="5"/>
        <v>1.545225555301122E-2</v>
      </c>
      <c r="C56" s="1">
        <f t="shared" si="6"/>
        <v>-11.52</v>
      </c>
      <c r="I56" s="8">
        <f t="shared" si="3"/>
        <v>2.8341599999999995E-2</v>
      </c>
      <c r="J56" s="8">
        <f t="shared" si="4"/>
        <v>1.8341399999999997</v>
      </c>
      <c r="K56">
        <v>5501</v>
      </c>
      <c r="L56">
        <v>1E-3</v>
      </c>
      <c r="M56">
        <v>0</v>
      </c>
      <c r="N56">
        <v>54</v>
      </c>
      <c r="O56">
        <v>10.122</v>
      </c>
      <c r="P56">
        <v>54</v>
      </c>
      <c r="Q56">
        <v>655.04999999999995</v>
      </c>
      <c r="R56">
        <v>54</v>
      </c>
      <c r="S56">
        <v>-15.99</v>
      </c>
      <c r="T56">
        <v>54</v>
      </c>
      <c r="U56">
        <v>-4.47</v>
      </c>
    </row>
    <row r="57" spans="1:21" x14ac:dyDescent="0.3">
      <c r="A57" s="5">
        <f t="shared" si="0"/>
        <v>6001</v>
      </c>
      <c r="B57" s="1">
        <f t="shared" si="5"/>
        <v>1.5055432372505541E-2</v>
      </c>
      <c r="C57" s="1">
        <f t="shared" si="6"/>
        <v>-6.8100000000000005</v>
      </c>
      <c r="I57" s="8">
        <f t="shared" si="3"/>
        <v>2.7567399999999995E-2</v>
      </c>
      <c r="J57" s="8">
        <f t="shared" si="4"/>
        <v>1.8310599999999999</v>
      </c>
      <c r="K57">
        <v>6001</v>
      </c>
      <c r="L57">
        <v>1E-3</v>
      </c>
      <c r="M57">
        <v>0</v>
      </c>
      <c r="N57">
        <v>55</v>
      </c>
      <c r="O57">
        <v>9.8454999999999995</v>
      </c>
      <c r="P57">
        <v>55</v>
      </c>
      <c r="Q57">
        <v>653.95000000000005</v>
      </c>
      <c r="R57">
        <v>55</v>
      </c>
      <c r="S57">
        <v>-11.89</v>
      </c>
      <c r="T57">
        <v>55</v>
      </c>
      <c r="U57">
        <v>-5.08</v>
      </c>
    </row>
    <row r="58" spans="1:21" x14ac:dyDescent="0.3">
      <c r="A58" s="5">
        <f t="shared" si="0"/>
        <v>7001</v>
      </c>
      <c r="B58" s="1">
        <f t="shared" si="5"/>
        <v>1.4406330455853402E-2</v>
      </c>
      <c r="C58" s="1">
        <f t="shared" si="6"/>
        <v>1.63</v>
      </c>
      <c r="I58" s="8">
        <f t="shared" si="3"/>
        <v>2.6634999999999999E-2</v>
      </c>
      <c r="J58" s="8">
        <f t="shared" si="4"/>
        <v>1.8488399999999996</v>
      </c>
      <c r="K58">
        <v>7001</v>
      </c>
      <c r="L58">
        <v>1E-3</v>
      </c>
      <c r="M58">
        <v>0</v>
      </c>
      <c r="N58">
        <v>56</v>
      </c>
      <c r="O58">
        <v>9.5124999999999993</v>
      </c>
      <c r="P58">
        <v>56</v>
      </c>
      <c r="Q58">
        <v>660.3</v>
      </c>
      <c r="R58">
        <v>56</v>
      </c>
      <c r="S58">
        <v>-4.25</v>
      </c>
      <c r="T58">
        <v>56</v>
      </c>
      <c r="U58">
        <v>-5.88</v>
      </c>
    </row>
    <row r="59" spans="1:21" x14ac:dyDescent="0.3">
      <c r="A59" s="5">
        <f t="shared" si="0"/>
        <v>8001</v>
      </c>
      <c r="B59" s="1">
        <f t="shared" si="5"/>
        <v>1.4697295636140134E-2</v>
      </c>
      <c r="C59" s="1">
        <f t="shared" si="6"/>
        <v>8.34</v>
      </c>
      <c r="H59" s="6"/>
      <c r="I59" s="8">
        <f t="shared" si="3"/>
        <v>2.6781999999999997E-2</v>
      </c>
      <c r="J59" s="8">
        <f t="shared" si="4"/>
        <v>1.8222399999999999</v>
      </c>
      <c r="K59">
        <v>8001</v>
      </c>
      <c r="L59">
        <v>1E-3</v>
      </c>
      <c r="M59">
        <v>0</v>
      </c>
      <c r="N59">
        <v>57</v>
      </c>
      <c r="O59">
        <v>9.5649999999999995</v>
      </c>
      <c r="P59">
        <v>57</v>
      </c>
      <c r="Q59">
        <v>650.79999999999995</v>
      </c>
      <c r="R59">
        <v>57</v>
      </c>
      <c r="S59">
        <v>1.61</v>
      </c>
      <c r="T59">
        <v>57</v>
      </c>
      <c r="U59">
        <v>-6.73</v>
      </c>
    </row>
    <row r="60" spans="1:21" x14ac:dyDescent="0.3">
      <c r="A60" s="5">
        <f t="shared" si="0"/>
        <v>9001</v>
      </c>
      <c r="B60" s="1">
        <f t="shared" si="5"/>
        <v>1.4906928245925698E-2</v>
      </c>
      <c r="C60" s="1">
        <f t="shared" si="6"/>
        <v>14.940000000000001</v>
      </c>
      <c r="I60" s="8">
        <f t="shared" si="3"/>
        <v>2.7019999999999999E-2</v>
      </c>
      <c r="J60" s="8">
        <f t="shared" si="4"/>
        <v>1.8125799999999999</v>
      </c>
      <c r="K60">
        <v>9001</v>
      </c>
      <c r="L60">
        <v>1E-3</v>
      </c>
      <c r="M60">
        <v>0</v>
      </c>
      <c r="N60">
        <v>58</v>
      </c>
      <c r="O60">
        <v>9.65</v>
      </c>
      <c r="P60">
        <v>58</v>
      </c>
      <c r="Q60">
        <v>647.35</v>
      </c>
      <c r="R60">
        <v>58</v>
      </c>
      <c r="S60">
        <v>7.44</v>
      </c>
      <c r="T60">
        <v>58</v>
      </c>
      <c r="U60">
        <v>-7.5</v>
      </c>
    </row>
    <row r="61" spans="1:21" x14ac:dyDescent="0.3">
      <c r="A61" s="5">
        <f t="shared" si="0"/>
        <v>10001</v>
      </c>
      <c r="B61" s="1">
        <f t="shared" si="5"/>
        <v>1.5519625163222979E-2</v>
      </c>
      <c r="C61" s="1">
        <f t="shared" si="6"/>
        <v>20.079999999999998</v>
      </c>
      <c r="I61" s="8">
        <f t="shared" si="3"/>
        <v>2.8286999999999996E-2</v>
      </c>
      <c r="J61" s="8">
        <f t="shared" si="4"/>
        <v>1.8226600000000002</v>
      </c>
      <c r="K61">
        <v>10001</v>
      </c>
      <c r="L61">
        <v>1E-3</v>
      </c>
      <c r="M61">
        <v>0</v>
      </c>
      <c r="N61">
        <v>59</v>
      </c>
      <c r="O61">
        <v>10.102499999999999</v>
      </c>
      <c r="P61">
        <v>59</v>
      </c>
      <c r="Q61">
        <v>650.95000000000005</v>
      </c>
      <c r="R61">
        <v>59</v>
      </c>
      <c r="S61">
        <v>11.03</v>
      </c>
      <c r="T61">
        <v>59</v>
      </c>
      <c r="U61">
        <v>-9.0500000000000007</v>
      </c>
    </row>
    <row r="62" spans="1:21" x14ac:dyDescent="0.3">
      <c r="A62" s="5">
        <f t="shared" si="0"/>
        <v>12501</v>
      </c>
      <c r="B62" s="1">
        <f t="shared" si="5"/>
        <v>1.6769762087490408E-2</v>
      </c>
      <c r="C62" s="1">
        <f t="shared" si="6"/>
        <v>31.020000000000003</v>
      </c>
      <c r="I62" s="8">
        <f t="shared" si="3"/>
        <v>3.0591399999999998E-2</v>
      </c>
      <c r="J62" s="8">
        <f t="shared" si="4"/>
        <v>1.8241999999999998</v>
      </c>
      <c r="K62">
        <v>12501</v>
      </c>
      <c r="L62">
        <v>1E-3</v>
      </c>
      <c r="M62">
        <v>0</v>
      </c>
      <c r="N62">
        <v>60</v>
      </c>
      <c r="O62">
        <v>10.9255</v>
      </c>
      <c r="P62">
        <v>60</v>
      </c>
      <c r="Q62">
        <v>651.5</v>
      </c>
      <c r="R62">
        <v>60</v>
      </c>
      <c r="S62">
        <v>21.19</v>
      </c>
      <c r="T62">
        <v>60</v>
      </c>
      <c r="U62">
        <v>-9.83</v>
      </c>
    </row>
    <row r="63" spans="1:21" x14ac:dyDescent="0.3">
      <c r="A63" s="5">
        <f t="shared" si="0"/>
        <v>15001</v>
      </c>
      <c r="B63" s="1">
        <f t="shared" si="5"/>
        <v>1.876462330369677E-2</v>
      </c>
      <c r="C63" s="1">
        <f t="shared" si="6"/>
        <v>36.97</v>
      </c>
      <c r="I63" s="8">
        <f t="shared" si="3"/>
        <v>3.3683999999999999E-2</v>
      </c>
      <c r="J63" s="8">
        <f t="shared" si="4"/>
        <v>1.79508</v>
      </c>
      <c r="K63">
        <v>15001</v>
      </c>
      <c r="L63">
        <v>1E-3</v>
      </c>
      <c r="M63">
        <v>0</v>
      </c>
      <c r="N63">
        <v>61</v>
      </c>
      <c r="O63">
        <v>12.03</v>
      </c>
      <c r="P63">
        <v>61</v>
      </c>
      <c r="Q63">
        <v>641.1</v>
      </c>
      <c r="R63">
        <v>61</v>
      </c>
      <c r="S63">
        <v>25.04</v>
      </c>
      <c r="T63">
        <v>61</v>
      </c>
      <c r="U63">
        <v>-11.93</v>
      </c>
    </row>
    <row r="64" spans="1:21" x14ac:dyDescent="0.3">
      <c r="A64" s="5">
        <f t="shared" si="0"/>
        <v>17501</v>
      </c>
      <c r="B64" s="1">
        <f t="shared" si="5"/>
        <v>2.1199130164647407E-2</v>
      </c>
      <c r="C64" s="1">
        <f t="shared" si="6"/>
        <v>41.64</v>
      </c>
      <c r="I64" s="8">
        <f t="shared" si="3"/>
        <v>3.8214399999999996E-2</v>
      </c>
      <c r="J64" s="8">
        <f t="shared" si="4"/>
        <v>1.8026399999999996</v>
      </c>
      <c r="K64">
        <v>17501</v>
      </c>
      <c r="L64">
        <v>1E-3</v>
      </c>
      <c r="M64">
        <v>0</v>
      </c>
      <c r="N64">
        <v>62</v>
      </c>
      <c r="O64">
        <v>13.648</v>
      </c>
      <c r="P64">
        <v>62</v>
      </c>
      <c r="Q64">
        <v>643.79999999999995</v>
      </c>
      <c r="R64">
        <v>62</v>
      </c>
      <c r="S64">
        <v>27.63</v>
      </c>
      <c r="T64">
        <v>62</v>
      </c>
      <c r="U64">
        <v>-14.01</v>
      </c>
    </row>
    <row r="65" spans="1:21" x14ac:dyDescent="0.3">
      <c r="A65" s="5">
        <f t="shared" si="0"/>
        <v>20001</v>
      </c>
      <c r="B65" s="1">
        <f t="shared" si="5"/>
        <v>2.3025625192960794E-2</v>
      </c>
      <c r="C65" s="1">
        <f t="shared" si="6"/>
        <v>45.65</v>
      </c>
      <c r="I65" s="8">
        <f t="shared" si="3"/>
        <v>4.1764799999999998E-2</v>
      </c>
      <c r="J65" s="8">
        <f t="shared" si="4"/>
        <v>1.8138399999999997</v>
      </c>
      <c r="K65">
        <v>20001</v>
      </c>
      <c r="L65">
        <v>1E-3</v>
      </c>
      <c r="M65">
        <v>0</v>
      </c>
      <c r="N65">
        <v>63</v>
      </c>
      <c r="O65">
        <v>14.916</v>
      </c>
      <c r="P65">
        <v>63</v>
      </c>
      <c r="Q65">
        <v>647.79999999999995</v>
      </c>
      <c r="R65">
        <v>63</v>
      </c>
      <c r="S65">
        <v>29.43</v>
      </c>
      <c r="T65">
        <v>63</v>
      </c>
      <c r="U65">
        <v>-16.22</v>
      </c>
    </row>
    <row r="66" spans="1:21" x14ac:dyDescent="0.3">
      <c r="A66" s="5">
        <f t="shared" ref="A66:A78" si="7">K66</f>
        <v>25001</v>
      </c>
      <c r="B66" s="1">
        <f t="shared" si="5"/>
        <v>2.6724124543831045E-2</v>
      </c>
      <c r="C66" s="1">
        <f t="shared" si="6"/>
        <v>50.14</v>
      </c>
      <c r="I66" s="8">
        <f t="shared" si="3"/>
        <v>4.8185199999999997E-2</v>
      </c>
      <c r="J66" s="8">
        <f t="shared" si="4"/>
        <v>1.8030599999999999</v>
      </c>
      <c r="K66">
        <v>25001</v>
      </c>
      <c r="L66">
        <v>1E-3</v>
      </c>
      <c r="M66">
        <v>0</v>
      </c>
      <c r="N66">
        <v>64</v>
      </c>
      <c r="O66">
        <v>17.209</v>
      </c>
      <c r="P66">
        <v>64</v>
      </c>
      <c r="Q66">
        <v>643.95000000000005</v>
      </c>
      <c r="R66">
        <v>64</v>
      </c>
      <c r="S66">
        <v>30.94</v>
      </c>
      <c r="T66">
        <v>64</v>
      </c>
      <c r="U66">
        <v>-19.2</v>
      </c>
    </row>
    <row r="67" spans="1:21" x14ac:dyDescent="0.3">
      <c r="A67" s="5">
        <f t="shared" si="7"/>
        <v>30001</v>
      </c>
      <c r="B67" s="1">
        <f t="shared" si="5"/>
        <v>3.052115743621656E-2</v>
      </c>
      <c r="C67" s="1">
        <f t="shared" si="6"/>
        <v>53.84</v>
      </c>
      <c r="I67" s="8">
        <f t="shared" ref="I67:I78" si="8">O67*2.8/1000</f>
        <v>5.4933200000000001E-2</v>
      </c>
      <c r="J67" s="8">
        <f t="shared" ref="J67:J78" si="9">Q67*2.8/1000</f>
        <v>1.7998399999999997</v>
      </c>
      <c r="K67">
        <v>30001</v>
      </c>
      <c r="L67">
        <v>1E-3</v>
      </c>
      <c r="M67">
        <v>0</v>
      </c>
      <c r="N67">
        <v>65</v>
      </c>
      <c r="O67">
        <v>19.619</v>
      </c>
      <c r="P67">
        <v>65</v>
      </c>
      <c r="Q67">
        <v>642.79999999999995</v>
      </c>
      <c r="R67">
        <v>65</v>
      </c>
      <c r="S67">
        <v>31.03</v>
      </c>
      <c r="T67">
        <v>65</v>
      </c>
      <c r="U67">
        <v>-22.81</v>
      </c>
    </row>
    <row r="68" spans="1:21" x14ac:dyDescent="0.3">
      <c r="A68" s="5">
        <f t="shared" si="7"/>
        <v>35001</v>
      </c>
      <c r="B68" s="1">
        <f t="shared" si="5"/>
        <v>3.4073958495865191E-2</v>
      </c>
      <c r="C68" s="1">
        <f t="shared" si="6"/>
        <v>56.57</v>
      </c>
      <c r="I68" s="8">
        <f t="shared" si="8"/>
        <v>6.1146399999999997E-2</v>
      </c>
      <c r="J68" s="8">
        <f t="shared" si="9"/>
        <v>1.7945199999999997</v>
      </c>
      <c r="K68">
        <v>35001</v>
      </c>
      <c r="L68">
        <v>1E-3</v>
      </c>
      <c r="M68">
        <v>0</v>
      </c>
      <c r="N68">
        <v>66</v>
      </c>
      <c r="O68">
        <v>21.838000000000001</v>
      </c>
      <c r="P68">
        <v>66</v>
      </c>
      <c r="Q68">
        <v>640.9</v>
      </c>
      <c r="R68">
        <v>66</v>
      </c>
      <c r="S68">
        <v>30.35</v>
      </c>
      <c r="T68">
        <v>66</v>
      </c>
      <c r="U68">
        <v>-26.22</v>
      </c>
    </row>
    <row r="69" spans="1:21" x14ac:dyDescent="0.3">
      <c r="A69" s="5">
        <f t="shared" si="7"/>
        <v>40001</v>
      </c>
      <c r="B69" s="1">
        <f t="shared" si="5"/>
        <v>3.72192513368984E-2</v>
      </c>
      <c r="C69" s="1">
        <f t="shared" si="6"/>
        <v>58.09</v>
      </c>
      <c r="I69" s="8">
        <f t="shared" si="8"/>
        <v>6.6259200000000004E-2</v>
      </c>
      <c r="J69" s="8">
        <f t="shared" si="9"/>
        <v>1.7802399999999998</v>
      </c>
      <c r="K69">
        <v>40001</v>
      </c>
      <c r="L69">
        <v>1E-3</v>
      </c>
      <c r="M69">
        <v>0</v>
      </c>
      <c r="N69">
        <v>67</v>
      </c>
      <c r="O69">
        <v>23.664000000000001</v>
      </c>
      <c r="P69">
        <v>67</v>
      </c>
      <c r="Q69">
        <v>635.79999999999995</v>
      </c>
      <c r="R69">
        <v>67</v>
      </c>
      <c r="S69">
        <v>28.88</v>
      </c>
      <c r="T69">
        <v>67</v>
      </c>
      <c r="U69">
        <v>-29.21</v>
      </c>
    </row>
    <row r="70" spans="1:21" x14ac:dyDescent="0.3">
      <c r="A70" s="5">
        <f t="shared" si="7"/>
        <v>45001</v>
      </c>
      <c r="B70" s="1">
        <f t="shared" si="5"/>
        <v>4.0540330719664626E-2</v>
      </c>
      <c r="C70" s="1">
        <f t="shared" si="6"/>
        <v>59.650000000000006</v>
      </c>
      <c r="I70" s="8">
        <f t="shared" si="8"/>
        <v>7.3107999999999992E-2</v>
      </c>
      <c r="J70" s="8">
        <f t="shared" si="9"/>
        <v>1.8033399999999997</v>
      </c>
      <c r="K70">
        <v>45001</v>
      </c>
      <c r="L70">
        <v>1E-3</v>
      </c>
      <c r="M70">
        <v>0</v>
      </c>
      <c r="N70">
        <v>68</v>
      </c>
      <c r="O70">
        <v>26.11</v>
      </c>
      <c r="P70">
        <v>68</v>
      </c>
      <c r="Q70">
        <v>644.04999999999995</v>
      </c>
      <c r="R70">
        <v>68</v>
      </c>
      <c r="S70">
        <v>27.2</v>
      </c>
      <c r="T70">
        <v>68</v>
      </c>
      <c r="U70">
        <v>-32.450000000000003</v>
      </c>
    </row>
    <row r="71" spans="1:21" x14ac:dyDescent="0.3">
      <c r="A71" s="5">
        <f t="shared" si="7"/>
        <v>50001</v>
      </c>
      <c r="B71" s="1">
        <f t="shared" si="5"/>
        <v>4.3525152145443342E-2</v>
      </c>
      <c r="C71" s="1">
        <f t="shared" si="6"/>
        <v>56.67</v>
      </c>
      <c r="I71" s="8">
        <f t="shared" si="8"/>
        <v>7.909999999999999E-2</v>
      </c>
      <c r="J71" s="8">
        <f t="shared" si="9"/>
        <v>1.8173399999999997</v>
      </c>
      <c r="K71">
        <v>50001</v>
      </c>
      <c r="L71">
        <v>1E-3</v>
      </c>
      <c r="M71">
        <v>0</v>
      </c>
      <c r="N71">
        <v>69</v>
      </c>
      <c r="O71">
        <v>28.25</v>
      </c>
      <c r="P71">
        <v>69</v>
      </c>
      <c r="Q71">
        <v>649.04999999999995</v>
      </c>
      <c r="R71">
        <v>69</v>
      </c>
      <c r="S71">
        <v>25.87</v>
      </c>
      <c r="T71">
        <v>69</v>
      </c>
      <c r="U71">
        <v>-30.8</v>
      </c>
    </row>
    <row r="72" spans="1:21" x14ac:dyDescent="0.3">
      <c r="A72" s="5">
        <f t="shared" si="7"/>
        <v>60001</v>
      </c>
      <c r="B72" s="1">
        <f t="shared" si="5"/>
        <v>4.9429339707200488E-2</v>
      </c>
      <c r="C72" s="1">
        <f t="shared" si="6"/>
        <v>65.680000000000007</v>
      </c>
      <c r="I72" s="8">
        <f t="shared" si="8"/>
        <v>9.2646400000000004E-2</v>
      </c>
      <c r="J72" s="8">
        <f t="shared" si="9"/>
        <v>1.8743199999999998</v>
      </c>
      <c r="K72">
        <v>60001</v>
      </c>
      <c r="L72">
        <v>1E-3</v>
      </c>
      <c r="M72">
        <v>0</v>
      </c>
      <c r="N72">
        <v>70</v>
      </c>
      <c r="O72">
        <v>33.088000000000001</v>
      </c>
      <c r="P72">
        <v>70</v>
      </c>
      <c r="Q72">
        <v>669.4</v>
      </c>
      <c r="R72">
        <v>70</v>
      </c>
      <c r="S72">
        <v>22.58</v>
      </c>
      <c r="T72">
        <v>70</v>
      </c>
      <c r="U72">
        <v>-43.1</v>
      </c>
    </row>
    <row r="73" spans="1:21" x14ac:dyDescent="0.3">
      <c r="A73" s="5">
        <f t="shared" si="7"/>
        <v>70001</v>
      </c>
      <c r="B73" s="1">
        <f t="shared" si="5"/>
        <v>5.4731109598366239E-2</v>
      </c>
      <c r="C73" s="1">
        <f t="shared" si="6"/>
        <v>66.929999999999993</v>
      </c>
      <c r="I73" s="8">
        <f t="shared" si="8"/>
        <v>0.11256000000000001</v>
      </c>
      <c r="J73" s="8">
        <f t="shared" si="9"/>
        <v>2.0566</v>
      </c>
      <c r="K73">
        <v>70001</v>
      </c>
      <c r="L73">
        <v>1E-3</v>
      </c>
      <c r="M73">
        <v>0</v>
      </c>
      <c r="N73">
        <v>71</v>
      </c>
      <c r="O73">
        <v>40.200000000000003</v>
      </c>
      <c r="P73">
        <v>71</v>
      </c>
      <c r="Q73">
        <v>734.5</v>
      </c>
      <c r="R73">
        <v>71</v>
      </c>
      <c r="S73">
        <v>19.809999999999999</v>
      </c>
      <c r="T73">
        <v>71</v>
      </c>
      <c r="U73">
        <v>-47.12</v>
      </c>
    </row>
    <row r="74" spans="1:21" x14ac:dyDescent="0.3">
      <c r="A74" s="5">
        <f t="shared" si="7"/>
        <v>80001</v>
      </c>
      <c r="B74" s="1">
        <f t="shared" si="5"/>
        <v>5.8350515463917521E-2</v>
      </c>
      <c r="C74" s="1">
        <f t="shared" si="6"/>
        <v>68.67</v>
      </c>
      <c r="I74" s="8">
        <f t="shared" si="8"/>
        <v>0.15451799999999999</v>
      </c>
      <c r="J74" s="8">
        <f t="shared" si="9"/>
        <v>2.6480999999999999</v>
      </c>
      <c r="K74">
        <v>80001</v>
      </c>
      <c r="L74">
        <v>1E-3</v>
      </c>
      <c r="M74">
        <v>0</v>
      </c>
      <c r="N74">
        <v>72</v>
      </c>
      <c r="O74">
        <v>55.185000000000002</v>
      </c>
      <c r="P74">
        <v>72</v>
      </c>
      <c r="Q74">
        <v>945.75</v>
      </c>
      <c r="R74">
        <v>72</v>
      </c>
      <c r="S74">
        <v>11.48</v>
      </c>
      <c r="T74">
        <v>72</v>
      </c>
      <c r="U74">
        <v>-57.19</v>
      </c>
    </row>
    <row r="75" spans="1:21" x14ac:dyDescent="0.3">
      <c r="A75" s="5">
        <f t="shared" si="7"/>
        <v>90001</v>
      </c>
      <c r="B75" s="1">
        <f t="shared" si="5"/>
        <v>6.1584741423451113E-2</v>
      </c>
      <c r="C75" s="1">
        <f t="shared" si="6"/>
        <v>72.92</v>
      </c>
      <c r="I75" s="8">
        <f t="shared" si="8"/>
        <v>0.20206200000000002</v>
      </c>
      <c r="J75" s="8">
        <f t="shared" si="9"/>
        <v>3.2810399999999995</v>
      </c>
      <c r="K75">
        <v>90001</v>
      </c>
      <c r="L75">
        <v>1E-3</v>
      </c>
      <c r="M75">
        <v>0</v>
      </c>
      <c r="N75">
        <v>73</v>
      </c>
      <c r="O75">
        <v>72.165000000000006</v>
      </c>
      <c r="P75">
        <v>73</v>
      </c>
      <c r="Q75">
        <v>1171.8</v>
      </c>
      <c r="R75">
        <v>73</v>
      </c>
      <c r="S75">
        <v>-35.200000000000003</v>
      </c>
      <c r="T75">
        <v>73</v>
      </c>
      <c r="U75">
        <v>-108.12</v>
      </c>
    </row>
    <row r="76" spans="1:21" x14ac:dyDescent="0.3">
      <c r="A76" s="5">
        <f t="shared" si="7"/>
        <v>100001</v>
      </c>
      <c r="B76" s="1">
        <f t="shared" si="5"/>
        <v>6.9280291257825338E-2</v>
      </c>
      <c r="C76" s="1">
        <f t="shared" si="6"/>
        <v>83.019999999999982</v>
      </c>
      <c r="I76" s="8">
        <f t="shared" si="8"/>
        <v>8.7382399999999985E-2</v>
      </c>
      <c r="J76" s="8">
        <f t="shared" si="9"/>
        <v>1.2612879999999997</v>
      </c>
      <c r="K76">
        <v>100001</v>
      </c>
      <c r="L76">
        <v>1E-3</v>
      </c>
      <c r="M76">
        <v>0</v>
      </c>
      <c r="N76">
        <v>74</v>
      </c>
      <c r="O76">
        <v>31.207999999999998</v>
      </c>
      <c r="P76">
        <v>74</v>
      </c>
      <c r="Q76">
        <v>450.46</v>
      </c>
      <c r="R76">
        <v>74</v>
      </c>
      <c r="S76">
        <v>-45.18</v>
      </c>
      <c r="T76">
        <v>74</v>
      </c>
      <c r="U76">
        <v>-128.19999999999999</v>
      </c>
    </row>
    <row r="77" spans="1:21" x14ac:dyDescent="0.3">
      <c r="A77" s="5">
        <f t="shared" si="7"/>
        <v>110001</v>
      </c>
      <c r="B77" s="1">
        <f t="shared" si="5"/>
        <v>8.134258170703032E-2</v>
      </c>
      <c r="C77" s="1">
        <f t="shared" si="6"/>
        <v>80.31</v>
      </c>
      <c r="I77" s="8">
        <f t="shared" si="8"/>
        <v>7.7492799999999987E-2</v>
      </c>
      <c r="J77" s="8">
        <f t="shared" si="9"/>
        <v>0.95267199999999996</v>
      </c>
      <c r="K77">
        <v>110001</v>
      </c>
      <c r="L77">
        <v>1E-3</v>
      </c>
      <c r="M77">
        <v>0</v>
      </c>
      <c r="N77">
        <v>75</v>
      </c>
      <c r="O77">
        <v>27.675999999999998</v>
      </c>
      <c r="P77">
        <v>75</v>
      </c>
      <c r="Q77">
        <v>340.24</v>
      </c>
      <c r="R77">
        <v>75</v>
      </c>
      <c r="S77">
        <v>-28.37</v>
      </c>
      <c r="T77">
        <v>75</v>
      </c>
      <c r="U77">
        <v>-108.68</v>
      </c>
    </row>
    <row r="78" spans="1:21" x14ac:dyDescent="0.3">
      <c r="A78" s="5">
        <f t="shared" si="7"/>
        <v>120001</v>
      </c>
      <c r="B78" s="1">
        <f t="shared" si="5"/>
        <v>8.8926376671888185E-2</v>
      </c>
      <c r="C78" s="1">
        <f t="shared" si="6"/>
        <v>80.320000000000007</v>
      </c>
      <c r="I78" s="8">
        <f t="shared" si="8"/>
        <v>8.2655999999999993E-2</v>
      </c>
      <c r="J78" s="8">
        <f t="shared" si="9"/>
        <v>0.92948799999999987</v>
      </c>
      <c r="K78">
        <v>120001</v>
      </c>
      <c r="L78">
        <v>1E-3</v>
      </c>
      <c r="M78">
        <v>0</v>
      </c>
      <c r="N78">
        <v>76</v>
      </c>
      <c r="O78">
        <v>29.52</v>
      </c>
      <c r="P78">
        <v>76</v>
      </c>
      <c r="Q78">
        <v>331.96</v>
      </c>
      <c r="R78">
        <v>76</v>
      </c>
      <c r="S78">
        <v>-22.74</v>
      </c>
      <c r="T78">
        <v>76</v>
      </c>
      <c r="U78">
        <v>-103.06</v>
      </c>
    </row>
    <row r="79" spans="1:21" x14ac:dyDescent="0.3">
      <c r="I79" s="8"/>
      <c r="J79" s="8"/>
    </row>
    <row r="80" spans="1:21" x14ac:dyDescent="0.3">
      <c r="I80" s="8"/>
      <c r="J80" s="8"/>
    </row>
    <row r="81" spans="9:10" x14ac:dyDescent="0.3">
      <c r="I81" s="8"/>
      <c r="J81" s="8"/>
    </row>
    <row r="82" spans="9:10" x14ac:dyDescent="0.3">
      <c r="I82" s="8"/>
      <c r="J82" s="8"/>
    </row>
    <row r="83" spans="9:10" x14ac:dyDescent="0.3">
      <c r="I83" s="8"/>
      <c r="J83" s="8"/>
    </row>
    <row r="84" spans="9:10" x14ac:dyDescent="0.3">
      <c r="I84" s="8"/>
      <c r="J84" s="8"/>
    </row>
    <row r="85" spans="9:10" x14ac:dyDescent="0.3">
      <c r="I85" s="8"/>
      <c r="J85" s="8"/>
    </row>
    <row r="86" spans="9:10" x14ac:dyDescent="0.3">
      <c r="I86" s="8"/>
      <c r="J86" s="8"/>
    </row>
    <row r="87" spans="9:10" x14ac:dyDescent="0.3">
      <c r="I87" s="8"/>
      <c r="J87" s="8"/>
    </row>
    <row r="88" spans="9:10" x14ac:dyDescent="0.3">
      <c r="I88" s="8"/>
      <c r="J88" s="8"/>
    </row>
    <row r="89" spans="9:10" x14ac:dyDescent="0.3">
      <c r="I89" s="8"/>
      <c r="J89" s="8"/>
    </row>
    <row r="90" spans="9:10" x14ac:dyDescent="0.3">
      <c r="I90" s="8"/>
      <c r="J90" s="8"/>
    </row>
    <row r="91" spans="9:10" x14ac:dyDescent="0.3">
      <c r="I91" s="8"/>
      <c r="J91" s="8"/>
    </row>
    <row r="92" spans="9:10" x14ac:dyDescent="0.3">
      <c r="I92" s="8"/>
      <c r="J92" s="8"/>
    </row>
    <row r="93" spans="9:10" x14ac:dyDescent="0.3">
      <c r="I93" s="8"/>
      <c r="J93" s="8"/>
    </row>
    <row r="94" spans="9:10" x14ac:dyDescent="0.3">
      <c r="I94" s="8"/>
      <c r="J94" s="8"/>
    </row>
    <row r="95" spans="9:10" x14ac:dyDescent="0.3">
      <c r="I95" s="8"/>
      <c r="J95" s="8"/>
    </row>
    <row r="96" spans="9:10" x14ac:dyDescent="0.3">
      <c r="I96" s="8"/>
      <c r="J96" s="8"/>
    </row>
    <row r="97" spans="9:10" x14ac:dyDescent="0.3">
      <c r="I97" s="8"/>
      <c r="J97" s="8"/>
    </row>
    <row r="98" spans="9:10" x14ac:dyDescent="0.3">
      <c r="I98" s="8"/>
      <c r="J98" s="8"/>
    </row>
    <row r="99" spans="9:10" x14ac:dyDescent="0.3">
      <c r="I99" s="8"/>
      <c r="J99" s="8"/>
    </row>
    <row r="100" spans="9:10" x14ac:dyDescent="0.3">
      <c r="I100" s="8"/>
      <c r="J100" s="8"/>
    </row>
    <row r="101" spans="9:10" x14ac:dyDescent="0.3">
      <c r="I101" s="8"/>
      <c r="J101" s="8"/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 Vpp Current probe</vt:lpstr>
    </vt:vector>
  </TitlesOfParts>
  <Company>TU Delft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Local Administrator</dc:creator>
  <cp:lastModifiedBy>Local Administrator</cp:lastModifiedBy>
  <dcterms:created xsi:type="dcterms:W3CDTF">2022-07-28T13:26:44Z</dcterms:created>
  <dcterms:modified xsi:type="dcterms:W3CDTF">2023-05-16T14:35:08Z</dcterms:modified>
</cp:coreProperties>
</file>