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4240" windowHeight="12585" activeTab="1"/>
  </bookViews>
  <sheets>
    <sheet name="Rock size groyne" sheetId="2" r:id="rId1"/>
    <sheet name="Breakwater small marina" sheetId="3" r:id="rId2"/>
  </sheets>
  <calcPr calcId="125725"/>
</workbook>
</file>

<file path=xl/calcChain.xml><?xml version="1.0" encoding="utf-8"?>
<calcChain xmlns="http://schemas.openxmlformats.org/spreadsheetml/2006/main">
  <c r="D44" i="2"/>
  <c r="H42"/>
  <c r="H11"/>
  <c r="H12"/>
  <c r="H13"/>
  <c r="H14"/>
  <c r="H15"/>
  <c r="H16"/>
  <c r="H17"/>
  <c r="H18"/>
  <c r="H19"/>
  <c r="H20"/>
  <c r="H21"/>
  <c r="H10"/>
  <c r="G11"/>
  <c r="G12"/>
  <c r="G13"/>
  <c r="G14"/>
  <c r="G15"/>
  <c r="G16"/>
  <c r="G17"/>
  <c r="G18"/>
  <c r="G19"/>
  <c r="G20"/>
  <c r="G21"/>
  <c r="G10"/>
  <c r="F25"/>
  <c r="H25" s="1"/>
  <c r="F26"/>
  <c r="H26" s="1"/>
  <c r="F27"/>
  <c r="H27" s="1"/>
  <c r="F28"/>
  <c r="H28" s="1"/>
  <c r="F29"/>
  <c r="H29" s="1"/>
  <c r="F30"/>
  <c r="H30" s="1"/>
  <c r="F34"/>
  <c r="H34" s="1"/>
  <c r="F35"/>
  <c r="H35" s="1"/>
  <c r="F36"/>
  <c r="H36" s="1"/>
  <c r="F37"/>
  <c r="H37" s="1"/>
  <c r="F38"/>
  <c r="H38" s="1"/>
  <c r="F39"/>
  <c r="G39" s="1"/>
  <c r="F40"/>
  <c r="H40" s="1"/>
  <c r="F41"/>
  <c r="G41" s="1"/>
  <c r="F42"/>
  <c r="F11"/>
  <c r="F12"/>
  <c r="F13"/>
  <c r="F14"/>
  <c r="F15"/>
  <c r="F16"/>
  <c r="F17"/>
  <c r="F18"/>
  <c r="F19"/>
  <c r="F20"/>
  <c r="F21"/>
  <c r="F10"/>
  <c r="D14"/>
  <c r="D18"/>
  <c r="K14"/>
  <c r="D13" s="1"/>
  <c r="G42" l="1"/>
  <c r="H41"/>
  <c r="G40"/>
  <c r="H39"/>
  <c r="G38"/>
  <c r="G37"/>
  <c r="G36"/>
  <c r="G35"/>
  <c r="G34"/>
  <c r="G30"/>
  <c r="G29"/>
  <c r="G28"/>
  <c r="G27"/>
  <c r="H44"/>
  <c r="G26"/>
  <c r="G25"/>
  <c r="D10"/>
  <c r="D19"/>
  <c r="D15"/>
  <c r="D11"/>
  <c r="D20"/>
  <c r="D16"/>
  <c r="D12"/>
  <c r="D21"/>
  <c r="D17"/>
  <c r="G44" l="1"/>
</calcChain>
</file>

<file path=xl/sharedStrings.xml><?xml version="1.0" encoding="utf-8"?>
<sst xmlns="http://schemas.openxmlformats.org/spreadsheetml/2006/main" count="39" uniqueCount="35">
  <si>
    <t>Blockiness</t>
  </si>
  <si>
    <t>Blockiness (%)</t>
  </si>
  <si>
    <t>Measurements on stone sizes on groyne south of Sirius beach (one group went to marina/breakwater other group went to meausure stone sizes and cross sections of groyne</t>
  </si>
  <si>
    <t>Measurement rock size</t>
  </si>
  <si>
    <t>1st group:</t>
  </si>
  <si>
    <t>At least half of the stones were damaged, blockiness determined in different ways, for some stones its averaged for others its determined per individual stone.</t>
  </si>
  <si>
    <t>(filter layer)</t>
  </si>
  <si>
    <t>Continuing with different hand writing:</t>
  </si>
  <si>
    <t>This group averaged blockiness of 5 stones (guessed by 4 students and averaged)</t>
  </si>
  <si>
    <t>Guesses</t>
  </si>
  <si>
    <t>L</t>
  </si>
  <si>
    <t>B</t>
  </si>
  <si>
    <t>H</t>
  </si>
  <si>
    <t>Caisson dimensions</t>
  </si>
  <si>
    <t>freeboard= 0,45m</t>
  </si>
  <si>
    <t>determine transmission coefficient</t>
  </si>
  <si>
    <t>wave height is half the depth has to be checked</t>
  </si>
  <si>
    <t>period can be determined by deep water table</t>
  </si>
  <si>
    <t>Data collected south of Sirius hotel. Notes from group which first went to breakwater marina then did measurement on the groyne</t>
  </si>
  <si>
    <t>2nd group:</t>
  </si>
  <si>
    <t>Average:</t>
  </si>
  <si>
    <t>I [m^3]</t>
  </si>
  <si>
    <t>rho_steen</t>
  </si>
  <si>
    <t>kg</t>
  </si>
  <si>
    <t>W [kg]</t>
  </si>
  <si>
    <t>Dn50 [m]</t>
  </si>
  <si>
    <t>a [cm]</t>
  </si>
  <si>
    <t>b [cm]</t>
  </si>
  <si>
    <t>c [cm]</t>
  </si>
  <si>
    <t>L [cm]</t>
  </si>
  <si>
    <t>B [cm]</t>
  </si>
  <si>
    <t>H [cm]</t>
  </si>
  <si>
    <t>kg/m3</t>
  </si>
  <si>
    <t>Avarage</t>
  </si>
  <si>
    <t>m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</si>
</sst>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9" fontId="0" fillId="0" borderId="0" xfId="0" applyNumberFormat="1"/>
    <xf numFmtId="9" fontId="1" fillId="0" borderId="0" xfId="0" applyNumberFormat="1" applyFont="1"/>
    <xf numFmtId="2" fontId="0" fillId="0" borderId="0" xfId="0" applyNumberFormat="1"/>
    <xf numFmtId="1" fontId="0" fillId="0" borderId="0" xfId="0" applyNumberFormat="1"/>
    <xf numFmtId="9" fontId="0" fillId="0" borderId="0" xfId="1" applyFont="1"/>
    <xf numFmtId="0" fontId="0" fillId="0" borderId="0" xfId="0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45"/>
  <sheetViews>
    <sheetView workbookViewId="0">
      <selection activeCell="L35" sqref="L35"/>
    </sheetView>
  </sheetViews>
  <sheetFormatPr defaultRowHeight="15"/>
  <cols>
    <col min="5" max="5" width="11.7109375" bestFit="1" customWidth="1"/>
    <col min="7" max="7" width="9.5703125" bestFit="1" customWidth="1"/>
  </cols>
  <sheetData>
    <row r="1" spans="1:11">
      <c r="A1" t="s">
        <v>2</v>
      </c>
    </row>
    <row r="2" spans="1:11">
      <c r="A2" t="s">
        <v>5</v>
      </c>
    </row>
    <row r="4" spans="1:11">
      <c r="A4" t="s">
        <v>22</v>
      </c>
      <c r="B4">
        <v>2600</v>
      </c>
      <c r="C4" t="s">
        <v>32</v>
      </c>
    </row>
    <row r="6" spans="1:11">
      <c r="A6" s="1" t="s">
        <v>3</v>
      </c>
    </row>
    <row r="8" spans="1:11">
      <c r="A8" t="s">
        <v>4</v>
      </c>
      <c r="J8" t="s">
        <v>8</v>
      </c>
    </row>
    <row r="9" spans="1:11">
      <c r="A9" t="s">
        <v>26</v>
      </c>
      <c r="B9" t="s">
        <v>27</v>
      </c>
      <c r="C9" t="s">
        <v>28</v>
      </c>
      <c r="D9" t="s">
        <v>1</v>
      </c>
      <c r="F9" t="s">
        <v>21</v>
      </c>
      <c r="G9" t="s">
        <v>24</v>
      </c>
      <c r="H9" t="s">
        <v>25</v>
      </c>
      <c r="J9" t="s">
        <v>9</v>
      </c>
      <c r="K9" s="2">
        <v>0.75</v>
      </c>
    </row>
    <row r="10" spans="1:11">
      <c r="A10">
        <v>75</v>
      </c>
      <c r="B10">
        <v>50</v>
      </c>
      <c r="C10">
        <v>60</v>
      </c>
      <c r="D10" s="2">
        <f t="shared" ref="D10:D21" si="0">$K$14</f>
        <v>0.61999999999999988</v>
      </c>
      <c r="F10" s="4">
        <f>(A10/100)*(B10/100)*(C10/100)*D10</f>
        <v>0.13949999999999996</v>
      </c>
      <c r="G10" s="5">
        <f>F10*B$4</f>
        <v>362.69999999999987</v>
      </c>
      <c r="H10" s="4">
        <f>(F10)^(1/3)</f>
        <v>0.51863051876407595</v>
      </c>
      <c r="K10" s="2">
        <v>0.7</v>
      </c>
    </row>
    <row r="11" spans="1:11">
      <c r="A11">
        <v>120</v>
      </c>
      <c r="B11">
        <v>75</v>
      </c>
      <c r="C11">
        <v>72</v>
      </c>
      <c r="D11" s="2">
        <f t="shared" si="0"/>
        <v>0.61999999999999988</v>
      </c>
      <c r="F11" s="4">
        <f t="shared" ref="F11:F42" si="1">(A11/100)*(B11/100)*(C11/100)*D11</f>
        <v>0.40175999999999989</v>
      </c>
      <c r="G11" s="5">
        <f t="shared" ref="G11:G42" si="2">F11*B$4</f>
        <v>1044.5759999999998</v>
      </c>
      <c r="H11" s="4">
        <f t="shared" ref="H11:H41" si="3">(F11)^(1/3)</f>
        <v>0.73788536787845993</v>
      </c>
      <c r="K11" s="2">
        <v>0.5</v>
      </c>
    </row>
    <row r="12" spans="1:11">
      <c r="A12">
        <v>80</v>
      </c>
      <c r="B12">
        <v>50</v>
      </c>
      <c r="C12">
        <v>38</v>
      </c>
      <c r="D12" s="2">
        <f t="shared" si="0"/>
        <v>0.61999999999999988</v>
      </c>
      <c r="F12" s="4">
        <f t="shared" si="1"/>
        <v>9.423999999999999E-2</v>
      </c>
      <c r="G12" s="5">
        <f t="shared" si="2"/>
        <v>245.02399999999997</v>
      </c>
      <c r="H12" s="4">
        <f t="shared" si="3"/>
        <v>0.45507023027343879</v>
      </c>
      <c r="K12" s="2">
        <v>0.6</v>
      </c>
    </row>
    <row r="13" spans="1:11">
      <c r="A13">
        <v>6</v>
      </c>
      <c r="B13">
        <v>6</v>
      </c>
      <c r="C13">
        <v>4</v>
      </c>
      <c r="D13" s="2">
        <f t="shared" si="0"/>
        <v>0.61999999999999988</v>
      </c>
      <c r="E13" t="s">
        <v>6</v>
      </c>
      <c r="F13" s="4">
        <f t="shared" si="1"/>
        <v>8.9279999999999985E-5</v>
      </c>
      <c r="G13" s="5">
        <f t="shared" si="2"/>
        <v>0.23212799999999997</v>
      </c>
      <c r="H13" s="4">
        <f t="shared" si="3"/>
        <v>4.46942232373823E-2</v>
      </c>
      <c r="K13" s="2">
        <v>0.55000000000000004</v>
      </c>
    </row>
    <row r="14" spans="1:11">
      <c r="A14">
        <v>220</v>
      </c>
      <c r="B14">
        <v>140</v>
      </c>
      <c r="C14">
        <v>130</v>
      </c>
      <c r="D14" s="2">
        <f t="shared" si="0"/>
        <v>0.61999999999999988</v>
      </c>
      <c r="F14" s="4">
        <f t="shared" si="1"/>
        <v>2.4824799999999998</v>
      </c>
      <c r="G14" s="5">
        <f t="shared" si="2"/>
        <v>6454.4479999999994</v>
      </c>
      <c r="H14" s="4">
        <f t="shared" si="3"/>
        <v>1.3540309334039415</v>
      </c>
      <c r="J14" t="s">
        <v>20</v>
      </c>
      <c r="K14" s="3">
        <f>AVERAGE(K9:K13)</f>
        <v>0.61999999999999988</v>
      </c>
    </row>
    <row r="15" spans="1:11">
      <c r="A15">
        <v>46</v>
      </c>
      <c r="B15">
        <v>58</v>
      </c>
      <c r="C15">
        <v>42</v>
      </c>
      <c r="D15" s="2">
        <f t="shared" si="0"/>
        <v>0.61999999999999988</v>
      </c>
      <c r="F15" s="4">
        <f t="shared" si="1"/>
        <v>6.9474719999999976E-2</v>
      </c>
      <c r="G15" s="5">
        <f t="shared" si="2"/>
        <v>180.63427199999992</v>
      </c>
      <c r="H15" s="4">
        <f t="shared" si="3"/>
        <v>0.41109506979585847</v>
      </c>
    </row>
    <row r="16" spans="1:11">
      <c r="A16">
        <v>140</v>
      </c>
      <c r="B16">
        <v>85</v>
      </c>
      <c r="C16">
        <v>65</v>
      </c>
      <c r="D16" s="2">
        <f t="shared" si="0"/>
        <v>0.61999999999999988</v>
      </c>
      <c r="F16" s="4">
        <f t="shared" si="1"/>
        <v>0.47956999999999989</v>
      </c>
      <c r="G16" s="5">
        <f t="shared" si="2"/>
        <v>1246.8819999999996</v>
      </c>
      <c r="H16" s="4">
        <f t="shared" si="3"/>
        <v>0.78273965378711874</v>
      </c>
    </row>
    <row r="17" spans="1:8">
      <c r="A17">
        <v>64</v>
      </c>
      <c r="B17">
        <v>40</v>
      </c>
      <c r="C17">
        <v>20</v>
      </c>
      <c r="D17" s="2">
        <f t="shared" si="0"/>
        <v>0.61999999999999988</v>
      </c>
      <c r="F17" s="4">
        <f t="shared" si="1"/>
        <v>3.1743999999999994E-2</v>
      </c>
      <c r="G17" s="5">
        <f t="shared" si="2"/>
        <v>82.534399999999991</v>
      </c>
      <c r="H17" s="4">
        <f t="shared" si="3"/>
        <v>0.31663132877443245</v>
      </c>
    </row>
    <row r="18" spans="1:8">
      <c r="A18">
        <v>23</v>
      </c>
      <c r="B18">
        <v>20</v>
      </c>
      <c r="C18">
        <v>21</v>
      </c>
      <c r="D18" s="2">
        <f t="shared" si="0"/>
        <v>0.61999999999999988</v>
      </c>
      <c r="F18" s="4">
        <f t="shared" si="1"/>
        <v>5.9891999999999992E-3</v>
      </c>
      <c r="G18" s="5">
        <f t="shared" si="2"/>
        <v>15.571919999999999</v>
      </c>
      <c r="H18" s="4">
        <f t="shared" si="3"/>
        <v>0.18160296656580777</v>
      </c>
    </row>
    <row r="19" spans="1:8">
      <c r="A19">
        <v>52</v>
      </c>
      <c r="B19">
        <v>50</v>
      </c>
      <c r="C19">
        <v>16</v>
      </c>
      <c r="D19" s="2">
        <f t="shared" si="0"/>
        <v>0.61999999999999988</v>
      </c>
      <c r="F19" s="4">
        <f t="shared" si="1"/>
        <v>2.5791999999999999E-2</v>
      </c>
      <c r="G19" s="5">
        <f t="shared" si="2"/>
        <v>67.059200000000004</v>
      </c>
      <c r="H19" s="4">
        <f t="shared" si="3"/>
        <v>0.2954574918121099</v>
      </c>
    </row>
    <row r="20" spans="1:8">
      <c r="A20">
        <v>26</v>
      </c>
      <c r="B20">
        <v>12</v>
      </c>
      <c r="C20">
        <v>5</v>
      </c>
      <c r="D20" s="2">
        <f t="shared" si="0"/>
        <v>0.61999999999999988</v>
      </c>
      <c r="F20" s="4">
        <f t="shared" si="1"/>
        <v>9.6719999999999977E-4</v>
      </c>
      <c r="G20" s="5">
        <f t="shared" si="2"/>
        <v>2.5147199999999992</v>
      </c>
      <c r="H20" s="4">
        <f t="shared" si="3"/>
        <v>9.8894490183829578E-2</v>
      </c>
    </row>
    <row r="21" spans="1:8">
      <c r="A21">
        <v>172</v>
      </c>
      <c r="B21">
        <v>110</v>
      </c>
      <c r="C21">
        <v>70</v>
      </c>
      <c r="D21" s="2">
        <f t="shared" si="0"/>
        <v>0.61999999999999988</v>
      </c>
      <c r="F21" s="4">
        <f t="shared" si="1"/>
        <v>0.82112799999999986</v>
      </c>
      <c r="G21" s="5">
        <f t="shared" si="2"/>
        <v>2134.9327999999996</v>
      </c>
      <c r="H21" s="4">
        <f t="shared" si="3"/>
        <v>0.93641915139997889</v>
      </c>
    </row>
    <row r="22" spans="1:8">
      <c r="F22" s="4"/>
      <c r="G22" s="5"/>
      <c r="H22" s="4"/>
    </row>
    <row r="23" spans="1:8">
      <c r="A23" t="s">
        <v>7</v>
      </c>
      <c r="F23" s="4"/>
      <c r="G23" s="5"/>
      <c r="H23" s="4"/>
    </row>
    <row r="24" spans="1:8">
      <c r="A24" t="s">
        <v>26</v>
      </c>
      <c r="B24" t="s">
        <v>27</v>
      </c>
      <c r="C24" t="s">
        <v>28</v>
      </c>
      <c r="D24" t="s">
        <v>1</v>
      </c>
      <c r="F24" s="4"/>
      <c r="G24" s="5"/>
      <c r="H24" s="4"/>
    </row>
    <row r="25" spans="1:8">
      <c r="A25">
        <v>80</v>
      </c>
      <c r="B25">
        <v>90</v>
      </c>
      <c r="C25">
        <v>45</v>
      </c>
      <c r="D25" s="6">
        <v>0.55000000000000004</v>
      </c>
      <c r="F25" s="4">
        <f t="shared" si="1"/>
        <v>0.17820000000000005</v>
      </c>
      <c r="G25" s="5">
        <f t="shared" si="2"/>
        <v>463.32000000000016</v>
      </c>
      <c r="H25" s="4">
        <f t="shared" si="3"/>
        <v>0.56273323661007113</v>
      </c>
    </row>
    <row r="26" spans="1:8">
      <c r="A26">
        <v>220</v>
      </c>
      <c r="B26">
        <v>190</v>
      </c>
      <c r="C26">
        <v>90</v>
      </c>
      <c r="D26" s="6">
        <v>0.6</v>
      </c>
      <c r="F26" s="4">
        <f t="shared" si="1"/>
        <v>2.2572000000000001</v>
      </c>
      <c r="G26" s="5">
        <f>F26*B$4</f>
        <v>5868.72</v>
      </c>
      <c r="H26" s="4">
        <f t="shared" si="3"/>
        <v>1.3117669375822332</v>
      </c>
    </row>
    <row r="27" spans="1:8">
      <c r="A27">
        <v>64</v>
      </c>
      <c r="B27">
        <v>46</v>
      </c>
      <c r="C27">
        <v>44</v>
      </c>
      <c r="D27" s="6">
        <v>0.5</v>
      </c>
      <c r="F27" s="4">
        <f t="shared" si="1"/>
        <v>6.4768000000000006E-2</v>
      </c>
      <c r="G27" s="5">
        <f t="shared" si="2"/>
        <v>168.39680000000001</v>
      </c>
      <c r="H27" s="4">
        <f t="shared" si="3"/>
        <v>0.4015936423283093</v>
      </c>
    </row>
    <row r="28" spans="1:8">
      <c r="A28">
        <v>60</v>
      </c>
      <c r="B28">
        <v>45</v>
      </c>
      <c r="C28">
        <v>22</v>
      </c>
      <c r="D28" s="6">
        <v>0.8</v>
      </c>
      <c r="F28" s="4">
        <f t="shared" si="1"/>
        <v>4.7520000000000007E-2</v>
      </c>
      <c r="G28" s="5">
        <f t="shared" si="2"/>
        <v>123.55200000000002</v>
      </c>
      <c r="H28" s="4">
        <f t="shared" si="3"/>
        <v>0.3622086442078612</v>
      </c>
    </row>
    <row r="29" spans="1:8">
      <c r="A29">
        <v>137</v>
      </c>
      <c r="B29">
        <v>125</v>
      </c>
      <c r="C29">
        <v>60</v>
      </c>
      <c r="D29" s="6">
        <v>0.7</v>
      </c>
      <c r="F29" s="4">
        <f t="shared" si="1"/>
        <v>0.71925000000000006</v>
      </c>
      <c r="G29" s="5">
        <f t="shared" si="2"/>
        <v>1870.0500000000002</v>
      </c>
      <c r="H29" s="4">
        <f t="shared" si="3"/>
        <v>0.89596963252733675</v>
      </c>
    </row>
    <row r="30" spans="1:8">
      <c r="A30">
        <v>90</v>
      </c>
      <c r="B30">
        <v>65</v>
      </c>
      <c r="C30">
        <v>40</v>
      </c>
      <c r="D30" s="6">
        <v>0.75</v>
      </c>
      <c r="F30" s="4">
        <f t="shared" si="1"/>
        <v>0.17550000000000004</v>
      </c>
      <c r="G30" s="5">
        <f t="shared" si="2"/>
        <v>456.30000000000013</v>
      </c>
      <c r="H30" s="4">
        <f t="shared" si="3"/>
        <v>0.5598766735225873</v>
      </c>
    </row>
    <row r="31" spans="1:8">
      <c r="F31" s="4"/>
      <c r="G31" s="5"/>
      <c r="H31" s="4"/>
    </row>
    <row r="32" spans="1:8">
      <c r="A32" t="s">
        <v>19</v>
      </c>
      <c r="F32" s="4"/>
      <c r="G32" s="5"/>
      <c r="H32" s="4"/>
    </row>
    <row r="33" spans="1:8">
      <c r="A33" t="s">
        <v>29</v>
      </c>
      <c r="B33" t="s">
        <v>30</v>
      </c>
      <c r="C33" t="s">
        <v>31</v>
      </c>
      <c r="D33" t="s">
        <v>0</v>
      </c>
      <c r="F33" s="4"/>
      <c r="G33" s="5"/>
      <c r="H33" s="4"/>
    </row>
    <row r="34" spans="1:8">
      <c r="A34">
        <v>120</v>
      </c>
      <c r="B34">
        <v>70</v>
      </c>
      <c r="C34">
        <v>70</v>
      </c>
      <c r="D34" s="6">
        <v>0.6</v>
      </c>
      <c r="F34" s="4">
        <f t="shared" si="1"/>
        <v>0.35279999999999995</v>
      </c>
      <c r="G34" s="5">
        <f t="shared" si="2"/>
        <v>917.27999999999986</v>
      </c>
      <c r="H34" s="4">
        <f t="shared" si="3"/>
        <v>0.70660416361078915</v>
      </c>
    </row>
    <row r="35" spans="1:8">
      <c r="A35">
        <v>35</v>
      </c>
      <c r="B35">
        <v>30</v>
      </c>
      <c r="C35">
        <v>20</v>
      </c>
      <c r="D35" s="6">
        <v>0.88</v>
      </c>
      <c r="F35" s="4">
        <f t="shared" si="1"/>
        <v>1.848E-2</v>
      </c>
      <c r="G35" s="5">
        <f t="shared" si="2"/>
        <v>48.048000000000002</v>
      </c>
      <c r="H35" s="4">
        <f t="shared" si="3"/>
        <v>0.26438328165686176</v>
      </c>
    </row>
    <row r="36" spans="1:8">
      <c r="A36">
        <v>60</v>
      </c>
      <c r="B36">
        <v>35</v>
      </c>
      <c r="C36">
        <v>40</v>
      </c>
      <c r="D36" s="6">
        <v>0.45</v>
      </c>
      <c r="F36" s="4">
        <f t="shared" si="1"/>
        <v>3.78E-2</v>
      </c>
      <c r="G36" s="5">
        <f t="shared" si="2"/>
        <v>98.28</v>
      </c>
      <c r="H36" s="4">
        <f t="shared" si="3"/>
        <v>0.33560668262441906</v>
      </c>
    </row>
    <row r="37" spans="1:8">
      <c r="A37">
        <v>80</v>
      </c>
      <c r="B37">
        <v>70</v>
      </c>
      <c r="C37">
        <v>80</v>
      </c>
      <c r="D37" s="6">
        <v>0.5</v>
      </c>
      <c r="F37" s="4">
        <f t="shared" si="1"/>
        <v>0.22399999999999998</v>
      </c>
      <c r="G37" s="5">
        <f t="shared" si="2"/>
        <v>582.4</v>
      </c>
      <c r="H37" s="4">
        <f t="shared" si="3"/>
        <v>0.60731779437513256</v>
      </c>
    </row>
    <row r="38" spans="1:8">
      <c r="A38">
        <v>60</v>
      </c>
      <c r="B38">
        <v>25</v>
      </c>
      <c r="C38">
        <v>20</v>
      </c>
      <c r="D38" s="6">
        <v>0.35</v>
      </c>
      <c r="F38" s="4">
        <f t="shared" si="1"/>
        <v>1.0499999999999999E-2</v>
      </c>
      <c r="G38" s="5">
        <f t="shared" si="2"/>
        <v>27.299999999999997</v>
      </c>
      <c r="H38" s="4">
        <f t="shared" si="3"/>
        <v>0.21897595699439448</v>
      </c>
    </row>
    <row r="39" spans="1:8">
      <c r="A39">
        <v>95</v>
      </c>
      <c r="B39">
        <v>80</v>
      </c>
      <c r="C39">
        <v>65</v>
      </c>
      <c r="D39" s="6">
        <v>0.6</v>
      </c>
      <c r="F39" s="4">
        <f t="shared" si="1"/>
        <v>0.2964</v>
      </c>
      <c r="G39" s="5">
        <f t="shared" si="2"/>
        <v>770.64</v>
      </c>
      <c r="H39" s="4">
        <f t="shared" si="3"/>
        <v>0.66674443537213446</v>
      </c>
    </row>
    <row r="40" spans="1:8">
      <c r="A40">
        <v>45</v>
      </c>
      <c r="B40">
        <v>30</v>
      </c>
      <c r="C40">
        <v>25</v>
      </c>
      <c r="D40" s="6">
        <v>0.8</v>
      </c>
      <c r="F40" s="4">
        <f t="shared" si="1"/>
        <v>2.7000000000000003E-2</v>
      </c>
      <c r="G40" s="5">
        <f t="shared" si="2"/>
        <v>70.2</v>
      </c>
      <c r="H40" s="4">
        <f t="shared" si="3"/>
        <v>0.30000000000000004</v>
      </c>
    </row>
    <row r="41" spans="1:8">
      <c r="A41">
        <v>180</v>
      </c>
      <c r="B41">
        <v>170</v>
      </c>
      <c r="C41">
        <v>100</v>
      </c>
      <c r="D41" s="6">
        <v>0.6</v>
      </c>
      <c r="F41" s="4">
        <f t="shared" si="1"/>
        <v>1.8359999999999999</v>
      </c>
      <c r="G41" s="5">
        <f t="shared" si="2"/>
        <v>4773.5999999999995</v>
      </c>
      <c r="H41" s="4">
        <f t="shared" si="3"/>
        <v>1.2244965305752042</v>
      </c>
    </row>
    <row r="42" spans="1:8">
      <c r="A42">
        <v>140</v>
      </c>
      <c r="B42">
        <v>120</v>
      </c>
      <c r="C42">
        <v>90</v>
      </c>
      <c r="D42" s="6">
        <v>0.53</v>
      </c>
      <c r="F42" s="4">
        <f t="shared" si="1"/>
        <v>0.80136000000000007</v>
      </c>
      <c r="G42" s="5">
        <f t="shared" si="2"/>
        <v>2083.5360000000001</v>
      </c>
      <c r="H42" s="4">
        <f>(F42)^(1/3)</f>
        <v>0.92884351564509615</v>
      </c>
    </row>
    <row r="44" spans="1:8">
      <c r="D44" s="2">
        <f>AVERAGE(D10:D21,D25:D30,D34:D42)</f>
        <v>0.6166666666666667</v>
      </c>
      <c r="F44" t="s">
        <v>33</v>
      </c>
      <c r="G44" s="5">
        <f t="shared" ref="G44:H44" si="4">AVERAGE(G10:G42)</f>
        <v>1116.9900829629626</v>
      </c>
      <c r="H44" s="4">
        <f t="shared" si="4"/>
        <v>0.57334342790773585</v>
      </c>
    </row>
    <row r="45" spans="1:8">
      <c r="F45" s="7"/>
      <c r="G45" s="7" t="s">
        <v>23</v>
      </c>
      <c r="H45" s="7" t="s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1"/>
  <sheetViews>
    <sheetView tabSelected="1" workbookViewId="0">
      <selection activeCell="A9" sqref="A9"/>
    </sheetView>
  </sheetViews>
  <sheetFormatPr defaultRowHeight="15"/>
  <sheetData>
    <row r="1" spans="1:3">
      <c r="A1" t="s">
        <v>18</v>
      </c>
    </row>
    <row r="4" spans="1:3">
      <c r="A4" s="1" t="s">
        <v>13</v>
      </c>
    </row>
    <row r="5" spans="1:3">
      <c r="A5" t="s">
        <v>10</v>
      </c>
      <c r="B5" t="s">
        <v>11</v>
      </c>
      <c r="C5" t="s">
        <v>12</v>
      </c>
    </row>
    <row r="6" spans="1:3">
      <c r="A6">
        <v>8.1999999999999993</v>
      </c>
      <c r="B6">
        <v>2.68</v>
      </c>
      <c r="C6">
        <v>0.52</v>
      </c>
    </row>
    <row r="8" spans="1:3">
      <c r="A8" t="s">
        <v>14</v>
      </c>
    </row>
    <row r="9" spans="1:3">
      <c r="A9" t="s">
        <v>15</v>
      </c>
    </row>
    <row r="10" spans="1:3">
      <c r="A10" t="s">
        <v>16</v>
      </c>
    </row>
    <row r="11" spans="1:3">
      <c r="A11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Rock size groyne</vt:lpstr>
      <vt:lpstr>Breakwater small marina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</dc:creator>
  <cp:lastModifiedBy>Stefan van de Sande</cp:lastModifiedBy>
  <dcterms:created xsi:type="dcterms:W3CDTF">2011-10-09T13:57:42Z</dcterms:created>
  <dcterms:modified xsi:type="dcterms:W3CDTF">2011-10-18T10:54:57Z</dcterms:modified>
</cp:coreProperties>
</file>