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45" windowHeight="8674" tabRatio="936" firstSheet="2" activeTab="9"/>
  </bookViews>
  <sheets>
    <sheet name="Body weight and colon length" sheetId="3" r:id="rId1"/>
    <sheet name="DAI" sheetId="4" r:id="rId2"/>
    <sheet name="Inflammatory and oxidative rela" sheetId="6" r:id="rId3"/>
    <sheet name="Goblet cell" sheetId="18" r:id="rId4"/>
    <sheet name="HDAC3" sheetId="19" r:id="rId5"/>
    <sheet name="P65" sheetId="20" r:id="rId6"/>
    <sheet name="SCFA" sheetId="21" r:id="rId7"/>
    <sheet name="Immunohistochemical staining" sheetId="22" r:id="rId8"/>
    <sheet name="Western Blot" sheetId="23" r:id="rId9"/>
    <sheet name="SCFAs" sheetId="24" r:id="rId10"/>
    <sheet name="Sheet2" sheetId="25" r:id="rId11"/>
  </sheets>
  <calcPr calcId="144525"/>
</workbook>
</file>

<file path=xl/sharedStrings.xml><?xml version="1.0" encoding="utf-8"?>
<sst xmlns="http://schemas.openxmlformats.org/spreadsheetml/2006/main" count="1228" uniqueCount="222">
  <si>
    <t>Group</t>
  </si>
  <si>
    <t>sample</t>
  </si>
  <si>
    <t>body weight</t>
  </si>
  <si>
    <t>colon length</t>
  </si>
  <si>
    <t>Mean</t>
  </si>
  <si>
    <t>SEM</t>
  </si>
  <si>
    <t>day0</t>
  </si>
  <si>
    <t>day2</t>
  </si>
  <si>
    <t>day4</t>
  </si>
  <si>
    <t>day6</t>
  </si>
  <si>
    <t>day8</t>
  </si>
  <si>
    <t>day10</t>
  </si>
  <si>
    <t>day12</t>
  </si>
  <si>
    <t>day14</t>
  </si>
  <si>
    <t>NC</t>
  </si>
  <si>
    <t>1M01</t>
  </si>
  <si>
    <t>1M02</t>
  </si>
  <si>
    <t>1M03</t>
  </si>
  <si>
    <t>1M04</t>
  </si>
  <si>
    <t>1M05</t>
  </si>
  <si>
    <t>1M06</t>
  </si>
  <si>
    <t>1M07</t>
  </si>
  <si>
    <t>1M08</t>
  </si>
  <si>
    <t>1M09</t>
  </si>
  <si>
    <t>1M10</t>
  </si>
  <si>
    <t>MC</t>
  </si>
  <si>
    <t>2M01</t>
  </si>
  <si>
    <t>2M02</t>
  </si>
  <si>
    <t>2M03</t>
  </si>
  <si>
    <t>2M04</t>
  </si>
  <si>
    <t>2M05</t>
  </si>
  <si>
    <t>2M06</t>
  </si>
  <si>
    <t>2M07</t>
  </si>
  <si>
    <t>2M08</t>
  </si>
  <si>
    <t>2M09</t>
  </si>
  <si>
    <t>2M10</t>
  </si>
  <si>
    <t>SASP</t>
  </si>
  <si>
    <t>3M01</t>
  </si>
  <si>
    <t>3M02</t>
  </si>
  <si>
    <t>3M03</t>
  </si>
  <si>
    <t>3M04</t>
  </si>
  <si>
    <t>3M05</t>
  </si>
  <si>
    <t>3M06</t>
  </si>
  <si>
    <t>23..8</t>
  </si>
  <si>
    <t>3M07</t>
  </si>
  <si>
    <t>3M08</t>
  </si>
  <si>
    <t>3M09</t>
  </si>
  <si>
    <t>3M10</t>
  </si>
  <si>
    <t>L-STE</t>
  </si>
  <si>
    <t>4M01</t>
  </si>
  <si>
    <t>4M02</t>
  </si>
  <si>
    <t>4M03</t>
  </si>
  <si>
    <t>4M04</t>
  </si>
  <si>
    <t>4M05</t>
  </si>
  <si>
    <t>4M06</t>
  </si>
  <si>
    <t>4M07</t>
  </si>
  <si>
    <t>4M08</t>
  </si>
  <si>
    <t>4M09</t>
  </si>
  <si>
    <t>4M10</t>
  </si>
  <si>
    <t>H-STE</t>
  </si>
  <si>
    <t>5M01</t>
  </si>
  <si>
    <t>5M02</t>
  </si>
  <si>
    <t>5M03</t>
  </si>
  <si>
    <t>5M04</t>
  </si>
  <si>
    <t>5M05</t>
  </si>
  <si>
    <t>5M06</t>
  </si>
  <si>
    <t>5M07</t>
  </si>
  <si>
    <t>5M08</t>
  </si>
  <si>
    <t>5M09</t>
  </si>
  <si>
    <t>5M10</t>
  </si>
  <si>
    <t xml:space="preserve">Body weight </t>
  </si>
  <si>
    <t>Colon length</t>
  </si>
  <si>
    <t>Day</t>
  </si>
  <si>
    <t>L-ST</t>
  </si>
  <si>
    <t>H-ST</t>
  </si>
  <si>
    <t>ANOVA</t>
  </si>
  <si>
    <t>VAR00001</t>
  </si>
  <si>
    <t>N</t>
  </si>
  <si>
    <t xml:space="preserve">alpha = 0.05 </t>
  </si>
  <si>
    <t>Tukey HSDa</t>
  </si>
  <si>
    <t>Day0</t>
  </si>
  <si>
    <t>Day2</t>
  </si>
  <si>
    <t>alpha = 0.05</t>
  </si>
  <si>
    <t>Significance</t>
  </si>
  <si>
    <t>Duncana</t>
  </si>
  <si>
    <t>Day4</t>
  </si>
  <si>
    <t>Day6</t>
  </si>
  <si>
    <t>Day8</t>
  </si>
  <si>
    <t>Day10</t>
  </si>
  <si>
    <t>Day12</t>
  </si>
  <si>
    <t>Day14</t>
  </si>
  <si>
    <t>DAI</t>
  </si>
  <si>
    <t>DSS-day1</t>
  </si>
  <si>
    <t>DSS-day2</t>
  </si>
  <si>
    <t>DSS-day3</t>
  </si>
  <si>
    <t>DSS-day4</t>
  </si>
  <si>
    <t>DSS-day5</t>
  </si>
  <si>
    <t>DSS-day6</t>
  </si>
  <si>
    <t>DSS-day7</t>
  </si>
  <si>
    <t>11.19号</t>
  </si>
  <si>
    <t>11.20号</t>
  </si>
  <si>
    <t>11.21号</t>
  </si>
  <si>
    <t>11.22号</t>
  </si>
  <si>
    <t>11.23号</t>
  </si>
  <si>
    <t>11.24号</t>
  </si>
  <si>
    <t>PC</t>
  </si>
  <si>
    <t>LPS</t>
  </si>
  <si>
    <t>IL-1β</t>
  </si>
  <si>
    <t>IL-6</t>
  </si>
  <si>
    <t>IL-10</t>
  </si>
  <si>
    <t>TGF-β</t>
  </si>
  <si>
    <t>TNF-α</t>
  </si>
  <si>
    <t>SOD</t>
  </si>
  <si>
    <t>MPO</t>
  </si>
  <si>
    <t>MDA</t>
  </si>
  <si>
    <t>GSH</t>
  </si>
  <si>
    <r>
      <rPr>
        <b/>
        <sz val="12"/>
        <rFont val="黑体"/>
        <charset val="134"/>
      </rPr>
      <t>（</t>
    </r>
    <r>
      <rPr>
        <b/>
        <sz val="12"/>
        <rFont val="Times New Roman"/>
        <charset val="134"/>
      </rPr>
      <t>pg/mL</t>
    </r>
    <r>
      <rPr>
        <b/>
        <sz val="12"/>
        <rFont val="黑体"/>
        <charset val="134"/>
      </rPr>
      <t>）</t>
    </r>
  </si>
  <si>
    <r>
      <rPr>
        <b/>
        <sz val="12"/>
        <rFont val="宋体"/>
        <charset val="134"/>
      </rPr>
      <t>（</t>
    </r>
    <r>
      <rPr>
        <b/>
        <sz val="12"/>
        <rFont val="Times New Roman"/>
        <charset val="134"/>
      </rPr>
      <t>pg/mL</t>
    </r>
    <r>
      <rPr>
        <b/>
        <sz val="12"/>
        <rFont val="黑体"/>
        <charset val="134"/>
      </rPr>
      <t>）</t>
    </r>
  </si>
  <si>
    <r>
      <rPr>
        <b/>
        <sz val="14"/>
        <rFont val="宋体"/>
        <charset val="134"/>
      </rPr>
      <t>（</t>
    </r>
    <r>
      <rPr>
        <b/>
        <sz val="14"/>
        <rFont val="Times New Roman"/>
        <charset val="134"/>
      </rPr>
      <t>pg/mL</t>
    </r>
    <r>
      <rPr>
        <b/>
        <sz val="14"/>
        <rFont val="黑体"/>
        <charset val="134"/>
      </rPr>
      <t>）</t>
    </r>
  </si>
  <si>
    <r>
      <rPr>
        <b/>
        <sz val="14"/>
        <rFont val="宋体"/>
        <charset val="134"/>
      </rPr>
      <t>（</t>
    </r>
    <r>
      <rPr>
        <b/>
        <sz val="14"/>
        <rFont val="Times New Roman"/>
        <charset val="134"/>
      </rPr>
      <t>U/mgprot</t>
    </r>
    <r>
      <rPr>
        <b/>
        <sz val="14"/>
        <rFont val="黑体"/>
        <charset val="134"/>
      </rPr>
      <t>）</t>
    </r>
  </si>
  <si>
    <r>
      <rPr>
        <b/>
        <sz val="14"/>
        <rFont val="宋体"/>
        <charset val="134"/>
      </rPr>
      <t>（U/g</t>
    </r>
    <r>
      <rPr>
        <b/>
        <sz val="14"/>
        <rFont val="黑体"/>
        <charset val="134"/>
      </rPr>
      <t>）</t>
    </r>
  </si>
  <si>
    <r>
      <rPr>
        <b/>
        <sz val="14"/>
        <rFont val="宋体"/>
        <charset val="134"/>
      </rPr>
      <t>（nmol/mgprot</t>
    </r>
    <r>
      <rPr>
        <b/>
        <sz val="14"/>
        <rFont val="黑体"/>
        <charset val="134"/>
      </rPr>
      <t>）</t>
    </r>
  </si>
  <si>
    <r>
      <rPr>
        <b/>
        <sz val="14"/>
        <rFont val="宋体"/>
        <charset val="134"/>
      </rPr>
      <t>（mgGSH/gprot</t>
    </r>
    <r>
      <rPr>
        <b/>
        <sz val="14"/>
        <rFont val="黑体"/>
        <charset val="134"/>
      </rPr>
      <t>）</t>
    </r>
  </si>
  <si>
    <t>1c</t>
  </si>
  <si>
    <t>3bc</t>
  </si>
  <si>
    <t>4bc</t>
  </si>
  <si>
    <t>5b</t>
  </si>
  <si>
    <t>2a</t>
  </si>
  <si>
    <t>5c</t>
  </si>
  <si>
    <t>1bc</t>
  </si>
  <si>
    <t>3b</t>
  </si>
  <si>
    <t>5bc</t>
  </si>
  <si>
    <t>4b</t>
  </si>
  <si>
    <t>2b</t>
  </si>
  <si>
    <t>4ab</t>
  </si>
  <si>
    <t>3ab</t>
  </si>
  <si>
    <t>5a</t>
  </si>
  <si>
    <t>1a</t>
  </si>
  <si>
    <t>2c</t>
  </si>
  <si>
    <t>1b</t>
  </si>
  <si>
    <t>Sample</t>
  </si>
  <si>
    <t>First view</t>
  </si>
  <si>
    <t>Second field of vision</t>
  </si>
  <si>
    <t>Third field of vision</t>
  </si>
  <si>
    <t>3M11</t>
  </si>
  <si>
    <t>3M12</t>
  </si>
  <si>
    <t>3M14</t>
  </si>
  <si>
    <t>4M11</t>
  </si>
  <si>
    <t>4M13</t>
  </si>
  <si>
    <t>5M13</t>
  </si>
  <si>
    <t>Number of goblet cells stained by PAS</t>
  </si>
  <si>
    <t>顯著性</t>
  </si>
  <si>
    <t>a 使用調和平均值樣本大小 = 5.000。</t>
  </si>
  <si>
    <t>正常</t>
  </si>
  <si>
    <t>模型</t>
  </si>
  <si>
    <t>阳性</t>
  </si>
  <si>
    <t>低剂量</t>
  </si>
  <si>
    <t>高剂量</t>
  </si>
  <si>
    <t>原始IOD</t>
  </si>
  <si>
    <t>矫正IOD</t>
  </si>
  <si>
    <t>矫正内参</t>
  </si>
  <si>
    <t>蛋白相对表达</t>
  </si>
  <si>
    <t>VAR00002</t>
  </si>
  <si>
    <r>
      <rPr>
        <b/>
        <sz val="11"/>
        <color theme="0"/>
        <rFont val="宋体"/>
        <charset val="134"/>
      </rPr>
      <t>表</t>
    </r>
    <r>
      <rPr>
        <b/>
        <sz val="11"/>
        <color theme="0"/>
        <rFont val="Times New Roman"/>
        <charset val="134"/>
      </rPr>
      <t>2</t>
    </r>
    <r>
      <rPr>
        <b/>
        <sz val="11"/>
        <color theme="0"/>
        <rFont val="宋体"/>
        <charset val="134"/>
      </rPr>
      <t>小鼠结肠组织</t>
    </r>
    <r>
      <rPr>
        <b/>
        <sz val="11"/>
        <color theme="0"/>
        <rFont val="Times New Roman"/>
        <charset val="134"/>
      </rPr>
      <t>HDAC3</t>
    </r>
    <r>
      <rPr>
        <b/>
        <sz val="11"/>
        <color theme="0"/>
        <rFont val="宋体"/>
        <charset val="134"/>
      </rPr>
      <t>蛋白表达统计结果（</t>
    </r>
    <r>
      <rPr>
        <b/>
        <sz val="11"/>
        <color theme="0"/>
        <rFont val="Times New Roman"/>
        <charset val="134"/>
      </rPr>
      <t>±SD</t>
    </r>
    <r>
      <rPr>
        <b/>
        <sz val="11"/>
        <color theme="0"/>
        <rFont val="宋体"/>
        <charset val="134"/>
      </rPr>
      <t>）</t>
    </r>
  </si>
  <si>
    <t>alpha = 0.05 的子集</t>
  </si>
  <si>
    <r>
      <rPr>
        <sz val="11"/>
        <color theme="1"/>
        <rFont val="宋体"/>
        <charset val="134"/>
      </rPr>
      <t>组别</t>
    </r>
  </si>
  <si>
    <r>
      <rPr>
        <sz val="11"/>
        <color theme="1"/>
        <rFont val="Times New Roman"/>
        <charset val="134"/>
      </rPr>
      <t>N</t>
    </r>
    <r>
      <rPr>
        <sz val="11"/>
        <color theme="1"/>
        <rFont val="宋体"/>
        <charset val="134"/>
      </rPr>
      <t>（只）</t>
    </r>
  </si>
  <si>
    <t>OD</t>
  </si>
  <si>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±SD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</si>
  <si>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宋体"/>
        <charset val="134"/>
      </rPr>
      <t>正常组</t>
    </r>
  </si>
  <si>
    <t>C</t>
  </si>
  <si>
    <r>
      <rPr>
        <sz val="11"/>
        <color theme="1"/>
        <rFont val="宋体"/>
        <charset val="134"/>
      </rPr>
      <t>模型组</t>
    </r>
  </si>
  <si>
    <t>A</t>
  </si>
  <si>
    <r>
      <rPr>
        <sz val="11"/>
        <color theme="1"/>
        <rFont val="宋体"/>
        <charset val="134"/>
      </rPr>
      <t>阳性药物组</t>
    </r>
  </si>
  <si>
    <t>b</t>
  </si>
  <si>
    <t>较模型组增加</t>
  </si>
  <si>
    <r>
      <rPr>
        <sz val="11"/>
        <color theme="1"/>
        <rFont val="宋体"/>
        <charset val="134"/>
      </rPr>
      <t>高剂量组</t>
    </r>
  </si>
  <si>
    <t>B</t>
  </si>
  <si>
    <r>
      <rPr>
        <sz val="11"/>
        <color theme="1"/>
        <rFont val="宋体"/>
        <charset val="134"/>
      </rPr>
      <t>低剂量组</t>
    </r>
  </si>
  <si>
    <t>c</t>
  </si>
  <si>
    <t>會顯示同質子集中群組的平均值。</t>
  </si>
  <si>
    <t>a 使用調和平均值樣本大小 = 4.000。</t>
  </si>
  <si>
    <t xml:space="preserve"> </t>
  </si>
  <si>
    <t>a</t>
  </si>
  <si>
    <t>Acetic.acid</t>
  </si>
  <si>
    <t>Propanoic.acid</t>
  </si>
  <si>
    <t>个案数</t>
  </si>
  <si>
    <t>Alpha 的子集 = 0.05</t>
  </si>
  <si>
    <t>图基 HSDa</t>
  </si>
  <si>
    <t>ab</t>
  </si>
  <si>
    <t>显著性</t>
  </si>
  <si>
    <t>邓肯a</t>
  </si>
  <si>
    <t>将显示齐性子集中各个组的平均值。</t>
  </si>
  <si>
    <t>a 使用调和平均值样本大小 = 4.000。</t>
  </si>
  <si>
    <t>Isobutyric.acid</t>
  </si>
  <si>
    <t>Butyric.acid</t>
  </si>
  <si>
    <t>Isovaleric.acid</t>
  </si>
  <si>
    <t>Valeric.acid</t>
  </si>
  <si>
    <t>Caproic.acid</t>
  </si>
  <si>
    <t>ZO-1</t>
  </si>
  <si>
    <t>Occludin</t>
  </si>
  <si>
    <t>GPR43</t>
  </si>
  <si>
    <t>GPR109A</t>
  </si>
  <si>
    <t>GPR1009A</t>
  </si>
  <si>
    <t>Relative protein expression</t>
  </si>
  <si>
    <t>HDAC3</t>
  </si>
  <si>
    <t>NF-κB p65</t>
  </si>
  <si>
    <r>
      <rPr>
        <sz val="15"/>
        <color theme="1"/>
        <rFont val="黑体"/>
        <charset val="134"/>
      </rPr>
      <t>β</t>
    </r>
    <r>
      <rPr>
        <sz val="15"/>
        <color theme="1"/>
        <rFont val="Times New Roman"/>
        <charset val="134"/>
      </rPr>
      <t>-actin</t>
    </r>
    <r>
      <rPr>
        <sz val="15"/>
        <color theme="1"/>
        <rFont val="黑体"/>
        <charset val="134"/>
      </rPr>
      <t>：</t>
    </r>
    <r>
      <rPr>
        <sz val="15"/>
        <color theme="1"/>
        <rFont val="Times New Roman"/>
        <charset val="134"/>
      </rPr>
      <t>42Kda</t>
    </r>
  </si>
  <si>
    <t>maker1M1        2M7      3M8    4M2      5M2              1M3      2M8     3M9      4M4       5M7</t>
  </si>
  <si>
    <t>maker 1M4  2M9     3M12      4M11     5M9                   1M5       2M10    3M14     4M13    5M13</t>
  </si>
  <si>
    <r>
      <rPr>
        <sz val="15"/>
        <color theme="1"/>
        <rFont val="Times New Roman"/>
        <charset val="134"/>
      </rPr>
      <t xml:space="preserve">HDAC3 </t>
    </r>
    <r>
      <rPr>
        <sz val="15"/>
        <color theme="1"/>
        <rFont val="黑体"/>
        <charset val="134"/>
      </rPr>
      <t>：</t>
    </r>
    <r>
      <rPr>
        <sz val="15"/>
        <color theme="1"/>
        <rFont val="Times New Roman"/>
        <charset val="134"/>
      </rPr>
      <t>49Kda</t>
    </r>
  </si>
  <si>
    <t>maker1M1  2M7       3M8     4M2      5M2                 1M3       2M8      3M9       4M4       5M7</t>
  </si>
  <si>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条带</t>
    </r>
    <r>
      <rPr>
        <sz val="12"/>
        <color theme="1"/>
        <rFont val="宋体"/>
        <charset val="134"/>
      </rPr>
      <t>从左至右编号依次为</t>
    </r>
    <r>
      <rPr>
        <b/>
        <sz val="12"/>
        <color theme="1"/>
        <rFont val="宋体"/>
        <charset val="134"/>
      </rPr>
      <t>：</t>
    </r>
  </si>
  <si>
    <t>maker 1M4  2M9      3M12      4M11     5M9                 1M5        2M10     3M14     4M13     5M13</t>
  </si>
  <si>
    <r>
      <rPr>
        <sz val="15"/>
        <color theme="1"/>
        <rFont val="Times New Roman"/>
        <charset val="134"/>
      </rPr>
      <t xml:space="preserve">P65 </t>
    </r>
    <r>
      <rPr>
        <sz val="15"/>
        <color theme="1"/>
        <rFont val="黑体"/>
        <charset val="134"/>
      </rPr>
      <t>：</t>
    </r>
    <r>
      <rPr>
        <sz val="15"/>
        <color theme="1"/>
        <rFont val="Times New Roman"/>
        <charset val="134"/>
      </rPr>
      <t>60Kda</t>
    </r>
  </si>
  <si>
    <t>maker 1M1   2M7      3M8     4M2       5M2                  1M3          2M8        3M9      4M4       5M7</t>
  </si>
  <si>
    <t xml:space="preserve"> maker  1M4   2M9    3M12    4M11    5M9                   1M5        2M10     3M14    4M13       5M13</t>
  </si>
  <si>
    <t>Valeric</t>
  </si>
  <si>
    <t>Caproic</t>
  </si>
  <si>
    <r>
      <t>（</t>
    </r>
    <r>
      <rPr>
        <b/>
        <sz val="12"/>
        <rFont val="Times New Roman"/>
        <charset val="134"/>
      </rPr>
      <t>pg/mL</t>
    </r>
    <r>
      <rPr>
        <b/>
        <sz val="12"/>
        <rFont val="黑体"/>
        <charset val="134"/>
      </rPr>
      <t>）</t>
    </r>
  </si>
  <si>
    <r>
      <rPr>
        <b/>
        <sz val="14"/>
        <rFont val="宋体"/>
        <charset val="134"/>
      </rPr>
      <t>（</t>
    </r>
    <r>
      <rPr>
        <b/>
        <sz val="14"/>
        <rFont val="Times New Roman"/>
        <charset val="134"/>
      </rPr>
      <t>pg/mL</t>
    </r>
    <r>
      <rPr>
        <b/>
        <sz val="14"/>
        <rFont val="黑体"/>
        <charset val="134"/>
      </rPr>
      <t>）</t>
    </r>
  </si>
  <si>
    <r>
      <rPr>
        <b/>
        <sz val="14"/>
        <rFont val="宋体"/>
        <charset val="134"/>
      </rPr>
      <t>（</t>
    </r>
    <r>
      <rPr>
        <b/>
        <sz val="14"/>
        <rFont val="Times New Roman"/>
        <charset val="134"/>
      </rPr>
      <t>U/mgprot</t>
    </r>
    <r>
      <rPr>
        <b/>
        <sz val="14"/>
        <rFont val="黑体"/>
        <charset val="134"/>
      </rPr>
      <t>）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</si>
</sst>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0_ "/>
    <numFmt numFmtId="178" formatCode="0.00_ "/>
    <numFmt numFmtId="179" formatCode="0.00_);[Red]\(0.00\)"/>
    <numFmt numFmtId="180" formatCode="0.0_ "/>
  </numFmts>
  <fonts count="57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name val="Times New Roman"/>
      <charset val="134"/>
    </font>
    <font>
      <b/>
      <sz val="12"/>
      <name val="黑体"/>
      <charset val="134"/>
    </font>
    <font>
      <b/>
      <sz val="14"/>
      <color theme="0"/>
      <name val="Times New Roman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b/>
      <sz val="11"/>
      <color rgb="FFFF0000"/>
      <name val="宋体"/>
      <charset val="134"/>
      <scheme val="minor"/>
    </font>
    <font>
      <sz val="12"/>
      <color rgb="FFFF0000"/>
      <name val="Times New Roman"/>
      <charset val="134"/>
    </font>
    <font>
      <sz val="10.5"/>
      <color rgb="FF000000"/>
      <name val="Times New Roman"/>
      <charset val="134"/>
    </font>
    <font>
      <b/>
      <sz val="12"/>
      <color theme="0"/>
      <name val="Times New Roman"/>
      <charset val="134"/>
    </font>
    <font>
      <b/>
      <sz val="11"/>
      <color theme="0"/>
      <name val="宋体"/>
      <charset val="134"/>
      <scheme val="minor"/>
    </font>
    <font>
      <b/>
      <sz val="16"/>
      <color theme="1"/>
      <name val="黑体"/>
      <charset val="134"/>
    </font>
    <font>
      <sz val="15"/>
      <color theme="1"/>
      <name val="黑体"/>
      <charset val="134"/>
    </font>
    <font>
      <sz val="15"/>
      <color theme="1"/>
      <name val="Times New Roman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b/>
      <sz val="11"/>
      <color rgb="FF92D050"/>
      <name val="宋体"/>
      <charset val="134"/>
      <scheme val="minor"/>
    </font>
    <font>
      <b/>
      <sz val="11"/>
      <color theme="0"/>
      <name val="宋体"/>
      <charset val="134"/>
    </font>
    <font>
      <b/>
      <sz val="11"/>
      <color theme="0"/>
      <name val="Times New Roman"/>
      <charset val="134"/>
    </font>
    <font>
      <sz val="11"/>
      <color theme="1"/>
      <name val="Times New Roman"/>
      <charset val="134"/>
    </font>
    <font>
      <sz val="10.5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10.5"/>
      <color rgb="FF000000"/>
      <name val="Times New Roman"/>
      <charset val="134"/>
    </font>
    <font>
      <sz val="12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2"/>
      <name val="宋体"/>
      <charset val="134"/>
    </font>
    <font>
      <b/>
      <sz val="14"/>
      <name val="黑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1"/>
        <bgColor indexed="64"/>
      </patternFill>
    </fill>
    <fill>
      <patternFill patternType="solid">
        <fgColor theme="9"/>
        <bgColor theme="1"/>
      </patternFill>
    </fill>
    <fill>
      <patternFill patternType="solid">
        <fgColor theme="1"/>
        <bgColor theme="1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9" fillId="28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27" borderId="31" applyNumberFormat="0" applyFont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36" applyNumberFormat="0" applyFill="0" applyAlignment="0" applyProtection="0">
      <alignment vertical="center"/>
    </xf>
    <xf numFmtId="0" fontId="47" fillId="0" borderId="36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42" fillId="0" borderId="33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50" fillId="33" borderId="37" applyNumberFormat="0" applyAlignment="0" applyProtection="0">
      <alignment vertical="center"/>
    </xf>
    <xf numFmtId="0" fontId="52" fillId="33" borderId="32" applyNumberFormat="0" applyAlignment="0" applyProtection="0">
      <alignment vertical="center"/>
    </xf>
    <xf numFmtId="0" fontId="51" fillId="34" borderId="38" applyNumberFormat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43" fillId="0" borderId="34" applyNumberFormat="0" applyFill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22" fillId="0" borderId="0"/>
  </cellStyleXfs>
  <cellXfs count="251">
    <xf numFmtId="0" fontId="0" fillId="0" borderId="0" xfId="0">
      <alignment vertical="center"/>
    </xf>
    <xf numFmtId="0" fontId="0" fillId="2" borderId="0" xfId="0" applyFill="1">
      <alignment vertical="center"/>
    </xf>
    <xf numFmtId="178" fontId="0" fillId="0" borderId="0" xfId="0" applyNumberFormat="1">
      <alignment vertical="center"/>
    </xf>
    <xf numFmtId="178" fontId="1" fillId="3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0" fillId="2" borderId="0" xfId="0" applyNumberFormat="1" applyFill="1">
      <alignment vertical="center"/>
    </xf>
    <xf numFmtId="178" fontId="1" fillId="3" borderId="1" xfId="0" applyNumberFormat="1" applyFont="1" applyFill="1" applyBorder="1">
      <alignment vertical="center"/>
    </xf>
    <xf numFmtId="178" fontId="3" fillId="0" borderId="0" xfId="0" applyNumberFormat="1" applyFont="1" applyFill="1">
      <alignment vertical="center"/>
    </xf>
    <xf numFmtId="178" fontId="3" fillId="4" borderId="0" xfId="0" applyNumberFormat="1" applyFont="1" applyFill="1">
      <alignment vertical="center"/>
    </xf>
    <xf numFmtId="178" fontId="3" fillId="5" borderId="0" xfId="0" applyNumberFormat="1" applyFont="1" applyFill="1">
      <alignment vertical="center"/>
    </xf>
    <xf numFmtId="178" fontId="3" fillId="0" borderId="0" xfId="0" applyNumberFormat="1" applyFont="1">
      <alignment vertical="center"/>
    </xf>
    <xf numFmtId="178" fontId="4" fillId="6" borderId="1" xfId="0" applyNumberFormat="1" applyFont="1" applyFill="1" applyBorder="1" applyAlignment="1">
      <alignment horizontal="center" vertical="center"/>
    </xf>
    <xf numFmtId="178" fontId="5" fillId="6" borderId="1" xfId="0" applyNumberFormat="1" applyFont="1" applyFill="1" applyBorder="1" applyAlignment="1">
      <alignment horizontal="center" vertical="center"/>
    </xf>
    <xf numFmtId="178" fontId="6" fillId="6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>
      <alignment vertical="center"/>
    </xf>
    <xf numFmtId="0" fontId="7" fillId="6" borderId="2" xfId="0" applyFont="1" applyFill="1" applyBorder="1">
      <alignment vertical="center"/>
    </xf>
    <xf numFmtId="0" fontId="7" fillId="7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78" fontId="3" fillId="4" borderId="3" xfId="0" applyNumberFormat="1" applyFont="1" applyFill="1" applyBorder="1" applyAlignment="1">
      <alignment horizontal="center" vertical="center"/>
    </xf>
    <xf numFmtId="178" fontId="8" fillId="6" borderId="4" xfId="0" applyNumberFormat="1" applyFont="1" applyFill="1" applyBorder="1" applyAlignment="1">
      <alignment horizontal="center" vertical="center"/>
    </xf>
    <xf numFmtId="178" fontId="8" fillId="6" borderId="0" xfId="0" applyNumberFormat="1" applyFont="1" applyFill="1" applyAlignment="1">
      <alignment horizontal="center" vertical="center"/>
    </xf>
    <xf numFmtId="178" fontId="7" fillId="8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>
      <alignment vertical="center"/>
    </xf>
    <xf numFmtId="178" fontId="3" fillId="4" borderId="3" xfId="0" applyNumberFormat="1" applyFont="1" applyFill="1" applyBorder="1">
      <alignment vertical="center"/>
    </xf>
    <xf numFmtId="178" fontId="9" fillId="6" borderId="1" xfId="0" applyNumberFormat="1" applyFont="1" applyFill="1" applyBorder="1" applyAlignment="1">
      <alignment horizontal="center" vertical="center"/>
    </xf>
    <xf numFmtId="178" fontId="10" fillId="6" borderId="1" xfId="0" applyNumberFormat="1" applyFont="1" applyFill="1" applyBorder="1" applyAlignment="1">
      <alignment horizontal="center" vertical="center"/>
    </xf>
    <xf numFmtId="178" fontId="11" fillId="6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178" fontId="1" fillId="4" borderId="1" xfId="0" applyNumberFormat="1" applyFont="1" applyFill="1" applyBorder="1" applyAlignment="1">
      <alignment horizontal="center" vertical="center"/>
    </xf>
    <xf numFmtId="178" fontId="2" fillId="4" borderId="1" xfId="0" applyNumberFormat="1" applyFont="1" applyFill="1" applyBorder="1">
      <alignment vertical="center"/>
    </xf>
    <xf numFmtId="178" fontId="12" fillId="0" borderId="1" xfId="0" applyNumberFormat="1" applyFont="1" applyFill="1" applyBorder="1">
      <alignment vertical="center"/>
    </xf>
    <xf numFmtId="0" fontId="12" fillId="0" borderId="1" xfId="0" applyFont="1" applyFill="1" applyBorder="1">
      <alignment vertical="center"/>
    </xf>
    <xf numFmtId="178" fontId="1" fillId="4" borderId="1" xfId="0" applyNumberFormat="1" applyFont="1" applyFill="1" applyBorder="1">
      <alignment vertical="center"/>
    </xf>
    <xf numFmtId="178" fontId="1" fillId="4" borderId="1" xfId="0" applyNumberFormat="1" applyFont="1" applyFill="1" applyBorder="1" applyAlignment="1">
      <alignment horizontal="center" vertical="center" wrapText="1"/>
    </xf>
    <xf numFmtId="0" fontId="13" fillId="5" borderId="0" xfId="0" applyFont="1" applyFill="1">
      <alignment vertical="center"/>
    </xf>
    <xf numFmtId="178" fontId="2" fillId="4" borderId="1" xfId="0" applyNumberFormat="1" applyFont="1" applyFill="1" applyBorder="1" applyAlignment="1">
      <alignment horizontal="center" vertical="center"/>
    </xf>
    <xf numFmtId="179" fontId="10" fillId="6" borderId="1" xfId="0" applyNumberFormat="1" applyFont="1" applyFill="1" applyBorder="1" applyAlignment="1">
      <alignment horizontal="center" vertical="center"/>
    </xf>
    <xf numFmtId="179" fontId="11" fillId="6" borderId="1" xfId="0" applyNumberFormat="1" applyFont="1" applyFill="1" applyBorder="1" applyAlignment="1">
      <alignment horizontal="center" vertical="center"/>
    </xf>
    <xf numFmtId="179" fontId="1" fillId="4" borderId="1" xfId="0" applyNumberFormat="1" applyFont="1" applyFill="1" applyBorder="1" applyAlignment="1">
      <alignment horizontal="center" vertical="center"/>
    </xf>
    <xf numFmtId="177" fontId="1" fillId="4" borderId="1" xfId="0" applyNumberFormat="1" applyFont="1" applyFill="1" applyBorder="1">
      <alignment vertical="center"/>
    </xf>
    <xf numFmtId="177" fontId="1" fillId="4" borderId="1" xfId="0" applyNumberFormat="1" applyFont="1" applyFill="1" applyBorder="1" applyAlignment="1">
      <alignment horizontal="center" vertical="center"/>
    </xf>
    <xf numFmtId="179" fontId="14" fillId="4" borderId="1" xfId="0" applyNumberFormat="1" applyFont="1" applyFill="1" applyBorder="1" applyAlignment="1">
      <alignment horizontal="center" vertical="center"/>
    </xf>
    <xf numFmtId="176" fontId="1" fillId="4" borderId="1" xfId="0" applyNumberFormat="1" applyFont="1" applyFill="1" applyBorder="1">
      <alignment vertical="center"/>
    </xf>
    <xf numFmtId="178" fontId="7" fillId="8" borderId="5" xfId="0" applyNumberFormat="1" applyFont="1" applyFill="1" applyBorder="1" applyAlignment="1">
      <alignment horizontal="center" vertical="center"/>
    </xf>
    <xf numFmtId="178" fontId="7" fillId="8" borderId="6" xfId="0" applyNumberFormat="1" applyFont="1" applyFill="1" applyBorder="1" applyAlignment="1">
      <alignment horizontal="center" vertical="center"/>
    </xf>
    <xf numFmtId="178" fontId="7" fillId="8" borderId="7" xfId="0" applyNumberFormat="1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15" fillId="9" borderId="8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horizontal="center"/>
    </xf>
    <xf numFmtId="0" fontId="15" fillId="9" borderId="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wrapText="1"/>
    </xf>
    <xf numFmtId="0" fontId="3" fillId="0" borderId="3" xfId="49" applyFont="1" applyFill="1" applyBorder="1" applyAlignment="1">
      <alignment horizontal="center"/>
    </xf>
    <xf numFmtId="176" fontId="3" fillId="4" borderId="3" xfId="0" applyNumberFormat="1" applyFont="1" applyFill="1" applyBorder="1" applyAlignment="1">
      <alignment horizontal="center"/>
    </xf>
    <xf numFmtId="176" fontId="3" fillId="4" borderId="3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vertical="center"/>
    </xf>
    <xf numFmtId="0" fontId="15" fillId="7" borderId="2" xfId="0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8" fontId="4" fillId="6" borderId="4" xfId="0" applyNumberFormat="1" applyFont="1" applyFill="1" applyBorder="1" applyAlignment="1">
      <alignment horizontal="center" vertical="center"/>
    </xf>
    <xf numFmtId="178" fontId="4" fillId="6" borderId="0" xfId="0" applyNumberFormat="1" applyFont="1" applyFill="1" applyAlignment="1">
      <alignment horizontal="center" vertical="center"/>
    </xf>
    <xf numFmtId="178" fontId="16" fillId="10" borderId="11" xfId="0" applyNumberFormat="1" applyFont="1" applyFill="1" applyBorder="1" applyAlignment="1">
      <alignment horizontal="center" vertical="center"/>
    </xf>
    <xf numFmtId="178" fontId="16" fillId="10" borderId="12" xfId="0" applyNumberFormat="1" applyFont="1" applyFill="1" applyBorder="1">
      <alignment vertical="center"/>
    </xf>
    <xf numFmtId="178" fontId="0" fillId="0" borderId="5" xfId="0" applyNumberFormat="1" applyFont="1" applyFill="1" applyBorder="1">
      <alignment vertical="center"/>
    </xf>
    <xf numFmtId="178" fontId="0" fillId="0" borderId="6" xfId="0" applyNumberFormat="1" applyFont="1" applyFill="1" applyBorder="1">
      <alignment vertical="center"/>
    </xf>
    <xf numFmtId="178" fontId="0" fillId="0" borderId="7" xfId="0" applyNumberFormat="1" applyFont="1" applyFill="1" applyBorder="1">
      <alignment vertical="center"/>
    </xf>
    <xf numFmtId="178" fontId="0" fillId="0" borderId="6" xfId="0" applyNumberFormat="1" applyFont="1" applyFill="1" applyBorder="1" applyAlignment="1"/>
    <xf numFmtId="178" fontId="0" fillId="0" borderId="7" xfId="0" applyNumberFormat="1" applyFont="1" applyFill="1" applyBorder="1" applyAlignment="1">
      <alignment horizontal="center" vertical="center"/>
    </xf>
    <xf numFmtId="178" fontId="16" fillId="10" borderId="13" xfId="0" applyNumberFormat="1" applyFont="1" applyFill="1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19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176" fontId="3" fillId="0" borderId="0" xfId="0" applyNumberFormat="1" applyFont="1">
      <alignment vertical="center"/>
    </xf>
    <xf numFmtId="176" fontId="15" fillId="9" borderId="3" xfId="0" applyNumberFormat="1" applyFont="1" applyFill="1" applyBorder="1" applyAlignment="1">
      <alignment horizontal="center" vertical="center"/>
    </xf>
    <xf numFmtId="176" fontId="15" fillId="9" borderId="3" xfId="0" applyNumberFormat="1" applyFont="1" applyFill="1" applyBorder="1" applyAlignment="1">
      <alignment horizontal="center"/>
    </xf>
    <xf numFmtId="176" fontId="3" fillId="4" borderId="3" xfId="0" applyNumberFormat="1" applyFont="1" applyFill="1" applyBorder="1" applyAlignment="1">
      <alignment horizontal="center" wrapText="1"/>
    </xf>
    <xf numFmtId="176" fontId="3" fillId="4" borderId="3" xfId="49" applyNumberFormat="1" applyFont="1" applyFill="1" applyBorder="1"/>
    <xf numFmtId="176" fontId="3" fillId="4" borderId="3" xfId="0" applyNumberFormat="1" applyFont="1" applyFill="1" applyBorder="1">
      <alignment vertical="center"/>
    </xf>
    <xf numFmtId="176" fontId="15" fillId="7" borderId="2" xfId="0" applyNumberFormat="1" applyFont="1" applyFill="1" applyBorder="1" applyAlignment="1">
      <alignment vertical="center"/>
    </xf>
    <xf numFmtId="176" fontId="15" fillId="7" borderId="2" xfId="0" applyNumberFormat="1" applyFont="1" applyFill="1" applyBorder="1" applyAlignment="1">
      <alignment horizontal="center" vertical="center"/>
    </xf>
    <xf numFmtId="176" fontId="4" fillId="6" borderId="4" xfId="0" applyNumberFormat="1" applyFont="1" applyFill="1" applyBorder="1" applyAlignment="1">
      <alignment horizontal="center" vertical="center"/>
    </xf>
    <xf numFmtId="176" fontId="4" fillId="6" borderId="0" xfId="0" applyNumberFormat="1" applyFont="1" applyFill="1" applyAlignment="1">
      <alignment horizontal="center" vertical="center"/>
    </xf>
    <xf numFmtId="176" fontId="15" fillId="10" borderId="11" xfId="0" applyNumberFormat="1" applyFont="1" applyFill="1" applyBorder="1" applyAlignment="1">
      <alignment horizontal="center" vertical="center"/>
    </xf>
    <xf numFmtId="176" fontId="15" fillId="10" borderId="13" xfId="0" applyNumberFormat="1" applyFont="1" applyFill="1" applyBorder="1" applyAlignment="1">
      <alignment horizontal="center" vertical="center"/>
    </xf>
    <xf numFmtId="176" fontId="15" fillId="10" borderId="12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>
      <alignment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176" fontId="3" fillId="0" borderId="6" xfId="0" applyNumberFormat="1" applyFont="1" applyFill="1" applyBorder="1" applyAlignment="1"/>
    <xf numFmtId="176" fontId="3" fillId="0" borderId="7" xfId="0" applyNumberFormat="1" applyFont="1" applyFill="1" applyBorder="1" applyAlignment="1"/>
    <xf numFmtId="176" fontId="3" fillId="0" borderId="0" xfId="0" applyNumberFormat="1" applyFont="1" applyAlignment="1">
      <alignment horizontal="center" vertical="center"/>
    </xf>
    <xf numFmtId="176" fontId="15" fillId="10" borderId="12" xfId="0" applyNumberFormat="1" applyFont="1" applyFill="1" applyBorder="1">
      <alignment vertical="center"/>
    </xf>
    <xf numFmtId="176" fontId="2" fillId="4" borderId="3" xfId="0" applyNumberFormat="1" applyFont="1" applyFill="1" applyBorder="1" applyAlignment="1"/>
    <xf numFmtId="176" fontId="21" fillId="4" borderId="3" xfId="0" applyNumberFormat="1" applyFont="1" applyFill="1" applyBorder="1" applyAlignment="1"/>
    <xf numFmtId="176" fontId="22" fillId="4" borderId="3" xfId="0" applyNumberFormat="1" applyFont="1" applyFill="1" applyBorder="1" applyAlignment="1"/>
    <xf numFmtId="176" fontId="3" fillId="4" borderId="3" xfId="0" applyNumberFormat="1" applyFont="1" applyFill="1" applyBorder="1" applyAlignment="1"/>
    <xf numFmtId="176" fontId="4" fillId="4" borderId="3" xfId="0" applyNumberFormat="1" applyFont="1" applyFill="1" applyBorder="1" applyAlignment="1"/>
    <xf numFmtId="176" fontId="0" fillId="4" borderId="3" xfId="0" applyNumberFormat="1" applyFont="1" applyFill="1" applyBorder="1" applyAlignment="1"/>
    <xf numFmtId="176" fontId="2" fillId="0" borderId="0" xfId="0" applyNumberFormat="1" applyFont="1" applyFill="1" applyBorder="1" applyAlignment="1"/>
    <xf numFmtId="176" fontId="0" fillId="4" borderId="3" xfId="0" applyNumberFormat="1" applyFill="1" applyBorder="1">
      <alignment vertical="center"/>
    </xf>
    <xf numFmtId="176" fontId="15" fillId="10" borderId="13" xfId="0" applyNumberFormat="1" applyFont="1" applyFill="1" applyBorder="1">
      <alignment vertical="center"/>
    </xf>
    <xf numFmtId="178" fontId="12" fillId="10" borderId="11" xfId="0" applyNumberFormat="1" applyFont="1" applyFill="1" applyBorder="1" applyAlignment="1">
      <alignment horizontal="center" vertical="center"/>
    </xf>
    <xf numFmtId="178" fontId="12" fillId="0" borderId="6" xfId="0" applyNumberFormat="1" applyFont="1" applyFill="1" applyBorder="1">
      <alignment vertical="center"/>
    </xf>
    <xf numFmtId="0" fontId="12" fillId="0" borderId="6" xfId="0" applyFont="1" applyFill="1" applyBorder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6" xfId="0" applyFont="1" applyFill="1" applyBorder="1">
      <alignment vertical="center"/>
    </xf>
    <xf numFmtId="0" fontId="23" fillId="0" borderId="0" xfId="0" applyFont="1" applyFill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7" xfId="0" applyFont="1" applyFill="1" applyBorder="1">
      <alignment vertical="center"/>
    </xf>
    <xf numFmtId="178" fontId="24" fillId="10" borderId="11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0" fontId="16" fillId="7" borderId="14" xfId="0" applyFont="1" applyFill="1" applyBorder="1">
      <alignment vertical="center"/>
    </xf>
    <xf numFmtId="0" fontId="16" fillId="7" borderId="15" xfId="0" applyFont="1" applyFill="1" applyBorder="1">
      <alignment vertical="center"/>
    </xf>
    <xf numFmtId="0" fontId="0" fillId="0" borderId="16" xfId="0" applyFont="1" applyFill="1" applyBorder="1">
      <alignment vertical="center"/>
    </xf>
    <xf numFmtId="0" fontId="0" fillId="0" borderId="17" xfId="0" applyFont="1" applyFill="1" applyBorder="1">
      <alignment vertical="center"/>
    </xf>
    <xf numFmtId="0" fontId="16" fillId="7" borderId="18" xfId="0" applyFont="1" applyFill="1" applyBorder="1">
      <alignment vertical="center"/>
    </xf>
    <xf numFmtId="0" fontId="0" fillId="0" borderId="19" xfId="0" applyFont="1" applyFill="1" applyBorder="1">
      <alignment vertical="center"/>
    </xf>
    <xf numFmtId="0" fontId="25" fillId="7" borderId="14" xfId="0" applyFont="1" applyFill="1" applyBorder="1" applyAlignment="1">
      <alignment horizontal="center" vertical="center"/>
    </xf>
    <xf numFmtId="0" fontId="26" fillId="7" borderId="14" xfId="0" applyFont="1" applyFill="1" applyBorder="1" applyAlignment="1">
      <alignment horizontal="center" vertical="center"/>
    </xf>
    <xf numFmtId="0" fontId="26" fillId="7" borderId="18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8" fillId="0" borderId="0" xfId="0" applyFont="1">
      <alignment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wrapText="1"/>
    </xf>
    <xf numFmtId="0" fontId="27" fillId="0" borderId="3" xfId="0" applyFont="1" applyFill="1" applyBorder="1" applyAlignment="1">
      <alignment horizontal="center"/>
    </xf>
    <xf numFmtId="0" fontId="27" fillId="0" borderId="3" xfId="0" applyFont="1" applyFill="1" applyBorder="1">
      <alignment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0" borderId="0" xfId="0" applyFont="1" applyFill="1">
      <alignment vertical="center"/>
    </xf>
    <xf numFmtId="178" fontId="8" fillId="6" borderId="4" xfId="0" applyNumberFormat="1" applyFont="1" applyFill="1" applyBorder="1" applyAlignment="1">
      <alignment horizontal="center" vertical="center"/>
    </xf>
    <xf numFmtId="178" fontId="7" fillId="1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/>
    <xf numFmtId="0" fontId="0" fillId="0" borderId="0" xfId="0" applyFill="1">
      <alignment vertical="center"/>
    </xf>
    <xf numFmtId="0" fontId="29" fillId="0" borderId="0" xfId="0" applyFont="1">
      <alignment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>
      <alignment vertical="center"/>
    </xf>
    <xf numFmtId="178" fontId="3" fillId="4" borderId="1" xfId="0" applyNumberFormat="1" applyFont="1" applyFill="1" applyBorder="1" applyAlignment="1">
      <alignment horizontal="center" vertical="center"/>
    </xf>
    <xf numFmtId="0" fontId="7" fillId="7" borderId="2" xfId="0" applyFont="1" applyFill="1" applyBorder="1">
      <alignment vertical="center"/>
    </xf>
    <xf numFmtId="177" fontId="2" fillId="4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177" fontId="30" fillId="4" borderId="1" xfId="0" applyNumberFormat="1" applyFont="1" applyFill="1" applyBorder="1" applyAlignment="1">
      <alignment horizontal="center" vertical="center"/>
    </xf>
    <xf numFmtId="178" fontId="2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176" fontId="2" fillId="4" borderId="1" xfId="0" applyNumberFormat="1" applyFont="1" applyFill="1" applyBorder="1" applyAlignment="1">
      <alignment horizontal="center" vertical="center"/>
    </xf>
    <xf numFmtId="177" fontId="2" fillId="4" borderId="1" xfId="0" applyNumberFormat="1" applyFont="1" applyFill="1" applyBorder="1">
      <alignment vertical="center"/>
    </xf>
    <xf numFmtId="176" fontId="2" fillId="4" borderId="1" xfId="0" applyNumberFormat="1" applyFont="1" applyFill="1" applyBorder="1">
      <alignment vertical="center"/>
    </xf>
    <xf numFmtId="0" fontId="13" fillId="4" borderId="0" xfId="0" applyFont="1" applyFill="1">
      <alignment vertical="center"/>
    </xf>
    <xf numFmtId="178" fontId="7" fillId="10" borderId="5" xfId="0" applyNumberFormat="1" applyFont="1" applyFill="1" applyBorder="1" applyAlignment="1">
      <alignment horizontal="center" vertical="center"/>
    </xf>
    <xf numFmtId="178" fontId="7" fillId="10" borderId="6" xfId="0" applyNumberFormat="1" applyFont="1" applyFill="1" applyBorder="1" applyAlignment="1">
      <alignment horizontal="center" vertical="center"/>
    </xf>
    <xf numFmtId="178" fontId="7" fillId="10" borderId="7" xfId="0" applyNumberFormat="1" applyFont="1" applyFill="1" applyBorder="1" applyAlignment="1">
      <alignment horizontal="center" vertical="center"/>
    </xf>
    <xf numFmtId="178" fontId="7" fillId="10" borderId="11" xfId="0" applyNumberFormat="1" applyFont="1" applyFill="1" applyBorder="1" applyAlignment="1">
      <alignment horizontal="center" vertical="center"/>
    </xf>
    <xf numFmtId="178" fontId="7" fillId="10" borderId="13" xfId="0" applyNumberFormat="1" applyFont="1" applyFill="1" applyBorder="1" applyAlignment="1">
      <alignment horizontal="center" vertical="center"/>
    </xf>
    <xf numFmtId="178" fontId="7" fillId="10" borderId="12" xfId="0" applyNumberFormat="1" applyFont="1" applyFill="1" applyBorder="1" applyAlignment="1">
      <alignment horizontal="center" vertical="center"/>
    </xf>
    <xf numFmtId="178" fontId="0" fillId="0" borderId="20" xfId="0" applyNumberFormat="1" applyFont="1" applyFill="1" applyBorder="1">
      <alignment vertical="center"/>
    </xf>
    <xf numFmtId="178" fontId="0" fillId="0" borderId="8" xfId="0" applyNumberFormat="1" applyFont="1" applyFill="1" applyBorder="1">
      <alignment vertical="center"/>
    </xf>
    <xf numFmtId="178" fontId="0" fillId="0" borderId="21" xfId="0" applyNumberFormat="1" applyFont="1" applyFill="1" applyBorder="1">
      <alignment vertical="center"/>
    </xf>
    <xf numFmtId="0" fontId="0" fillId="0" borderId="0" xfId="0" applyBorder="1">
      <alignment vertical="center"/>
    </xf>
    <xf numFmtId="0" fontId="3" fillId="0" borderId="1" xfId="0" applyFont="1" applyBorder="1">
      <alignment vertical="center"/>
    </xf>
    <xf numFmtId="0" fontId="21" fillId="0" borderId="0" xfId="0" applyFont="1">
      <alignment vertical="center"/>
    </xf>
    <xf numFmtId="0" fontId="4" fillId="6" borderId="2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Fill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5" fillId="1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3" fillId="0" borderId="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5" fillId="10" borderId="3" xfId="0" applyFont="1" applyFill="1" applyBorder="1" applyAlignment="1">
      <alignment horizontal="center" vertical="center"/>
    </xf>
    <xf numFmtId="0" fontId="3" fillId="0" borderId="9" xfId="0" applyFont="1" applyFill="1" applyBorder="1">
      <alignment vertical="center"/>
    </xf>
    <xf numFmtId="0" fontId="3" fillId="0" borderId="22" xfId="0" applyFont="1" applyBorder="1">
      <alignment vertical="center"/>
    </xf>
    <xf numFmtId="0" fontId="15" fillId="1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15" fillId="10" borderId="1" xfId="0" applyFont="1" applyFill="1" applyBorder="1" applyAlignment="1">
      <alignment vertical="center"/>
    </xf>
    <xf numFmtId="0" fontId="3" fillId="0" borderId="27" xfId="0" applyFont="1" applyBorder="1">
      <alignment vertical="center"/>
    </xf>
    <xf numFmtId="0" fontId="3" fillId="0" borderId="24" xfId="0" applyFont="1" applyBorder="1">
      <alignment vertical="center"/>
    </xf>
    <xf numFmtId="0" fontId="32" fillId="0" borderId="1" xfId="0" applyFont="1" applyBorder="1">
      <alignment vertical="center"/>
    </xf>
    <xf numFmtId="0" fontId="0" fillId="4" borderId="1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27" fillId="0" borderId="0" xfId="0" applyFont="1" applyBorder="1">
      <alignment vertical="center"/>
    </xf>
    <xf numFmtId="180" fontId="2" fillId="4" borderId="23" xfId="0" applyNumberFormat="1" applyFont="1" applyFill="1" applyBorder="1" applyAlignment="1">
      <alignment horizontal="center" vertical="center"/>
    </xf>
    <xf numFmtId="180" fontId="2" fillId="4" borderId="0" xfId="0" applyNumberFormat="1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80" fontId="2" fillId="4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11" borderId="24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33" fillId="0" borderId="0" xfId="0" applyFont="1" applyBorder="1">
      <alignment vertical="center"/>
    </xf>
    <xf numFmtId="0" fontId="27" fillId="4" borderId="0" xfId="0" applyFont="1" applyFill="1" applyBorder="1">
      <alignment vertical="center"/>
    </xf>
    <xf numFmtId="0" fontId="32" fillId="0" borderId="0" xfId="0" applyFont="1" applyBorder="1">
      <alignment vertical="center"/>
    </xf>
    <xf numFmtId="0" fontId="0" fillId="4" borderId="0" xfId="0" applyFill="1" applyBorder="1">
      <alignment vertical="center"/>
    </xf>
    <xf numFmtId="0" fontId="32" fillId="0" borderId="27" xfId="0" applyFont="1" applyBorder="1">
      <alignment vertical="center"/>
    </xf>
    <xf numFmtId="0" fontId="0" fillId="4" borderId="27" xfId="0" applyFill="1" applyBorder="1">
      <alignment vertical="center"/>
    </xf>
    <xf numFmtId="0" fontId="3" fillId="6" borderId="28" xfId="0" applyFont="1" applyFill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1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15" fillId="1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NULL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50</xdr:row>
      <xdr:rowOff>0</xdr:rowOff>
    </xdr:from>
    <xdr:to>
      <xdr:col>0</xdr:col>
      <xdr:colOff>143510</xdr:colOff>
      <xdr:row>50</xdr:row>
      <xdr:rowOff>162560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9442450"/>
          <a:ext cx="143510" cy="1625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65</xdr:row>
      <xdr:rowOff>0</xdr:rowOff>
    </xdr:from>
    <xdr:to>
      <xdr:col>6</xdr:col>
      <xdr:colOff>520700</xdr:colOff>
      <xdr:row>67</xdr:row>
      <xdr:rowOff>238125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9525" y="12352020"/>
          <a:ext cx="5641975" cy="612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69</xdr:row>
      <xdr:rowOff>0</xdr:rowOff>
    </xdr:from>
    <xdr:to>
      <xdr:col>6</xdr:col>
      <xdr:colOff>606425</xdr:colOff>
      <xdr:row>71</xdr:row>
      <xdr:rowOff>295275</xdr:rowOff>
    </xdr:to>
    <xdr:pic>
      <xdr:nvPicPr>
        <xdr:cNvPr id="3" name="图片 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9525" y="13277850"/>
          <a:ext cx="5727700" cy="6699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74</xdr:row>
      <xdr:rowOff>0</xdr:rowOff>
    </xdr:from>
    <xdr:to>
      <xdr:col>6</xdr:col>
      <xdr:colOff>605790</xdr:colOff>
      <xdr:row>78</xdr:row>
      <xdr:rowOff>0</xdr:rowOff>
    </xdr:to>
    <xdr:pic>
      <xdr:nvPicPr>
        <xdr:cNvPr id="4" name="图片 3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9525" y="14512290"/>
          <a:ext cx="5727065" cy="749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79</xdr:row>
      <xdr:rowOff>0</xdr:rowOff>
    </xdr:from>
    <xdr:to>
      <xdr:col>6</xdr:col>
      <xdr:colOff>700405</xdr:colOff>
      <xdr:row>82</xdr:row>
      <xdr:rowOff>85725</xdr:rowOff>
    </xdr:to>
    <xdr:pic>
      <xdr:nvPicPr>
        <xdr:cNvPr id="5" name="图片 4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9525" y="15457805"/>
          <a:ext cx="5821680" cy="6394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84</xdr:row>
      <xdr:rowOff>0</xdr:rowOff>
    </xdr:from>
    <xdr:to>
      <xdr:col>6</xdr:col>
      <xdr:colOff>739775</xdr:colOff>
      <xdr:row>87</xdr:row>
      <xdr:rowOff>28575</xdr:rowOff>
    </xdr:to>
    <xdr:pic>
      <xdr:nvPicPr>
        <xdr:cNvPr id="6" name="图片 5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9525" y="16626205"/>
          <a:ext cx="5861050" cy="6699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9525</xdr:colOff>
      <xdr:row>88</xdr:row>
      <xdr:rowOff>9525</xdr:rowOff>
    </xdr:from>
    <xdr:to>
      <xdr:col>6</xdr:col>
      <xdr:colOff>672465</xdr:colOff>
      <xdr:row>91</xdr:row>
      <xdr:rowOff>95250</xdr:rowOff>
    </xdr:to>
    <xdr:pic>
      <xdr:nvPicPr>
        <xdr:cNvPr id="7" name="图片 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9525" y="17472660"/>
          <a:ext cx="5793740" cy="6394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T268"/>
  <sheetViews>
    <sheetView zoomScale="80" zoomScaleNormal="80" topLeftCell="A97" workbookViewId="0">
      <selection activeCell="I115" sqref="I115:I125"/>
    </sheetView>
  </sheetViews>
  <sheetFormatPr defaultColWidth="9" defaultRowHeight="15.4"/>
  <cols>
    <col min="1" max="1" width="16.7297297297297" style="221" customWidth="1"/>
    <col min="2" max="3" width="7.95495495495495" style="221" customWidth="1"/>
    <col min="4" max="4" width="7.95495495495495" style="198" customWidth="1"/>
    <col min="5" max="10" width="7.95495495495495" style="221" customWidth="1"/>
    <col min="11" max="11" width="16.8468468468468" style="221" customWidth="1"/>
    <col min="12" max="28" width="7.95495495495495" style="221" customWidth="1"/>
    <col min="29" max="29" width="18.6576576576577" style="221" customWidth="1"/>
    <col min="30" max="63" width="9" style="222"/>
    <col min="64" max="201" width="9" style="173"/>
  </cols>
  <sheetData>
    <row r="1" s="219" customFormat="1" ht="22.7" spans="1:202">
      <c r="A1" s="176" t="s">
        <v>0</v>
      </c>
      <c r="B1" s="177" t="s">
        <v>1</v>
      </c>
      <c r="C1" s="177" t="s">
        <v>2</v>
      </c>
      <c r="D1" s="177"/>
      <c r="E1" s="177"/>
      <c r="F1" s="177"/>
      <c r="G1" s="177"/>
      <c r="H1" s="177"/>
      <c r="I1" s="177"/>
      <c r="J1" s="177"/>
      <c r="K1" s="177" t="s">
        <v>3</v>
      </c>
      <c r="L1" s="225" t="s">
        <v>4</v>
      </c>
      <c r="M1" s="226"/>
      <c r="N1" s="226"/>
      <c r="O1" s="226"/>
      <c r="P1" s="226"/>
      <c r="Q1" s="226"/>
      <c r="R1" s="226"/>
      <c r="S1" s="226"/>
      <c r="T1" s="232"/>
      <c r="U1" s="225" t="s">
        <v>5</v>
      </c>
      <c r="V1" s="226"/>
      <c r="W1" s="226"/>
      <c r="X1" s="226"/>
      <c r="Y1" s="226"/>
      <c r="Z1" s="226"/>
      <c r="AA1" s="226"/>
      <c r="AB1" s="226"/>
      <c r="AC1" s="232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  <c r="BW1" s="237"/>
      <c r="BX1" s="237"/>
      <c r="BY1" s="237"/>
      <c r="BZ1" s="237"/>
      <c r="CA1" s="237"/>
      <c r="CB1" s="237"/>
      <c r="CC1" s="237"/>
      <c r="CD1" s="237"/>
      <c r="CE1" s="237"/>
      <c r="CF1" s="237"/>
      <c r="CG1" s="237"/>
      <c r="CH1" s="237"/>
      <c r="CI1" s="237"/>
      <c r="CJ1" s="237"/>
      <c r="CK1" s="237"/>
      <c r="CL1" s="237"/>
      <c r="CM1" s="237"/>
      <c r="CN1" s="237"/>
      <c r="CO1" s="237"/>
      <c r="CP1" s="237"/>
      <c r="CQ1" s="237"/>
      <c r="CR1" s="237"/>
      <c r="CS1" s="237"/>
      <c r="CT1" s="237"/>
      <c r="CU1" s="237"/>
      <c r="CV1" s="237"/>
      <c r="CW1" s="237"/>
      <c r="CX1" s="237"/>
      <c r="CY1" s="237"/>
      <c r="CZ1" s="237"/>
      <c r="DA1" s="237"/>
      <c r="DB1" s="237"/>
      <c r="DC1" s="237"/>
      <c r="DD1" s="237"/>
      <c r="DE1" s="237"/>
      <c r="DF1" s="237"/>
      <c r="DG1" s="237"/>
      <c r="DH1" s="237"/>
      <c r="DI1" s="237"/>
      <c r="DJ1" s="237"/>
      <c r="DK1" s="237"/>
      <c r="DL1" s="237"/>
      <c r="DM1" s="237"/>
      <c r="DN1" s="237"/>
      <c r="DO1" s="237"/>
      <c r="DP1" s="237"/>
      <c r="DQ1" s="237"/>
      <c r="DR1" s="237"/>
      <c r="DS1" s="237"/>
      <c r="DT1" s="237"/>
      <c r="DU1" s="237"/>
      <c r="DV1" s="237"/>
      <c r="DW1" s="237"/>
      <c r="DX1" s="237"/>
      <c r="DY1" s="237"/>
      <c r="DZ1" s="237"/>
      <c r="EA1" s="237"/>
      <c r="EB1" s="237"/>
      <c r="EC1" s="237"/>
      <c r="ED1" s="237"/>
      <c r="EE1" s="237"/>
      <c r="EF1" s="237"/>
      <c r="EG1" s="237"/>
      <c r="EH1" s="237"/>
      <c r="EI1" s="237"/>
      <c r="EJ1" s="237"/>
      <c r="EK1" s="237"/>
      <c r="EL1" s="237"/>
      <c r="EM1" s="237"/>
      <c r="EN1" s="237"/>
      <c r="EO1" s="237"/>
      <c r="EP1" s="237"/>
      <c r="EQ1" s="237"/>
      <c r="ER1" s="237"/>
      <c r="ES1" s="237"/>
      <c r="ET1" s="237"/>
      <c r="EU1" s="237"/>
      <c r="EV1" s="237"/>
      <c r="EW1" s="237"/>
      <c r="EX1" s="237"/>
      <c r="EY1" s="237"/>
      <c r="EZ1" s="237"/>
      <c r="FA1" s="237"/>
      <c r="FB1" s="237"/>
      <c r="FC1" s="237"/>
      <c r="FD1" s="237"/>
      <c r="FE1" s="237"/>
      <c r="FF1" s="237"/>
      <c r="FG1" s="237"/>
      <c r="FH1" s="237"/>
      <c r="FI1" s="237"/>
      <c r="FJ1" s="237"/>
      <c r="FK1" s="237"/>
      <c r="FL1" s="237"/>
      <c r="FM1" s="237"/>
      <c r="FN1" s="237"/>
      <c r="FO1" s="237"/>
      <c r="FP1" s="237"/>
      <c r="FQ1" s="237"/>
      <c r="FR1" s="237"/>
      <c r="FS1" s="237"/>
      <c r="FT1" s="237"/>
      <c r="FU1" s="237"/>
      <c r="FV1" s="237"/>
      <c r="FW1" s="237"/>
      <c r="FX1" s="237"/>
      <c r="FY1" s="237"/>
      <c r="FZ1" s="237"/>
      <c r="GA1" s="237"/>
      <c r="GB1" s="237"/>
      <c r="GC1" s="237"/>
      <c r="GD1" s="237"/>
      <c r="GE1" s="237"/>
      <c r="GF1" s="237"/>
      <c r="GG1" s="237"/>
      <c r="GH1" s="237"/>
      <c r="GI1" s="237"/>
      <c r="GJ1" s="237"/>
      <c r="GK1" s="237"/>
      <c r="GL1" s="237"/>
      <c r="GM1" s="237"/>
      <c r="GN1" s="237"/>
      <c r="GO1" s="237"/>
      <c r="GP1" s="237"/>
      <c r="GQ1" s="237"/>
      <c r="GR1" s="237"/>
      <c r="GS1" s="237"/>
      <c r="GT1" s="239"/>
    </row>
    <row r="2" s="219" customFormat="1" ht="22.7" spans="1:202">
      <c r="A2" s="178"/>
      <c r="B2" s="177"/>
      <c r="C2" s="177" t="s">
        <v>6</v>
      </c>
      <c r="D2" s="177" t="s">
        <v>7</v>
      </c>
      <c r="E2" s="177" t="s">
        <v>8</v>
      </c>
      <c r="F2" s="177" t="s">
        <v>9</v>
      </c>
      <c r="G2" s="177" t="s">
        <v>10</v>
      </c>
      <c r="H2" s="177" t="s">
        <v>11</v>
      </c>
      <c r="I2" s="177" t="s">
        <v>12</v>
      </c>
      <c r="J2" s="177" t="s">
        <v>13</v>
      </c>
      <c r="K2" s="177"/>
      <c r="L2" s="177" t="s">
        <v>6</v>
      </c>
      <c r="M2" s="177" t="s">
        <v>7</v>
      </c>
      <c r="N2" s="177" t="s">
        <v>8</v>
      </c>
      <c r="O2" s="177" t="s">
        <v>9</v>
      </c>
      <c r="P2" s="177" t="s">
        <v>10</v>
      </c>
      <c r="Q2" s="177" t="s">
        <v>11</v>
      </c>
      <c r="R2" s="177" t="s">
        <v>12</v>
      </c>
      <c r="S2" s="177" t="s">
        <v>13</v>
      </c>
      <c r="T2" s="177" t="s">
        <v>3</v>
      </c>
      <c r="U2" s="177" t="s">
        <v>6</v>
      </c>
      <c r="V2" s="177" t="s">
        <v>7</v>
      </c>
      <c r="W2" s="177" t="s">
        <v>8</v>
      </c>
      <c r="X2" s="177" t="s">
        <v>9</v>
      </c>
      <c r="Y2" s="177" t="s">
        <v>10</v>
      </c>
      <c r="Z2" s="177" t="s">
        <v>11</v>
      </c>
      <c r="AA2" s="177" t="s">
        <v>12</v>
      </c>
      <c r="AB2" s="177" t="s">
        <v>13</v>
      </c>
      <c r="AC2" s="177" t="s">
        <v>3</v>
      </c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  <c r="BW2" s="237"/>
      <c r="BX2" s="237"/>
      <c r="BY2" s="237"/>
      <c r="BZ2" s="237"/>
      <c r="CA2" s="237"/>
      <c r="CB2" s="237"/>
      <c r="CC2" s="237"/>
      <c r="CD2" s="237"/>
      <c r="CE2" s="237"/>
      <c r="CF2" s="237"/>
      <c r="CG2" s="237"/>
      <c r="CH2" s="237"/>
      <c r="CI2" s="237"/>
      <c r="CJ2" s="237"/>
      <c r="CK2" s="237"/>
      <c r="CL2" s="237"/>
      <c r="CM2" s="237"/>
      <c r="CN2" s="237"/>
      <c r="CO2" s="237"/>
      <c r="CP2" s="237"/>
      <c r="CQ2" s="237"/>
      <c r="CR2" s="237"/>
      <c r="CS2" s="237"/>
      <c r="CT2" s="237"/>
      <c r="CU2" s="237"/>
      <c r="CV2" s="237"/>
      <c r="CW2" s="237"/>
      <c r="CX2" s="237"/>
      <c r="CY2" s="237"/>
      <c r="CZ2" s="237"/>
      <c r="DA2" s="237"/>
      <c r="DB2" s="237"/>
      <c r="DC2" s="237"/>
      <c r="DD2" s="237"/>
      <c r="DE2" s="237"/>
      <c r="DF2" s="237"/>
      <c r="DG2" s="237"/>
      <c r="DH2" s="237"/>
      <c r="DI2" s="237"/>
      <c r="DJ2" s="237"/>
      <c r="DK2" s="237"/>
      <c r="DL2" s="237"/>
      <c r="DM2" s="237"/>
      <c r="DN2" s="237"/>
      <c r="DO2" s="237"/>
      <c r="DP2" s="237"/>
      <c r="DQ2" s="237"/>
      <c r="DR2" s="237"/>
      <c r="DS2" s="237"/>
      <c r="DT2" s="237"/>
      <c r="DU2" s="237"/>
      <c r="DV2" s="237"/>
      <c r="DW2" s="237"/>
      <c r="DX2" s="237"/>
      <c r="DY2" s="237"/>
      <c r="DZ2" s="237"/>
      <c r="EA2" s="237"/>
      <c r="EB2" s="237"/>
      <c r="EC2" s="237"/>
      <c r="ED2" s="237"/>
      <c r="EE2" s="237"/>
      <c r="EF2" s="237"/>
      <c r="EG2" s="237"/>
      <c r="EH2" s="237"/>
      <c r="EI2" s="237"/>
      <c r="EJ2" s="237"/>
      <c r="EK2" s="237"/>
      <c r="EL2" s="237"/>
      <c r="EM2" s="237"/>
      <c r="EN2" s="237"/>
      <c r="EO2" s="237"/>
      <c r="EP2" s="237"/>
      <c r="EQ2" s="237"/>
      <c r="ER2" s="237"/>
      <c r="ES2" s="237"/>
      <c r="ET2" s="237"/>
      <c r="EU2" s="237"/>
      <c r="EV2" s="237"/>
      <c r="EW2" s="237"/>
      <c r="EX2" s="237"/>
      <c r="EY2" s="237"/>
      <c r="EZ2" s="237"/>
      <c r="FA2" s="237"/>
      <c r="FB2" s="237"/>
      <c r="FC2" s="237"/>
      <c r="FD2" s="237"/>
      <c r="FE2" s="237"/>
      <c r="FF2" s="237"/>
      <c r="FG2" s="237"/>
      <c r="FH2" s="237"/>
      <c r="FI2" s="237"/>
      <c r="FJ2" s="237"/>
      <c r="FK2" s="237"/>
      <c r="FL2" s="237"/>
      <c r="FM2" s="237"/>
      <c r="FN2" s="237"/>
      <c r="FO2" s="237"/>
      <c r="FP2" s="237"/>
      <c r="FQ2" s="237"/>
      <c r="FR2" s="237"/>
      <c r="FS2" s="237"/>
      <c r="FT2" s="237"/>
      <c r="FU2" s="237"/>
      <c r="FV2" s="237"/>
      <c r="FW2" s="237"/>
      <c r="FX2" s="237"/>
      <c r="FY2" s="237"/>
      <c r="FZ2" s="237"/>
      <c r="GA2" s="237"/>
      <c r="GB2" s="237"/>
      <c r="GC2" s="237"/>
      <c r="GD2" s="237"/>
      <c r="GE2" s="237"/>
      <c r="GF2" s="237"/>
      <c r="GG2" s="237"/>
      <c r="GH2" s="237"/>
      <c r="GI2" s="237"/>
      <c r="GJ2" s="237"/>
      <c r="GK2" s="237"/>
      <c r="GL2" s="237"/>
      <c r="GM2" s="237"/>
      <c r="GN2" s="237"/>
      <c r="GO2" s="237"/>
      <c r="GP2" s="237"/>
      <c r="GQ2" s="237"/>
      <c r="GR2" s="237"/>
      <c r="GS2" s="237"/>
      <c r="GT2" s="239"/>
    </row>
    <row r="3" s="219" customFormat="1" ht="22.7" spans="1:202">
      <c r="A3" s="180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7"/>
      <c r="BM3" s="237"/>
      <c r="BN3" s="237"/>
      <c r="BO3" s="237"/>
      <c r="BP3" s="237"/>
      <c r="BQ3" s="237"/>
      <c r="BR3" s="237"/>
      <c r="BS3" s="237"/>
      <c r="BT3" s="237"/>
      <c r="BU3" s="237"/>
      <c r="BV3" s="237"/>
      <c r="BW3" s="237"/>
      <c r="BX3" s="237"/>
      <c r="BY3" s="237"/>
      <c r="BZ3" s="237"/>
      <c r="CA3" s="237"/>
      <c r="CB3" s="237"/>
      <c r="CC3" s="237"/>
      <c r="CD3" s="237"/>
      <c r="CE3" s="237"/>
      <c r="CF3" s="237"/>
      <c r="CG3" s="237"/>
      <c r="CH3" s="237"/>
      <c r="CI3" s="237"/>
      <c r="CJ3" s="237"/>
      <c r="CK3" s="237"/>
      <c r="CL3" s="237"/>
      <c r="CM3" s="237"/>
      <c r="CN3" s="237"/>
      <c r="CO3" s="237"/>
      <c r="CP3" s="237"/>
      <c r="CQ3" s="237"/>
      <c r="CR3" s="237"/>
      <c r="CS3" s="237"/>
      <c r="CT3" s="237"/>
      <c r="CU3" s="237"/>
      <c r="CV3" s="237"/>
      <c r="CW3" s="237"/>
      <c r="CX3" s="237"/>
      <c r="CY3" s="237"/>
      <c r="CZ3" s="237"/>
      <c r="DA3" s="237"/>
      <c r="DB3" s="237"/>
      <c r="DC3" s="237"/>
      <c r="DD3" s="237"/>
      <c r="DE3" s="237"/>
      <c r="DF3" s="237"/>
      <c r="DG3" s="237"/>
      <c r="DH3" s="237"/>
      <c r="DI3" s="237"/>
      <c r="DJ3" s="237"/>
      <c r="DK3" s="237"/>
      <c r="DL3" s="237"/>
      <c r="DM3" s="237"/>
      <c r="DN3" s="237"/>
      <c r="DO3" s="237"/>
      <c r="DP3" s="237"/>
      <c r="DQ3" s="237"/>
      <c r="DR3" s="237"/>
      <c r="DS3" s="237"/>
      <c r="DT3" s="237"/>
      <c r="DU3" s="237"/>
      <c r="DV3" s="237"/>
      <c r="DW3" s="237"/>
      <c r="DX3" s="237"/>
      <c r="DY3" s="237"/>
      <c r="DZ3" s="237"/>
      <c r="EA3" s="237"/>
      <c r="EB3" s="237"/>
      <c r="EC3" s="237"/>
      <c r="ED3" s="237"/>
      <c r="EE3" s="237"/>
      <c r="EF3" s="237"/>
      <c r="EG3" s="237"/>
      <c r="EH3" s="237"/>
      <c r="EI3" s="237"/>
      <c r="EJ3" s="237"/>
      <c r="EK3" s="237"/>
      <c r="EL3" s="237"/>
      <c r="EM3" s="237"/>
      <c r="EN3" s="237"/>
      <c r="EO3" s="237"/>
      <c r="EP3" s="237"/>
      <c r="EQ3" s="237"/>
      <c r="ER3" s="237"/>
      <c r="ES3" s="237"/>
      <c r="ET3" s="237"/>
      <c r="EU3" s="237"/>
      <c r="EV3" s="237"/>
      <c r="EW3" s="237"/>
      <c r="EX3" s="237"/>
      <c r="EY3" s="237"/>
      <c r="EZ3" s="237"/>
      <c r="FA3" s="237"/>
      <c r="FB3" s="237"/>
      <c r="FC3" s="237"/>
      <c r="FD3" s="237"/>
      <c r="FE3" s="237"/>
      <c r="FF3" s="237"/>
      <c r="FG3" s="237"/>
      <c r="FH3" s="237"/>
      <c r="FI3" s="237"/>
      <c r="FJ3" s="237"/>
      <c r="FK3" s="237"/>
      <c r="FL3" s="237"/>
      <c r="FM3" s="237"/>
      <c r="FN3" s="237"/>
      <c r="FO3" s="237"/>
      <c r="FP3" s="237"/>
      <c r="FQ3" s="237"/>
      <c r="FR3" s="237"/>
      <c r="FS3" s="237"/>
      <c r="FT3" s="237"/>
      <c r="FU3" s="237"/>
      <c r="FV3" s="237"/>
      <c r="FW3" s="237"/>
      <c r="FX3" s="237"/>
      <c r="FY3" s="237"/>
      <c r="FZ3" s="237"/>
      <c r="GA3" s="237"/>
      <c r="GB3" s="237"/>
      <c r="GC3" s="237"/>
      <c r="GD3" s="237"/>
      <c r="GE3" s="237"/>
      <c r="GF3" s="237"/>
      <c r="GG3" s="237"/>
      <c r="GH3" s="237"/>
      <c r="GI3" s="237"/>
      <c r="GJ3" s="237"/>
      <c r="GK3" s="237"/>
      <c r="GL3" s="237"/>
      <c r="GM3" s="237"/>
      <c r="GN3" s="237"/>
      <c r="GO3" s="237"/>
      <c r="GP3" s="237"/>
      <c r="GQ3" s="237"/>
      <c r="GR3" s="237"/>
      <c r="GS3" s="237"/>
      <c r="GT3" s="239"/>
    </row>
    <row r="4" s="220" customFormat="1" spans="1:202">
      <c r="A4" s="182" t="s">
        <v>14</v>
      </c>
      <c r="B4" s="183" t="s">
        <v>15</v>
      </c>
      <c r="C4" s="183">
        <v>18.6</v>
      </c>
      <c r="D4" s="183">
        <v>22.4</v>
      </c>
      <c r="E4" s="183">
        <v>23.3</v>
      </c>
      <c r="F4" s="183">
        <v>22.9</v>
      </c>
      <c r="G4" s="183">
        <v>22.7</v>
      </c>
      <c r="H4" s="183">
        <v>22.1</v>
      </c>
      <c r="I4" s="183">
        <v>22.8</v>
      </c>
      <c r="J4" s="183">
        <v>22.8</v>
      </c>
      <c r="K4" s="183">
        <v>9.3</v>
      </c>
      <c r="L4" s="227">
        <f>AVERAGE(C4:C13)</f>
        <v>21.6</v>
      </c>
      <c r="M4" s="227">
        <f t="shared" ref="M4:T4" si="0">AVERAGE(D4:D13)</f>
        <v>23.45</v>
      </c>
      <c r="N4" s="227">
        <f t="shared" si="0"/>
        <v>23.575</v>
      </c>
      <c r="O4" s="227">
        <f t="shared" si="0"/>
        <v>23.575</v>
      </c>
      <c r="P4" s="227">
        <f t="shared" si="0"/>
        <v>23.215</v>
      </c>
      <c r="Q4" s="227">
        <f t="shared" si="0"/>
        <v>22.825</v>
      </c>
      <c r="R4" s="227">
        <f t="shared" si="0"/>
        <v>23.0125</v>
      </c>
      <c r="S4" s="227">
        <f t="shared" si="0"/>
        <v>23.15</v>
      </c>
      <c r="T4" s="233">
        <f t="shared" si="0"/>
        <v>9.038</v>
      </c>
      <c r="U4" s="227">
        <f>STDEV(C4:C13,L4)</f>
        <v>1.2</v>
      </c>
      <c r="V4" s="227">
        <f t="shared" ref="V4:AC4" si="1">STDEV(D4:D13,M4)</f>
        <v>0.669328021227261</v>
      </c>
      <c r="W4" s="227">
        <f t="shared" si="1"/>
        <v>0.588748673034598</v>
      </c>
      <c r="X4" s="227">
        <f t="shared" si="1"/>
        <v>0.528795801798767</v>
      </c>
      <c r="Y4" s="227">
        <f t="shared" si="1"/>
        <v>0.853243810408256</v>
      </c>
      <c r="Z4" s="227">
        <f t="shared" si="1"/>
        <v>0.868403707960761</v>
      </c>
      <c r="AA4" s="227">
        <f t="shared" si="1"/>
        <v>0.913714944608</v>
      </c>
      <c r="AB4" s="227">
        <f t="shared" si="1"/>
        <v>0.613188388670236</v>
      </c>
      <c r="AC4" s="227">
        <f t="shared" si="1"/>
        <v>0.552897820578088</v>
      </c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8"/>
      <c r="BM4" s="238"/>
      <c r="BN4" s="238"/>
      <c r="BO4" s="238"/>
      <c r="BP4" s="238"/>
      <c r="BQ4" s="238"/>
      <c r="BR4" s="238"/>
      <c r="BS4" s="238"/>
      <c r="BT4" s="238"/>
      <c r="BU4" s="238"/>
      <c r="BV4" s="238"/>
      <c r="BW4" s="238"/>
      <c r="BX4" s="238"/>
      <c r="BY4" s="238"/>
      <c r="BZ4" s="238"/>
      <c r="CA4" s="238"/>
      <c r="CB4" s="238"/>
      <c r="CC4" s="238"/>
      <c r="CD4" s="238"/>
      <c r="CE4" s="238"/>
      <c r="CF4" s="238"/>
      <c r="CG4" s="238"/>
      <c r="CH4" s="238"/>
      <c r="CI4" s="238"/>
      <c r="CJ4" s="238"/>
      <c r="CK4" s="238"/>
      <c r="CL4" s="238"/>
      <c r="CM4" s="238"/>
      <c r="CN4" s="238"/>
      <c r="CO4" s="238"/>
      <c r="CP4" s="238"/>
      <c r="CQ4" s="238"/>
      <c r="CR4" s="238"/>
      <c r="CS4" s="238"/>
      <c r="CT4" s="238"/>
      <c r="CU4" s="238"/>
      <c r="CV4" s="238"/>
      <c r="CW4" s="238"/>
      <c r="CX4" s="238"/>
      <c r="CY4" s="238"/>
      <c r="CZ4" s="238"/>
      <c r="DA4" s="238"/>
      <c r="DB4" s="238"/>
      <c r="DC4" s="238"/>
      <c r="DD4" s="238"/>
      <c r="DE4" s="238"/>
      <c r="DF4" s="238"/>
      <c r="DG4" s="238"/>
      <c r="DH4" s="238"/>
      <c r="DI4" s="238"/>
      <c r="DJ4" s="238"/>
      <c r="DK4" s="238"/>
      <c r="DL4" s="238"/>
      <c r="DM4" s="238"/>
      <c r="DN4" s="238"/>
      <c r="DO4" s="238"/>
      <c r="DP4" s="238"/>
      <c r="DQ4" s="238"/>
      <c r="DR4" s="238"/>
      <c r="DS4" s="238"/>
      <c r="DT4" s="238"/>
      <c r="DU4" s="238"/>
      <c r="DV4" s="238"/>
      <c r="DW4" s="238"/>
      <c r="DX4" s="238"/>
      <c r="DY4" s="238"/>
      <c r="DZ4" s="238"/>
      <c r="EA4" s="238"/>
      <c r="EB4" s="238"/>
      <c r="EC4" s="238"/>
      <c r="ED4" s="238"/>
      <c r="EE4" s="238"/>
      <c r="EF4" s="238"/>
      <c r="EG4" s="238"/>
      <c r="EH4" s="238"/>
      <c r="EI4" s="238"/>
      <c r="EJ4" s="238"/>
      <c r="EK4" s="238"/>
      <c r="EL4" s="238"/>
      <c r="EM4" s="238"/>
      <c r="EN4" s="238"/>
      <c r="EO4" s="238"/>
      <c r="EP4" s="238"/>
      <c r="EQ4" s="238"/>
      <c r="ER4" s="238"/>
      <c r="ES4" s="238"/>
      <c r="ET4" s="238"/>
      <c r="EU4" s="238"/>
      <c r="EV4" s="238"/>
      <c r="EW4" s="238"/>
      <c r="EX4" s="238"/>
      <c r="EY4" s="238"/>
      <c r="EZ4" s="238"/>
      <c r="FA4" s="238"/>
      <c r="FB4" s="238"/>
      <c r="FC4" s="238"/>
      <c r="FD4" s="238"/>
      <c r="FE4" s="238"/>
      <c r="FF4" s="238"/>
      <c r="FG4" s="238"/>
      <c r="FH4" s="238"/>
      <c r="FI4" s="238"/>
      <c r="FJ4" s="238"/>
      <c r="FK4" s="238"/>
      <c r="FL4" s="238"/>
      <c r="FM4" s="238"/>
      <c r="FN4" s="238"/>
      <c r="FO4" s="238"/>
      <c r="FP4" s="238"/>
      <c r="FQ4" s="238"/>
      <c r="FR4" s="238"/>
      <c r="FS4" s="238"/>
      <c r="FT4" s="238"/>
      <c r="FU4" s="238"/>
      <c r="FV4" s="238"/>
      <c r="FW4" s="238"/>
      <c r="FX4" s="238"/>
      <c r="FY4" s="238"/>
      <c r="FZ4" s="238"/>
      <c r="GA4" s="238"/>
      <c r="GB4" s="238"/>
      <c r="GC4" s="238"/>
      <c r="GD4" s="238"/>
      <c r="GE4" s="238"/>
      <c r="GF4" s="238"/>
      <c r="GG4" s="238"/>
      <c r="GH4" s="238"/>
      <c r="GI4" s="238"/>
      <c r="GJ4" s="238"/>
      <c r="GK4" s="238"/>
      <c r="GL4" s="238"/>
      <c r="GM4" s="238"/>
      <c r="GN4" s="238"/>
      <c r="GO4" s="238"/>
      <c r="GP4" s="238"/>
      <c r="GQ4" s="238"/>
      <c r="GR4" s="238"/>
      <c r="GS4" s="238"/>
      <c r="GT4" s="240"/>
    </row>
    <row r="5" s="220" customFormat="1" spans="1:202">
      <c r="A5" s="185"/>
      <c r="B5" s="183" t="s">
        <v>16</v>
      </c>
      <c r="C5" s="183">
        <v>21.3</v>
      </c>
      <c r="D5" s="183">
        <v>22.9</v>
      </c>
      <c r="E5" s="183">
        <v>23.8</v>
      </c>
      <c r="F5" s="183">
        <v>24.3</v>
      </c>
      <c r="G5" s="183">
        <v>24.6</v>
      </c>
      <c r="H5" s="183">
        <v>24.2</v>
      </c>
      <c r="I5" s="183">
        <v>24.2</v>
      </c>
      <c r="J5" s="183">
        <v>23.5</v>
      </c>
      <c r="K5" s="183">
        <v>10.2</v>
      </c>
      <c r="L5" s="227"/>
      <c r="M5" s="227"/>
      <c r="N5" s="227"/>
      <c r="O5" s="227"/>
      <c r="P5" s="227"/>
      <c r="Q5" s="227"/>
      <c r="R5" s="227"/>
      <c r="S5" s="227"/>
      <c r="T5" s="233"/>
      <c r="U5" s="227"/>
      <c r="V5" s="227"/>
      <c r="W5" s="227"/>
      <c r="X5" s="227"/>
      <c r="Y5" s="227"/>
      <c r="Z5" s="227"/>
      <c r="AA5" s="227"/>
      <c r="AB5" s="227"/>
      <c r="AC5" s="227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8"/>
      <c r="BM5" s="238"/>
      <c r="BN5" s="238"/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8"/>
      <c r="CF5" s="238"/>
      <c r="CG5" s="238"/>
      <c r="CH5" s="238"/>
      <c r="CI5" s="238"/>
      <c r="CJ5" s="238"/>
      <c r="CK5" s="238"/>
      <c r="CL5" s="238"/>
      <c r="CM5" s="238"/>
      <c r="CN5" s="238"/>
      <c r="CO5" s="238"/>
      <c r="CP5" s="238"/>
      <c r="CQ5" s="238"/>
      <c r="CR5" s="238"/>
      <c r="CS5" s="238"/>
      <c r="CT5" s="238"/>
      <c r="CU5" s="238"/>
      <c r="CV5" s="238"/>
      <c r="CW5" s="238"/>
      <c r="CX5" s="238"/>
      <c r="CY5" s="238"/>
      <c r="CZ5" s="238"/>
      <c r="DA5" s="238"/>
      <c r="DB5" s="238"/>
      <c r="DC5" s="238"/>
      <c r="DD5" s="238"/>
      <c r="DE5" s="238"/>
      <c r="DF5" s="238"/>
      <c r="DG5" s="238"/>
      <c r="DH5" s="238"/>
      <c r="DI5" s="238"/>
      <c r="DJ5" s="238"/>
      <c r="DK5" s="238"/>
      <c r="DL5" s="238"/>
      <c r="DM5" s="238"/>
      <c r="DN5" s="238"/>
      <c r="DO5" s="238"/>
      <c r="DP5" s="238"/>
      <c r="DQ5" s="238"/>
      <c r="DR5" s="238"/>
      <c r="DS5" s="238"/>
      <c r="DT5" s="238"/>
      <c r="DU5" s="238"/>
      <c r="DV5" s="238"/>
      <c r="DW5" s="238"/>
      <c r="DX5" s="238"/>
      <c r="DY5" s="238"/>
      <c r="DZ5" s="238"/>
      <c r="EA5" s="238"/>
      <c r="EB5" s="238"/>
      <c r="EC5" s="238"/>
      <c r="ED5" s="238"/>
      <c r="EE5" s="238"/>
      <c r="EF5" s="238"/>
      <c r="EG5" s="238"/>
      <c r="EH5" s="238"/>
      <c r="EI5" s="238"/>
      <c r="EJ5" s="238"/>
      <c r="EK5" s="238"/>
      <c r="EL5" s="238"/>
      <c r="EM5" s="238"/>
      <c r="EN5" s="238"/>
      <c r="EO5" s="238"/>
      <c r="EP5" s="238"/>
      <c r="EQ5" s="238"/>
      <c r="ER5" s="238"/>
      <c r="ES5" s="238"/>
      <c r="ET5" s="238"/>
      <c r="EU5" s="238"/>
      <c r="EV5" s="238"/>
      <c r="EW5" s="238"/>
      <c r="EX5" s="238"/>
      <c r="EY5" s="238"/>
      <c r="EZ5" s="238"/>
      <c r="FA5" s="238"/>
      <c r="FB5" s="238"/>
      <c r="FC5" s="238"/>
      <c r="FD5" s="238"/>
      <c r="FE5" s="238"/>
      <c r="FF5" s="238"/>
      <c r="FG5" s="238"/>
      <c r="FH5" s="238"/>
      <c r="FI5" s="238"/>
      <c r="FJ5" s="238"/>
      <c r="FK5" s="238"/>
      <c r="FL5" s="238"/>
      <c r="FM5" s="238"/>
      <c r="FN5" s="238"/>
      <c r="FO5" s="238"/>
      <c r="FP5" s="238"/>
      <c r="FQ5" s="238"/>
      <c r="FR5" s="238"/>
      <c r="FS5" s="238"/>
      <c r="FT5" s="238"/>
      <c r="FU5" s="238"/>
      <c r="FV5" s="238"/>
      <c r="FW5" s="238"/>
      <c r="FX5" s="238"/>
      <c r="FY5" s="238"/>
      <c r="FZ5" s="238"/>
      <c r="GA5" s="238"/>
      <c r="GB5" s="238"/>
      <c r="GC5" s="238"/>
      <c r="GD5" s="238"/>
      <c r="GE5" s="238"/>
      <c r="GF5" s="238"/>
      <c r="GG5" s="238"/>
      <c r="GH5" s="238"/>
      <c r="GI5" s="238"/>
      <c r="GJ5" s="238"/>
      <c r="GK5" s="238"/>
      <c r="GL5" s="238"/>
      <c r="GM5" s="238"/>
      <c r="GN5" s="238"/>
      <c r="GO5" s="238"/>
      <c r="GP5" s="238"/>
      <c r="GQ5" s="238"/>
      <c r="GR5" s="238"/>
      <c r="GS5" s="238"/>
      <c r="GT5" s="240"/>
    </row>
    <row r="6" s="220" customFormat="1" spans="1:202">
      <c r="A6" s="185"/>
      <c r="B6" s="183" t="s">
        <v>17</v>
      </c>
      <c r="C6" s="183">
        <v>22.7</v>
      </c>
      <c r="D6" s="183">
        <v>24</v>
      </c>
      <c r="E6" s="183">
        <v>24.2</v>
      </c>
      <c r="F6" s="183">
        <v>24.4</v>
      </c>
      <c r="G6" s="183">
        <v>24.7</v>
      </c>
      <c r="H6" s="183">
        <v>24.2</v>
      </c>
      <c r="I6" s="183">
        <v>24.3</v>
      </c>
      <c r="J6" s="183">
        <v>24.1</v>
      </c>
      <c r="K6" s="183">
        <v>9.6</v>
      </c>
      <c r="L6" s="227"/>
      <c r="M6" s="227"/>
      <c r="N6" s="227"/>
      <c r="O6" s="227"/>
      <c r="P6" s="227"/>
      <c r="Q6" s="227"/>
      <c r="R6" s="227"/>
      <c r="S6" s="227"/>
      <c r="T6" s="233"/>
      <c r="U6" s="227"/>
      <c r="V6" s="227"/>
      <c r="W6" s="227"/>
      <c r="X6" s="227"/>
      <c r="Y6" s="227"/>
      <c r="Z6" s="227"/>
      <c r="AA6" s="227"/>
      <c r="AB6" s="227"/>
      <c r="AC6" s="227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236"/>
      <c r="BE6" s="236"/>
      <c r="BF6" s="236"/>
      <c r="BG6" s="236"/>
      <c r="BH6" s="236"/>
      <c r="BI6" s="236"/>
      <c r="BJ6" s="236"/>
      <c r="BK6" s="236"/>
      <c r="BL6" s="238"/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38"/>
      <c r="CE6" s="238"/>
      <c r="CF6" s="238"/>
      <c r="CG6" s="238"/>
      <c r="CH6" s="238"/>
      <c r="CI6" s="238"/>
      <c r="CJ6" s="238"/>
      <c r="CK6" s="238"/>
      <c r="CL6" s="238"/>
      <c r="CM6" s="238"/>
      <c r="CN6" s="238"/>
      <c r="CO6" s="238"/>
      <c r="CP6" s="238"/>
      <c r="CQ6" s="238"/>
      <c r="CR6" s="238"/>
      <c r="CS6" s="238"/>
      <c r="CT6" s="238"/>
      <c r="CU6" s="238"/>
      <c r="CV6" s="238"/>
      <c r="CW6" s="238"/>
      <c r="CX6" s="238"/>
      <c r="CY6" s="238"/>
      <c r="CZ6" s="238"/>
      <c r="DA6" s="238"/>
      <c r="DB6" s="238"/>
      <c r="DC6" s="238"/>
      <c r="DD6" s="238"/>
      <c r="DE6" s="238"/>
      <c r="DF6" s="238"/>
      <c r="DG6" s="238"/>
      <c r="DH6" s="238"/>
      <c r="DI6" s="238"/>
      <c r="DJ6" s="238"/>
      <c r="DK6" s="238"/>
      <c r="DL6" s="238"/>
      <c r="DM6" s="238"/>
      <c r="DN6" s="238"/>
      <c r="DO6" s="238"/>
      <c r="DP6" s="238"/>
      <c r="DQ6" s="238"/>
      <c r="DR6" s="238"/>
      <c r="DS6" s="238"/>
      <c r="DT6" s="238"/>
      <c r="DU6" s="238"/>
      <c r="DV6" s="238"/>
      <c r="DW6" s="238"/>
      <c r="DX6" s="238"/>
      <c r="DY6" s="238"/>
      <c r="DZ6" s="238"/>
      <c r="EA6" s="238"/>
      <c r="EB6" s="238"/>
      <c r="EC6" s="238"/>
      <c r="ED6" s="238"/>
      <c r="EE6" s="238"/>
      <c r="EF6" s="238"/>
      <c r="EG6" s="238"/>
      <c r="EH6" s="238"/>
      <c r="EI6" s="238"/>
      <c r="EJ6" s="238"/>
      <c r="EK6" s="238"/>
      <c r="EL6" s="238"/>
      <c r="EM6" s="238"/>
      <c r="EN6" s="238"/>
      <c r="EO6" s="238"/>
      <c r="EP6" s="238"/>
      <c r="EQ6" s="238"/>
      <c r="ER6" s="238"/>
      <c r="ES6" s="238"/>
      <c r="ET6" s="238"/>
      <c r="EU6" s="238"/>
      <c r="EV6" s="238"/>
      <c r="EW6" s="238"/>
      <c r="EX6" s="238"/>
      <c r="EY6" s="238"/>
      <c r="EZ6" s="238"/>
      <c r="FA6" s="238"/>
      <c r="FB6" s="238"/>
      <c r="FC6" s="238"/>
      <c r="FD6" s="238"/>
      <c r="FE6" s="238"/>
      <c r="FF6" s="238"/>
      <c r="FG6" s="238"/>
      <c r="FH6" s="238"/>
      <c r="FI6" s="238"/>
      <c r="FJ6" s="238"/>
      <c r="FK6" s="238"/>
      <c r="FL6" s="238"/>
      <c r="FM6" s="238"/>
      <c r="FN6" s="238"/>
      <c r="FO6" s="238"/>
      <c r="FP6" s="238"/>
      <c r="FQ6" s="238"/>
      <c r="FR6" s="238"/>
      <c r="FS6" s="238"/>
      <c r="FT6" s="238"/>
      <c r="FU6" s="238"/>
      <c r="FV6" s="238"/>
      <c r="FW6" s="238"/>
      <c r="FX6" s="238"/>
      <c r="FY6" s="238"/>
      <c r="FZ6" s="238"/>
      <c r="GA6" s="238"/>
      <c r="GB6" s="238"/>
      <c r="GC6" s="238"/>
      <c r="GD6" s="238"/>
      <c r="GE6" s="238"/>
      <c r="GF6" s="238"/>
      <c r="GG6" s="238"/>
      <c r="GH6" s="238"/>
      <c r="GI6" s="238"/>
      <c r="GJ6" s="238"/>
      <c r="GK6" s="238"/>
      <c r="GL6" s="238"/>
      <c r="GM6" s="238"/>
      <c r="GN6" s="238"/>
      <c r="GO6" s="238"/>
      <c r="GP6" s="238"/>
      <c r="GQ6" s="238"/>
      <c r="GR6" s="238"/>
      <c r="GS6" s="238"/>
      <c r="GT6" s="240"/>
    </row>
    <row r="7" s="220" customFormat="1" spans="1:202">
      <c r="A7" s="185"/>
      <c r="B7" s="183" t="s">
        <v>18</v>
      </c>
      <c r="C7" s="183">
        <v>22.9</v>
      </c>
      <c r="D7" s="183">
        <v>24.2</v>
      </c>
      <c r="E7" s="183">
        <v>24.1</v>
      </c>
      <c r="F7" s="183">
        <v>23.9</v>
      </c>
      <c r="G7" s="183">
        <v>23.5</v>
      </c>
      <c r="H7" s="183">
        <v>23.2</v>
      </c>
      <c r="I7" s="183">
        <v>23.3</v>
      </c>
      <c r="J7" s="183">
        <v>23.3</v>
      </c>
      <c r="K7" s="183">
        <v>8.5</v>
      </c>
      <c r="L7" s="227"/>
      <c r="M7" s="227"/>
      <c r="N7" s="227"/>
      <c r="O7" s="227"/>
      <c r="P7" s="227"/>
      <c r="Q7" s="227"/>
      <c r="R7" s="227"/>
      <c r="S7" s="227"/>
      <c r="T7" s="233"/>
      <c r="U7" s="227"/>
      <c r="V7" s="227"/>
      <c r="W7" s="227"/>
      <c r="X7" s="227"/>
      <c r="Y7" s="227"/>
      <c r="Z7" s="227"/>
      <c r="AA7" s="227"/>
      <c r="AB7" s="227"/>
      <c r="AC7" s="227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38"/>
      <c r="CP7" s="238"/>
      <c r="CQ7" s="238"/>
      <c r="CR7" s="238"/>
      <c r="CS7" s="238"/>
      <c r="CT7" s="238"/>
      <c r="CU7" s="238"/>
      <c r="CV7" s="238"/>
      <c r="CW7" s="238"/>
      <c r="CX7" s="238"/>
      <c r="CY7" s="238"/>
      <c r="CZ7" s="238"/>
      <c r="DA7" s="238"/>
      <c r="DB7" s="238"/>
      <c r="DC7" s="238"/>
      <c r="DD7" s="238"/>
      <c r="DE7" s="238"/>
      <c r="DF7" s="238"/>
      <c r="DG7" s="238"/>
      <c r="DH7" s="238"/>
      <c r="DI7" s="238"/>
      <c r="DJ7" s="238"/>
      <c r="DK7" s="238"/>
      <c r="DL7" s="238"/>
      <c r="DM7" s="238"/>
      <c r="DN7" s="238"/>
      <c r="DO7" s="238"/>
      <c r="DP7" s="238"/>
      <c r="DQ7" s="238"/>
      <c r="DR7" s="238"/>
      <c r="DS7" s="238"/>
      <c r="DT7" s="238"/>
      <c r="DU7" s="238"/>
      <c r="DV7" s="238"/>
      <c r="DW7" s="238"/>
      <c r="DX7" s="238"/>
      <c r="DY7" s="238"/>
      <c r="DZ7" s="238"/>
      <c r="EA7" s="238"/>
      <c r="EB7" s="238"/>
      <c r="EC7" s="238"/>
      <c r="ED7" s="238"/>
      <c r="EE7" s="238"/>
      <c r="EF7" s="238"/>
      <c r="EG7" s="238"/>
      <c r="EH7" s="238"/>
      <c r="EI7" s="238"/>
      <c r="EJ7" s="238"/>
      <c r="EK7" s="238"/>
      <c r="EL7" s="238"/>
      <c r="EM7" s="238"/>
      <c r="EN7" s="238"/>
      <c r="EO7" s="238"/>
      <c r="EP7" s="238"/>
      <c r="EQ7" s="238"/>
      <c r="ER7" s="238"/>
      <c r="ES7" s="238"/>
      <c r="ET7" s="238"/>
      <c r="EU7" s="238"/>
      <c r="EV7" s="238"/>
      <c r="EW7" s="238"/>
      <c r="EX7" s="238"/>
      <c r="EY7" s="238"/>
      <c r="EZ7" s="238"/>
      <c r="FA7" s="238"/>
      <c r="FB7" s="238"/>
      <c r="FC7" s="238"/>
      <c r="FD7" s="238"/>
      <c r="FE7" s="238"/>
      <c r="FF7" s="238"/>
      <c r="FG7" s="238"/>
      <c r="FH7" s="238"/>
      <c r="FI7" s="238"/>
      <c r="FJ7" s="238"/>
      <c r="FK7" s="238"/>
      <c r="FL7" s="238"/>
      <c r="FM7" s="238"/>
      <c r="FN7" s="238"/>
      <c r="FO7" s="238"/>
      <c r="FP7" s="238"/>
      <c r="FQ7" s="238"/>
      <c r="FR7" s="238"/>
      <c r="FS7" s="238"/>
      <c r="FT7" s="238"/>
      <c r="FU7" s="238"/>
      <c r="FV7" s="238"/>
      <c r="FW7" s="238"/>
      <c r="FX7" s="238"/>
      <c r="FY7" s="238"/>
      <c r="FZ7" s="238"/>
      <c r="GA7" s="238"/>
      <c r="GB7" s="238"/>
      <c r="GC7" s="238"/>
      <c r="GD7" s="238"/>
      <c r="GE7" s="238"/>
      <c r="GF7" s="238"/>
      <c r="GG7" s="238"/>
      <c r="GH7" s="238"/>
      <c r="GI7" s="238"/>
      <c r="GJ7" s="238"/>
      <c r="GK7" s="238"/>
      <c r="GL7" s="238"/>
      <c r="GM7" s="238"/>
      <c r="GN7" s="238"/>
      <c r="GO7" s="238"/>
      <c r="GP7" s="238"/>
      <c r="GQ7" s="238"/>
      <c r="GR7" s="238"/>
      <c r="GS7" s="238"/>
      <c r="GT7" s="240"/>
    </row>
    <row r="8" s="220" customFormat="1" spans="1:202">
      <c r="A8" s="185"/>
      <c r="B8" s="183" t="s">
        <v>19</v>
      </c>
      <c r="C8" s="183">
        <v>22.9</v>
      </c>
      <c r="D8" s="183">
        <v>24.6</v>
      </c>
      <c r="E8" s="183">
        <v>24.6</v>
      </c>
      <c r="F8" s="183">
        <v>23.7</v>
      </c>
      <c r="G8" s="183">
        <v>23.3</v>
      </c>
      <c r="H8" s="183">
        <v>23.1</v>
      </c>
      <c r="I8" s="183">
        <v>23.9</v>
      </c>
      <c r="J8" s="183">
        <v>23.8</v>
      </c>
      <c r="K8" s="183">
        <v>8.4</v>
      </c>
      <c r="L8" s="227"/>
      <c r="M8" s="227"/>
      <c r="N8" s="227"/>
      <c r="O8" s="227"/>
      <c r="P8" s="227"/>
      <c r="Q8" s="227"/>
      <c r="R8" s="227"/>
      <c r="S8" s="227"/>
      <c r="T8" s="233"/>
      <c r="U8" s="227"/>
      <c r="V8" s="227"/>
      <c r="W8" s="227"/>
      <c r="X8" s="227"/>
      <c r="Y8" s="227"/>
      <c r="Z8" s="227"/>
      <c r="AA8" s="227"/>
      <c r="AB8" s="227"/>
      <c r="AC8" s="227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8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  <c r="GT8" s="240"/>
    </row>
    <row r="9" s="220" customFormat="1" spans="1:202">
      <c r="A9" s="185"/>
      <c r="B9" s="183" t="s">
        <v>20</v>
      </c>
      <c r="C9" s="183">
        <v>22.1</v>
      </c>
      <c r="D9" s="183">
        <v>23.6</v>
      </c>
      <c r="E9" s="183">
        <v>23.1</v>
      </c>
      <c r="F9" s="183">
        <v>23.6</v>
      </c>
      <c r="G9" s="183">
        <v>22.7</v>
      </c>
      <c r="H9" s="183">
        <v>21.3</v>
      </c>
      <c r="I9" s="183">
        <v>21.9</v>
      </c>
      <c r="J9" s="183">
        <v>22.6</v>
      </c>
      <c r="K9" s="183">
        <v>9</v>
      </c>
      <c r="L9" s="227"/>
      <c r="M9" s="227"/>
      <c r="N9" s="227"/>
      <c r="O9" s="227"/>
      <c r="P9" s="227"/>
      <c r="Q9" s="227"/>
      <c r="R9" s="227"/>
      <c r="S9" s="227"/>
      <c r="T9" s="233"/>
      <c r="U9" s="227"/>
      <c r="V9" s="227"/>
      <c r="W9" s="227"/>
      <c r="X9" s="227"/>
      <c r="Y9" s="227"/>
      <c r="Z9" s="227"/>
      <c r="AA9" s="227"/>
      <c r="AB9" s="227"/>
      <c r="AC9" s="227"/>
      <c r="AD9" s="236"/>
      <c r="AE9" s="236"/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D9" s="236"/>
      <c r="BE9" s="236"/>
      <c r="BF9" s="236"/>
      <c r="BG9" s="236"/>
      <c r="BH9" s="236"/>
      <c r="BI9" s="236"/>
      <c r="BJ9" s="236"/>
      <c r="BK9" s="236"/>
      <c r="BL9" s="238"/>
      <c r="BM9" s="238"/>
      <c r="BN9" s="238"/>
      <c r="BO9" s="238"/>
      <c r="BP9" s="238"/>
      <c r="BQ9" s="238"/>
      <c r="BR9" s="238"/>
      <c r="BS9" s="238"/>
      <c r="BT9" s="238"/>
      <c r="BU9" s="238"/>
      <c r="BV9" s="238"/>
      <c r="BW9" s="238"/>
      <c r="BX9" s="238"/>
      <c r="BY9" s="238"/>
      <c r="BZ9" s="238"/>
      <c r="CA9" s="238"/>
      <c r="CB9" s="238"/>
      <c r="CC9" s="238"/>
      <c r="CD9" s="238"/>
      <c r="CE9" s="238"/>
      <c r="CF9" s="238"/>
      <c r="CG9" s="238"/>
      <c r="CH9" s="238"/>
      <c r="CI9" s="238"/>
      <c r="CJ9" s="238"/>
      <c r="CK9" s="238"/>
      <c r="CL9" s="238"/>
      <c r="CM9" s="238"/>
      <c r="CN9" s="238"/>
      <c r="CO9" s="238"/>
      <c r="CP9" s="238"/>
      <c r="CQ9" s="238"/>
      <c r="CR9" s="238"/>
      <c r="CS9" s="238"/>
      <c r="CT9" s="238"/>
      <c r="CU9" s="238"/>
      <c r="CV9" s="238"/>
      <c r="CW9" s="238"/>
      <c r="CX9" s="238"/>
      <c r="CY9" s="238"/>
      <c r="CZ9" s="238"/>
      <c r="DA9" s="238"/>
      <c r="DB9" s="238"/>
      <c r="DC9" s="238"/>
      <c r="DD9" s="238"/>
      <c r="DE9" s="238"/>
      <c r="DF9" s="238"/>
      <c r="DG9" s="238"/>
      <c r="DH9" s="238"/>
      <c r="DI9" s="238"/>
      <c r="DJ9" s="238"/>
      <c r="DK9" s="238"/>
      <c r="DL9" s="238"/>
      <c r="DM9" s="238"/>
      <c r="DN9" s="238"/>
      <c r="DO9" s="238"/>
      <c r="DP9" s="238"/>
      <c r="DQ9" s="238"/>
      <c r="DR9" s="238"/>
      <c r="DS9" s="238"/>
      <c r="DT9" s="238"/>
      <c r="DU9" s="238"/>
      <c r="DV9" s="238"/>
      <c r="DW9" s="238"/>
      <c r="DX9" s="238"/>
      <c r="DY9" s="238"/>
      <c r="DZ9" s="238"/>
      <c r="EA9" s="238"/>
      <c r="EB9" s="238"/>
      <c r="EC9" s="238"/>
      <c r="ED9" s="238"/>
      <c r="EE9" s="238"/>
      <c r="EF9" s="238"/>
      <c r="EG9" s="238"/>
      <c r="EH9" s="238"/>
      <c r="EI9" s="238"/>
      <c r="EJ9" s="238"/>
      <c r="EK9" s="238"/>
      <c r="EL9" s="238"/>
      <c r="EM9" s="238"/>
      <c r="EN9" s="238"/>
      <c r="EO9" s="238"/>
      <c r="EP9" s="238"/>
      <c r="EQ9" s="238"/>
      <c r="ER9" s="238"/>
      <c r="ES9" s="238"/>
      <c r="ET9" s="238"/>
      <c r="EU9" s="238"/>
      <c r="EV9" s="238"/>
      <c r="EW9" s="238"/>
      <c r="EX9" s="238"/>
      <c r="EY9" s="238"/>
      <c r="EZ9" s="238"/>
      <c r="FA9" s="238"/>
      <c r="FB9" s="238"/>
      <c r="FC9" s="238"/>
      <c r="FD9" s="238"/>
      <c r="FE9" s="238"/>
      <c r="FF9" s="238"/>
      <c r="FG9" s="238"/>
      <c r="FH9" s="238"/>
      <c r="FI9" s="238"/>
      <c r="FJ9" s="238"/>
      <c r="FK9" s="238"/>
      <c r="FL9" s="238"/>
      <c r="FM9" s="238"/>
      <c r="FN9" s="238"/>
      <c r="FO9" s="238"/>
      <c r="FP9" s="238"/>
      <c r="FQ9" s="238"/>
      <c r="FR9" s="238"/>
      <c r="FS9" s="238"/>
      <c r="FT9" s="238"/>
      <c r="FU9" s="238"/>
      <c r="FV9" s="238"/>
      <c r="FW9" s="238"/>
      <c r="FX9" s="238"/>
      <c r="FY9" s="238"/>
      <c r="FZ9" s="238"/>
      <c r="GA9" s="238"/>
      <c r="GB9" s="238"/>
      <c r="GC9" s="238"/>
      <c r="GD9" s="238"/>
      <c r="GE9" s="238"/>
      <c r="GF9" s="238"/>
      <c r="GG9" s="238"/>
      <c r="GH9" s="238"/>
      <c r="GI9" s="238"/>
      <c r="GJ9" s="238"/>
      <c r="GK9" s="238"/>
      <c r="GL9" s="238"/>
      <c r="GM9" s="238"/>
      <c r="GN9" s="238"/>
      <c r="GO9" s="238"/>
      <c r="GP9" s="238"/>
      <c r="GQ9" s="238"/>
      <c r="GR9" s="238"/>
      <c r="GS9" s="238"/>
      <c r="GT9" s="240"/>
    </row>
    <row r="10" s="220" customFormat="1" spans="1:202">
      <c r="A10" s="185"/>
      <c r="B10" s="183" t="s">
        <v>21</v>
      </c>
      <c r="C10" s="183">
        <v>21.3</v>
      </c>
      <c r="D10" s="183">
        <v>22.8</v>
      </c>
      <c r="E10" s="183">
        <v>22.7</v>
      </c>
      <c r="F10" s="183">
        <v>22.9</v>
      </c>
      <c r="G10" s="183">
        <v>22</v>
      </c>
      <c r="H10" s="183">
        <v>22.35</v>
      </c>
      <c r="I10" s="183">
        <v>21.4</v>
      </c>
      <c r="J10" s="183">
        <v>21.8</v>
      </c>
      <c r="K10" s="183">
        <v>8.25</v>
      </c>
      <c r="L10" s="227"/>
      <c r="M10" s="227"/>
      <c r="N10" s="227"/>
      <c r="O10" s="227"/>
      <c r="P10" s="227"/>
      <c r="Q10" s="227"/>
      <c r="R10" s="227"/>
      <c r="S10" s="227"/>
      <c r="T10" s="233"/>
      <c r="U10" s="227"/>
      <c r="V10" s="227"/>
      <c r="W10" s="227"/>
      <c r="X10" s="227"/>
      <c r="Y10" s="227"/>
      <c r="Z10" s="227"/>
      <c r="AA10" s="227"/>
      <c r="AB10" s="227"/>
      <c r="AC10" s="227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6"/>
      <c r="BA10" s="236"/>
      <c r="BB10" s="236"/>
      <c r="BC10" s="236"/>
      <c r="BD10" s="236"/>
      <c r="BE10" s="236"/>
      <c r="BF10" s="236"/>
      <c r="BG10" s="236"/>
      <c r="BH10" s="236"/>
      <c r="BI10" s="236"/>
      <c r="BJ10" s="236"/>
      <c r="BK10" s="236"/>
      <c r="BL10" s="238"/>
      <c r="BM10" s="238"/>
      <c r="BN10" s="238"/>
      <c r="BO10" s="238"/>
      <c r="BP10" s="238"/>
      <c r="BQ10" s="238"/>
      <c r="BR10" s="238"/>
      <c r="BS10" s="238"/>
      <c r="BT10" s="238"/>
      <c r="BU10" s="238"/>
      <c r="BV10" s="238"/>
      <c r="BW10" s="238"/>
      <c r="BX10" s="238"/>
      <c r="BY10" s="238"/>
      <c r="BZ10" s="238"/>
      <c r="CA10" s="238"/>
      <c r="CB10" s="238"/>
      <c r="CC10" s="238"/>
      <c r="CD10" s="238"/>
      <c r="CE10" s="238"/>
      <c r="CF10" s="238"/>
      <c r="CG10" s="238"/>
      <c r="CH10" s="238"/>
      <c r="CI10" s="238"/>
      <c r="CJ10" s="238"/>
      <c r="CK10" s="238"/>
      <c r="CL10" s="238"/>
      <c r="CM10" s="238"/>
      <c r="CN10" s="238"/>
      <c r="CO10" s="238"/>
      <c r="CP10" s="238"/>
      <c r="CQ10" s="238"/>
      <c r="CR10" s="238"/>
      <c r="CS10" s="238"/>
      <c r="CT10" s="238"/>
      <c r="CU10" s="238"/>
      <c r="CV10" s="238"/>
      <c r="CW10" s="238"/>
      <c r="CX10" s="238"/>
      <c r="CY10" s="238"/>
      <c r="CZ10" s="238"/>
      <c r="DA10" s="238"/>
      <c r="DB10" s="238"/>
      <c r="DC10" s="238"/>
      <c r="DD10" s="238"/>
      <c r="DE10" s="238"/>
      <c r="DF10" s="238"/>
      <c r="DG10" s="238"/>
      <c r="DH10" s="238"/>
      <c r="DI10" s="238"/>
      <c r="DJ10" s="238"/>
      <c r="DK10" s="238"/>
      <c r="DL10" s="238"/>
      <c r="DM10" s="238"/>
      <c r="DN10" s="238"/>
      <c r="DO10" s="238"/>
      <c r="DP10" s="238"/>
      <c r="DQ10" s="238"/>
      <c r="DR10" s="238"/>
      <c r="DS10" s="238"/>
      <c r="DT10" s="238"/>
      <c r="DU10" s="238"/>
      <c r="DV10" s="238"/>
      <c r="DW10" s="238"/>
      <c r="DX10" s="238"/>
      <c r="DY10" s="238"/>
      <c r="DZ10" s="238"/>
      <c r="EA10" s="238"/>
      <c r="EB10" s="238"/>
      <c r="EC10" s="238"/>
      <c r="ED10" s="238"/>
      <c r="EE10" s="238"/>
      <c r="EF10" s="238"/>
      <c r="EG10" s="238"/>
      <c r="EH10" s="238"/>
      <c r="EI10" s="238"/>
      <c r="EJ10" s="238"/>
      <c r="EK10" s="238"/>
      <c r="EL10" s="238"/>
      <c r="EM10" s="238"/>
      <c r="EN10" s="238"/>
      <c r="EO10" s="238"/>
      <c r="EP10" s="238"/>
      <c r="EQ10" s="238"/>
      <c r="ER10" s="238"/>
      <c r="ES10" s="238"/>
      <c r="ET10" s="238"/>
      <c r="EU10" s="238"/>
      <c r="EV10" s="238"/>
      <c r="EW10" s="238"/>
      <c r="EX10" s="238"/>
      <c r="EY10" s="238"/>
      <c r="EZ10" s="238"/>
      <c r="FA10" s="238"/>
      <c r="FB10" s="238"/>
      <c r="FC10" s="238"/>
      <c r="FD10" s="238"/>
      <c r="FE10" s="238"/>
      <c r="FF10" s="238"/>
      <c r="FG10" s="238"/>
      <c r="FH10" s="238"/>
      <c r="FI10" s="238"/>
      <c r="FJ10" s="238"/>
      <c r="FK10" s="238"/>
      <c r="FL10" s="238"/>
      <c r="FM10" s="238"/>
      <c r="FN10" s="238"/>
      <c r="FO10" s="238"/>
      <c r="FP10" s="238"/>
      <c r="FQ10" s="238"/>
      <c r="FR10" s="238"/>
      <c r="FS10" s="238"/>
      <c r="FT10" s="238"/>
      <c r="FU10" s="238"/>
      <c r="FV10" s="238"/>
      <c r="FW10" s="238"/>
      <c r="FX10" s="238"/>
      <c r="FY10" s="238"/>
      <c r="FZ10" s="238"/>
      <c r="GA10" s="238"/>
      <c r="GB10" s="238"/>
      <c r="GC10" s="238"/>
      <c r="GD10" s="238"/>
      <c r="GE10" s="238"/>
      <c r="GF10" s="238"/>
      <c r="GG10" s="238"/>
      <c r="GH10" s="238"/>
      <c r="GI10" s="238"/>
      <c r="GJ10" s="238"/>
      <c r="GK10" s="238"/>
      <c r="GL10" s="238"/>
      <c r="GM10" s="238"/>
      <c r="GN10" s="238"/>
      <c r="GO10" s="238"/>
      <c r="GP10" s="238"/>
      <c r="GQ10" s="238"/>
      <c r="GR10" s="238"/>
      <c r="GS10" s="238"/>
      <c r="GT10" s="240"/>
    </row>
    <row r="11" s="220" customFormat="1" spans="1:202">
      <c r="A11" s="185"/>
      <c r="B11" s="183" t="s">
        <v>22</v>
      </c>
      <c r="C11" s="183">
        <v>21.5</v>
      </c>
      <c r="D11" s="183">
        <v>23.85</v>
      </c>
      <c r="E11" s="183">
        <v>23.7</v>
      </c>
      <c r="F11" s="183">
        <v>23.8</v>
      </c>
      <c r="G11" s="183">
        <v>23.35</v>
      </c>
      <c r="H11" s="183">
        <v>23.05</v>
      </c>
      <c r="I11" s="183">
        <v>23.1125</v>
      </c>
      <c r="J11" s="183">
        <v>23.3</v>
      </c>
      <c r="K11" s="183">
        <v>9</v>
      </c>
      <c r="L11" s="227"/>
      <c r="M11" s="227"/>
      <c r="N11" s="227"/>
      <c r="O11" s="227"/>
      <c r="P11" s="227"/>
      <c r="Q11" s="227"/>
      <c r="R11" s="227"/>
      <c r="S11" s="227"/>
      <c r="T11" s="233"/>
      <c r="U11" s="227"/>
      <c r="V11" s="227"/>
      <c r="W11" s="227"/>
      <c r="X11" s="227"/>
      <c r="Y11" s="227"/>
      <c r="Z11" s="227"/>
      <c r="AA11" s="227"/>
      <c r="AB11" s="227"/>
      <c r="AC11" s="227"/>
      <c r="AD11" s="236"/>
      <c r="AE11" s="236"/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  <c r="AW11" s="236"/>
      <c r="AX11" s="236"/>
      <c r="AY11" s="236"/>
      <c r="AZ11" s="236"/>
      <c r="BA11" s="236"/>
      <c r="BB11" s="236"/>
      <c r="BC11" s="236"/>
      <c r="BD11" s="236"/>
      <c r="BE11" s="236"/>
      <c r="BF11" s="236"/>
      <c r="BG11" s="236"/>
      <c r="BH11" s="236"/>
      <c r="BI11" s="236"/>
      <c r="BJ11" s="236"/>
      <c r="BK11" s="236"/>
      <c r="BL11" s="238"/>
      <c r="BM11" s="238"/>
      <c r="BN11" s="238"/>
      <c r="BO11" s="238"/>
      <c r="BP11" s="238"/>
      <c r="BQ11" s="238"/>
      <c r="BR11" s="238"/>
      <c r="BS11" s="238"/>
      <c r="BT11" s="238"/>
      <c r="BU11" s="238"/>
      <c r="BV11" s="238"/>
      <c r="BW11" s="238"/>
      <c r="BX11" s="238"/>
      <c r="BY11" s="238"/>
      <c r="BZ11" s="238"/>
      <c r="CA11" s="238"/>
      <c r="CB11" s="238"/>
      <c r="CC11" s="238"/>
      <c r="CD11" s="238"/>
      <c r="CE11" s="238"/>
      <c r="CF11" s="238"/>
      <c r="CG11" s="238"/>
      <c r="CH11" s="238"/>
      <c r="CI11" s="238"/>
      <c r="CJ11" s="238"/>
      <c r="CK11" s="238"/>
      <c r="CL11" s="238"/>
      <c r="CM11" s="238"/>
      <c r="CN11" s="238"/>
      <c r="CO11" s="238"/>
      <c r="CP11" s="238"/>
      <c r="CQ11" s="238"/>
      <c r="CR11" s="238"/>
      <c r="CS11" s="238"/>
      <c r="CT11" s="238"/>
      <c r="CU11" s="238"/>
      <c r="CV11" s="238"/>
      <c r="CW11" s="238"/>
      <c r="CX11" s="238"/>
      <c r="CY11" s="238"/>
      <c r="CZ11" s="238"/>
      <c r="DA11" s="238"/>
      <c r="DB11" s="238"/>
      <c r="DC11" s="238"/>
      <c r="DD11" s="238"/>
      <c r="DE11" s="238"/>
      <c r="DF11" s="238"/>
      <c r="DG11" s="238"/>
      <c r="DH11" s="238"/>
      <c r="DI11" s="238"/>
      <c r="DJ11" s="238"/>
      <c r="DK11" s="238"/>
      <c r="DL11" s="238"/>
      <c r="DM11" s="238"/>
      <c r="DN11" s="238"/>
      <c r="DO11" s="238"/>
      <c r="DP11" s="238"/>
      <c r="DQ11" s="238"/>
      <c r="DR11" s="238"/>
      <c r="DS11" s="238"/>
      <c r="DT11" s="238"/>
      <c r="DU11" s="238"/>
      <c r="DV11" s="238"/>
      <c r="DW11" s="238"/>
      <c r="DX11" s="238"/>
      <c r="DY11" s="238"/>
      <c r="DZ11" s="238"/>
      <c r="EA11" s="238"/>
      <c r="EB11" s="238"/>
      <c r="EC11" s="238"/>
      <c r="ED11" s="238"/>
      <c r="EE11" s="238"/>
      <c r="EF11" s="238"/>
      <c r="EG11" s="238"/>
      <c r="EH11" s="238"/>
      <c r="EI11" s="238"/>
      <c r="EJ11" s="238"/>
      <c r="EK11" s="238"/>
      <c r="EL11" s="238"/>
      <c r="EM11" s="238"/>
      <c r="EN11" s="238"/>
      <c r="EO11" s="238"/>
      <c r="EP11" s="238"/>
      <c r="EQ11" s="238"/>
      <c r="ER11" s="238"/>
      <c r="ES11" s="238"/>
      <c r="ET11" s="238"/>
      <c r="EU11" s="238"/>
      <c r="EV11" s="238"/>
      <c r="EW11" s="238"/>
      <c r="EX11" s="238"/>
      <c r="EY11" s="238"/>
      <c r="EZ11" s="238"/>
      <c r="FA11" s="238"/>
      <c r="FB11" s="238"/>
      <c r="FC11" s="238"/>
      <c r="FD11" s="238"/>
      <c r="FE11" s="238"/>
      <c r="FF11" s="238"/>
      <c r="FG11" s="238"/>
      <c r="FH11" s="238"/>
      <c r="FI11" s="238"/>
      <c r="FJ11" s="238"/>
      <c r="FK11" s="238"/>
      <c r="FL11" s="238"/>
      <c r="FM11" s="238"/>
      <c r="FN11" s="238"/>
      <c r="FO11" s="238"/>
      <c r="FP11" s="238"/>
      <c r="FQ11" s="238"/>
      <c r="FR11" s="238"/>
      <c r="FS11" s="238"/>
      <c r="FT11" s="238"/>
      <c r="FU11" s="238"/>
      <c r="FV11" s="238"/>
      <c r="FW11" s="238"/>
      <c r="FX11" s="238"/>
      <c r="FY11" s="238"/>
      <c r="FZ11" s="238"/>
      <c r="GA11" s="238"/>
      <c r="GB11" s="238"/>
      <c r="GC11" s="238"/>
      <c r="GD11" s="238"/>
      <c r="GE11" s="238"/>
      <c r="GF11" s="238"/>
      <c r="GG11" s="238"/>
      <c r="GH11" s="238"/>
      <c r="GI11" s="238"/>
      <c r="GJ11" s="238"/>
      <c r="GK11" s="238"/>
      <c r="GL11" s="238"/>
      <c r="GM11" s="238"/>
      <c r="GN11" s="238"/>
      <c r="GO11" s="238"/>
      <c r="GP11" s="238"/>
      <c r="GQ11" s="238"/>
      <c r="GR11" s="238"/>
      <c r="GS11" s="238"/>
      <c r="GT11" s="240"/>
    </row>
    <row r="12" s="220" customFormat="1" spans="1:202">
      <c r="A12" s="185"/>
      <c r="B12" s="183" t="s">
        <v>23</v>
      </c>
      <c r="C12" s="183">
        <v>21.7</v>
      </c>
      <c r="D12" s="183">
        <v>23.05</v>
      </c>
      <c r="E12" s="183">
        <v>23.45</v>
      </c>
      <c r="F12" s="183">
        <v>23.35</v>
      </c>
      <c r="G12" s="183">
        <v>23.1</v>
      </c>
      <c r="H12" s="183">
        <v>22.45</v>
      </c>
      <c r="I12" s="183">
        <v>22.9125</v>
      </c>
      <c r="J12" s="183">
        <v>23.25</v>
      </c>
      <c r="K12" s="183">
        <v>9.08</v>
      </c>
      <c r="L12" s="227"/>
      <c r="M12" s="227"/>
      <c r="N12" s="227"/>
      <c r="O12" s="227"/>
      <c r="P12" s="227"/>
      <c r="Q12" s="227"/>
      <c r="R12" s="227"/>
      <c r="S12" s="227"/>
      <c r="T12" s="233"/>
      <c r="U12" s="227"/>
      <c r="V12" s="227"/>
      <c r="W12" s="227"/>
      <c r="X12" s="227"/>
      <c r="Y12" s="227"/>
      <c r="Z12" s="227"/>
      <c r="AA12" s="227"/>
      <c r="AB12" s="227"/>
      <c r="AC12" s="227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6"/>
      <c r="BA12" s="236"/>
      <c r="BB12" s="236"/>
      <c r="BC12" s="236"/>
      <c r="BD12" s="236"/>
      <c r="BE12" s="236"/>
      <c r="BF12" s="236"/>
      <c r="BG12" s="236"/>
      <c r="BH12" s="236"/>
      <c r="BI12" s="236"/>
      <c r="BJ12" s="236"/>
      <c r="BK12" s="236"/>
      <c r="BL12" s="238"/>
      <c r="BM12" s="238"/>
      <c r="BN12" s="238"/>
      <c r="BO12" s="238"/>
      <c r="BP12" s="238"/>
      <c r="BQ12" s="238"/>
      <c r="BR12" s="238"/>
      <c r="BS12" s="238"/>
      <c r="BT12" s="238"/>
      <c r="BU12" s="238"/>
      <c r="BV12" s="238"/>
      <c r="BW12" s="238"/>
      <c r="BX12" s="238"/>
      <c r="BY12" s="238"/>
      <c r="BZ12" s="238"/>
      <c r="CA12" s="238"/>
      <c r="CB12" s="238"/>
      <c r="CC12" s="238"/>
      <c r="CD12" s="238"/>
      <c r="CE12" s="238"/>
      <c r="CF12" s="238"/>
      <c r="CG12" s="238"/>
      <c r="CH12" s="238"/>
      <c r="CI12" s="238"/>
      <c r="CJ12" s="238"/>
      <c r="CK12" s="238"/>
      <c r="CL12" s="238"/>
      <c r="CM12" s="238"/>
      <c r="CN12" s="238"/>
      <c r="CO12" s="238"/>
      <c r="CP12" s="238"/>
      <c r="CQ12" s="238"/>
      <c r="CR12" s="238"/>
      <c r="CS12" s="238"/>
      <c r="CT12" s="238"/>
      <c r="CU12" s="238"/>
      <c r="CV12" s="238"/>
      <c r="CW12" s="238"/>
      <c r="CX12" s="238"/>
      <c r="CY12" s="238"/>
      <c r="CZ12" s="238"/>
      <c r="DA12" s="238"/>
      <c r="DB12" s="238"/>
      <c r="DC12" s="238"/>
      <c r="DD12" s="238"/>
      <c r="DE12" s="238"/>
      <c r="DF12" s="238"/>
      <c r="DG12" s="238"/>
      <c r="DH12" s="238"/>
      <c r="DI12" s="238"/>
      <c r="DJ12" s="238"/>
      <c r="DK12" s="238"/>
      <c r="DL12" s="238"/>
      <c r="DM12" s="238"/>
      <c r="DN12" s="238"/>
      <c r="DO12" s="238"/>
      <c r="DP12" s="238"/>
      <c r="DQ12" s="238"/>
      <c r="DR12" s="238"/>
      <c r="DS12" s="238"/>
      <c r="DT12" s="238"/>
      <c r="DU12" s="238"/>
      <c r="DV12" s="238"/>
      <c r="DW12" s="238"/>
      <c r="DX12" s="238"/>
      <c r="DY12" s="238"/>
      <c r="DZ12" s="238"/>
      <c r="EA12" s="238"/>
      <c r="EB12" s="238"/>
      <c r="EC12" s="238"/>
      <c r="ED12" s="238"/>
      <c r="EE12" s="238"/>
      <c r="EF12" s="238"/>
      <c r="EG12" s="238"/>
      <c r="EH12" s="238"/>
      <c r="EI12" s="238"/>
      <c r="EJ12" s="238"/>
      <c r="EK12" s="238"/>
      <c r="EL12" s="238"/>
      <c r="EM12" s="238"/>
      <c r="EN12" s="238"/>
      <c r="EO12" s="238"/>
      <c r="EP12" s="238"/>
      <c r="EQ12" s="238"/>
      <c r="ER12" s="238"/>
      <c r="ES12" s="238"/>
      <c r="ET12" s="238"/>
      <c r="EU12" s="238"/>
      <c r="EV12" s="238"/>
      <c r="EW12" s="238"/>
      <c r="EX12" s="238"/>
      <c r="EY12" s="238"/>
      <c r="EZ12" s="238"/>
      <c r="FA12" s="238"/>
      <c r="FB12" s="238"/>
      <c r="FC12" s="238"/>
      <c r="FD12" s="238"/>
      <c r="FE12" s="238"/>
      <c r="FF12" s="238"/>
      <c r="FG12" s="238"/>
      <c r="FH12" s="238"/>
      <c r="FI12" s="238"/>
      <c r="FJ12" s="238"/>
      <c r="FK12" s="238"/>
      <c r="FL12" s="238"/>
      <c r="FM12" s="238"/>
      <c r="FN12" s="238"/>
      <c r="FO12" s="238"/>
      <c r="FP12" s="238"/>
      <c r="FQ12" s="238"/>
      <c r="FR12" s="238"/>
      <c r="FS12" s="238"/>
      <c r="FT12" s="238"/>
      <c r="FU12" s="238"/>
      <c r="FV12" s="238"/>
      <c r="FW12" s="238"/>
      <c r="FX12" s="238"/>
      <c r="FY12" s="238"/>
      <c r="FZ12" s="238"/>
      <c r="GA12" s="238"/>
      <c r="GB12" s="238"/>
      <c r="GC12" s="238"/>
      <c r="GD12" s="238"/>
      <c r="GE12" s="238"/>
      <c r="GF12" s="238"/>
      <c r="GG12" s="238"/>
      <c r="GH12" s="238"/>
      <c r="GI12" s="238"/>
      <c r="GJ12" s="238"/>
      <c r="GK12" s="238"/>
      <c r="GL12" s="238"/>
      <c r="GM12" s="238"/>
      <c r="GN12" s="238"/>
      <c r="GO12" s="238"/>
      <c r="GP12" s="238"/>
      <c r="GQ12" s="238"/>
      <c r="GR12" s="238"/>
      <c r="GS12" s="238"/>
      <c r="GT12" s="240"/>
    </row>
    <row r="13" s="220" customFormat="1" spans="1:202">
      <c r="A13" s="188"/>
      <c r="B13" s="183" t="s">
        <v>24</v>
      </c>
      <c r="C13" s="183">
        <v>21</v>
      </c>
      <c r="D13" s="183">
        <v>23.1</v>
      </c>
      <c r="E13" s="183">
        <v>22.8</v>
      </c>
      <c r="F13" s="183">
        <v>22.9</v>
      </c>
      <c r="G13" s="183">
        <v>22.2</v>
      </c>
      <c r="H13" s="183">
        <v>22.3</v>
      </c>
      <c r="I13" s="183">
        <v>22.3</v>
      </c>
      <c r="J13" s="183">
        <v>23.05</v>
      </c>
      <c r="K13" s="183">
        <v>9.05</v>
      </c>
      <c r="L13" s="227"/>
      <c r="M13" s="227"/>
      <c r="N13" s="227"/>
      <c r="O13" s="227"/>
      <c r="P13" s="227"/>
      <c r="Q13" s="227"/>
      <c r="R13" s="227"/>
      <c r="S13" s="227"/>
      <c r="T13" s="233"/>
      <c r="U13" s="227"/>
      <c r="V13" s="227"/>
      <c r="W13" s="227"/>
      <c r="X13" s="227"/>
      <c r="Y13" s="227"/>
      <c r="Z13" s="227"/>
      <c r="AA13" s="227"/>
      <c r="AB13" s="227"/>
      <c r="AC13" s="227"/>
      <c r="AD13" s="236"/>
      <c r="AE13" s="236"/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236"/>
      <c r="AV13" s="236"/>
      <c r="AW13" s="236"/>
      <c r="AX13" s="236"/>
      <c r="AY13" s="236"/>
      <c r="AZ13" s="236"/>
      <c r="BA13" s="236"/>
      <c r="BB13" s="236"/>
      <c r="BC13" s="236"/>
      <c r="BD13" s="236"/>
      <c r="BE13" s="236"/>
      <c r="BF13" s="236"/>
      <c r="BG13" s="236"/>
      <c r="BH13" s="236"/>
      <c r="BI13" s="236"/>
      <c r="BJ13" s="236"/>
      <c r="BK13" s="236"/>
      <c r="BL13" s="238"/>
      <c r="BM13" s="238"/>
      <c r="BN13" s="238"/>
      <c r="BO13" s="238"/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38"/>
      <c r="CE13" s="238"/>
      <c r="CF13" s="238"/>
      <c r="CG13" s="238"/>
      <c r="CH13" s="238"/>
      <c r="CI13" s="238"/>
      <c r="CJ13" s="238"/>
      <c r="CK13" s="238"/>
      <c r="CL13" s="238"/>
      <c r="CM13" s="238"/>
      <c r="CN13" s="238"/>
      <c r="CO13" s="238"/>
      <c r="CP13" s="238"/>
      <c r="CQ13" s="238"/>
      <c r="CR13" s="238"/>
      <c r="CS13" s="238"/>
      <c r="CT13" s="238"/>
      <c r="CU13" s="238"/>
      <c r="CV13" s="238"/>
      <c r="CW13" s="238"/>
      <c r="CX13" s="238"/>
      <c r="CY13" s="238"/>
      <c r="CZ13" s="238"/>
      <c r="DA13" s="238"/>
      <c r="DB13" s="238"/>
      <c r="DC13" s="238"/>
      <c r="DD13" s="238"/>
      <c r="DE13" s="238"/>
      <c r="DF13" s="238"/>
      <c r="DG13" s="238"/>
      <c r="DH13" s="238"/>
      <c r="DI13" s="238"/>
      <c r="DJ13" s="238"/>
      <c r="DK13" s="238"/>
      <c r="DL13" s="238"/>
      <c r="DM13" s="238"/>
      <c r="DN13" s="238"/>
      <c r="DO13" s="238"/>
      <c r="DP13" s="238"/>
      <c r="DQ13" s="238"/>
      <c r="DR13" s="238"/>
      <c r="DS13" s="238"/>
      <c r="DT13" s="238"/>
      <c r="DU13" s="238"/>
      <c r="DV13" s="238"/>
      <c r="DW13" s="238"/>
      <c r="DX13" s="238"/>
      <c r="DY13" s="238"/>
      <c r="DZ13" s="238"/>
      <c r="EA13" s="238"/>
      <c r="EB13" s="238"/>
      <c r="EC13" s="238"/>
      <c r="ED13" s="238"/>
      <c r="EE13" s="238"/>
      <c r="EF13" s="238"/>
      <c r="EG13" s="238"/>
      <c r="EH13" s="238"/>
      <c r="EI13" s="238"/>
      <c r="EJ13" s="238"/>
      <c r="EK13" s="238"/>
      <c r="EL13" s="238"/>
      <c r="EM13" s="238"/>
      <c r="EN13" s="238"/>
      <c r="EO13" s="238"/>
      <c r="EP13" s="238"/>
      <c r="EQ13" s="238"/>
      <c r="ER13" s="238"/>
      <c r="ES13" s="238"/>
      <c r="ET13" s="238"/>
      <c r="EU13" s="238"/>
      <c r="EV13" s="238"/>
      <c r="EW13" s="238"/>
      <c r="EX13" s="238"/>
      <c r="EY13" s="238"/>
      <c r="EZ13" s="238"/>
      <c r="FA13" s="238"/>
      <c r="FB13" s="238"/>
      <c r="FC13" s="238"/>
      <c r="FD13" s="238"/>
      <c r="FE13" s="238"/>
      <c r="FF13" s="238"/>
      <c r="FG13" s="238"/>
      <c r="FH13" s="238"/>
      <c r="FI13" s="238"/>
      <c r="FJ13" s="238"/>
      <c r="FK13" s="238"/>
      <c r="FL13" s="238"/>
      <c r="FM13" s="238"/>
      <c r="FN13" s="238"/>
      <c r="FO13" s="238"/>
      <c r="FP13" s="238"/>
      <c r="FQ13" s="238"/>
      <c r="FR13" s="238"/>
      <c r="FS13" s="238"/>
      <c r="FT13" s="238"/>
      <c r="FU13" s="238"/>
      <c r="FV13" s="238"/>
      <c r="FW13" s="238"/>
      <c r="FX13" s="238"/>
      <c r="FY13" s="238"/>
      <c r="FZ13" s="238"/>
      <c r="GA13" s="238"/>
      <c r="GB13" s="238"/>
      <c r="GC13" s="238"/>
      <c r="GD13" s="238"/>
      <c r="GE13" s="238"/>
      <c r="GF13" s="238"/>
      <c r="GG13" s="238"/>
      <c r="GH13" s="238"/>
      <c r="GI13" s="238"/>
      <c r="GJ13" s="238"/>
      <c r="GK13" s="238"/>
      <c r="GL13" s="238"/>
      <c r="GM13" s="238"/>
      <c r="GN13" s="238"/>
      <c r="GO13" s="238"/>
      <c r="GP13" s="238"/>
      <c r="GQ13" s="238"/>
      <c r="GR13" s="238"/>
      <c r="GS13" s="238"/>
      <c r="GT13" s="240"/>
    </row>
    <row r="14" s="220" customFormat="1" spans="1:202">
      <c r="A14" s="182" t="s">
        <v>25</v>
      </c>
      <c r="B14" s="183" t="s">
        <v>26</v>
      </c>
      <c r="C14" s="183">
        <v>23.4</v>
      </c>
      <c r="D14" s="183">
        <v>24</v>
      </c>
      <c r="E14" s="183">
        <v>23.4</v>
      </c>
      <c r="F14" s="183">
        <v>23.6</v>
      </c>
      <c r="G14" s="183">
        <v>22.9</v>
      </c>
      <c r="H14" s="183">
        <v>23.7</v>
      </c>
      <c r="I14" s="183">
        <v>23.2</v>
      </c>
      <c r="J14" s="183">
        <v>22</v>
      </c>
      <c r="K14" s="183">
        <v>6.7</v>
      </c>
      <c r="L14" s="227">
        <f>AVERAGE(C14:C23)</f>
        <v>21.85</v>
      </c>
      <c r="M14" s="227">
        <f>AVERAGE(D14:D23)</f>
        <v>22.45</v>
      </c>
      <c r="N14" s="227">
        <f t="shared" ref="N14:T14" si="2">AVERAGE(E14:E23)</f>
        <v>22.512</v>
      </c>
      <c r="O14" s="227">
        <f t="shared" si="2"/>
        <v>22.962</v>
      </c>
      <c r="P14" s="227">
        <f t="shared" si="2"/>
        <v>22.55</v>
      </c>
      <c r="Q14" s="227">
        <f t="shared" si="2"/>
        <v>22.612</v>
      </c>
      <c r="R14" s="227">
        <f t="shared" si="2"/>
        <v>21.7</v>
      </c>
      <c r="S14" s="227">
        <f t="shared" si="2"/>
        <v>20.3875</v>
      </c>
      <c r="T14" s="227">
        <f t="shared" si="2"/>
        <v>6.475</v>
      </c>
      <c r="U14" s="227">
        <f t="shared" ref="U14:AC14" si="3">STDEV(C14:C23,L14)</f>
        <v>1.57225952056268</v>
      </c>
      <c r="V14" s="227">
        <f t="shared" si="3"/>
        <v>1.90105234015269</v>
      </c>
      <c r="W14" s="227">
        <f t="shared" si="3"/>
        <v>1.78350105130331</v>
      </c>
      <c r="X14" s="227">
        <f t="shared" si="3"/>
        <v>1.69525101386196</v>
      </c>
      <c r="Y14" s="227">
        <f t="shared" si="3"/>
        <v>1.71697408250678</v>
      </c>
      <c r="Z14" s="227">
        <f t="shared" si="3"/>
        <v>1.92688245619706</v>
      </c>
      <c r="AA14" s="227">
        <f t="shared" si="3"/>
        <v>1.86601178988773</v>
      </c>
      <c r="AB14" s="227">
        <f t="shared" si="3"/>
        <v>1.89338189491713</v>
      </c>
      <c r="AC14" s="227">
        <f t="shared" si="3"/>
        <v>0.391790760483195</v>
      </c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6"/>
      <c r="BA14" s="236"/>
      <c r="BB14" s="236"/>
      <c r="BC14" s="236"/>
      <c r="BD14" s="236"/>
      <c r="BE14" s="236"/>
      <c r="BF14" s="236"/>
      <c r="BG14" s="236"/>
      <c r="BH14" s="236"/>
      <c r="BI14" s="236"/>
      <c r="BJ14" s="236"/>
      <c r="BK14" s="236"/>
      <c r="BL14" s="238"/>
      <c r="BM14" s="238"/>
      <c r="BN14" s="238"/>
      <c r="BO14" s="238"/>
      <c r="BP14" s="238"/>
      <c r="BQ14" s="238"/>
      <c r="BR14" s="238"/>
      <c r="BS14" s="238"/>
      <c r="BT14" s="238"/>
      <c r="BU14" s="238"/>
      <c r="BV14" s="238"/>
      <c r="BW14" s="238"/>
      <c r="BX14" s="238"/>
      <c r="BY14" s="238"/>
      <c r="BZ14" s="238"/>
      <c r="CA14" s="238"/>
      <c r="CB14" s="238"/>
      <c r="CC14" s="238"/>
      <c r="CD14" s="238"/>
      <c r="CE14" s="238"/>
      <c r="CF14" s="238"/>
      <c r="CG14" s="238"/>
      <c r="CH14" s="238"/>
      <c r="CI14" s="238"/>
      <c r="CJ14" s="238"/>
      <c r="CK14" s="238"/>
      <c r="CL14" s="238"/>
      <c r="CM14" s="238"/>
      <c r="CN14" s="238"/>
      <c r="CO14" s="238"/>
      <c r="CP14" s="238"/>
      <c r="CQ14" s="238"/>
      <c r="CR14" s="238"/>
      <c r="CS14" s="238"/>
      <c r="CT14" s="238"/>
      <c r="CU14" s="238"/>
      <c r="CV14" s="238"/>
      <c r="CW14" s="238"/>
      <c r="CX14" s="238"/>
      <c r="CY14" s="238"/>
      <c r="CZ14" s="238"/>
      <c r="DA14" s="238"/>
      <c r="DB14" s="238"/>
      <c r="DC14" s="238"/>
      <c r="DD14" s="238"/>
      <c r="DE14" s="238"/>
      <c r="DF14" s="238"/>
      <c r="DG14" s="238"/>
      <c r="DH14" s="238"/>
      <c r="DI14" s="238"/>
      <c r="DJ14" s="238"/>
      <c r="DK14" s="238"/>
      <c r="DL14" s="238"/>
      <c r="DM14" s="238"/>
      <c r="DN14" s="238"/>
      <c r="DO14" s="238"/>
      <c r="DP14" s="238"/>
      <c r="DQ14" s="238"/>
      <c r="DR14" s="238"/>
      <c r="DS14" s="238"/>
      <c r="DT14" s="238"/>
      <c r="DU14" s="238"/>
      <c r="DV14" s="238"/>
      <c r="DW14" s="238"/>
      <c r="DX14" s="238"/>
      <c r="DY14" s="238"/>
      <c r="DZ14" s="238"/>
      <c r="EA14" s="238"/>
      <c r="EB14" s="238"/>
      <c r="EC14" s="238"/>
      <c r="ED14" s="238"/>
      <c r="EE14" s="238"/>
      <c r="EF14" s="238"/>
      <c r="EG14" s="238"/>
      <c r="EH14" s="238"/>
      <c r="EI14" s="238"/>
      <c r="EJ14" s="238"/>
      <c r="EK14" s="238"/>
      <c r="EL14" s="238"/>
      <c r="EM14" s="238"/>
      <c r="EN14" s="238"/>
      <c r="EO14" s="238"/>
      <c r="EP14" s="238"/>
      <c r="EQ14" s="238"/>
      <c r="ER14" s="238"/>
      <c r="ES14" s="238"/>
      <c r="ET14" s="238"/>
      <c r="EU14" s="238"/>
      <c r="EV14" s="238"/>
      <c r="EW14" s="238"/>
      <c r="EX14" s="238"/>
      <c r="EY14" s="238"/>
      <c r="EZ14" s="238"/>
      <c r="FA14" s="238"/>
      <c r="FB14" s="238"/>
      <c r="FC14" s="238"/>
      <c r="FD14" s="238"/>
      <c r="FE14" s="238"/>
      <c r="FF14" s="238"/>
      <c r="FG14" s="238"/>
      <c r="FH14" s="238"/>
      <c r="FI14" s="238"/>
      <c r="FJ14" s="238"/>
      <c r="FK14" s="238"/>
      <c r="FL14" s="238"/>
      <c r="FM14" s="238"/>
      <c r="FN14" s="238"/>
      <c r="FO14" s="238"/>
      <c r="FP14" s="238"/>
      <c r="FQ14" s="238"/>
      <c r="FR14" s="238"/>
      <c r="FS14" s="238"/>
      <c r="FT14" s="238"/>
      <c r="FU14" s="238"/>
      <c r="FV14" s="238"/>
      <c r="FW14" s="238"/>
      <c r="FX14" s="238"/>
      <c r="FY14" s="238"/>
      <c r="FZ14" s="238"/>
      <c r="GA14" s="238"/>
      <c r="GB14" s="238"/>
      <c r="GC14" s="238"/>
      <c r="GD14" s="238"/>
      <c r="GE14" s="238"/>
      <c r="GF14" s="238"/>
      <c r="GG14" s="238"/>
      <c r="GH14" s="238"/>
      <c r="GI14" s="238"/>
      <c r="GJ14" s="238"/>
      <c r="GK14" s="238"/>
      <c r="GL14" s="238"/>
      <c r="GM14" s="238"/>
      <c r="GN14" s="238"/>
      <c r="GO14" s="238"/>
      <c r="GP14" s="238"/>
      <c r="GQ14" s="238"/>
      <c r="GR14" s="238"/>
      <c r="GS14" s="238"/>
      <c r="GT14" s="240"/>
    </row>
    <row r="15" s="220" customFormat="1" spans="1:202">
      <c r="A15" s="185"/>
      <c r="B15" s="183" t="s">
        <v>27</v>
      </c>
      <c r="C15" s="183">
        <v>23.1</v>
      </c>
      <c r="D15" s="183">
        <v>24.1</v>
      </c>
      <c r="E15" s="183">
        <v>24.5</v>
      </c>
      <c r="F15" s="183">
        <v>25</v>
      </c>
      <c r="G15" s="183">
        <v>24.4</v>
      </c>
      <c r="H15" s="183">
        <v>24.5</v>
      </c>
      <c r="I15" s="183">
        <v>23.4</v>
      </c>
      <c r="J15" s="183">
        <v>22</v>
      </c>
      <c r="K15" s="183">
        <v>6.1</v>
      </c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6"/>
      <c r="BA15" s="236"/>
      <c r="BB15" s="236"/>
      <c r="BC15" s="236"/>
      <c r="BD15" s="236"/>
      <c r="BE15" s="236"/>
      <c r="BF15" s="236"/>
      <c r="BG15" s="236"/>
      <c r="BH15" s="236"/>
      <c r="BI15" s="236"/>
      <c r="BJ15" s="236"/>
      <c r="BK15" s="236"/>
      <c r="BL15" s="238"/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8"/>
      <c r="CO15" s="238"/>
      <c r="CP15" s="238"/>
      <c r="CQ15" s="238"/>
      <c r="CR15" s="238"/>
      <c r="CS15" s="238"/>
      <c r="CT15" s="238"/>
      <c r="CU15" s="238"/>
      <c r="CV15" s="238"/>
      <c r="CW15" s="238"/>
      <c r="CX15" s="238"/>
      <c r="CY15" s="238"/>
      <c r="CZ15" s="238"/>
      <c r="DA15" s="238"/>
      <c r="DB15" s="238"/>
      <c r="DC15" s="238"/>
      <c r="DD15" s="238"/>
      <c r="DE15" s="238"/>
      <c r="DF15" s="238"/>
      <c r="DG15" s="238"/>
      <c r="DH15" s="238"/>
      <c r="DI15" s="238"/>
      <c r="DJ15" s="238"/>
      <c r="DK15" s="238"/>
      <c r="DL15" s="238"/>
      <c r="DM15" s="238"/>
      <c r="DN15" s="238"/>
      <c r="DO15" s="238"/>
      <c r="DP15" s="238"/>
      <c r="DQ15" s="238"/>
      <c r="DR15" s="238"/>
      <c r="DS15" s="238"/>
      <c r="DT15" s="238"/>
      <c r="DU15" s="238"/>
      <c r="DV15" s="238"/>
      <c r="DW15" s="238"/>
      <c r="DX15" s="238"/>
      <c r="DY15" s="238"/>
      <c r="DZ15" s="238"/>
      <c r="EA15" s="238"/>
      <c r="EB15" s="238"/>
      <c r="EC15" s="238"/>
      <c r="ED15" s="238"/>
      <c r="EE15" s="238"/>
      <c r="EF15" s="238"/>
      <c r="EG15" s="238"/>
      <c r="EH15" s="238"/>
      <c r="EI15" s="238"/>
      <c r="EJ15" s="238"/>
      <c r="EK15" s="238"/>
      <c r="EL15" s="238"/>
      <c r="EM15" s="238"/>
      <c r="EN15" s="238"/>
      <c r="EO15" s="238"/>
      <c r="EP15" s="238"/>
      <c r="EQ15" s="238"/>
      <c r="ER15" s="238"/>
      <c r="ES15" s="238"/>
      <c r="ET15" s="238"/>
      <c r="EU15" s="238"/>
      <c r="EV15" s="238"/>
      <c r="EW15" s="238"/>
      <c r="EX15" s="238"/>
      <c r="EY15" s="238"/>
      <c r="EZ15" s="238"/>
      <c r="FA15" s="238"/>
      <c r="FB15" s="238"/>
      <c r="FC15" s="238"/>
      <c r="FD15" s="238"/>
      <c r="FE15" s="238"/>
      <c r="FF15" s="238"/>
      <c r="FG15" s="238"/>
      <c r="FH15" s="238"/>
      <c r="FI15" s="238"/>
      <c r="FJ15" s="238"/>
      <c r="FK15" s="238"/>
      <c r="FL15" s="238"/>
      <c r="FM15" s="238"/>
      <c r="FN15" s="238"/>
      <c r="FO15" s="238"/>
      <c r="FP15" s="238"/>
      <c r="FQ15" s="238"/>
      <c r="FR15" s="238"/>
      <c r="FS15" s="238"/>
      <c r="FT15" s="238"/>
      <c r="FU15" s="238"/>
      <c r="FV15" s="238"/>
      <c r="FW15" s="238"/>
      <c r="FX15" s="238"/>
      <c r="FY15" s="238"/>
      <c r="FZ15" s="238"/>
      <c r="GA15" s="238"/>
      <c r="GB15" s="238"/>
      <c r="GC15" s="238"/>
      <c r="GD15" s="238"/>
      <c r="GE15" s="238"/>
      <c r="GF15" s="238"/>
      <c r="GG15" s="238"/>
      <c r="GH15" s="238"/>
      <c r="GI15" s="238"/>
      <c r="GJ15" s="238"/>
      <c r="GK15" s="238"/>
      <c r="GL15" s="238"/>
      <c r="GM15" s="238"/>
      <c r="GN15" s="238"/>
      <c r="GO15" s="238"/>
      <c r="GP15" s="238"/>
      <c r="GQ15" s="238"/>
      <c r="GR15" s="238"/>
      <c r="GS15" s="238"/>
      <c r="GT15" s="240"/>
    </row>
    <row r="16" s="220" customFormat="1" spans="1:202">
      <c r="A16" s="185"/>
      <c r="B16" s="183" t="s">
        <v>28</v>
      </c>
      <c r="C16" s="183">
        <v>22.3</v>
      </c>
      <c r="D16" s="183">
        <v>24.3</v>
      </c>
      <c r="E16" s="183">
        <v>24.1</v>
      </c>
      <c r="F16" s="183">
        <v>24.2</v>
      </c>
      <c r="G16" s="183">
        <v>23.4</v>
      </c>
      <c r="H16" s="183">
        <v>24.2</v>
      </c>
      <c r="I16" s="183">
        <v>22.8</v>
      </c>
      <c r="J16" s="183">
        <v>21.3</v>
      </c>
      <c r="K16" s="183">
        <v>7</v>
      </c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36"/>
      <c r="BB16" s="236"/>
      <c r="BC16" s="236"/>
      <c r="BD16" s="236"/>
      <c r="BE16" s="236"/>
      <c r="BF16" s="236"/>
      <c r="BG16" s="236"/>
      <c r="BH16" s="236"/>
      <c r="BI16" s="236"/>
      <c r="BJ16" s="236"/>
      <c r="BK16" s="236"/>
      <c r="BL16" s="238"/>
      <c r="BM16" s="238"/>
      <c r="BN16" s="238"/>
      <c r="BO16" s="238"/>
      <c r="BP16" s="238"/>
      <c r="BQ16" s="238"/>
      <c r="BR16" s="238"/>
      <c r="BS16" s="238"/>
      <c r="BT16" s="238"/>
      <c r="BU16" s="238"/>
      <c r="BV16" s="238"/>
      <c r="BW16" s="238"/>
      <c r="BX16" s="238"/>
      <c r="BY16" s="238"/>
      <c r="BZ16" s="238"/>
      <c r="CA16" s="238"/>
      <c r="CB16" s="238"/>
      <c r="CC16" s="238"/>
      <c r="CD16" s="238"/>
      <c r="CE16" s="238"/>
      <c r="CF16" s="238"/>
      <c r="CG16" s="238"/>
      <c r="CH16" s="238"/>
      <c r="CI16" s="238"/>
      <c r="CJ16" s="238"/>
      <c r="CK16" s="238"/>
      <c r="CL16" s="238"/>
      <c r="CM16" s="238"/>
      <c r="CN16" s="238"/>
      <c r="CO16" s="238"/>
      <c r="CP16" s="238"/>
      <c r="CQ16" s="238"/>
      <c r="CR16" s="238"/>
      <c r="CS16" s="238"/>
      <c r="CT16" s="238"/>
      <c r="CU16" s="238"/>
      <c r="CV16" s="238"/>
      <c r="CW16" s="238"/>
      <c r="CX16" s="238"/>
      <c r="CY16" s="238"/>
      <c r="CZ16" s="238"/>
      <c r="DA16" s="238"/>
      <c r="DB16" s="238"/>
      <c r="DC16" s="238"/>
      <c r="DD16" s="238"/>
      <c r="DE16" s="238"/>
      <c r="DF16" s="238"/>
      <c r="DG16" s="238"/>
      <c r="DH16" s="238"/>
      <c r="DI16" s="238"/>
      <c r="DJ16" s="238"/>
      <c r="DK16" s="238"/>
      <c r="DL16" s="238"/>
      <c r="DM16" s="238"/>
      <c r="DN16" s="238"/>
      <c r="DO16" s="238"/>
      <c r="DP16" s="238"/>
      <c r="DQ16" s="238"/>
      <c r="DR16" s="238"/>
      <c r="DS16" s="238"/>
      <c r="DT16" s="238"/>
      <c r="DU16" s="238"/>
      <c r="DV16" s="238"/>
      <c r="DW16" s="238"/>
      <c r="DX16" s="238"/>
      <c r="DY16" s="238"/>
      <c r="DZ16" s="238"/>
      <c r="EA16" s="238"/>
      <c r="EB16" s="238"/>
      <c r="EC16" s="238"/>
      <c r="ED16" s="238"/>
      <c r="EE16" s="238"/>
      <c r="EF16" s="238"/>
      <c r="EG16" s="238"/>
      <c r="EH16" s="238"/>
      <c r="EI16" s="238"/>
      <c r="EJ16" s="238"/>
      <c r="EK16" s="238"/>
      <c r="EL16" s="238"/>
      <c r="EM16" s="238"/>
      <c r="EN16" s="238"/>
      <c r="EO16" s="238"/>
      <c r="EP16" s="238"/>
      <c r="EQ16" s="238"/>
      <c r="ER16" s="238"/>
      <c r="ES16" s="238"/>
      <c r="ET16" s="238"/>
      <c r="EU16" s="238"/>
      <c r="EV16" s="238"/>
      <c r="EW16" s="238"/>
      <c r="EX16" s="238"/>
      <c r="EY16" s="238"/>
      <c r="EZ16" s="238"/>
      <c r="FA16" s="238"/>
      <c r="FB16" s="238"/>
      <c r="FC16" s="238"/>
      <c r="FD16" s="238"/>
      <c r="FE16" s="238"/>
      <c r="FF16" s="238"/>
      <c r="FG16" s="238"/>
      <c r="FH16" s="238"/>
      <c r="FI16" s="238"/>
      <c r="FJ16" s="238"/>
      <c r="FK16" s="238"/>
      <c r="FL16" s="238"/>
      <c r="FM16" s="238"/>
      <c r="FN16" s="238"/>
      <c r="FO16" s="238"/>
      <c r="FP16" s="238"/>
      <c r="FQ16" s="238"/>
      <c r="FR16" s="238"/>
      <c r="FS16" s="238"/>
      <c r="FT16" s="238"/>
      <c r="FU16" s="238"/>
      <c r="FV16" s="238"/>
      <c r="FW16" s="238"/>
      <c r="FX16" s="238"/>
      <c r="FY16" s="238"/>
      <c r="FZ16" s="238"/>
      <c r="GA16" s="238"/>
      <c r="GB16" s="238"/>
      <c r="GC16" s="238"/>
      <c r="GD16" s="238"/>
      <c r="GE16" s="238"/>
      <c r="GF16" s="238"/>
      <c r="GG16" s="238"/>
      <c r="GH16" s="238"/>
      <c r="GI16" s="238"/>
      <c r="GJ16" s="238"/>
      <c r="GK16" s="238"/>
      <c r="GL16" s="238"/>
      <c r="GM16" s="238"/>
      <c r="GN16" s="238"/>
      <c r="GO16" s="238"/>
      <c r="GP16" s="238"/>
      <c r="GQ16" s="238"/>
      <c r="GR16" s="238"/>
      <c r="GS16" s="238"/>
      <c r="GT16" s="240"/>
    </row>
    <row r="17" s="220" customFormat="1" spans="1:202">
      <c r="A17" s="185"/>
      <c r="B17" s="183" t="s">
        <v>29</v>
      </c>
      <c r="C17" s="183">
        <v>20.6</v>
      </c>
      <c r="D17" s="183">
        <v>20.2</v>
      </c>
      <c r="E17" s="183">
        <v>21.3</v>
      </c>
      <c r="F17" s="183">
        <v>21.9</v>
      </c>
      <c r="G17" s="183">
        <v>21.9</v>
      </c>
      <c r="H17" s="183">
        <v>21.4</v>
      </c>
      <c r="I17" s="183">
        <v>20.6</v>
      </c>
      <c r="J17" s="183">
        <v>18.5</v>
      </c>
      <c r="K17" s="183">
        <v>6.2</v>
      </c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36"/>
      <c r="AE17" s="236"/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6"/>
      <c r="BF17" s="236"/>
      <c r="BG17" s="236"/>
      <c r="BH17" s="236"/>
      <c r="BI17" s="236"/>
      <c r="BJ17" s="236"/>
      <c r="BK17" s="236"/>
      <c r="BL17" s="238"/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8"/>
      <c r="CE17" s="238"/>
      <c r="CF17" s="238"/>
      <c r="CG17" s="238"/>
      <c r="CH17" s="238"/>
      <c r="CI17" s="238"/>
      <c r="CJ17" s="238"/>
      <c r="CK17" s="238"/>
      <c r="CL17" s="238"/>
      <c r="CM17" s="238"/>
      <c r="CN17" s="238"/>
      <c r="CO17" s="238"/>
      <c r="CP17" s="238"/>
      <c r="CQ17" s="238"/>
      <c r="CR17" s="238"/>
      <c r="CS17" s="238"/>
      <c r="CT17" s="238"/>
      <c r="CU17" s="238"/>
      <c r="CV17" s="238"/>
      <c r="CW17" s="238"/>
      <c r="CX17" s="238"/>
      <c r="CY17" s="238"/>
      <c r="CZ17" s="238"/>
      <c r="DA17" s="238"/>
      <c r="DB17" s="238"/>
      <c r="DC17" s="238"/>
      <c r="DD17" s="238"/>
      <c r="DE17" s="238"/>
      <c r="DF17" s="238"/>
      <c r="DG17" s="238"/>
      <c r="DH17" s="238"/>
      <c r="DI17" s="238"/>
      <c r="DJ17" s="238"/>
      <c r="DK17" s="238"/>
      <c r="DL17" s="238"/>
      <c r="DM17" s="238"/>
      <c r="DN17" s="238"/>
      <c r="DO17" s="238"/>
      <c r="DP17" s="238"/>
      <c r="DQ17" s="238"/>
      <c r="DR17" s="238"/>
      <c r="DS17" s="238"/>
      <c r="DT17" s="238"/>
      <c r="DU17" s="238"/>
      <c r="DV17" s="238"/>
      <c r="DW17" s="238"/>
      <c r="DX17" s="238"/>
      <c r="DY17" s="238"/>
      <c r="DZ17" s="238"/>
      <c r="EA17" s="238"/>
      <c r="EB17" s="238"/>
      <c r="EC17" s="238"/>
      <c r="ED17" s="238"/>
      <c r="EE17" s="238"/>
      <c r="EF17" s="238"/>
      <c r="EG17" s="238"/>
      <c r="EH17" s="238"/>
      <c r="EI17" s="238"/>
      <c r="EJ17" s="238"/>
      <c r="EK17" s="238"/>
      <c r="EL17" s="238"/>
      <c r="EM17" s="238"/>
      <c r="EN17" s="238"/>
      <c r="EO17" s="238"/>
      <c r="EP17" s="238"/>
      <c r="EQ17" s="238"/>
      <c r="ER17" s="238"/>
      <c r="ES17" s="238"/>
      <c r="ET17" s="238"/>
      <c r="EU17" s="238"/>
      <c r="EV17" s="238"/>
      <c r="EW17" s="238"/>
      <c r="EX17" s="238"/>
      <c r="EY17" s="238"/>
      <c r="EZ17" s="238"/>
      <c r="FA17" s="238"/>
      <c r="FB17" s="238"/>
      <c r="FC17" s="238"/>
      <c r="FD17" s="238"/>
      <c r="FE17" s="238"/>
      <c r="FF17" s="238"/>
      <c r="FG17" s="238"/>
      <c r="FH17" s="238"/>
      <c r="FI17" s="238"/>
      <c r="FJ17" s="238"/>
      <c r="FK17" s="238"/>
      <c r="FL17" s="238"/>
      <c r="FM17" s="238"/>
      <c r="FN17" s="238"/>
      <c r="FO17" s="238"/>
      <c r="FP17" s="238"/>
      <c r="FQ17" s="238"/>
      <c r="FR17" s="238"/>
      <c r="FS17" s="238"/>
      <c r="FT17" s="238"/>
      <c r="FU17" s="238"/>
      <c r="FV17" s="238"/>
      <c r="FW17" s="238"/>
      <c r="FX17" s="238"/>
      <c r="FY17" s="238"/>
      <c r="FZ17" s="238"/>
      <c r="GA17" s="238"/>
      <c r="GB17" s="238"/>
      <c r="GC17" s="238"/>
      <c r="GD17" s="238"/>
      <c r="GE17" s="238"/>
      <c r="GF17" s="238"/>
      <c r="GG17" s="238"/>
      <c r="GH17" s="238"/>
      <c r="GI17" s="238"/>
      <c r="GJ17" s="238"/>
      <c r="GK17" s="238"/>
      <c r="GL17" s="238"/>
      <c r="GM17" s="238"/>
      <c r="GN17" s="238"/>
      <c r="GO17" s="238"/>
      <c r="GP17" s="238"/>
      <c r="GQ17" s="238"/>
      <c r="GR17" s="238"/>
      <c r="GS17" s="238"/>
      <c r="GT17" s="240"/>
    </row>
    <row r="18" s="220" customFormat="1" spans="1:202">
      <c r="A18" s="185"/>
      <c r="B18" s="183" t="s">
        <v>30</v>
      </c>
      <c r="C18" s="183">
        <v>17.7</v>
      </c>
      <c r="D18" s="183">
        <v>18.2</v>
      </c>
      <c r="E18" s="183">
        <v>17.8</v>
      </c>
      <c r="F18" s="183">
        <v>18.5</v>
      </c>
      <c r="G18" s="183">
        <v>17.9</v>
      </c>
      <c r="H18" s="183">
        <v>17.5</v>
      </c>
      <c r="I18" s="183">
        <v>16.8</v>
      </c>
      <c r="J18" s="183">
        <v>15.8</v>
      </c>
      <c r="K18" s="183">
        <v>6.8</v>
      </c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6"/>
      <c r="BH18" s="236"/>
      <c r="BI18" s="236"/>
      <c r="BJ18" s="236"/>
      <c r="BK18" s="236"/>
      <c r="BL18" s="238"/>
      <c r="BM18" s="238"/>
      <c r="BN18" s="238"/>
      <c r="BO18" s="238"/>
      <c r="BP18" s="238"/>
      <c r="BQ18" s="238"/>
      <c r="BR18" s="238"/>
      <c r="BS18" s="238"/>
      <c r="BT18" s="238"/>
      <c r="BU18" s="238"/>
      <c r="BV18" s="238"/>
      <c r="BW18" s="238"/>
      <c r="BX18" s="238"/>
      <c r="BY18" s="238"/>
      <c r="BZ18" s="238"/>
      <c r="CA18" s="238"/>
      <c r="CB18" s="238"/>
      <c r="CC18" s="238"/>
      <c r="CD18" s="238"/>
      <c r="CE18" s="238"/>
      <c r="CF18" s="238"/>
      <c r="CG18" s="238"/>
      <c r="CH18" s="238"/>
      <c r="CI18" s="238"/>
      <c r="CJ18" s="238"/>
      <c r="CK18" s="238"/>
      <c r="CL18" s="238"/>
      <c r="CM18" s="238"/>
      <c r="CN18" s="238"/>
      <c r="CO18" s="238"/>
      <c r="CP18" s="238"/>
      <c r="CQ18" s="238"/>
      <c r="CR18" s="238"/>
      <c r="CS18" s="238"/>
      <c r="CT18" s="238"/>
      <c r="CU18" s="238"/>
      <c r="CV18" s="238"/>
      <c r="CW18" s="238"/>
      <c r="CX18" s="238"/>
      <c r="CY18" s="238"/>
      <c r="CZ18" s="238"/>
      <c r="DA18" s="238"/>
      <c r="DB18" s="238"/>
      <c r="DC18" s="238"/>
      <c r="DD18" s="238"/>
      <c r="DE18" s="238"/>
      <c r="DF18" s="238"/>
      <c r="DG18" s="238"/>
      <c r="DH18" s="238"/>
      <c r="DI18" s="238"/>
      <c r="DJ18" s="238"/>
      <c r="DK18" s="238"/>
      <c r="DL18" s="238"/>
      <c r="DM18" s="238"/>
      <c r="DN18" s="238"/>
      <c r="DO18" s="238"/>
      <c r="DP18" s="238"/>
      <c r="DQ18" s="238"/>
      <c r="DR18" s="238"/>
      <c r="DS18" s="238"/>
      <c r="DT18" s="238"/>
      <c r="DU18" s="238"/>
      <c r="DV18" s="238"/>
      <c r="DW18" s="238"/>
      <c r="DX18" s="238"/>
      <c r="DY18" s="238"/>
      <c r="DZ18" s="238"/>
      <c r="EA18" s="238"/>
      <c r="EB18" s="238"/>
      <c r="EC18" s="238"/>
      <c r="ED18" s="238"/>
      <c r="EE18" s="238"/>
      <c r="EF18" s="238"/>
      <c r="EG18" s="238"/>
      <c r="EH18" s="238"/>
      <c r="EI18" s="238"/>
      <c r="EJ18" s="238"/>
      <c r="EK18" s="238"/>
      <c r="EL18" s="238"/>
      <c r="EM18" s="238"/>
      <c r="EN18" s="238"/>
      <c r="EO18" s="238"/>
      <c r="EP18" s="238"/>
      <c r="EQ18" s="238"/>
      <c r="ER18" s="238"/>
      <c r="ES18" s="238"/>
      <c r="ET18" s="238"/>
      <c r="EU18" s="238"/>
      <c r="EV18" s="238"/>
      <c r="EW18" s="238"/>
      <c r="EX18" s="238"/>
      <c r="EY18" s="238"/>
      <c r="EZ18" s="238"/>
      <c r="FA18" s="238"/>
      <c r="FB18" s="238"/>
      <c r="FC18" s="238"/>
      <c r="FD18" s="238"/>
      <c r="FE18" s="238"/>
      <c r="FF18" s="238"/>
      <c r="FG18" s="238"/>
      <c r="FH18" s="238"/>
      <c r="FI18" s="238"/>
      <c r="FJ18" s="238"/>
      <c r="FK18" s="238"/>
      <c r="FL18" s="238"/>
      <c r="FM18" s="238"/>
      <c r="FN18" s="238"/>
      <c r="FO18" s="238"/>
      <c r="FP18" s="238"/>
      <c r="FQ18" s="238"/>
      <c r="FR18" s="238"/>
      <c r="FS18" s="238"/>
      <c r="FT18" s="238"/>
      <c r="FU18" s="238"/>
      <c r="FV18" s="238"/>
      <c r="FW18" s="238"/>
      <c r="FX18" s="238"/>
      <c r="FY18" s="238"/>
      <c r="FZ18" s="238"/>
      <c r="GA18" s="238"/>
      <c r="GB18" s="238"/>
      <c r="GC18" s="238"/>
      <c r="GD18" s="238"/>
      <c r="GE18" s="238"/>
      <c r="GF18" s="238"/>
      <c r="GG18" s="238"/>
      <c r="GH18" s="238"/>
      <c r="GI18" s="238"/>
      <c r="GJ18" s="238"/>
      <c r="GK18" s="238"/>
      <c r="GL18" s="238"/>
      <c r="GM18" s="238"/>
      <c r="GN18" s="238"/>
      <c r="GO18" s="238"/>
      <c r="GP18" s="238"/>
      <c r="GQ18" s="238"/>
      <c r="GR18" s="238"/>
      <c r="GS18" s="238"/>
      <c r="GT18" s="240"/>
    </row>
    <row r="19" s="220" customFormat="1" spans="1:202">
      <c r="A19" s="185"/>
      <c r="B19" s="183" t="s">
        <v>31</v>
      </c>
      <c r="C19" s="183">
        <v>22.7</v>
      </c>
      <c r="D19" s="183">
        <v>23.1</v>
      </c>
      <c r="E19" s="183">
        <v>23</v>
      </c>
      <c r="F19" s="183">
        <v>23.2</v>
      </c>
      <c r="G19" s="183">
        <v>22.5</v>
      </c>
      <c r="H19" s="183">
        <v>22.5</v>
      </c>
      <c r="I19" s="183">
        <v>21.2</v>
      </c>
      <c r="J19" s="183">
        <v>19.9</v>
      </c>
      <c r="K19" s="183">
        <v>6.7</v>
      </c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36"/>
      <c r="AE19" s="236"/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6"/>
      <c r="BA19" s="236"/>
      <c r="BB19" s="236"/>
      <c r="BC19" s="236"/>
      <c r="BD19" s="236"/>
      <c r="BE19" s="236"/>
      <c r="BF19" s="236"/>
      <c r="BG19" s="236"/>
      <c r="BH19" s="236"/>
      <c r="BI19" s="236"/>
      <c r="BJ19" s="236"/>
      <c r="BK19" s="236"/>
      <c r="BL19" s="238"/>
      <c r="BM19" s="238"/>
      <c r="BN19" s="238"/>
      <c r="BO19" s="238"/>
      <c r="BP19" s="238"/>
      <c r="BQ19" s="238"/>
      <c r="BR19" s="238"/>
      <c r="BS19" s="238"/>
      <c r="BT19" s="238"/>
      <c r="BU19" s="238"/>
      <c r="BV19" s="238"/>
      <c r="BW19" s="238"/>
      <c r="BX19" s="238"/>
      <c r="BY19" s="238"/>
      <c r="BZ19" s="238"/>
      <c r="CA19" s="238"/>
      <c r="CB19" s="238"/>
      <c r="CC19" s="238"/>
      <c r="CD19" s="238"/>
      <c r="CE19" s="238"/>
      <c r="CF19" s="238"/>
      <c r="CG19" s="238"/>
      <c r="CH19" s="238"/>
      <c r="CI19" s="238"/>
      <c r="CJ19" s="238"/>
      <c r="CK19" s="238"/>
      <c r="CL19" s="238"/>
      <c r="CM19" s="238"/>
      <c r="CN19" s="238"/>
      <c r="CO19" s="238"/>
      <c r="CP19" s="238"/>
      <c r="CQ19" s="238"/>
      <c r="CR19" s="238"/>
      <c r="CS19" s="238"/>
      <c r="CT19" s="238"/>
      <c r="CU19" s="238"/>
      <c r="CV19" s="238"/>
      <c r="CW19" s="238"/>
      <c r="CX19" s="238"/>
      <c r="CY19" s="238"/>
      <c r="CZ19" s="238"/>
      <c r="DA19" s="238"/>
      <c r="DB19" s="238"/>
      <c r="DC19" s="238"/>
      <c r="DD19" s="238"/>
      <c r="DE19" s="238"/>
      <c r="DF19" s="238"/>
      <c r="DG19" s="238"/>
      <c r="DH19" s="238"/>
      <c r="DI19" s="238"/>
      <c r="DJ19" s="238"/>
      <c r="DK19" s="238"/>
      <c r="DL19" s="238"/>
      <c r="DM19" s="238"/>
      <c r="DN19" s="238"/>
      <c r="DO19" s="238"/>
      <c r="DP19" s="238"/>
      <c r="DQ19" s="238"/>
      <c r="DR19" s="238"/>
      <c r="DS19" s="238"/>
      <c r="DT19" s="238"/>
      <c r="DU19" s="238"/>
      <c r="DV19" s="238"/>
      <c r="DW19" s="238"/>
      <c r="DX19" s="238"/>
      <c r="DY19" s="238"/>
      <c r="DZ19" s="238"/>
      <c r="EA19" s="238"/>
      <c r="EB19" s="238"/>
      <c r="EC19" s="238"/>
      <c r="ED19" s="238"/>
      <c r="EE19" s="238"/>
      <c r="EF19" s="238"/>
      <c r="EG19" s="238"/>
      <c r="EH19" s="238"/>
      <c r="EI19" s="238"/>
      <c r="EJ19" s="238"/>
      <c r="EK19" s="238"/>
      <c r="EL19" s="238"/>
      <c r="EM19" s="238"/>
      <c r="EN19" s="238"/>
      <c r="EO19" s="238"/>
      <c r="EP19" s="238"/>
      <c r="EQ19" s="238"/>
      <c r="ER19" s="238"/>
      <c r="ES19" s="238"/>
      <c r="ET19" s="238"/>
      <c r="EU19" s="238"/>
      <c r="EV19" s="238"/>
      <c r="EW19" s="238"/>
      <c r="EX19" s="238"/>
      <c r="EY19" s="238"/>
      <c r="EZ19" s="238"/>
      <c r="FA19" s="238"/>
      <c r="FB19" s="238"/>
      <c r="FC19" s="238"/>
      <c r="FD19" s="238"/>
      <c r="FE19" s="238"/>
      <c r="FF19" s="238"/>
      <c r="FG19" s="238"/>
      <c r="FH19" s="238"/>
      <c r="FI19" s="238"/>
      <c r="FJ19" s="238"/>
      <c r="FK19" s="238"/>
      <c r="FL19" s="238"/>
      <c r="FM19" s="238"/>
      <c r="FN19" s="238"/>
      <c r="FO19" s="238"/>
      <c r="FP19" s="238"/>
      <c r="FQ19" s="238"/>
      <c r="FR19" s="238"/>
      <c r="FS19" s="238"/>
      <c r="FT19" s="238"/>
      <c r="FU19" s="238"/>
      <c r="FV19" s="238"/>
      <c r="FW19" s="238"/>
      <c r="FX19" s="238"/>
      <c r="FY19" s="238"/>
      <c r="FZ19" s="238"/>
      <c r="GA19" s="238"/>
      <c r="GB19" s="238"/>
      <c r="GC19" s="238"/>
      <c r="GD19" s="238"/>
      <c r="GE19" s="238"/>
      <c r="GF19" s="238"/>
      <c r="GG19" s="238"/>
      <c r="GH19" s="238"/>
      <c r="GI19" s="238"/>
      <c r="GJ19" s="238"/>
      <c r="GK19" s="238"/>
      <c r="GL19" s="238"/>
      <c r="GM19" s="238"/>
      <c r="GN19" s="238"/>
      <c r="GO19" s="238"/>
      <c r="GP19" s="238"/>
      <c r="GQ19" s="238"/>
      <c r="GR19" s="238"/>
      <c r="GS19" s="238"/>
      <c r="GT19" s="240"/>
    </row>
    <row r="20" s="220" customFormat="1" spans="1:202">
      <c r="A20" s="185"/>
      <c r="B20" s="183" t="s">
        <v>32</v>
      </c>
      <c r="C20" s="183">
        <v>22.8</v>
      </c>
      <c r="D20" s="183">
        <v>21.5</v>
      </c>
      <c r="E20" s="183">
        <v>22.8</v>
      </c>
      <c r="F20" s="183">
        <v>23.1</v>
      </c>
      <c r="G20" s="183">
        <v>23.2</v>
      </c>
      <c r="H20" s="183">
        <v>23.1</v>
      </c>
      <c r="I20" s="183">
        <v>22.3</v>
      </c>
      <c r="J20" s="183">
        <v>21.1</v>
      </c>
      <c r="K20" s="183">
        <v>6.7</v>
      </c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36"/>
      <c r="AE20" s="236"/>
      <c r="AF20" s="236"/>
      <c r="AG20" s="236"/>
      <c r="AH20" s="236"/>
      <c r="AI20" s="236"/>
      <c r="AJ20" s="236"/>
      <c r="AK20" s="236"/>
      <c r="AL20" s="236"/>
      <c r="AM20" s="236"/>
      <c r="AN20" s="236"/>
      <c r="AO20" s="236"/>
      <c r="AP20" s="236"/>
      <c r="AQ20" s="236"/>
      <c r="AR20" s="236"/>
      <c r="AS20" s="236"/>
      <c r="AT20" s="236"/>
      <c r="AU20" s="236"/>
      <c r="AV20" s="236"/>
      <c r="AW20" s="236"/>
      <c r="AX20" s="236"/>
      <c r="AY20" s="236"/>
      <c r="AZ20" s="236"/>
      <c r="BA20" s="236"/>
      <c r="BB20" s="236"/>
      <c r="BC20" s="236"/>
      <c r="BD20" s="236"/>
      <c r="BE20" s="236"/>
      <c r="BF20" s="236"/>
      <c r="BG20" s="236"/>
      <c r="BH20" s="236"/>
      <c r="BI20" s="236"/>
      <c r="BJ20" s="236"/>
      <c r="BK20" s="236"/>
      <c r="BL20" s="238"/>
      <c r="BM20" s="238"/>
      <c r="BN20" s="238"/>
      <c r="BO20" s="238"/>
      <c r="BP20" s="238"/>
      <c r="BQ20" s="238"/>
      <c r="BR20" s="238"/>
      <c r="BS20" s="238"/>
      <c r="BT20" s="238"/>
      <c r="BU20" s="238"/>
      <c r="BV20" s="238"/>
      <c r="BW20" s="238"/>
      <c r="BX20" s="238"/>
      <c r="BY20" s="238"/>
      <c r="BZ20" s="238"/>
      <c r="CA20" s="238"/>
      <c r="CB20" s="238"/>
      <c r="CC20" s="238"/>
      <c r="CD20" s="238"/>
      <c r="CE20" s="238"/>
      <c r="CF20" s="238"/>
      <c r="CG20" s="238"/>
      <c r="CH20" s="238"/>
      <c r="CI20" s="238"/>
      <c r="CJ20" s="238"/>
      <c r="CK20" s="238"/>
      <c r="CL20" s="238"/>
      <c r="CM20" s="238"/>
      <c r="CN20" s="238"/>
      <c r="CO20" s="238"/>
      <c r="CP20" s="238"/>
      <c r="CQ20" s="238"/>
      <c r="CR20" s="238"/>
      <c r="CS20" s="238"/>
      <c r="CT20" s="238"/>
      <c r="CU20" s="238"/>
      <c r="CV20" s="238"/>
      <c r="CW20" s="238"/>
      <c r="CX20" s="238"/>
      <c r="CY20" s="238"/>
      <c r="CZ20" s="238"/>
      <c r="DA20" s="238"/>
      <c r="DB20" s="238"/>
      <c r="DC20" s="238"/>
      <c r="DD20" s="238"/>
      <c r="DE20" s="238"/>
      <c r="DF20" s="238"/>
      <c r="DG20" s="238"/>
      <c r="DH20" s="238"/>
      <c r="DI20" s="238"/>
      <c r="DJ20" s="238"/>
      <c r="DK20" s="238"/>
      <c r="DL20" s="238"/>
      <c r="DM20" s="238"/>
      <c r="DN20" s="238"/>
      <c r="DO20" s="238"/>
      <c r="DP20" s="238"/>
      <c r="DQ20" s="238"/>
      <c r="DR20" s="238"/>
      <c r="DS20" s="238"/>
      <c r="DT20" s="238"/>
      <c r="DU20" s="238"/>
      <c r="DV20" s="238"/>
      <c r="DW20" s="238"/>
      <c r="DX20" s="238"/>
      <c r="DY20" s="238"/>
      <c r="DZ20" s="238"/>
      <c r="EA20" s="238"/>
      <c r="EB20" s="238"/>
      <c r="EC20" s="238"/>
      <c r="ED20" s="238"/>
      <c r="EE20" s="238"/>
      <c r="EF20" s="238"/>
      <c r="EG20" s="238"/>
      <c r="EH20" s="238"/>
      <c r="EI20" s="238"/>
      <c r="EJ20" s="238"/>
      <c r="EK20" s="238"/>
      <c r="EL20" s="238"/>
      <c r="EM20" s="238"/>
      <c r="EN20" s="238"/>
      <c r="EO20" s="238"/>
      <c r="EP20" s="238"/>
      <c r="EQ20" s="238"/>
      <c r="ER20" s="238"/>
      <c r="ES20" s="238"/>
      <c r="ET20" s="238"/>
      <c r="EU20" s="238"/>
      <c r="EV20" s="238"/>
      <c r="EW20" s="238"/>
      <c r="EX20" s="238"/>
      <c r="EY20" s="238"/>
      <c r="EZ20" s="238"/>
      <c r="FA20" s="238"/>
      <c r="FB20" s="238"/>
      <c r="FC20" s="238"/>
      <c r="FD20" s="238"/>
      <c r="FE20" s="238"/>
      <c r="FF20" s="238"/>
      <c r="FG20" s="238"/>
      <c r="FH20" s="238"/>
      <c r="FI20" s="238"/>
      <c r="FJ20" s="238"/>
      <c r="FK20" s="238"/>
      <c r="FL20" s="238"/>
      <c r="FM20" s="238"/>
      <c r="FN20" s="238"/>
      <c r="FO20" s="238"/>
      <c r="FP20" s="238"/>
      <c r="FQ20" s="238"/>
      <c r="FR20" s="238"/>
      <c r="FS20" s="238"/>
      <c r="FT20" s="238"/>
      <c r="FU20" s="238"/>
      <c r="FV20" s="238"/>
      <c r="FW20" s="238"/>
      <c r="FX20" s="238"/>
      <c r="FY20" s="238"/>
      <c r="FZ20" s="238"/>
      <c r="GA20" s="238"/>
      <c r="GB20" s="238"/>
      <c r="GC20" s="238"/>
      <c r="GD20" s="238"/>
      <c r="GE20" s="238"/>
      <c r="GF20" s="238"/>
      <c r="GG20" s="238"/>
      <c r="GH20" s="238"/>
      <c r="GI20" s="238"/>
      <c r="GJ20" s="238"/>
      <c r="GK20" s="238"/>
      <c r="GL20" s="238"/>
      <c r="GM20" s="238"/>
      <c r="GN20" s="238"/>
      <c r="GO20" s="238"/>
      <c r="GP20" s="238"/>
      <c r="GQ20" s="238"/>
      <c r="GR20" s="238"/>
      <c r="GS20" s="238"/>
      <c r="GT20" s="240"/>
    </row>
    <row r="21" s="220" customFormat="1" spans="1:202">
      <c r="A21" s="185"/>
      <c r="B21" s="183" t="s">
        <v>33</v>
      </c>
      <c r="C21" s="183">
        <v>21.95</v>
      </c>
      <c r="D21" s="183">
        <v>22.65</v>
      </c>
      <c r="E21" s="183">
        <v>22.71</v>
      </c>
      <c r="F21" s="183">
        <v>22.96</v>
      </c>
      <c r="G21" s="183">
        <v>22.65</v>
      </c>
      <c r="H21" s="183">
        <v>22.81</v>
      </c>
      <c r="I21" s="183">
        <v>21.9</v>
      </c>
      <c r="J21" s="183">
        <v>20.3975</v>
      </c>
      <c r="K21" s="183">
        <v>6.575</v>
      </c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36"/>
      <c r="AE21" s="236"/>
      <c r="AF21" s="236"/>
      <c r="AG21" s="236"/>
      <c r="AH21" s="236"/>
      <c r="AI21" s="236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6"/>
      <c r="BA21" s="236"/>
      <c r="BB21" s="236"/>
      <c r="BC21" s="236"/>
      <c r="BD21" s="236"/>
      <c r="BE21" s="236"/>
      <c r="BF21" s="236"/>
      <c r="BG21" s="236"/>
      <c r="BH21" s="236"/>
      <c r="BI21" s="236"/>
      <c r="BJ21" s="236"/>
      <c r="BK21" s="236"/>
      <c r="BL21" s="238"/>
      <c r="BM21" s="238"/>
      <c r="BN21" s="238"/>
      <c r="BO21" s="238"/>
      <c r="BP21" s="238"/>
      <c r="BQ21" s="238"/>
      <c r="BR21" s="238"/>
      <c r="BS21" s="238"/>
      <c r="BT21" s="238"/>
      <c r="BU21" s="238"/>
      <c r="BV21" s="238"/>
      <c r="BW21" s="238"/>
      <c r="BX21" s="238"/>
      <c r="BY21" s="238"/>
      <c r="BZ21" s="238"/>
      <c r="CA21" s="238"/>
      <c r="CB21" s="238"/>
      <c r="CC21" s="238"/>
      <c r="CD21" s="238"/>
      <c r="CE21" s="238"/>
      <c r="CF21" s="238"/>
      <c r="CG21" s="238"/>
      <c r="CH21" s="238"/>
      <c r="CI21" s="238"/>
      <c r="CJ21" s="238"/>
      <c r="CK21" s="238"/>
      <c r="CL21" s="238"/>
      <c r="CM21" s="238"/>
      <c r="CN21" s="238"/>
      <c r="CO21" s="238"/>
      <c r="CP21" s="238"/>
      <c r="CQ21" s="238"/>
      <c r="CR21" s="238"/>
      <c r="CS21" s="238"/>
      <c r="CT21" s="238"/>
      <c r="CU21" s="238"/>
      <c r="CV21" s="238"/>
      <c r="CW21" s="238"/>
      <c r="CX21" s="238"/>
      <c r="CY21" s="238"/>
      <c r="CZ21" s="238"/>
      <c r="DA21" s="238"/>
      <c r="DB21" s="238"/>
      <c r="DC21" s="238"/>
      <c r="DD21" s="238"/>
      <c r="DE21" s="238"/>
      <c r="DF21" s="238"/>
      <c r="DG21" s="238"/>
      <c r="DH21" s="238"/>
      <c r="DI21" s="238"/>
      <c r="DJ21" s="238"/>
      <c r="DK21" s="238"/>
      <c r="DL21" s="238"/>
      <c r="DM21" s="238"/>
      <c r="DN21" s="238"/>
      <c r="DO21" s="238"/>
      <c r="DP21" s="238"/>
      <c r="DQ21" s="238"/>
      <c r="DR21" s="238"/>
      <c r="DS21" s="238"/>
      <c r="DT21" s="238"/>
      <c r="DU21" s="238"/>
      <c r="DV21" s="238"/>
      <c r="DW21" s="238"/>
      <c r="DX21" s="238"/>
      <c r="DY21" s="238"/>
      <c r="DZ21" s="238"/>
      <c r="EA21" s="238"/>
      <c r="EB21" s="238"/>
      <c r="EC21" s="238"/>
      <c r="ED21" s="238"/>
      <c r="EE21" s="238"/>
      <c r="EF21" s="238"/>
      <c r="EG21" s="238"/>
      <c r="EH21" s="238"/>
      <c r="EI21" s="238"/>
      <c r="EJ21" s="238"/>
      <c r="EK21" s="238"/>
      <c r="EL21" s="238"/>
      <c r="EM21" s="238"/>
      <c r="EN21" s="238"/>
      <c r="EO21" s="238"/>
      <c r="EP21" s="238"/>
      <c r="EQ21" s="238"/>
      <c r="ER21" s="238"/>
      <c r="ES21" s="238"/>
      <c r="ET21" s="238"/>
      <c r="EU21" s="238"/>
      <c r="EV21" s="238"/>
      <c r="EW21" s="238"/>
      <c r="EX21" s="238"/>
      <c r="EY21" s="238"/>
      <c r="EZ21" s="238"/>
      <c r="FA21" s="238"/>
      <c r="FB21" s="238"/>
      <c r="FC21" s="238"/>
      <c r="FD21" s="238"/>
      <c r="FE21" s="238"/>
      <c r="FF21" s="238"/>
      <c r="FG21" s="238"/>
      <c r="FH21" s="238"/>
      <c r="FI21" s="238"/>
      <c r="FJ21" s="238"/>
      <c r="FK21" s="238"/>
      <c r="FL21" s="238"/>
      <c r="FM21" s="238"/>
      <c r="FN21" s="238"/>
      <c r="FO21" s="238"/>
      <c r="FP21" s="238"/>
      <c r="FQ21" s="238"/>
      <c r="FR21" s="238"/>
      <c r="FS21" s="238"/>
      <c r="FT21" s="238"/>
      <c r="FU21" s="238"/>
      <c r="FV21" s="238"/>
      <c r="FW21" s="238"/>
      <c r="FX21" s="238"/>
      <c r="FY21" s="238"/>
      <c r="FZ21" s="238"/>
      <c r="GA21" s="238"/>
      <c r="GB21" s="238"/>
      <c r="GC21" s="238"/>
      <c r="GD21" s="238"/>
      <c r="GE21" s="238"/>
      <c r="GF21" s="238"/>
      <c r="GG21" s="238"/>
      <c r="GH21" s="238"/>
      <c r="GI21" s="238"/>
      <c r="GJ21" s="238"/>
      <c r="GK21" s="238"/>
      <c r="GL21" s="238"/>
      <c r="GM21" s="238"/>
      <c r="GN21" s="238"/>
      <c r="GO21" s="238"/>
      <c r="GP21" s="238"/>
      <c r="GQ21" s="238"/>
      <c r="GR21" s="238"/>
      <c r="GS21" s="238"/>
      <c r="GT21" s="240"/>
    </row>
    <row r="22" s="220" customFormat="1" spans="1:202">
      <c r="A22" s="185"/>
      <c r="B22" s="183" t="s">
        <v>34</v>
      </c>
      <c r="C22" s="183">
        <v>21.75</v>
      </c>
      <c r="D22" s="183">
        <v>22.25</v>
      </c>
      <c r="E22" s="183">
        <v>22.31</v>
      </c>
      <c r="F22" s="183">
        <v>22.96</v>
      </c>
      <c r="G22" s="183">
        <v>22.45</v>
      </c>
      <c r="H22" s="183">
        <v>22.41</v>
      </c>
      <c r="I22" s="183">
        <v>21.5</v>
      </c>
      <c r="J22" s="183">
        <v>20.3775</v>
      </c>
      <c r="K22" s="183">
        <v>6.375</v>
      </c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36"/>
      <c r="AE22" s="236"/>
      <c r="AF22" s="236"/>
      <c r="AG22" s="236"/>
      <c r="AH22" s="236"/>
      <c r="AI22" s="236"/>
      <c r="AJ22" s="236"/>
      <c r="AK22" s="236"/>
      <c r="AL22" s="236"/>
      <c r="AM22" s="236"/>
      <c r="AN22" s="236"/>
      <c r="AO22" s="236"/>
      <c r="AP22" s="236"/>
      <c r="AQ22" s="236"/>
      <c r="AR22" s="236"/>
      <c r="AS22" s="236"/>
      <c r="AT22" s="236"/>
      <c r="AU22" s="236"/>
      <c r="AV22" s="236"/>
      <c r="AW22" s="236"/>
      <c r="AX22" s="236"/>
      <c r="AY22" s="236"/>
      <c r="AZ22" s="236"/>
      <c r="BA22" s="236"/>
      <c r="BB22" s="236"/>
      <c r="BC22" s="236"/>
      <c r="BD22" s="236"/>
      <c r="BE22" s="236"/>
      <c r="BF22" s="236"/>
      <c r="BG22" s="236"/>
      <c r="BH22" s="236"/>
      <c r="BI22" s="236"/>
      <c r="BJ22" s="236"/>
      <c r="BK22" s="236"/>
      <c r="BL22" s="238"/>
      <c r="BM22" s="238"/>
      <c r="BN22" s="238"/>
      <c r="BO22" s="238"/>
      <c r="BP22" s="238"/>
      <c r="BQ22" s="238"/>
      <c r="BR22" s="238"/>
      <c r="BS22" s="238"/>
      <c r="BT22" s="238"/>
      <c r="BU22" s="238"/>
      <c r="BV22" s="238"/>
      <c r="BW22" s="238"/>
      <c r="BX22" s="238"/>
      <c r="BY22" s="238"/>
      <c r="BZ22" s="238"/>
      <c r="CA22" s="238"/>
      <c r="CB22" s="238"/>
      <c r="CC22" s="238"/>
      <c r="CD22" s="238"/>
      <c r="CE22" s="238"/>
      <c r="CF22" s="238"/>
      <c r="CG22" s="238"/>
      <c r="CH22" s="238"/>
      <c r="CI22" s="238"/>
      <c r="CJ22" s="238"/>
      <c r="CK22" s="238"/>
      <c r="CL22" s="238"/>
      <c r="CM22" s="238"/>
      <c r="CN22" s="238"/>
      <c r="CO22" s="238"/>
      <c r="CP22" s="238"/>
      <c r="CQ22" s="238"/>
      <c r="CR22" s="238"/>
      <c r="CS22" s="238"/>
      <c r="CT22" s="238"/>
      <c r="CU22" s="238"/>
      <c r="CV22" s="238"/>
      <c r="CW22" s="238"/>
      <c r="CX22" s="238"/>
      <c r="CY22" s="238"/>
      <c r="CZ22" s="238"/>
      <c r="DA22" s="238"/>
      <c r="DB22" s="238"/>
      <c r="DC22" s="238"/>
      <c r="DD22" s="238"/>
      <c r="DE22" s="238"/>
      <c r="DF22" s="238"/>
      <c r="DG22" s="238"/>
      <c r="DH22" s="238"/>
      <c r="DI22" s="238"/>
      <c r="DJ22" s="238"/>
      <c r="DK22" s="238"/>
      <c r="DL22" s="238"/>
      <c r="DM22" s="238"/>
      <c r="DN22" s="238"/>
      <c r="DO22" s="238"/>
      <c r="DP22" s="238"/>
      <c r="DQ22" s="238"/>
      <c r="DR22" s="238"/>
      <c r="DS22" s="238"/>
      <c r="DT22" s="238"/>
      <c r="DU22" s="238"/>
      <c r="DV22" s="238"/>
      <c r="DW22" s="238"/>
      <c r="DX22" s="238"/>
      <c r="DY22" s="238"/>
      <c r="DZ22" s="238"/>
      <c r="EA22" s="238"/>
      <c r="EB22" s="238"/>
      <c r="EC22" s="238"/>
      <c r="ED22" s="238"/>
      <c r="EE22" s="238"/>
      <c r="EF22" s="238"/>
      <c r="EG22" s="238"/>
      <c r="EH22" s="238"/>
      <c r="EI22" s="238"/>
      <c r="EJ22" s="238"/>
      <c r="EK22" s="238"/>
      <c r="EL22" s="238"/>
      <c r="EM22" s="238"/>
      <c r="EN22" s="238"/>
      <c r="EO22" s="238"/>
      <c r="EP22" s="238"/>
      <c r="EQ22" s="238"/>
      <c r="ER22" s="238"/>
      <c r="ES22" s="238"/>
      <c r="ET22" s="238"/>
      <c r="EU22" s="238"/>
      <c r="EV22" s="238"/>
      <c r="EW22" s="238"/>
      <c r="EX22" s="238"/>
      <c r="EY22" s="238"/>
      <c r="EZ22" s="238"/>
      <c r="FA22" s="238"/>
      <c r="FB22" s="238"/>
      <c r="FC22" s="238"/>
      <c r="FD22" s="238"/>
      <c r="FE22" s="238"/>
      <c r="FF22" s="238"/>
      <c r="FG22" s="238"/>
      <c r="FH22" s="238"/>
      <c r="FI22" s="238"/>
      <c r="FJ22" s="238"/>
      <c r="FK22" s="238"/>
      <c r="FL22" s="238"/>
      <c r="FM22" s="238"/>
      <c r="FN22" s="238"/>
      <c r="FO22" s="238"/>
      <c r="FP22" s="238"/>
      <c r="FQ22" s="238"/>
      <c r="FR22" s="238"/>
      <c r="FS22" s="238"/>
      <c r="FT22" s="238"/>
      <c r="FU22" s="238"/>
      <c r="FV22" s="238"/>
      <c r="FW22" s="238"/>
      <c r="FX22" s="238"/>
      <c r="FY22" s="238"/>
      <c r="FZ22" s="238"/>
      <c r="GA22" s="238"/>
      <c r="GB22" s="238"/>
      <c r="GC22" s="238"/>
      <c r="GD22" s="238"/>
      <c r="GE22" s="238"/>
      <c r="GF22" s="238"/>
      <c r="GG22" s="238"/>
      <c r="GH22" s="238"/>
      <c r="GI22" s="238"/>
      <c r="GJ22" s="238"/>
      <c r="GK22" s="238"/>
      <c r="GL22" s="238"/>
      <c r="GM22" s="238"/>
      <c r="GN22" s="238"/>
      <c r="GO22" s="238"/>
      <c r="GP22" s="238"/>
      <c r="GQ22" s="238"/>
      <c r="GR22" s="238"/>
      <c r="GS22" s="238"/>
      <c r="GT22" s="240"/>
    </row>
    <row r="23" s="220" customFormat="1" spans="1:202">
      <c r="A23" s="188"/>
      <c r="B23" s="183" t="s">
        <v>35</v>
      </c>
      <c r="C23" s="183">
        <v>22.2</v>
      </c>
      <c r="D23" s="183">
        <v>24.2</v>
      </c>
      <c r="E23" s="183">
        <v>23.2</v>
      </c>
      <c r="F23" s="183">
        <v>24.2</v>
      </c>
      <c r="G23" s="183">
        <v>24.2</v>
      </c>
      <c r="H23" s="183">
        <v>24</v>
      </c>
      <c r="I23" s="183">
        <v>23.3</v>
      </c>
      <c r="J23" s="183">
        <v>22.5</v>
      </c>
      <c r="K23" s="183">
        <v>5.6</v>
      </c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6"/>
      <c r="AY23" s="236"/>
      <c r="AZ23" s="236"/>
      <c r="BA23" s="236"/>
      <c r="BB23" s="236"/>
      <c r="BC23" s="236"/>
      <c r="BD23" s="236"/>
      <c r="BE23" s="236"/>
      <c r="BF23" s="236"/>
      <c r="BG23" s="236"/>
      <c r="BH23" s="236"/>
      <c r="BI23" s="236"/>
      <c r="BJ23" s="236"/>
      <c r="BK23" s="236"/>
      <c r="BL23" s="238"/>
      <c r="BM23" s="238"/>
      <c r="BN23" s="238"/>
      <c r="BO23" s="238"/>
      <c r="BP23" s="238"/>
      <c r="BQ23" s="238"/>
      <c r="BR23" s="238"/>
      <c r="BS23" s="238"/>
      <c r="BT23" s="238"/>
      <c r="BU23" s="238"/>
      <c r="BV23" s="238"/>
      <c r="BW23" s="238"/>
      <c r="BX23" s="238"/>
      <c r="BY23" s="238"/>
      <c r="BZ23" s="238"/>
      <c r="CA23" s="238"/>
      <c r="CB23" s="238"/>
      <c r="CC23" s="238"/>
      <c r="CD23" s="238"/>
      <c r="CE23" s="238"/>
      <c r="CF23" s="238"/>
      <c r="CG23" s="238"/>
      <c r="CH23" s="238"/>
      <c r="CI23" s="238"/>
      <c r="CJ23" s="238"/>
      <c r="CK23" s="238"/>
      <c r="CL23" s="238"/>
      <c r="CM23" s="238"/>
      <c r="CN23" s="238"/>
      <c r="CO23" s="238"/>
      <c r="CP23" s="238"/>
      <c r="CQ23" s="238"/>
      <c r="CR23" s="238"/>
      <c r="CS23" s="238"/>
      <c r="CT23" s="238"/>
      <c r="CU23" s="238"/>
      <c r="CV23" s="238"/>
      <c r="CW23" s="238"/>
      <c r="CX23" s="238"/>
      <c r="CY23" s="238"/>
      <c r="CZ23" s="238"/>
      <c r="DA23" s="238"/>
      <c r="DB23" s="238"/>
      <c r="DC23" s="238"/>
      <c r="DD23" s="238"/>
      <c r="DE23" s="238"/>
      <c r="DF23" s="238"/>
      <c r="DG23" s="238"/>
      <c r="DH23" s="238"/>
      <c r="DI23" s="238"/>
      <c r="DJ23" s="238"/>
      <c r="DK23" s="238"/>
      <c r="DL23" s="238"/>
      <c r="DM23" s="238"/>
      <c r="DN23" s="238"/>
      <c r="DO23" s="238"/>
      <c r="DP23" s="238"/>
      <c r="DQ23" s="238"/>
      <c r="DR23" s="238"/>
      <c r="DS23" s="238"/>
      <c r="DT23" s="238"/>
      <c r="DU23" s="238"/>
      <c r="DV23" s="238"/>
      <c r="DW23" s="238"/>
      <c r="DX23" s="238"/>
      <c r="DY23" s="238"/>
      <c r="DZ23" s="238"/>
      <c r="EA23" s="238"/>
      <c r="EB23" s="238"/>
      <c r="EC23" s="238"/>
      <c r="ED23" s="238"/>
      <c r="EE23" s="238"/>
      <c r="EF23" s="238"/>
      <c r="EG23" s="238"/>
      <c r="EH23" s="238"/>
      <c r="EI23" s="238"/>
      <c r="EJ23" s="238"/>
      <c r="EK23" s="238"/>
      <c r="EL23" s="238"/>
      <c r="EM23" s="238"/>
      <c r="EN23" s="238"/>
      <c r="EO23" s="238"/>
      <c r="EP23" s="238"/>
      <c r="EQ23" s="238"/>
      <c r="ER23" s="238"/>
      <c r="ES23" s="238"/>
      <c r="ET23" s="238"/>
      <c r="EU23" s="238"/>
      <c r="EV23" s="238"/>
      <c r="EW23" s="238"/>
      <c r="EX23" s="238"/>
      <c r="EY23" s="238"/>
      <c r="EZ23" s="238"/>
      <c r="FA23" s="238"/>
      <c r="FB23" s="238"/>
      <c r="FC23" s="238"/>
      <c r="FD23" s="238"/>
      <c r="FE23" s="238"/>
      <c r="FF23" s="238"/>
      <c r="FG23" s="238"/>
      <c r="FH23" s="238"/>
      <c r="FI23" s="238"/>
      <c r="FJ23" s="238"/>
      <c r="FK23" s="238"/>
      <c r="FL23" s="238"/>
      <c r="FM23" s="238"/>
      <c r="FN23" s="238"/>
      <c r="FO23" s="238"/>
      <c r="FP23" s="238"/>
      <c r="FQ23" s="238"/>
      <c r="FR23" s="238"/>
      <c r="FS23" s="238"/>
      <c r="FT23" s="238"/>
      <c r="FU23" s="238"/>
      <c r="FV23" s="238"/>
      <c r="FW23" s="238"/>
      <c r="FX23" s="238"/>
      <c r="FY23" s="238"/>
      <c r="FZ23" s="238"/>
      <c r="GA23" s="238"/>
      <c r="GB23" s="238"/>
      <c r="GC23" s="238"/>
      <c r="GD23" s="238"/>
      <c r="GE23" s="238"/>
      <c r="GF23" s="238"/>
      <c r="GG23" s="238"/>
      <c r="GH23" s="238"/>
      <c r="GI23" s="238"/>
      <c r="GJ23" s="238"/>
      <c r="GK23" s="238"/>
      <c r="GL23" s="238"/>
      <c r="GM23" s="238"/>
      <c r="GN23" s="238"/>
      <c r="GO23" s="238"/>
      <c r="GP23" s="238"/>
      <c r="GQ23" s="238"/>
      <c r="GR23" s="238"/>
      <c r="GS23" s="238"/>
      <c r="GT23" s="240"/>
    </row>
    <row r="24" s="220" customFormat="1" spans="1:202">
      <c r="A24" s="182" t="s">
        <v>36</v>
      </c>
      <c r="B24" s="183" t="s">
        <v>37</v>
      </c>
      <c r="C24" s="183">
        <v>21.6</v>
      </c>
      <c r="D24" s="183">
        <v>23.7</v>
      </c>
      <c r="E24" s="183">
        <v>24.3</v>
      </c>
      <c r="F24" s="183">
        <v>24.8</v>
      </c>
      <c r="G24" s="183">
        <v>24.2</v>
      </c>
      <c r="H24" s="183">
        <v>23.7</v>
      </c>
      <c r="I24" s="183">
        <v>22.8</v>
      </c>
      <c r="J24" s="183">
        <v>21</v>
      </c>
      <c r="K24" s="183">
        <v>6</v>
      </c>
      <c r="L24" s="227">
        <f>AVERAGE(C24:C33)</f>
        <v>21.1875</v>
      </c>
      <c r="M24" s="227">
        <f>AVERAGE(D24:D33)</f>
        <v>22.975</v>
      </c>
      <c r="N24" s="227">
        <f t="shared" ref="N24:T24" si="4">AVERAGE(E24:E33)</f>
        <v>23.0133333333333</v>
      </c>
      <c r="O24" s="227">
        <f t="shared" si="4"/>
        <v>23.675</v>
      </c>
      <c r="P24" s="227">
        <f t="shared" si="4"/>
        <v>23.8625</v>
      </c>
      <c r="Q24" s="227">
        <f t="shared" si="4"/>
        <v>23.9125</v>
      </c>
      <c r="R24" s="227">
        <f t="shared" si="4"/>
        <v>22.9125</v>
      </c>
      <c r="S24" s="227">
        <f t="shared" si="4"/>
        <v>22.025</v>
      </c>
      <c r="T24" s="227">
        <f t="shared" si="4"/>
        <v>7.05</v>
      </c>
      <c r="U24" s="227">
        <f t="shared" ref="U24:AC24" si="5">STDEV(C24:C33,L24)</f>
        <v>1.00641691162261</v>
      </c>
      <c r="V24" s="227">
        <f t="shared" si="5"/>
        <v>0.830373409978909</v>
      </c>
      <c r="W24" s="227">
        <f t="shared" si="5"/>
        <v>0.84646979338374</v>
      </c>
      <c r="X24" s="227">
        <f t="shared" si="5"/>
        <v>0.90194234849019</v>
      </c>
      <c r="Y24" s="227">
        <f t="shared" si="5"/>
        <v>1.07232224634202</v>
      </c>
      <c r="Z24" s="227">
        <f t="shared" si="5"/>
        <v>1.12199598929764</v>
      </c>
      <c r="AA24" s="227">
        <f t="shared" si="5"/>
        <v>1.07092249953019</v>
      </c>
      <c r="AB24" s="227">
        <f t="shared" si="5"/>
        <v>1.24398553046247</v>
      </c>
      <c r="AC24" s="227">
        <f t="shared" si="5"/>
        <v>0.792464510246358</v>
      </c>
      <c r="AD24" s="236"/>
      <c r="AE24" s="236"/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  <c r="AY24" s="236"/>
      <c r="AZ24" s="236"/>
      <c r="BA24" s="236"/>
      <c r="BB24" s="236"/>
      <c r="BC24" s="236"/>
      <c r="BD24" s="236"/>
      <c r="BE24" s="236"/>
      <c r="BF24" s="236"/>
      <c r="BG24" s="236"/>
      <c r="BH24" s="236"/>
      <c r="BI24" s="236"/>
      <c r="BJ24" s="236"/>
      <c r="BK24" s="236"/>
      <c r="BL24" s="238"/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38"/>
      <c r="CE24" s="238"/>
      <c r="CF24" s="238"/>
      <c r="CG24" s="238"/>
      <c r="CH24" s="238"/>
      <c r="CI24" s="238"/>
      <c r="CJ24" s="238"/>
      <c r="CK24" s="238"/>
      <c r="CL24" s="238"/>
      <c r="CM24" s="238"/>
      <c r="CN24" s="238"/>
      <c r="CO24" s="238"/>
      <c r="CP24" s="238"/>
      <c r="CQ24" s="238"/>
      <c r="CR24" s="238"/>
      <c r="CS24" s="238"/>
      <c r="CT24" s="238"/>
      <c r="CU24" s="238"/>
      <c r="CV24" s="238"/>
      <c r="CW24" s="238"/>
      <c r="CX24" s="238"/>
      <c r="CY24" s="238"/>
      <c r="CZ24" s="238"/>
      <c r="DA24" s="238"/>
      <c r="DB24" s="238"/>
      <c r="DC24" s="238"/>
      <c r="DD24" s="238"/>
      <c r="DE24" s="238"/>
      <c r="DF24" s="238"/>
      <c r="DG24" s="238"/>
      <c r="DH24" s="238"/>
      <c r="DI24" s="238"/>
      <c r="DJ24" s="238"/>
      <c r="DK24" s="238"/>
      <c r="DL24" s="238"/>
      <c r="DM24" s="238"/>
      <c r="DN24" s="238"/>
      <c r="DO24" s="238"/>
      <c r="DP24" s="238"/>
      <c r="DQ24" s="238"/>
      <c r="DR24" s="238"/>
      <c r="DS24" s="238"/>
      <c r="DT24" s="238"/>
      <c r="DU24" s="238"/>
      <c r="DV24" s="238"/>
      <c r="DW24" s="238"/>
      <c r="DX24" s="238"/>
      <c r="DY24" s="238"/>
      <c r="DZ24" s="238"/>
      <c r="EA24" s="238"/>
      <c r="EB24" s="238"/>
      <c r="EC24" s="238"/>
      <c r="ED24" s="238"/>
      <c r="EE24" s="238"/>
      <c r="EF24" s="238"/>
      <c r="EG24" s="238"/>
      <c r="EH24" s="238"/>
      <c r="EI24" s="238"/>
      <c r="EJ24" s="238"/>
      <c r="EK24" s="238"/>
      <c r="EL24" s="238"/>
      <c r="EM24" s="238"/>
      <c r="EN24" s="238"/>
      <c r="EO24" s="238"/>
      <c r="EP24" s="238"/>
      <c r="EQ24" s="238"/>
      <c r="ER24" s="238"/>
      <c r="ES24" s="238"/>
      <c r="ET24" s="238"/>
      <c r="EU24" s="238"/>
      <c r="EV24" s="238"/>
      <c r="EW24" s="238"/>
      <c r="EX24" s="238"/>
      <c r="EY24" s="238"/>
      <c r="EZ24" s="238"/>
      <c r="FA24" s="238"/>
      <c r="FB24" s="238"/>
      <c r="FC24" s="238"/>
      <c r="FD24" s="238"/>
      <c r="FE24" s="238"/>
      <c r="FF24" s="238"/>
      <c r="FG24" s="238"/>
      <c r="FH24" s="238"/>
      <c r="FI24" s="238"/>
      <c r="FJ24" s="238"/>
      <c r="FK24" s="238"/>
      <c r="FL24" s="238"/>
      <c r="FM24" s="238"/>
      <c r="FN24" s="238"/>
      <c r="FO24" s="238"/>
      <c r="FP24" s="238"/>
      <c r="FQ24" s="238"/>
      <c r="FR24" s="238"/>
      <c r="FS24" s="238"/>
      <c r="FT24" s="238"/>
      <c r="FU24" s="238"/>
      <c r="FV24" s="238"/>
      <c r="FW24" s="238"/>
      <c r="FX24" s="238"/>
      <c r="FY24" s="238"/>
      <c r="FZ24" s="238"/>
      <c r="GA24" s="238"/>
      <c r="GB24" s="238"/>
      <c r="GC24" s="238"/>
      <c r="GD24" s="238"/>
      <c r="GE24" s="238"/>
      <c r="GF24" s="238"/>
      <c r="GG24" s="238"/>
      <c r="GH24" s="238"/>
      <c r="GI24" s="238"/>
      <c r="GJ24" s="238"/>
      <c r="GK24" s="238"/>
      <c r="GL24" s="238"/>
      <c r="GM24" s="238"/>
      <c r="GN24" s="238"/>
      <c r="GO24" s="238"/>
      <c r="GP24" s="238"/>
      <c r="GQ24" s="238"/>
      <c r="GR24" s="238"/>
      <c r="GS24" s="238"/>
      <c r="GT24" s="240"/>
    </row>
    <row r="25" s="220" customFormat="1" spans="1:202">
      <c r="A25" s="185"/>
      <c r="B25" s="183" t="s">
        <v>38</v>
      </c>
      <c r="C25" s="183">
        <v>18.8</v>
      </c>
      <c r="D25" s="183">
        <v>23.4</v>
      </c>
      <c r="E25" s="183">
        <v>22.7</v>
      </c>
      <c r="F25" s="183">
        <v>22.6</v>
      </c>
      <c r="G25" s="183">
        <v>22.2</v>
      </c>
      <c r="H25" s="183">
        <v>21.6</v>
      </c>
      <c r="I25" s="183">
        <v>21.4</v>
      </c>
      <c r="J25" s="183">
        <v>20.4</v>
      </c>
      <c r="K25" s="183">
        <v>6.7</v>
      </c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36"/>
      <c r="AE25" s="236"/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6"/>
      <c r="AY25" s="236"/>
      <c r="AZ25" s="236"/>
      <c r="BA25" s="236"/>
      <c r="BB25" s="236"/>
      <c r="BC25" s="236"/>
      <c r="BD25" s="236"/>
      <c r="BE25" s="236"/>
      <c r="BF25" s="236"/>
      <c r="BG25" s="236"/>
      <c r="BH25" s="236"/>
      <c r="BI25" s="236"/>
      <c r="BJ25" s="236"/>
      <c r="BK25" s="236"/>
      <c r="BL25" s="238"/>
      <c r="BM25" s="238"/>
      <c r="BN25" s="238"/>
      <c r="BO25" s="238"/>
      <c r="BP25" s="238"/>
      <c r="BQ25" s="238"/>
      <c r="BR25" s="238"/>
      <c r="BS25" s="238"/>
      <c r="BT25" s="238"/>
      <c r="BU25" s="238"/>
      <c r="BV25" s="238"/>
      <c r="BW25" s="238"/>
      <c r="BX25" s="238"/>
      <c r="BY25" s="238"/>
      <c r="BZ25" s="238"/>
      <c r="CA25" s="238"/>
      <c r="CB25" s="238"/>
      <c r="CC25" s="238"/>
      <c r="CD25" s="238"/>
      <c r="CE25" s="238"/>
      <c r="CF25" s="238"/>
      <c r="CG25" s="238"/>
      <c r="CH25" s="238"/>
      <c r="CI25" s="238"/>
      <c r="CJ25" s="238"/>
      <c r="CK25" s="238"/>
      <c r="CL25" s="238"/>
      <c r="CM25" s="238"/>
      <c r="CN25" s="238"/>
      <c r="CO25" s="238"/>
      <c r="CP25" s="238"/>
      <c r="CQ25" s="238"/>
      <c r="CR25" s="238"/>
      <c r="CS25" s="238"/>
      <c r="CT25" s="238"/>
      <c r="CU25" s="238"/>
      <c r="CV25" s="238"/>
      <c r="CW25" s="238"/>
      <c r="CX25" s="238"/>
      <c r="CY25" s="238"/>
      <c r="CZ25" s="238"/>
      <c r="DA25" s="238"/>
      <c r="DB25" s="238"/>
      <c r="DC25" s="238"/>
      <c r="DD25" s="238"/>
      <c r="DE25" s="238"/>
      <c r="DF25" s="238"/>
      <c r="DG25" s="238"/>
      <c r="DH25" s="238"/>
      <c r="DI25" s="238"/>
      <c r="DJ25" s="238"/>
      <c r="DK25" s="238"/>
      <c r="DL25" s="238"/>
      <c r="DM25" s="238"/>
      <c r="DN25" s="238"/>
      <c r="DO25" s="238"/>
      <c r="DP25" s="238"/>
      <c r="DQ25" s="238"/>
      <c r="DR25" s="238"/>
      <c r="DS25" s="238"/>
      <c r="DT25" s="238"/>
      <c r="DU25" s="238"/>
      <c r="DV25" s="238"/>
      <c r="DW25" s="238"/>
      <c r="DX25" s="238"/>
      <c r="DY25" s="238"/>
      <c r="DZ25" s="238"/>
      <c r="EA25" s="238"/>
      <c r="EB25" s="238"/>
      <c r="EC25" s="238"/>
      <c r="ED25" s="238"/>
      <c r="EE25" s="238"/>
      <c r="EF25" s="238"/>
      <c r="EG25" s="238"/>
      <c r="EH25" s="238"/>
      <c r="EI25" s="238"/>
      <c r="EJ25" s="238"/>
      <c r="EK25" s="238"/>
      <c r="EL25" s="238"/>
      <c r="EM25" s="238"/>
      <c r="EN25" s="238"/>
      <c r="EO25" s="238"/>
      <c r="EP25" s="238"/>
      <c r="EQ25" s="238"/>
      <c r="ER25" s="238"/>
      <c r="ES25" s="238"/>
      <c r="ET25" s="238"/>
      <c r="EU25" s="238"/>
      <c r="EV25" s="238"/>
      <c r="EW25" s="238"/>
      <c r="EX25" s="238"/>
      <c r="EY25" s="238"/>
      <c r="EZ25" s="238"/>
      <c r="FA25" s="238"/>
      <c r="FB25" s="238"/>
      <c r="FC25" s="238"/>
      <c r="FD25" s="238"/>
      <c r="FE25" s="238"/>
      <c r="FF25" s="238"/>
      <c r="FG25" s="238"/>
      <c r="FH25" s="238"/>
      <c r="FI25" s="238"/>
      <c r="FJ25" s="238"/>
      <c r="FK25" s="238"/>
      <c r="FL25" s="238"/>
      <c r="FM25" s="238"/>
      <c r="FN25" s="238"/>
      <c r="FO25" s="238"/>
      <c r="FP25" s="238"/>
      <c r="FQ25" s="238"/>
      <c r="FR25" s="238"/>
      <c r="FS25" s="238"/>
      <c r="FT25" s="238"/>
      <c r="FU25" s="238"/>
      <c r="FV25" s="238"/>
      <c r="FW25" s="238"/>
      <c r="FX25" s="238"/>
      <c r="FY25" s="238"/>
      <c r="FZ25" s="238"/>
      <c r="GA25" s="238"/>
      <c r="GB25" s="238"/>
      <c r="GC25" s="238"/>
      <c r="GD25" s="238"/>
      <c r="GE25" s="238"/>
      <c r="GF25" s="238"/>
      <c r="GG25" s="238"/>
      <c r="GH25" s="238"/>
      <c r="GI25" s="238"/>
      <c r="GJ25" s="238"/>
      <c r="GK25" s="238"/>
      <c r="GL25" s="238"/>
      <c r="GM25" s="238"/>
      <c r="GN25" s="238"/>
      <c r="GO25" s="238"/>
      <c r="GP25" s="238"/>
      <c r="GQ25" s="238"/>
      <c r="GR25" s="238"/>
      <c r="GS25" s="238"/>
      <c r="GT25" s="240"/>
    </row>
    <row r="26" s="220" customFormat="1" spans="1:202">
      <c r="A26" s="185"/>
      <c r="B26" s="183" t="s">
        <v>39</v>
      </c>
      <c r="C26" s="183">
        <v>21.3</v>
      </c>
      <c r="D26" s="183">
        <v>21.9</v>
      </c>
      <c r="E26" s="183">
        <v>21.8</v>
      </c>
      <c r="F26" s="183">
        <v>22.2</v>
      </c>
      <c r="G26" s="183">
        <v>22.2</v>
      </c>
      <c r="H26" s="183">
        <v>22.3</v>
      </c>
      <c r="I26" s="183">
        <v>21.1</v>
      </c>
      <c r="J26" s="183">
        <v>20.2</v>
      </c>
      <c r="K26" s="183">
        <v>6.6</v>
      </c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6"/>
      <c r="BA26" s="236"/>
      <c r="BB26" s="236"/>
      <c r="BC26" s="236"/>
      <c r="BD26" s="236"/>
      <c r="BE26" s="236"/>
      <c r="BF26" s="236"/>
      <c r="BG26" s="236"/>
      <c r="BH26" s="236"/>
      <c r="BI26" s="236"/>
      <c r="BJ26" s="236"/>
      <c r="BK26" s="236"/>
      <c r="BL26" s="238"/>
      <c r="BM26" s="238"/>
      <c r="BN26" s="238"/>
      <c r="BO26" s="238"/>
      <c r="BP26" s="238"/>
      <c r="BQ26" s="238"/>
      <c r="BR26" s="238"/>
      <c r="BS26" s="238"/>
      <c r="BT26" s="238"/>
      <c r="BU26" s="238"/>
      <c r="BV26" s="238"/>
      <c r="BW26" s="238"/>
      <c r="BX26" s="238"/>
      <c r="BY26" s="238"/>
      <c r="BZ26" s="238"/>
      <c r="CA26" s="238"/>
      <c r="CB26" s="238"/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8"/>
      <c r="CO26" s="238"/>
      <c r="CP26" s="238"/>
      <c r="CQ26" s="238"/>
      <c r="CR26" s="238"/>
      <c r="CS26" s="238"/>
      <c r="CT26" s="238"/>
      <c r="CU26" s="238"/>
      <c r="CV26" s="238"/>
      <c r="CW26" s="238"/>
      <c r="CX26" s="238"/>
      <c r="CY26" s="238"/>
      <c r="CZ26" s="238"/>
      <c r="DA26" s="238"/>
      <c r="DB26" s="238"/>
      <c r="DC26" s="238"/>
      <c r="DD26" s="238"/>
      <c r="DE26" s="238"/>
      <c r="DF26" s="238"/>
      <c r="DG26" s="238"/>
      <c r="DH26" s="238"/>
      <c r="DI26" s="238"/>
      <c r="DJ26" s="238"/>
      <c r="DK26" s="238"/>
      <c r="DL26" s="238"/>
      <c r="DM26" s="238"/>
      <c r="DN26" s="238"/>
      <c r="DO26" s="238"/>
      <c r="DP26" s="238"/>
      <c r="DQ26" s="238"/>
      <c r="DR26" s="238"/>
      <c r="DS26" s="238"/>
      <c r="DT26" s="238"/>
      <c r="DU26" s="238"/>
      <c r="DV26" s="238"/>
      <c r="DW26" s="238"/>
      <c r="DX26" s="238"/>
      <c r="DY26" s="238"/>
      <c r="DZ26" s="238"/>
      <c r="EA26" s="238"/>
      <c r="EB26" s="238"/>
      <c r="EC26" s="238"/>
      <c r="ED26" s="238"/>
      <c r="EE26" s="238"/>
      <c r="EF26" s="238"/>
      <c r="EG26" s="238"/>
      <c r="EH26" s="238"/>
      <c r="EI26" s="238"/>
      <c r="EJ26" s="238"/>
      <c r="EK26" s="238"/>
      <c r="EL26" s="238"/>
      <c r="EM26" s="238"/>
      <c r="EN26" s="238"/>
      <c r="EO26" s="238"/>
      <c r="EP26" s="238"/>
      <c r="EQ26" s="238"/>
      <c r="ER26" s="238"/>
      <c r="ES26" s="238"/>
      <c r="ET26" s="238"/>
      <c r="EU26" s="238"/>
      <c r="EV26" s="238"/>
      <c r="EW26" s="238"/>
      <c r="EX26" s="238"/>
      <c r="EY26" s="238"/>
      <c r="EZ26" s="238"/>
      <c r="FA26" s="238"/>
      <c r="FB26" s="238"/>
      <c r="FC26" s="238"/>
      <c r="FD26" s="238"/>
      <c r="FE26" s="238"/>
      <c r="FF26" s="238"/>
      <c r="FG26" s="238"/>
      <c r="FH26" s="238"/>
      <c r="FI26" s="238"/>
      <c r="FJ26" s="238"/>
      <c r="FK26" s="238"/>
      <c r="FL26" s="238"/>
      <c r="FM26" s="238"/>
      <c r="FN26" s="238"/>
      <c r="FO26" s="238"/>
      <c r="FP26" s="238"/>
      <c r="FQ26" s="238"/>
      <c r="FR26" s="238"/>
      <c r="FS26" s="238"/>
      <c r="FT26" s="238"/>
      <c r="FU26" s="238"/>
      <c r="FV26" s="238"/>
      <c r="FW26" s="238"/>
      <c r="FX26" s="238"/>
      <c r="FY26" s="238"/>
      <c r="FZ26" s="238"/>
      <c r="GA26" s="238"/>
      <c r="GB26" s="238"/>
      <c r="GC26" s="238"/>
      <c r="GD26" s="238"/>
      <c r="GE26" s="238"/>
      <c r="GF26" s="238"/>
      <c r="GG26" s="238"/>
      <c r="GH26" s="238"/>
      <c r="GI26" s="238"/>
      <c r="GJ26" s="238"/>
      <c r="GK26" s="238"/>
      <c r="GL26" s="238"/>
      <c r="GM26" s="238"/>
      <c r="GN26" s="238"/>
      <c r="GO26" s="238"/>
      <c r="GP26" s="238"/>
      <c r="GQ26" s="238"/>
      <c r="GR26" s="238"/>
      <c r="GS26" s="238"/>
      <c r="GT26" s="240"/>
    </row>
    <row r="27" s="220" customFormat="1" spans="1:202">
      <c r="A27" s="185"/>
      <c r="B27" s="183" t="s">
        <v>40</v>
      </c>
      <c r="C27" s="183">
        <v>22.7</v>
      </c>
      <c r="D27" s="183">
        <v>21.9</v>
      </c>
      <c r="E27" s="183">
        <v>21.8</v>
      </c>
      <c r="F27" s="183">
        <v>22.7</v>
      </c>
      <c r="G27" s="183">
        <v>22.9</v>
      </c>
      <c r="H27" s="183">
        <v>23.9</v>
      </c>
      <c r="I27" s="183">
        <v>22.3</v>
      </c>
      <c r="J27" s="183">
        <v>21.3</v>
      </c>
      <c r="K27" s="183">
        <v>6.5</v>
      </c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227"/>
      <c r="AC27" s="227"/>
      <c r="AD27" s="236"/>
      <c r="AE27" s="236"/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6"/>
      <c r="AR27" s="236"/>
      <c r="AS27" s="236"/>
      <c r="AT27" s="236"/>
      <c r="AU27" s="236"/>
      <c r="AV27" s="236"/>
      <c r="AW27" s="236"/>
      <c r="AX27" s="236"/>
      <c r="AY27" s="236"/>
      <c r="AZ27" s="236"/>
      <c r="BA27" s="236"/>
      <c r="BB27" s="236"/>
      <c r="BC27" s="236"/>
      <c r="BD27" s="236"/>
      <c r="BE27" s="236"/>
      <c r="BF27" s="236"/>
      <c r="BG27" s="236"/>
      <c r="BH27" s="236"/>
      <c r="BI27" s="236"/>
      <c r="BJ27" s="236"/>
      <c r="BK27" s="236"/>
      <c r="BL27" s="238"/>
      <c r="BM27" s="238"/>
      <c r="BN27" s="238"/>
      <c r="BO27" s="238"/>
      <c r="BP27" s="238"/>
      <c r="BQ27" s="238"/>
      <c r="BR27" s="238"/>
      <c r="BS27" s="238"/>
      <c r="BT27" s="238"/>
      <c r="BU27" s="238"/>
      <c r="BV27" s="238"/>
      <c r="BW27" s="238"/>
      <c r="BX27" s="238"/>
      <c r="BY27" s="238"/>
      <c r="BZ27" s="238"/>
      <c r="CA27" s="238"/>
      <c r="CB27" s="238"/>
      <c r="CC27" s="238"/>
      <c r="CD27" s="238"/>
      <c r="CE27" s="238"/>
      <c r="CF27" s="238"/>
      <c r="CG27" s="238"/>
      <c r="CH27" s="238"/>
      <c r="CI27" s="238"/>
      <c r="CJ27" s="238"/>
      <c r="CK27" s="238"/>
      <c r="CL27" s="238"/>
      <c r="CM27" s="238"/>
      <c r="CN27" s="238"/>
      <c r="CO27" s="238"/>
      <c r="CP27" s="238"/>
      <c r="CQ27" s="238"/>
      <c r="CR27" s="238"/>
      <c r="CS27" s="238"/>
      <c r="CT27" s="238"/>
      <c r="CU27" s="238"/>
      <c r="CV27" s="238"/>
      <c r="CW27" s="238"/>
      <c r="CX27" s="238"/>
      <c r="CY27" s="238"/>
      <c r="CZ27" s="238"/>
      <c r="DA27" s="238"/>
      <c r="DB27" s="238"/>
      <c r="DC27" s="238"/>
      <c r="DD27" s="238"/>
      <c r="DE27" s="238"/>
      <c r="DF27" s="238"/>
      <c r="DG27" s="238"/>
      <c r="DH27" s="238"/>
      <c r="DI27" s="238"/>
      <c r="DJ27" s="238"/>
      <c r="DK27" s="238"/>
      <c r="DL27" s="238"/>
      <c r="DM27" s="238"/>
      <c r="DN27" s="238"/>
      <c r="DO27" s="238"/>
      <c r="DP27" s="238"/>
      <c r="DQ27" s="238"/>
      <c r="DR27" s="238"/>
      <c r="DS27" s="238"/>
      <c r="DT27" s="238"/>
      <c r="DU27" s="238"/>
      <c r="DV27" s="238"/>
      <c r="DW27" s="238"/>
      <c r="DX27" s="238"/>
      <c r="DY27" s="238"/>
      <c r="DZ27" s="238"/>
      <c r="EA27" s="238"/>
      <c r="EB27" s="238"/>
      <c r="EC27" s="238"/>
      <c r="ED27" s="238"/>
      <c r="EE27" s="238"/>
      <c r="EF27" s="238"/>
      <c r="EG27" s="238"/>
      <c r="EH27" s="238"/>
      <c r="EI27" s="238"/>
      <c r="EJ27" s="238"/>
      <c r="EK27" s="238"/>
      <c r="EL27" s="238"/>
      <c r="EM27" s="238"/>
      <c r="EN27" s="238"/>
      <c r="EO27" s="238"/>
      <c r="EP27" s="238"/>
      <c r="EQ27" s="238"/>
      <c r="ER27" s="238"/>
      <c r="ES27" s="238"/>
      <c r="ET27" s="238"/>
      <c r="EU27" s="238"/>
      <c r="EV27" s="238"/>
      <c r="EW27" s="238"/>
      <c r="EX27" s="238"/>
      <c r="EY27" s="238"/>
      <c r="EZ27" s="238"/>
      <c r="FA27" s="238"/>
      <c r="FB27" s="238"/>
      <c r="FC27" s="238"/>
      <c r="FD27" s="238"/>
      <c r="FE27" s="238"/>
      <c r="FF27" s="238"/>
      <c r="FG27" s="238"/>
      <c r="FH27" s="238"/>
      <c r="FI27" s="238"/>
      <c r="FJ27" s="238"/>
      <c r="FK27" s="238"/>
      <c r="FL27" s="238"/>
      <c r="FM27" s="238"/>
      <c r="FN27" s="238"/>
      <c r="FO27" s="238"/>
      <c r="FP27" s="238"/>
      <c r="FQ27" s="238"/>
      <c r="FR27" s="238"/>
      <c r="FS27" s="238"/>
      <c r="FT27" s="238"/>
      <c r="FU27" s="238"/>
      <c r="FV27" s="238"/>
      <c r="FW27" s="238"/>
      <c r="FX27" s="238"/>
      <c r="FY27" s="238"/>
      <c r="FZ27" s="238"/>
      <c r="GA27" s="238"/>
      <c r="GB27" s="238"/>
      <c r="GC27" s="238"/>
      <c r="GD27" s="238"/>
      <c r="GE27" s="238"/>
      <c r="GF27" s="238"/>
      <c r="GG27" s="238"/>
      <c r="GH27" s="238"/>
      <c r="GI27" s="238"/>
      <c r="GJ27" s="238"/>
      <c r="GK27" s="238"/>
      <c r="GL27" s="238"/>
      <c r="GM27" s="238"/>
      <c r="GN27" s="238"/>
      <c r="GO27" s="238"/>
      <c r="GP27" s="238"/>
      <c r="GQ27" s="238"/>
      <c r="GR27" s="238"/>
      <c r="GS27" s="238"/>
      <c r="GT27" s="240"/>
    </row>
    <row r="28" s="220" customFormat="1" spans="1:202">
      <c r="A28" s="185"/>
      <c r="B28" s="183" t="s">
        <v>41</v>
      </c>
      <c r="C28" s="183">
        <v>20.4</v>
      </c>
      <c r="D28" s="183">
        <v>22.9</v>
      </c>
      <c r="E28" s="183">
        <v>22.7</v>
      </c>
      <c r="F28" s="183">
        <v>23.7</v>
      </c>
      <c r="G28" s="183">
        <v>24.1</v>
      </c>
      <c r="H28" s="183">
        <v>24.6</v>
      </c>
      <c r="I28" s="183">
        <v>23.1</v>
      </c>
      <c r="J28" s="183">
        <v>22.9</v>
      </c>
      <c r="K28" s="183">
        <v>6.8</v>
      </c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36"/>
      <c r="AE28" s="236"/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6"/>
      <c r="AR28" s="236"/>
      <c r="AS28" s="236"/>
      <c r="AT28" s="236"/>
      <c r="AU28" s="236"/>
      <c r="AV28" s="236"/>
      <c r="AW28" s="236"/>
      <c r="AX28" s="236"/>
      <c r="AY28" s="236"/>
      <c r="AZ28" s="236"/>
      <c r="BA28" s="236"/>
      <c r="BB28" s="236"/>
      <c r="BC28" s="236"/>
      <c r="BD28" s="236"/>
      <c r="BE28" s="236"/>
      <c r="BF28" s="236"/>
      <c r="BG28" s="236"/>
      <c r="BH28" s="236"/>
      <c r="BI28" s="236"/>
      <c r="BJ28" s="236"/>
      <c r="BK28" s="236"/>
      <c r="BL28" s="238"/>
      <c r="BM28" s="238"/>
      <c r="BN28" s="238"/>
      <c r="BO28" s="238"/>
      <c r="BP28" s="238"/>
      <c r="BQ28" s="238"/>
      <c r="BR28" s="238"/>
      <c r="BS28" s="238"/>
      <c r="BT28" s="238"/>
      <c r="BU28" s="238"/>
      <c r="BV28" s="238"/>
      <c r="BW28" s="238"/>
      <c r="BX28" s="238"/>
      <c r="BY28" s="238"/>
      <c r="BZ28" s="238"/>
      <c r="CA28" s="238"/>
      <c r="CB28" s="238"/>
      <c r="CC28" s="238"/>
      <c r="CD28" s="238"/>
      <c r="CE28" s="238"/>
      <c r="CF28" s="238"/>
      <c r="CG28" s="238"/>
      <c r="CH28" s="238"/>
      <c r="CI28" s="238"/>
      <c r="CJ28" s="238"/>
      <c r="CK28" s="238"/>
      <c r="CL28" s="238"/>
      <c r="CM28" s="238"/>
      <c r="CN28" s="238"/>
      <c r="CO28" s="238"/>
      <c r="CP28" s="238"/>
      <c r="CQ28" s="238"/>
      <c r="CR28" s="238"/>
      <c r="CS28" s="238"/>
      <c r="CT28" s="238"/>
      <c r="CU28" s="238"/>
      <c r="CV28" s="238"/>
      <c r="CW28" s="238"/>
      <c r="CX28" s="238"/>
      <c r="CY28" s="238"/>
      <c r="CZ28" s="238"/>
      <c r="DA28" s="238"/>
      <c r="DB28" s="238"/>
      <c r="DC28" s="238"/>
      <c r="DD28" s="238"/>
      <c r="DE28" s="238"/>
      <c r="DF28" s="238"/>
      <c r="DG28" s="238"/>
      <c r="DH28" s="238"/>
      <c r="DI28" s="238"/>
      <c r="DJ28" s="238"/>
      <c r="DK28" s="238"/>
      <c r="DL28" s="238"/>
      <c r="DM28" s="238"/>
      <c r="DN28" s="238"/>
      <c r="DO28" s="238"/>
      <c r="DP28" s="238"/>
      <c r="DQ28" s="238"/>
      <c r="DR28" s="238"/>
      <c r="DS28" s="238"/>
      <c r="DT28" s="238"/>
      <c r="DU28" s="238"/>
      <c r="DV28" s="238"/>
      <c r="DW28" s="238"/>
      <c r="DX28" s="238"/>
      <c r="DY28" s="238"/>
      <c r="DZ28" s="238"/>
      <c r="EA28" s="238"/>
      <c r="EB28" s="238"/>
      <c r="EC28" s="238"/>
      <c r="ED28" s="238"/>
      <c r="EE28" s="238"/>
      <c r="EF28" s="238"/>
      <c r="EG28" s="238"/>
      <c r="EH28" s="238"/>
      <c r="EI28" s="238"/>
      <c r="EJ28" s="238"/>
      <c r="EK28" s="238"/>
      <c r="EL28" s="238"/>
      <c r="EM28" s="238"/>
      <c r="EN28" s="238"/>
      <c r="EO28" s="238"/>
      <c r="EP28" s="238"/>
      <c r="EQ28" s="238"/>
      <c r="ER28" s="238"/>
      <c r="ES28" s="238"/>
      <c r="ET28" s="238"/>
      <c r="EU28" s="238"/>
      <c r="EV28" s="238"/>
      <c r="EW28" s="238"/>
      <c r="EX28" s="238"/>
      <c r="EY28" s="238"/>
      <c r="EZ28" s="238"/>
      <c r="FA28" s="238"/>
      <c r="FB28" s="238"/>
      <c r="FC28" s="238"/>
      <c r="FD28" s="238"/>
      <c r="FE28" s="238"/>
      <c r="FF28" s="238"/>
      <c r="FG28" s="238"/>
      <c r="FH28" s="238"/>
      <c r="FI28" s="238"/>
      <c r="FJ28" s="238"/>
      <c r="FK28" s="238"/>
      <c r="FL28" s="238"/>
      <c r="FM28" s="238"/>
      <c r="FN28" s="238"/>
      <c r="FO28" s="238"/>
      <c r="FP28" s="238"/>
      <c r="FQ28" s="238"/>
      <c r="FR28" s="238"/>
      <c r="FS28" s="238"/>
      <c r="FT28" s="238"/>
      <c r="FU28" s="238"/>
      <c r="FV28" s="238"/>
      <c r="FW28" s="238"/>
      <c r="FX28" s="238"/>
      <c r="FY28" s="238"/>
      <c r="FZ28" s="238"/>
      <c r="GA28" s="238"/>
      <c r="GB28" s="238"/>
      <c r="GC28" s="238"/>
      <c r="GD28" s="238"/>
      <c r="GE28" s="238"/>
      <c r="GF28" s="238"/>
      <c r="GG28" s="238"/>
      <c r="GH28" s="238"/>
      <c r="GI28" s="238"/>
      <c r="GJ28" s="238"/>
      <c r="GK28" s="238"/>
      <c r="GL28" s="238"/>
      <c r="GM28" s="238"/>
      <c r="GN28" s="238"/>
      <c r="GO28" s="238"/>
      <c r="GP28" s="238"/>
      <c r="GQ28" s="238"/>
      <c r="GR28" s="238"/>
      <c r="GS28" s="238"/>
      <c r="GT28" s="240"/>
    </row>
    <row r="29" s="220" customFormat="1" spans="1:202">
      <c r="A29" s="185"/>
      <c r="B29" s="183" t="s">
        <v>42</v>
      </c>
      <c r="C29" s="183">
        <v>22.3</v>
      </c>
      <c r="D29" s="183">
        <v>24.5</v>
      </c>
      <c r="E29" s="183" t="s">
        <v>43</v>
      </c>
      <c r="F29" s="183">
        <v>23.9</v>
      </c>
      <c r="G29" s="183">
        <v>24.7</v>
      </c>
      <c r="H29" s="183">
        <v>24.8</v>
      </c>
      <c r="I29" s="183">
        <v>24.6</v>
      </c>
      <c r="J29" s="183">
        <v>23.7</v>
      </c>
      <c r="K29" s="183">
        <v>8.3</v>
      </c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6"/>
      <c r="BA29" s="236"/>
      <c r="BB29" s="236"/>
      <c r="BC29" s="236"/>
      <c r="BD29" s="236"/>
      <c r="BE29" s="236"/>
      <c r="BF29" s="236"/>
      <c r="BG29" s="236"/>
      <c r="BH29" s="236"/>
      <c r="BI29" s="236"/>
      <c r="BJ29" s="236"/>
      <c r="BK29" s="236"/>
      <c r="BL29" s="238"/>
      <c r="BM29" s="238"/>
      <c r="BN29" s="238"/>
      <c r="BO29" s="238"/>
      <c r="BP29" s="238"/>
      <c r="BQ29" s="238"/>
      <c r="BR29" s="238"/>
      <c r="BS29" s="238"/>
      <c r="BT29" s="238"/>
      <c r="BU29" s="238"/>
      <c r="BV29" s="238"/>
      <c r="BW29" s="238"/>
      <c r="BX29" s="238"/>
      <c r="BY29" s="238"/>
      <c r="BZ29" s="238"/>
      <c r="CA29" s="238"/>
      <c r="CB29" s="238"/>
      <c r="CC29" s="238"/>
      <c r="CD29" s="238"/>
      <c r="CE29" s="238"/>
      <c r="CF29" s="238"/>
      <c r="CG29" s="238"/>
      <c r="CH29" s="238"/>
      <c r="CI29" s="238"/>
      <c r="CJ29" s="238"/>
      <c r="CK29" s="238"/>
      <c r="CL29" s="238"/>
      <c r="CM29" s="238"/>
      <c r="CN29" s="238"/>
      <c r="CO29" s="238"/>
      <c r="CP29" s="238"/>
      <c r="CQ29" s="238"/>
      <c r="CR29" s="238"/>
      <c r="CS29" s="238"/>
      <c r="CT29" s="238"/>
      <c r="CU29" s="238"/>
      <c r="CV29" s="238"/>
      <c r="CW29" s="238"/>
      <c r="CX29" s="238"/>
      <c r="CY29" s="238"/>
      <c r="CZ29" s="238"/>
      <c r="DA29" s="238"/>
      <c r="DB29" s="238"/>
      <c r="DC29" s="238"/>
      <c r="DD29" s="238"/>
      <c r="DE29" s="238"/>
      <c r="DF29" s="238"/>
      <c r="DG29" s="238"/>
      <c r="DH29" s="238"/>
      <c r="DI29" s="238"/>
      <c r="DJ29" s="238"/>
      <c r="DK29" s="238"/>
      <c r="DL29" s="238"/>
      <c r="DM29" s="238"/>
      <c r="DN29" s="238"/>
      <c r="DO29" s="238"/>
      <c r="DP29" s="238"/>
      <c r="DQ29" s="238"/>
      <c r="DR29" s="238"/>
      <c r="DS29" s="238"/>
      <c r="DT29" s="238"/>
      <c r="DU29" s="238"/>
      <c r="DV29" s="238"/>
      <c r="DW29" s="238"/>
      <c r="DX29" s="238"/>
      <c r="DY29" s="238"/>
      <c r="DZ29" s="238"/>
      <c r="EA29" s="238"/>
      <c r="EB29" s="238"/>
      <c r="EC29" s="238"/>
      <c r="ED29" s="238"/>
      <c r="EE29" s="238"/>
      <c r="EF29" s="238"/>
      <c r="EG29" s="238"/>
      <c r="EH29" s="238"/>
      <c r="EI29" s="238"/>
      <c r="EJ29" s="238"/>
      <c r="EK29" s="238"/>
      <c r="EL29" s="238"/>
      <c r="EM29" s="238"/>
      <c r="EN29" s="238"/>
      <c r="EO29" s="238"/>
      <c r="EP29" s="238"/>
      <c r="EQ29" s="238"/>
      <c r="ER29" s="238"/>
      <c r="ES29" s="238"/>
      <c r="ET29" s="238"/>
      <c r="EU29" s="238"/>
      <c r="EV29" s="238"/>
      <c r="EW29" s="238"/>
      <c r="EX29" s="238"/>
      <c r="EY29" s="238"/>
      <c r="EZ29" s="238"/>
      <c r="FA29" s="238"/>
      <c r="FB29" s="238"/>
      <c r="FC29" s="238"/>
      <c r="FD29" s="238"/>
      <c r="FE29" s="238"/>
      <c r="FF29" s="238"/>
      <c r="FG29" s="238"/>
      <c r="FH29" s="238"/>
      <c r="FI29" s="238"/>
      <c r="FJ29" s="238"/>
      <c r="FK29" s="238"/>
      <c r="FL29" s="238"/>
      <c r="FM29" s="238"/>
      <c r="FN29" s="238"/>
      <c r="FO29" s="238"/>
      <c r="FP29" s="238"/>
      <c r="FQ29" s="238"/>
      <c r="FR29" s="238"/>
      <c r="FS29" s="238"/>
      <c r="FT29" s="238"/>
      <c r="FU29" s="238"/>
      <c r="FV29" s="238"/>
      <c r="FW29" s="238"/>
      <c r="FX29" s="238"/>
      <c r="FY29" s="238"/>
      <c r="FZ29" s="238"/>
      <c r="GA29" s="238"/>
      <c r="GB29" s="238"/>
      <c r="GC29" s="238"/>
      <c r="GD29" s="238"/>
      <c r="GE29" s="238"/>
      <c r="GF29" s="238"/>
      <c r="GG29" s="238"/>
      <c r="GH29" s="238"/>
      <c r="GI29" s="238"/>
      <c r="GJ29" s="238"/>
      <c r="GK29" s="238"/>
      <c r="GL29" s="238"/>
      <c r="GM29" s="238"/>
      <c r="GN29" s="238"/>
      <c r="GO29" s="238"/>
      <c r="GP29" s="238"/>
      <c r="GQ29" s="238"/>
      <c r="GR29" s="238"/>
      <c r="GS29" s="238"/>
      <c r="GT29" s="240"/>
    </row>
    <row r="30" s="220" customFormat="1" spans="1:202">
      <c r="A30" s="185"/>
      <c r="B30" s="183" t="s">
        <v>44</v>
      </c>
      <c r="C30" s="183">
        <v>21</v>
      </c>
      <c r="D30" s="183">
        <v>21.9</v>
      </c>
      <c r="E30" s="183">
        <v>23.7</v>
      </c>
      <c r="F30" s="183">
        <v>24.9</v>
      </c>
      <c r="G30" s="183">
        <v>25.4</v>
      </c>
      <c r="H30" s="183">
        <v>25.1</v>
      </c>
      <c r="I30" s="183">
        <v>23.8</v>
      </c>
      <c r="J30" s="183">
        <v>23.6</v>
      </c>
      <c r="K30" s="183">
        <v>8.6</v>
      </c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36"/>
      <c r="BB30" s="236"/>
      <c r="BC30" s="236"/>
      <c r="BD30" s="236"/>
      <c r="BE30" s="236"/>
      <c r="BF30" s="236"/>
      <c r="BG30" s="236"/>
      <c r="BH30" s="236"/>
      <c r="BI30" s="236"/>
      <c r="BJ30" s="236"/>
      <c r="BK30" s="236"/>
      <c r="BL30" s="238"/>
      <c r="BM30" s="238"/>
      <c r="BN30" s="238"/>
      <c r="BO30" s="238"/>
      <c r="BP30" s="238"/>
      <c r="BQ30" s="238"/>
      <c r="BR30" s="238"/>
      <c r="BS30" s="238"/>
      <c r="BT30" s="238"/>
      <c r="BU30" s="238"/>
      <c r="BV30" s="238"/>
      <c r="BW30" s="238"/>
      <c r="BX30" s="238"/>
      <c r="BY30" s="238"/>
      <c r="BZ30" s="238"/>
      <c r="CA30" s="238"/>
      <c r="CB30" s="238"/>
      <c r="CC30" s="238"/>
      <c r="CD30" s="238"/>
      <c r="CE30" s="238"/>
      <c r="CF30" s="238"/>
      <c r="CG30" s="238"/>
      <c r="CH30" s="238"/>
      <c r="CI30" s="238"/>
      <c r="CJ30" s="238"/>
      <c r="CK30" s="238"/>
      <c r="CL30" s="238"/>
      <c r="CM30" s="238"/>
      <c r="CN30" s="238"/>
      <c r="CO30" s="238"/>
      <c r="CP30" s="238"/>
      <c r="CQ30" s="238"/>
      <c r="CR30" s="238"/>
      <c r="CS30" s="238"/>
      <c r="CT30" s="238"/>
      <c r="CU30" s="238"/>
      <c r="CV30" s="238"/>
      <c r="CW30" s="238"/>
      <c r="CX30" s="238"/>
      <c r="CY30" s="238"/>
      <c r="CZ30" s="238"/>
      <c r="DA30" s="238"/>
      <c r="DB30" s="238"/>
      <c r="DC30" s="238"/>
      <c r="DD30" s="238"/>
      <c r="DE30" s="238"/>
      <c r="DF30" s="238"/>
      <c r="DG30" s="238"/>
      <c r="DH30" s="238"/>
      <c r="DI30" s="238"/>
      <c r="DJ30" s="238"/>
      <c r="DK30" s="238"/>
      <c r="DL30" s="238"/>
      <c r="DM30" s="238"/>
      <c r="DN30" s="238"/>
      <c r="DO30" s="238"/>
      <c r="DP30" s="238"/>
      <c r="DQ30" s="238"/>
      <c r="DR30" s="238"/>
      <c r="DS30" s="238"/>
      <c r="DT30" s="238"/>
      <c r="DU30" s="238"/>
      <c r="DV30" s="238"/>
      <c r="DW30" s="238"/>
      <c r="DX30" s="238"/>
      <c r="DY30" s="238"/>
      <c r="DZ30" s="238"/>
      <c r="EA30" s="238"/>
      <c r="EB30" s="238"/>
      <c r="EC30" s="238"/>
      <c r="ED30" s="238"/>
      <c r="EE30" s="238"/>
      <c r="EF30" s="238"/>
      <c r="EG30" s="238"/>
      <c r="EH30" s="238"/>
      <c r="EI30" s="238"/>
      <c r="EJ30" s="238"/>
      <c r="EK30" s="238"/>
      <c r="EL30" s="238"/>
      <c r="EM30" s="238"/>
      <c r="EN30" s="238"/>
      <c r="EO30" s="238"/>
      <c r="EP30" s="238"/>
      <c r="EQ30" s="238"/>
      <c r="ER30" s="238"/>
      <c r="ES30" s="238"/>
      <c r="ET30" s="238"/>
      <c r="EU30" s="238"/>
      <c r="EV30" s="238"/>
      <c r="EW30" s="238"/>
      <c r="EX30" s="238"/>
      <c r="EY30" s="238"/>
      <c r="EZ30" s="238"/>
      <c r="FA30" s="238"/>
      <c r="FB30" s="238"/>
      <c r="FC30" s="238"/>
      <c r="FD30" s="238"/>
      <c r="FE30" s="238"/>
      <c r="FF30" s="238"/>
      <c r="FG30" s="238"/>
      <c r="FH30" s="238"/>
      <c r="FI30" s="238"/>
      <c r="FJ30" s="238"/>
      <c r="FK30" s="238"/>
      <c r="FL30" s="238"/>
      <c r="FM30" s="238"/>
      <c r="FN30" s="238"/>
      <c r="FO30" s="238"/>
      <c r="FP30" s="238"/>
      <c r="FQ30" s="238"/>
      <c r="FR30" s="238"/>
      <c r="FS30" s="238"/>
      <c r="FT30" s="238"/>
      <c r="FU30" s="238"/>
      <c r="FV30" s="238"/>
      <c r="FW30" s="238"/>
      <c r="FX30" s="238"/>
      <c r="FY30" s="238"/>
      <c r="FZ30" s="238"/>
      <c r="GA30" s="238"/>
      <c r="GB30" s="238"/>
      <c r="GC30" s="238"/>
      <c r="GD30" s="238"/>
      <c r="GE30" s="238"/>
      <c r="GF30" s="238"/>
      <c r="GG30" s="238"/>
      <c r="GH30" s="238"/>
      <c r="GI30" s="238"/>
      <c r="GJ30" s="238"/>
      <c r="GK30" s="238"/>
      <c r="GL30" s="238"/>
      <c r="GM30" s="238"/>
      <c r="GN30" s="238"/>
      <c r="GO30" s="238"/>
      <c r="GP30" s="238"/>
      <c r="GQ30" s="238"/>
      <c r="GR30" s="238"/>
      <c r="GS30" s="238"/>
      <c r="GT30" s="240"/>
    </row>
    <row r="31" s="220" customFormat="1" spans="1:202">
      <c r="A31" s="185"/>
      <c r="B31" s="183" t="s">
        <v>45</v>
      </c>
      <c r="C31" s="183">
        <v>21.2875</v>
      </c>
      <c r="D31" s="183">
        <v>22.985</v>
      </c>
      <c r="E31" s="183">
        <v>23.01</v>
      </c>
      <c r="F31" s="183">
        <v>23.975</v>
      </c>
      <c r="G31" s="183">
        <v>23.9625</v>
      </c>
      <c r="H31" s="183">
        <v>23.9125</v>
      </c>
      <c r="I31" s="183">
        <v>23.2125</v>
      </c>
      <c r="J31" s="183">
        <v>22.625</v>
      </c>
      <c r="K31" s="183">
        <v>7.55</v>
      </c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  <c r="AZ31" s="236"/>
      <c r="BA31" s="236"/>
      <c r="BB31" s="236"/>
      <c r="BC31" s="236"/>
      <c r="BD31" s="236"/>
      <c r="BE31" s="236"/>
      <c r="BF31" s="236"/>
      <c r="BG31" s="236"/>
      <c r="BH31" s="236"/>
      <c r="BI31" s="236"/>
      <c r="BJ31" s="236"/>
      <c r="BK31" s="236"/>
      <c r="BL31" s="238"/>
      <c r="BM31" s="238"/>
      <c r="BN31" s="238"/>
      <c r="BO31" s="238"/>
      <c r="BP31" s="238"/>
      <c r="BQ31" s="238"/>
      <c r="BR31" s="238"/>
      <c r="BS31" s="238"/>
      <c r="BT31" s="238"/>
      <c r="BU31" s="238"/>
      <c r="BV31" s="238"/>
      <c r="BW31" s="238"/>
      <c r="BX31" s="238"/>
      <c r="BY31" s="238"/>
      <c r="BZ31" s="238"/>
      <c r="CA31" s="238"/>
      <c r="CB31" s="238"/>
      <c r="CC31" s="238"/>
      <c r="CD31" s="238"/>
      <c r="CE31" s="238"/>
      <c r="CF31" s="238"/>
      <c r="CG31" s="238"/>
      <c r="CH31" s="238"/>
      <c r="CI31" s="238"/>
      <c r="CJ31" s="238"/>
      <c r="CK31" s="238"/>
      <c r="CL31" s="238"/>
      <c r="CM31" s="238"/>
      <c r="CN31" s="238"/>
      <c r="CO31" s="238"/>
      <c r="CP31" s="238"/>
      <c r="CQ31" s="238"/>
      <c r="CR31" s="238"/>
      <c r="CS31" s="238"/>
      <c r="CT31" s="238"/>
      <c r="CU31" s="238"/>
      <c r="CV31" s="238"/>
      <c r="CW31" s="238"/>
      <c r="CX31" s="238"/>
      <c r="CY31" s="238"/>
      <c r="CZ31" s="238"/>
      <c r="DA31" s="238"/>
      <c r="DB31" s="238"/>
      <c r="DC31" s="238"/>
      <c r="DD31" s="238"/>
      <c r="DE31" s="238"/>
      <c r="DF31" s="238"/>
      <c r="DG31" s="238"/>
      <c r="DH31" s="238"/>
      <c r="DI31" s="238"/>
      <c r="DJ31" s="238"/>
      <c r="DK31" s="238"/>
      <c r="DL31" s="238"/>
      <c r="DM31" s="238"/>
      <c r="DN31" s="238"/>
      <c r="DO31" s="238"/>
      <c r="DP31" s="238"/>
      <c r="DQ31" s="238"/>
      <c r="DR31" s="238"/>
      <c r="DS31" s="238"/>
      <c r="DT31" s="238"/>
      <c r="DU31" s="238"/>
      <c r="DV31" s="238"/>
      <c r="DW31" s="238"/>
      <c r="DX31" s="238"/>
      <c r="DY31" s="238"/>
      <c r="DZ31" s="238"/>
      <c r="EA31" s="238"/>
      <c r="EB31" s="238"/>
      <c r="EC31" s="238"/>
      <c r="ED31" s="238"/>
      <c r="EE31" s="238"/>
      <c r="EF31" s="238"/>
      <c r="EG31" s="238"/>
      <c r="EH31" s="238"/>
      <c r="EI31" s="238"/>
      <c r="EJ31" s="238"/>
      <c r="EK31" s="238"/>
      <c r="EL31" s="238"/>
      <c r="EM31" s="238"/>
      <c r="EN31" s="238"/>
      <c r="EO31" s="238"/>
      <c r="EP31" s="238"/>
      <c r="EQ31" s="238"/>
      <c r="ER31" s="238"/>
      <c r="ES31" s="238"/>
      <c r="ET31" s="238"/>
      <c r="EU31" s="238"/>
      <c r="EV31" s="238"/>
      <c r="EW31" s="238"/>
      <c r="EX31" s="238"/>
      <c r="EY31" s="238"/>
      <c r="EZ31" s="238"/>
      <c r="FA31" s="238"/>
      <c r="FB31" s="238"/>
      <c r="FC31" s="238"/>
      <c r="FD31" s="238"/>
      <c r="FE31" s="238"/>
      <c r="FF31" s="238"/>
      <c r="FG31" s="238"/>
      <c r="FH31" s="238"/>
      <c r="FI31" s="238"/>
      <c r="FJ31" s="238"/>
      <c r="FK31" s="238"/>
      <c r="FL31" s="238"/>
      <c r="FM31" s="238"/>
      <c r="FN31" s="238"/>
      <c r="FO31" s="238"/>
      <c r="FP31" s="238"/>
      <c r="FQ31" s="238"/>
      <c r="FR31" s="238"/>
      <c r="FS31" s="238"/>
      <c r="FT31" s="238"/>
      <c r="FU31" s="238"/>
      <c r="FV31" s="238"/>
      <c r="FW31" s="238"/>
      <c r="FX31" s="238"/>
      <c r="FY31" s="238"/>
      <c r="FZ31" s="238"/>
      <c r="GA31" s="238"/>
      <c r="GB31" s="238"/>
      <c r="GC31" s="238"/>
      <c r="GD31" s="238"/>
      <c r="GE31" s="238"/>
      <c r="GF31" s="238"/>
      <c r="GG31" s="238"/>
      <c r="GH31" s="238"/>
      <c r="GI31" s="238"/>
      <c r="GJ31" s="238"/>
      <c r="GK31" s="238"/>
      <c r="GL31" s="238"/>
      <c r="GM31" s="238"/>
      <c r="GN31" s="238"/>
      <c r="GO31" s="238"/>
      <c r="GP31" s="238"/>
      <c r="GQ31" s="238"/>
      <c r="GR31" s="238"/>
      <c r="GS31" s="238"/>
      <c r="GT31" s="240"/>
    </row>
    <row r="32" s="220" customFormat="1" spans="1:202">
      <c r="A32" s="185"/>
      <c r="B32" s="183" t="s">
        <v>46</v>
      </c>
      <c r="C32" s="183">
        <v>21.0875</v>
      </c>
      <c r="D32" s="183">
        <v>22.965</v>
      </c>
      <c r="E32" s="183">
        <v>23.01</v>
      </c>
      <c r="F32" s="183">
        <v>23.375</v>
      </c>
      <c r="G32" s="183">
        <v>23.7625</v>
      </c>
      <c r="H32" s="183">
        <v>23.9125</v>
      </c>
      <c r="I32" s="183">
        <v>22.6125</v>
      </c>
      <c r="J32" s="183">
        <v>21.425</v>
      </c>
      <c r="K32" s="183">
        <v>6.55</v>
      </c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6"/>
      <c r="AR32" s="236"/>
      <c r="AS32" s="236"/>
      <c r="AT32" s="236"/>
      <c r="AU32" s="236"/>
      <c r="AV32" s="236"/>
      <c r="AW32" s="236"/>
      <c r="AX32" s="236"/>
      <c r="AY32" s="236"/>
      <c r="AZ32" s="236"/>
      <c r="BA32" s="236"/>
      <c r="BB32" s="236"/>
      <c r="BC32" s="236"/>
      <c r="BD32" s="236"/>
      <c r="BE32" s="236"/>
      <c r="BF32" s="236"/>
      <c r="BG32" s="236"/>
      <c r="BH32" s="236"/>
      <c r="BI32" s="236"/>
      <c r="BJ32" s="236"/>
      <c r="BK32" s="236"/>
      <c r="BL32" s="238"/>
      <c r="BM32" s="238"/>
      <c r="BN32" s="238"/>
      <c r="BO32" s="238"/>
      <c r="BP32" s="238"/>
      <c r="BQ32" s="238"/>
      <c r="BR32" s="238"/>
      <c r="BS32" s="238"/>
      <c r="BT32" s="238"/>
      <c r="BU32" s="238"/>
      <c r="BV32" s="238"/>
      <c r="BW32" s="238"/>
      <c r="BX32" s="238"/>
      <c r="BY32" s="238"/>
      <c r="BZ32" s="238"/>
      <c r="CA32" s="238"/>
      <c r="CB32" s="238"/>
      <c r="CC32" s="238"/>
      <c r="CD32" s="238"/>
      <c r="CE32" s="238"/>
      <c r="CF32" s="238"/>
      <c r="CG32" s="238"/>
      <c r="CH32" s="238"/>
      <c r="CI32" s="238"/>
      <c r="CJ32" s="238"/>
      <c r="CK32" s="238"/>
      <c r="CL32" s="238"/>
      <c r="CM32" s="238"/>
      <c r="CN32" s="238"/>
      <c r="CO32" s="238"/>
      <c r="CP32" s="238"/>
      <c r="CQ32" s="238"/>
      <c r="CR32" s="238"/>
      <c r="CS32" s="238"/>
      <c r="CT32" s="238"/>
      <c r="CU32" s="238"/>
      <c r="CV32" s="238"/>
      <c r="CW32" s="238"/>
      <c r="CX32" s="238"/>
      <c r="CY32" s="238"/>
      <c r="CZ32" s="238"/>
      <c r="DA32" s="238"/>
      <c r="DB32" s="238"/>
      <c r="DC32" s="238"/>
      <c r="DD32" s="238"/>
      <c r="DE32" s="238"/>
      <c r="DF32" s="238"/>
      <c r="DG32" s="238"/>
      <c r="DH32" s="238"/>
      <c r="DI32" s="238"/>
      <c r="DJ32" s="238"/>
      <c r="DK32" s="238"/>
      <c r="DL32" s="238"/>
      <c r="DM32" s="238"/>
      <c r="DN32" s="238"/>
      <c r="DO32" s="238"/>
      <c r="DP32" s="238"/>
      <c r="DQ32" s="238"/>
      <c r="DR32" s="238"/>
      <c r="DS32" s="238"/>
      <c r="DT32" s="238"/>
      <c r="DU32" s="238"/>
      <c r="DV32" s="238"/>
      <c r="DW32" s="238"/>
      <c r="DX32" s="238"/>
      <c r="DY32" s="238"/>
      <c r="DZ32" s="238"/>
      <c r="EA32" s="238"/>
      <c r="EB32" s="238"/>
      <c r="EC32" s="238"/>
      <c r="ED32" s="238"/>
      <c r="EE32" s="238"/>
      <c r="EF32" s="238"/>
      <c r="EG32" s="238"/>
      <c r="EH32" s="238"/>
      <c r="EI32" s="238"/>
      <c r="EJ32" s="238"/>
      <c r="EK32" s="238"/>
      <c r="EL32" s="238"/>
      <c r="EM32" s="238"/>
      <c r="EN32" s="238"/>
      <c r="EO32" s="238"/>
      <c r="EP32" s="238"/>
      <c r="EQ32" s="238"/>
      <c r="ER32" s="238"/>
      <c r="ES32" s="238"/>
      <c r="ET32" s="238"/>
      <c r="EU32" s="238"/>
      <c r="EV32" s="238"/>
      <c r="EW32" s="238"/>
      <c r="EX32" s="238"/>
      <c r="EY32" s="238"/>
      <c r="EZ32" s="238"/>
      <c r="FA32" s="238"/>
      <c r="FB32" s="238"/>
      <c r="FC32" s="238"/>
      <c r="FD32" s="238"/>
      <c r="FE32" s="238"/>
      <c r="FF32" s="238"/>
      <c r="FG32" s="238"/>
      <c r="FH32" s="238"/>
      <c r="FI32" s="238"/>
      <c r="FJ32" s="238"/>
      <c r="FK32" s="238"/>
      <c r="FL32" s="238"/>
      <c r="FM32" s="238"/>
      <c r="FN32" s="238"/>
      <c r="FO32" s="238"/>
      <c r="FP32" s="238"/>
      <c r="FQ32" s="238"/>
      <c r="FR32" s="238"/>
      <c r="FS32" s="238"/>
      <c r="FT32" s="238"/>
      <c r="FU32" s="238"/>
      <c r="FV32" s="238"/>
      <c r="FW32" s="238"/>
      <c r="FX32" s="238"/>
      <c r="FY32" s="238"/>
      <c r="FZ32" s="238"/>
      <c r="GA32" s="238"/>
      <c r="GB32" s="238"/>
      <c r="GC32" s="238"/>
      <c r="GD32" s="238"/>
      <c r="GE32" s="238"/>
      <c r="GF32" s="238"/>
      <c r="GG32" s="238"/>
      <c r="GH32" s="238"/>
      <c r="GI32" s="238"/>
      <c r="GJ32" s="238"/>
      <c r="GK32" s="238"/>
      <c r="GL32" s="238"/>
      <c r="GM32" s="238"/>
      <c r="GN32" s="238"/>
      <c r="GO32" s="238"/>
      <c r="GP32" s="238"/>
      <c r="GQ32" s="238"/>
      <c r="GR32" s="238"/>
      <c r="GS32" s="238"/>
      <c r="GT32" s="240"/>
    </row>
    <row r="33" s="220" customFormat="1" spans="1:202">
      <c r="A33" s="188"/>
      <c r="B33" s="183" t="s">
        <v>47</v>
      </c>
      <c r="C33" s="183">
        <v>21.4</v>
      </c>
      <c r="D33" s="183">
        <v>23.6</v>
      </c>
      <c r="E33" s="183">
        <v>24.1</v>
      </c>
      <c r="F33" s="183">
        <v>24.6</v>
      </c>
      <c r="G33" s="183">
        <v>25.2</v>
      </c>
      <c r="H33" s="183">
        <v>25.3</v>
      </c>
      <c r="I33" s="183">
        <v>24.2</v>
      </c>
      <c r="J33" s="183">
        <v>23.1</v>
      </c>
      <c r="K33" s="183">
        <v>6.9</v>
      </c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36"/>
      <c r="BB33" s="236"/>
      <c r="BC33" s="236"/>
      <c r="BD33" s="236"/>
      <c r="BE33" s="236"/>
      <c r="BF33" s="236"/>
      <c r="BG33" s="236"/>
      <c r="BH33" s="236"/>
      <c r="BI33" s="236"/>
      <c r="BJ33" s="236"/>
      <c r="BK33" s="236"/>
      <c r="BL33" s="238"/>
      <c r="BM33" s="238"/>
      <c r="BN33" s="238"/>
      <c r="BO33" s="238"/>
      <c r="BP33" s="238"/>
      <c r="BQ33" s="238"/>
      <c r="BR33" s="238"/>
      <c r="BS33" s="238"/>
      <c r="BT33" s="238"/>
      <c r="BU33" s="238"/>
      <c r="BV33" s="238"/>
      <c r="BW33" s="238"/>
      <c r="BX33" s="238"/>
      <c r="BY33" s="238"/>
      <c r="BZ33" s="238"/>
      <c r="CA33" s="238"/>
      <c r="CB33" s="238"/>
      <c r="CC33" s="238"/>
      <c r="CD33" s="238"/>
      <c r="CE33" s="238"/>
      <c r="CF33" s="238"/>
      <c r="CG33" s="238"/>
      <c r="CH33" s="238"/>
      <c r="CI33" s="238"/>
      <c r="CJ33" s="238"/>
      <c r="CK33" s="238"/>
      <c r="CL33" s="238"/>
      <c r="CM33" s="238"/>
      <c r="CN33" s="238"/>
      <c r="CO33" s="238"/>
      <c r="CP33" s="238"/>
      <c r="CQ33" s="238"/>
      <c r="CR33" s="238"/>
      <c r="CS33" s="238"/>
      <c r="CT33" s="238"/>
      <c r="CU33" s="238"/>
      <c r="CV33" s="238"/>
      <c r="CW33" s="238"/>
      <c r="CX33" s="238"/>
      <c r="CY33" s="238"/>
      <c r="CZ33" s="238"/>
      <c r="DA33" s="238"/>
      <c r="DB33" s="238"/>
      <c r="DC33" s="238"/>
      <c r="DD33" s="238"/>
      <c r="DE33" s="238"/>
      <c r="DF33" s="238"/>
      <c r="DG33" s="238"/>
      <c r="DH33" s="238"/>
      <c r="DI33" s="238"/>
      <c r="DJ33" s="238"/>
      <c r="DK33" s="238"/>
      <c r="DL33" s="238"/>
      <c r="DM33" s="238"/>
      <c r="DN33" s="238"/>
      <c r="DO33" s="238"/>
      <c r="DP33" s="238"/>
      <c r="DQ33" s="238"/>
      <c r="DR33" s="238"/>
      <c r="DS33" s="238"/>
      <c r="DT33" s="238"/>
      <c r="DU33" s="238"/>
      <c r="DV33" s="238"/>
      <c r="DW33" s="238"/>
      <c r="DX33" s="238"/>
      <c r="DY33" s="238"/>
      <c r="DZ33" s="238"/>
      <c r="EA33" s="238"/>
      <c r="EB33" s="238"/>
      <c r="EC33" s="238"/>
      <c r="ED33" s="238"/>
      <c r="EE33" s="238"/>
      <c r="EF33" s="238"/>
      <c r="EG33" s="238"/>
      <c r="EH33" s="238"/>
      <c r="EI33" s="238"/>
      <c r="EJ33" s="238"/>
      <c r="EK33" s="238"/>
      <c r="EL33" s="238"/>
      <c r="EM33" s="238"/>
      <c r="EN33" s="238"/>
      <c r="EO33" s="238"/>
      <c r="EP33" s="238"/>
      <c r="EQ33" s="238"/>
      <c r="ER33" s="238"/>
      <c r="ES33" s="238"/>
      <c r="ET33" s="238"/>
      <c r="EU33" s="238"/>
      <c r="EV33" s="238"/>
      <c r="EW33" s="238"/>
      <c r="EX33" s="238"/>
      <c r="EY33" s="238"/>
      <c r="EZ33" s="238"/>
      <c r="FA33" s="238"/>
      <c r="FB33" s="238"/>
      <c r="FC33" s="238"/>
      <c r="FD33" s="238"/>
      <c r="FE33" s="238"/>
      <c r="FF33" s="238"/>
      <c r="FG33" s="238"/>
      <c r="FH33" s="238"/>
      <c r="FI33" s="238"/>
      <c r="FJ33" s="238"/>
      <c r="FK33" s="238"/>
      <c r="FL33" s="238"/>
      <c r="FM33" s="238"/>
      <c r="FN33" s="238"/>
      <c r="FO33" s="238"/>
      <c r="FP33" s="238"/>
      <c r="FQ33" s="238"/>
      <c r="FR33" s="238"/>
      <c r="FS33" s="238"/>
      <c r="FT33" s="238"/>
      <c r="FU33" s="238"/>
      <c r="FV33" s="238"/>
      <c r="FW33" s="238"/>
      <c r="FX33" s="238"/>
      <c r="FY33" s="238"/>
      <c r="FZ33" s="238"/>
      <c r="GA33" s="238"/>
      <c r="GB33" s="238"/>
      <c r="GC33" s="238"/>
      <c r="GD33" s="238"/>
      <c r="GE33" s="238"/>
      <c r="GF33" s="238"/>
      <c r="GG33" s="238"/>
      <c r="GH33" s="238"/>
      <c r="GI33" s="238"/>
      <c r="GJ33" s="238"/>
      <c r="GK33" s="238"/>
      <c r="GL33" s="238"/>
      <c r="GM33" s="238"/>
      <c r="GN33" s="238"/>
      <c r="GO33" s="238"/>
      <c r="GP33" s="238"/>
      <c r="GQ33" s="238"/>
      <c r="GR33" s="238"/>
      <c r="GS33" s="238"/>
      <c r="GT33" s="240"/>
    </row>
    <row r="34" s="220" customFormat="1" spans="1:202">
      <c r="A34" s="182" t="s">
        <v>48</v>
      </c>
      <c r="B34" s="183" t="s">
        <v>49</v>
      </c>
      <c r="C34" s="183">
        <v>17.3</v>
      </c>
      <c r="D34" s="183">
        <v>20.6</v>
      </c>
      <c r="E34" s="183">
        <v>20.4</v>
      </c>
      <c r="F34" s="183">
        <v>21.3</v>
      </c>
      <c r="G34" s="183">
        <v>21.2</v>
      </c>
      <c r="H34" s="183">
        <v>21.3</v>
      </c>
      <c r="I34" s="183">
        <v>23.1</v>
      </c>
      <c r="J34" s="183">
        <v>21</v>
      </c>
      <c r="K34" s="183">
        <v>6.4</v>
      </c>
      <c r="L34" s="227">
        <f>AVERAGE(C34:C43)</f>
        <v>21.621</v>
      </c>
      <c r="M34" s="227">
        <f>AVERAGE(D34:D43)</f>
        <v>22.9625</v>
      </c>
      <c r="N34" s="227">
        <f t="shared" ref="N34:T34" si="6">AVERAGE(E34:E43)</f>
        <v>23.025</v>
      </c>
      <c r="O34" s="227">
        <f t="shared" si="6"/>
        <v>23.525</v>
      </c>
      <c r="P34" s="227">
        <f t="shared" si="6"/>
        <v>23.4</v>
      </c>
      <c r="Q34" s="227">
        <f t="shared" si="6"/>
        <v>23.725</v>
      </c>
      <c r="R34" s="227">
        <f t="shared" si="6"/>
        <v>23.1875</v>
      </c>
      <c r="S34" s="227">
        <f t="shared" si="6"/>
        <v>22.375</v>
      </c>
      <c r="T34" s="227">
        <f t="shared" si="6"/>
        <v>7.425</v>
      </c>
      <c r="U34" s="227">
        <f t="shared" ref="U34:AC34" si="7">STDEV(C34:C43,L34)</f>
        <v>1.53624997965826</v>
      </c>
      <c r="V34" s="227">
        <f t="shared" si="7"/>
        <v>1.04133327998293</v>
      </c>
      <c r="W34" s="227">
        <f t="shared" si="7"/>
        <v>1.04880884817015</v>
      </c>
      <c r="X34" s="227">
        <f t="shared" si="7"/>
        <v>1.02371871136558</v>
      </c>
      <c r="Y34" s="227">
        <f t="shared" si="7"/>
        <v>0.852056336165632</v>
      </c>
      <c r="Z34" s="227">
        <f t="shared" si="7"/>
        <v>0.931396800509858</v>
      </c>
      <c r="AA34" s="227">
        <f t="shared" si="7"/>
        <v>0.687659072506136</v>
      </c>
      <c r="AB34" s="227">
        <f t="shared" si="7"/>
        <v>0.910768905925098</v>
      </c>
      <c r="AC34" s="227">
        <f t="shared" si="7"/>
        <v>0.607865116617165</v>
      </c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6"/>
      <c r="AR34" s="236"/>
      <c r="AS34" s="236"/>
      <c r="AT34" s="236"/>
      <c r="AU34" s="236"/>
      <c r="AV34" s="236"/>
      <c r="AW34" s="236"/>
      <c r="AX34" s="236"/>
      <c r="AY34" s="236"/>
      <c r="AZ34" s="236"/>
      <c r="BA34" s="236"/>
      <c r="BB34" s="236"/>
      <c r="BC34" s="236"/>
      <c r="BD34" s="236"/>
      <c r="BE34" s="236"/>
      <c r="BF34" s="236"/>
      <c r="BG34" s="236"/>
      <c r="BH34" s="236"/>
      <c r="BI34" s="236"/>
      <c r="BJ34" s="236"/>
      <c r="BK34" s="236"/>
      <c r="BL34" s="238"/>
      <c r="BM34" s="238"/>
      <c r="BN34" s="238"/>
      <c r="BO34" s="238"/>
      <c r="BP34" s="238"/>
      <c r="BQ34" s="238"/>
      <c r="BR34" s="238"/>
      <c r="BS34" s="238"/>
      <c r="BT34" s="238"/>
      <c r="BU34" s="238"/>
      <c r="BV34" s="238"/>
      <c r="BW34" s="238"/>
      <c r="BX34" s="238"/>
      <c r="BY34" s="238"/>
      <c r="BZ34" s="238"/>
      <c r="CA34" s="238"/>
      <c r="CB34" s="238"/>
      <c r="CC34" s="238"/>
      <c r="CD34" s="238"/>
      <c r="CE34" s="238"/>
      <c r="CF34" s="238"/>
      <c r="CG34" s="238"/>
      <c r="CH34" s="238"/>
      <c r="CI34" s="238"/>
      <c r="CJ34" s="238"/>
      <c r="CK34" s="238"/>
      <c r="CL34" s="238"/>
      <c r="CM34" s="238"/>
      <c r="CN34" s="238"/>
      <c r="CO34" s="238"/>
      <c r="CP34" s="238"/>
      <c r="CQ34" s="238"/>
      <c r="CR34" s="238"/>
      <c r="CS34" s="238"/>
      <c r="CT34" s="238"/>
      <c r="CU34" s="238"/>
      <c r="CV34" s="238"/>
      <c r="CW34" s="238"/>
      <c r="CX34" s="238"/>
      <c r="CY34" s="238"/>
      <c r="CZ34" s="238"/>
      <c r="DA34" s="238"/>
      <c r="DB34" s="238"/>
      <c r="DC34" s="238"/>
      <c r="DD34" s="238"/>
      <c r="DE34" s="238"/>
      <c r="DF34" s="238"/>
      <c r="DG34" s="238"/>
      <c r="DH34" s="238"/>
      <c r="DI34" s="238"/>
      <c r="DJ34" s="238"/>
      <c r="DK34" s="238"/>
      <c r="DL34" s="238"/>
      <c r="DM34" s="238"/>
      <c r="DN34" s="238"/>
      <c r="DO34" s="238"/>
      <c r="DP34" s="238"/>
      <c r="DQ34" s="238"/>
      <c r="DR34" s="238"/>
      <c r="DS34" s="238"/>
      <c r="DT34" s="238"/>
      <c r="DU34" s="238"/>
      <c r="DV34" s="238"/>
      <c r="DW34" s="238"/>
      <c r="DX34" s="238"/>
      <c r="DY34" s="238"/>
      <c r="DZ34" s="238"/>
      <c r="EA34" s="238"/>
      <c r="EB34" s="238"/>
      <c r="EC34" s="238"/>
      <c r="ED34" s="238"/>
      <c r="EE34" s="238"/>
      <c r="EF34" s="238"/>
      <c r="EG34" s="238"/>
      <c r="EH34" s="238"/>
      <c r="EI34" s="238"/>
      <c r="EJ34" s="238"/>
      <c r="EK34" s="238"/>
      <c r="EL34" s="238"/>
      <c r="EM34" s="238"/>
      <c r="EN34" s="238"/>
      <c r="EO34" s="238"/>
      <c r="EP34" s="238"/>
      <c r="EQ34" s="238"/>
      <c r="ER34" s="238"/>
      <c r="ES34" s="238"/>
      <c r="ET34" s="238"/>
      <c r="EU34" s="238"/>
      <c r="EV34" s="238"/>
      <c r="EW34" s="238"/>
      <c r="EX34" s="238"/>
      <c r="EY34" s="238"/>
      <c r="EZ34" s="238"/>
      <c r="FA34" s="238"/>
      <c r="FB34" s="238"/>
      <c r="FC34" s="238"/>
      <c r="FD34" s="238"/>
      <c r="FE34" s="238"/>
      <c r="FF34" s="238"/>
      <c r="FG34" s="238"/>
      <c r="FH34" s="238"/>
      <c r="FI34" s="238"/>
      <c r="FJ34" s="238"/>
      <c r="FK34" s="238"/>
      <c r="FL34" s="238"/>
      <c r="FM34" s="238"/>
      <c r="FN34" s="238"/>
      <c r="FO34" s="238"/>
      <c r="FP34" s="238"/>
      <c r="FQ34" s="238"/>
      <c r="FR34" s="238"/>
      <c r="FS34" s="238"/>
      <c r="FT34" s="238"/>
      <c r="FU34" s="238"/>
      <c r="FV34" s="238"/>
      <c r="FW34" s="238"/>
      <c r="FX34" s="238"/>
      <c r="FY34" s="238"/>
      <c r="FZ34" s="238"/>
      <c r="GA34" s="238"/>
      <c r="GB34" s="238"/>
      <c r="GC34" s="238"/>
      <c r="GD34" s="238"/>
      <c r="GE34" s="238"/>
      <c r="GF34" s="238"/>
      <c r="GG34" s="238"/>
      <c r="GH34" s="238"/>
      <c r="GI34" s="238"/>
      <c r="GJ34" s="238"/>
      <c r="GK34" s="238"/>
      <c r="GL34" s="238"/>
      <c r="GM34" s="238"/>
      <c r="GN34" s="238"/>
      <c r="GO34" s="238"/>
      <c r="GP34" s="238"/>
      <c r="GQ34" s="238"/>
      <c r="GR34" s="238"/>
      <c r="GS34" s="238"/>
      <c r="GT34" s="240"/>
    </row>
    <row r="35" s="220" customFormat="1" spans="1:202">
      <c r="A35" s="185"/>
      <c r="B35" s="183" t="s">
        <v>50</v>
      </c>
      <c r="C35" s="183">
        <v>22.1</v>
      </c>
      <c r="D35" s="183">
        <v>23.3</v>
      </c>
      <c r="E35" s="183">
        <v>23.3</v>
      </c>
      <c r="F35" s="183">
        <v>23.5</v>
      </c>
      <c r="G35" s="183">
        <v>23.6</v>
      </c>
      <c r="H35" s="183">
        <v>23.7</v>
      </c>
      <c r="I35" s="183">
        <v>23.5</v>
      </c>
      <c r="J35" s="183">
        <v>22.4</v>
      </c>
      <c r="K35" s="183">
        <v>7.5</v>
      </c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236"/>
      <c r="AU35" s="236"/>
      <c r="AV35" s="236"/>
      <c r="AW35" s="236"/>
      <c r="AX35" s="236"/>
      <c r="AY35" s="236"/>
      <c r="AZ35" s="236"/>
      <c r="BA35" s="236"/>
      <c r="BB35" s="236"/>
      <c r="BC35" s="236"/>
      <c r="BD35" s="236"/>
      <c r="BE35" s="236"/>
      <c r="BF35" s="236"/>
      <c r="BG35" s="236"/>
      <c r="BH35" s="236"/>
      <c r="BI35" s="236"/>
      <c r="BJ35" s="236"/>
      <c r="BK35" s="236"/>
      <c r="BL35" s="238"/>
      <c r="BM35" s="238"/>
      <c r="BN35" s="238"/>
      <c r="BO35" s="238"/>
      <c r="BP35" s="238"/>
      <c r="BQ35" s="238"/>
      <c r="BR35" s="238"/>
      <c r="BS35" s="238"/>
      <c r="BT35" s="238"/>
      <c r="BU35" s="238"/>
      <c r="BV35" s="238"/>
      <c r="BW35" s="238"/>
      <c r="BX35" s="238"/>
      <c r="BY35" s="238"/>
      <c r="BZ35" s="238"/>
      <c r="CA35" s="238"/>
      <c r="CB35" s="238"/>
      <c r="CC35" s="238"/>
      <c r="CD35" s="238"/>
      <c r="CE35" s="238"/>
      <c r="CF35" s="238"/>
      <c r="CG35" s="238"/>
      <c r="CH35" s="238"/>
      <c r="CI35" s="238"/>
      <c r="CJ35" s="238"/>
      <c r="CK35" s="238"/>
      <c r="CL35" s="238"/>
      <c r="CM35" s="238"/>
      <c r="CN35" s="238"/>
      <c r="CO35" s="238"/>
      <c r="CP35" s="238"/>
      <c r="CQ35" s="238"/>
      <c r="CR35" s="238"/>
      <c r="CS35" s="238"/>
      <c r="CT35" s="238"/>
      <c r="CU35" s="238"/>
      <c r="CV35" s="238"/>
      <c r="CW35" s="238"/>
      <c r="CX35" s="238"/>
      <c r="CY35" s="238"/>
      <c r="CZ35" s="238"/>
      <c r="DA35" s="238"/>
      <c r="DB35" s="238"/>
      <c r="DC35" s="238"/>
      <c r="DD35" s="238"/>
      <c r="DE35" s="238"/>
      <c r="DF35" s="238"/>
      <c r="DG35" s="238"/>
      <c r="DH35" s="238"/>
      <c r="DI35" s="238"/>
      <c r="DJ35" s="238"/>
      <c r="DK35" s="238"/>
      <c r="DL35" s="238"/>
      <c r="DM35" s="238"/>
      <c r="DN35" s="238"/>
      <c r="DO35" s="238"/>
      <c r="DP35" s="238"/>
      <c r="DQ35" s="238"/>
      <c r="DR35" s="238"/>
      <c r="DS35" s="238"/>
      <c r="DT35" s="238"/>
      <c r="DU35" s="238"/>
      <c r="DV35" s="238"/>
      <c r="DW35" s="238"/>
      <c r="DX35" s="238"/>
      <c r="DY35" s="238"/>
      <c r="DZ35" s="238"/>
      <c r="EA35" s="238"/>
      <c r="EB35" s="238"/>
      <c r="EC35" s="238"/>
      <c r="ED35" s="238"/>
      <c r="EE35" s="238"/>
      <c r="EF35" s="238"/>
      <c r="EG35" s="238"/>
      <c r="EH35" s="238"/>
      <c r="EI35" s="238"/>
      <c r="EJ35" s="238"/>
      <c r="EK35" s="238"/>
      <c r="EL35" s="238"/>
      <c r="EM35" s="238"/>
      <c r="EN35" s="238"/>
      <c r="EO35" s="238"/>
      <c r="EP35" s="238"/>
      <c r="EQ35" s="238"/>
      <c r="ER35" s="238"/>
      <c r="ES35" s="238"/>
      <c r="ET35" s="238"/>
      <c r="EU35" s="238"/>
      <c r="EV35" s="238"/>
      <c r="EW35" s="238"/>
      <c r="EX35" s="238"/>
      <c r="EY35" s="238"/>
      <c r="EZ35" s="238"/>
      <c r="FA35" s="238"/>
      <c r="FB35" s="238"/>
      <c r="FC35" s="238"/>
      <c r="FD35" s="238"/>
      <c r="FE35" s="238"/>
      <c r="FF35" s="238"/>
      <c r="FG35" s="238"/>
      <c r="FH35" s="238"/>
      <c r="FI35" s="238"/>
      <c r="FJ35" s="238"/>
      <c r="FK35" s="238"/>
      <c r="FL35" s="238"/>
      <c r="FM35" s="238"/>
      <c r="FN35" s="238"/>
      <c r="FO35" s="238"/>
      <c r="FP35" s="238"/>
      <c r="FQ35" s="238"/>
      <c r="FR35" s="238"/>
      <c r="FS35" s="238"/>
      <c r="FT35" s="238"/>
      <c r="FU35" s="238"/>
      <c r="FV35" s="238"/>
      <c r="FW35" s="238"/>
      <c r="FX35" s="238"/>
      <c r="FY35" s="238"/>
      <c r="FZ35" s="238"/>
      <c r="GA35" s="238"/>
      <c r="GB35" s="238"/>
      <c r="GC35" s="238"/>
      <c r="GD35" s="238"/>
      <c r="GE35" s="238"/>
      <c r="GF35" s="238"/>
      <c r="GG35" s="238"/>
      <c r="GH35" s="238"/>
      <c r="GI35" s="238"/>
      <c r="GJ35" s="238"/>
      <c r="GK35" s="238"/>
      <c r="GL35" s="238"/>
      <c r="GM35" s="238"/>
      <c r="GN35" s="238"/>
      <c r="GO35" s="238"/>
      <c r="GP35" s="238"/>
      <c r="GQ35" s="238"/>
      <c r="GR35" s="238"/>
      <c r="GS35" s="238"/>
      <c r="GT35" s="240"/>
    </row>
    <row r="36" s="220" customFormat="1" spans="1:202">
      <c r="A36" s="185"/>
      <c r="B36" s="183" t="s">
        <v>51</v>
      </c>
      <c r="C36" s="183">
        <v>22.9</v>
      </c>
      <c r="D36" s="183">
        <v>23.9</v>
      </c>
      <c r="E36" s="183">
        <v>23.5</v>
      </c>
      <c r="F36" s="183">
        <v>23.4</v>
      </c>
      <c r="G36" s="183">
        <v>23.3</v>
      </c>
      <c r="H36" s="183">
        <v>23.8</v>
      </c>
      <c r="I36" s="183">
        <v>21.8</v>
      </c>
      <c r="J36" s="183">
        <v>21.4</v>
      </c>
      <c r="K36" s="183">
        <v>6.5</v>
      </c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36"/>
      <c r="AE36" s="236"/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6"/>
      <c r="AR36" s="236"/>
      <c r="AS36" s="236"/>
      <c r="AT36" s="236"/>
      <c r="AU36" s="236"/>
      <c r="AV36" s="236"/>
      <c r="AW36" s="236"/>
      <c r="AX36" s="236"/>
      <c r="AY36" s="236"/>
      <c r="AZ36" s="236"/>
      <c r="BA36" s="236"/>
      <c r="BB36" s="236"/>
      <c r="BC36" s="236"/>
      <c r="BD36" s="236"/>
      <c r="BE36" s="236"/>
      <c r="BF36" s="236"/>
      <c r="BG36" s="236"/>
      <c r="BH36" s="236"/>
      <c r="BI36" s="236"/>
      <c r="BJ36" s="236"/>
      <c r="BK36" s="236"/>
      <c r="BL36" s="238"/>
      <c r="BM36" s="238"/>
      <c r="BN36" s="238"/>
      <c r="BO36" s="238"/>
      <c r="BP36" s="238"/>
      <c r="BQ36" s="238"/>
      <c r="BR36" s="238"/>
      <c r="BS36" s="238"/>
      <c r="BT36" s="238"/>
      <c r="BU36" s="238"/>
      <c r="BV36" s="238"/>
      <c r="BW36" s="238"/>
      <c r="BX36" s="238"/>
      <c r="BY36" s="238"/>
      <c r="BZ36" s="238"/>
      <c r="CA36" s="238"/>
      <c r="CB36" s="238"/>
      <c r="CC36" s="238"/>
      <c r="CD36" s="238"/>
      <c r="CE36" s="238"/>
      <c r="CF36" s="238"/>
      <c r="CG36" s="238"/>
      <c r="CH36" s="238"/>
      <c r="CI36" s="238"/>
      <c r="CJ36" s="238"/>
      <c r="CK36" s="238"/>
      <c r="CL36" s="238"/>
      <c r="CM36" s="238"/>
      <c r="CN36" s="238"/>
      <c r="CO36" s="238"/>
      <c r="CP36" s="238"/>
      <c r="CQ36" s="238"/>
      <c r="CR36" s="238"/>
      <c r="CS36" s="238"/>
      <c r="CT36" s="238"/>
      <c r="CU36" s="238"/>
      <c r="CV36" s="238"/>
      <c r="CW36" s="238"/>
      <c r="CX36" s="238"/>
      <c r="CY36" s="238"/>
      <c r="CZ36" s="238"/>
      <c r="DA36" s="238"/>
      <c r="DB36" s="238"/>
      <c r="DC36" s="238"/>
      <c r="DD36" s="238"/>
      <c r="DE36" s="238"/>
      <c r="DF36" s="238"/>
      <c r="DG36" s="238"/>
      <c r="DH36" s="238"/>
      <c r="DI36" s="238"/>
      <c r="DJ36" s="238"/>
      <c r="DK36" s="238"/>
      <c r="DL36" s="238"/>
      <c r="DM36" s="238"/>
      <c r="DN36" s="238"/>
      <c r="DO36" s="238"/>
      <c r="DP36" s="238"/>
      <c r="DQ36" s="238"/>
      <c r="DR36" s="238"/>
      <c r="DS36" s="238"/>
      <c r="DT36" s="238"/>
      <c r="DU36" s="238"/>
      <c r="DV36" s="238"/>
      <c r="DW36" s="238"/>
      <c r="DX36" s="238"/>
      <c r="DY36" s="238"/>
      <c r="DZ36" s="238"/>
      <c r="EA36" s="238"/>
      <c r="EB36" s="238"/>
      <c r="EC36" s="238"/>
      <c r="ED36" s="238"/>
      <c r="EE36" s="238"/>
      <c r="EF36" s="238"/>
      <c r="EG36" s="238"/>
      <c r="EH36" s="238"/>
      <c r="EI36" s="238"/>
      <c r="EJ36" s="238"/>
      <c r="EK36" s="238"/>
      <c r="EL36" s="238"/>
      <c r="EM36" s="238"/>
      <c r="EN36" s="238"/>
      <c r="EO36" s="238"/>
      <c r="EP36" s="238"/>
      <c r="EQ36" s="238"/>
      <c r="ER36" s="238"/>
      <c r="ES36" s="238"/>
      <c r="ET36" s="238"/>
      <c r="EU36" s="238"/>
      <c r="EV36" s="238"/>
      <c r="EW36" s="238"/>
      <c r="EX36" s="238"/>
      <c r="EY36" s="238"/>
      <c r="EZ36" s="238"/>
      <c r="FA36" s="238"/>
      <c r="FB36" s="238"/>
      <c r="FC36" s="238"/>
      <c r="FD36" s="238"/>
      <c r="FE36" s="238"/>
      <c r="FF36" s="238"/>
      <c r="FG36" s="238"/>
      <c r="FH36" s="238"/>
      <c r="FI36" s="238"/>
      <c r="FJ36" s="238"/>
      <c r="FK36" s="238"/>
      <c r="FL36" s="238"/>
      <c r="FM36" s="238"/>
      <c r="FN36" s="238"/>
      <c r="FO36" s="238"/>
      <c r="FP36" s="238"/>
      <c r="FQ36" s="238"/>
      <c r="FR36" s="238"/>
      <c r="FS36" s="238"/>
      <c r="FT36" s="238"/>
      <c r="FU36" s="238"/>
      <c r="FV36" s="238"/>
      <c r="FW36" s="238"/>
      <c r="FX36" s="238"/>
      <c r="FY36" s="238"/>
      <c r="FZ36" s="238"/>
      <c r="GA36" s="238"/>
      <c r="GB36" s="238"/>
      <c r="GC36" s="238"/>
      <c r="GD36" s="238"/>
      <c r="GE36" s="238"/>
      <c r="GF36" s="238"/>
      <c r="GG36" s="238"/>
      <c r="GH36" s="238"/>
      <c r="GI36" s="238"/>
      <c r="GJ36" s="238"/>
      <c r="GK36" s="238"/>
      <c r="GL36" s="238"/>
      <c r="GM36" s="238"/>
      <c r="GN36" s="238"/>
      <c r="GO36" s="238"/>
      <c r="GP36" s="238"/>
      <c r="GQ36" s="238"/>
      <c r="GR36" s="238"/>
      <c r="GS36" s="238"/>
      <c r="GT36" s="240"/>
    </row>
    <row r="37" s="220" customFormat="1" spans="1:202">
      <c r="A37" s="185"/>
      <c r="B37" s="183" t="s">
        <v>52</v>
      </c>
      <c r="C37" s="183">
        <v>22.8</v>
      </c>
      <c r="D37" s="183">
        <v>24.2</v>
      </c>
      <c r="E37" s="183">
        <v>24</v>
      </c>
      <c r="F37" s="183">
        <v>25</v>
      </c>
      <c r="G37" s="183">
        <v>24.7</v>
      </c>
      <c r="H37" s="183">
        <v>24.8</v>
      </c>
      <c r="I37" s="183">
        <v>24.4</v>
      </c>
      <c r="J37" s="183">
        <v>23.9</v>
      </c>
      <c r="K37" s="183">
        <v>8.2</v>
      </c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  <c r="BI37" s="236"/>
      <c r="BJ37" s="236"/>
      <c r="BK37" s="236"/>
      <c r="BL37" s="238"/>
      <c r="BM37" s="238"/>
      <c r="BN37" s="238"/>
      <c r="BO37" s="238"/>
      <c r="BP37" s="238"/>
      <c r="BQ37" s="238"/>
      <c r="BR37" s="238"/>
      <c r="BS37" s="238"/>
      <c r="BT37" s="238"/>
      <c r="BU37" s="238"/>
      <c r="BV37" s="238"/>
      <c r="BW37" s="238"/>
      <c r="BX37" s="238"/>
      <c r="BY37" s="238"/>
      <c r="BZ37" s="238"/>
      <c r="CA37" s="238"/>
      <c r="CB37" s="238"/>
      <c r="CC37" s="238"/>
      <c r="CD37" s="238"/>
      <c r="CE37" s="238"/>
      <c r="CF37" s="238"/>
      <c r="CG37" s="238"/>
      <c r="CH37" s="238"/>
      <c r="CI37" s="238"/>
      <c r="CJ37" s="238"/>
      <c r="CK37" s="238"/>
      <c r="CL37" s="238"/>
      <c r="CM37" s="238"/>
      <c r="CN37" s="238"/>
      <c r="CO37" s="238"/>
      <c r="CP37" s="238"/>
      <c r="CQ37" s="238"/>
      <c r="CR37" s="238"/>
      <c r="CS37" s="238"/>
      <c r="CT37" s="238"/>
      <c r="CU37" s="238"/>
      <c r="CV37" s="238"/>
      <c r="CW37" s="238"/>
      <c r="CX37" s="238"/>
      <c r="CY37" s="238"/>
      <c r="CZ37" s="238"/>
      <c r="DA37" s="238"/>
      <c r="DB37" s="238"/>
      <c r="DC37" s="238"/>
      <c r="DD37" s="238"/>
      <c r="DE37" s="238"/>
      <c r="DF37" s="238"/>
      <c r="DG37" s="238"/>
      <c r="DH37" s="238"/>
      <c r="DI37" s="238"/>
      <c r="DJ37" s="238"/>
      <c r="DK37" s="238"/>
      <c r="DL37" s="238"/>
      <c r="DM37" s="238"/>
      <c r="DN37" s="238"/>
      <c r="DO37" s="238"/>
      <c r="DP37" s="238"/>
      <c r="DQ37" s="238"/>
      <c r="DR37" s="238"/>
      <c r="DS37" s="238"/>
      <c r="DT37" s="238"/>
      <c r="DU37" s="238"/>
      <c r="DV37" s="238"/>
      <c r="DW37" s="238"/>
      <c r="DX37" s="238"/>
      <c r="DY37" s="238"/>
      <c r="DZ37" s="238"/>
      <c r="EA37" s="238"/>
      <c r="EB37" s="238"/>
      <c r="EC37" s="238"/>
      <c r="ED37" s="238"/>
      <c r="EE37" s="238"/>
      <c r="EF37" s="238"/>
      <c r="EG37" s="238"/>
      <c r="EH37" s="238"/>
      <c r="EI37" s="238"/>
      <c r="EJ37" s="238"/>
      <c r="EK37" s="238"/>
      <c r="EL37" s="238"/>
      <c r="EM37" s="238"/>
      <c r="EN37" s="238"/>
      <c r="EO37" s="238"/>
      <c r="EP37" s="238"/>
      <c r="EQ37" s="238"/>
      <c r="ER37" s="238"/>
      <c r="ES37" s="238"/>
      <c r="ET37" s="238"/>
      <c r="EU37" s="238"/>
      <c r="EV37" s="238"/>
      <c r="EW37" s="238"/>
      <c r="EX37" s="238"/>
      <c r="EY37" s="238"/>
      <c r="EZ37" s="238"/>
      <c r="FA37" s="238"/>
      <c r="FB37" s="238"/>
      <c r="FC37" s="238"/>
      <c r="FD37" s="238"/>
      <c r="FE37" s="238"/>
      <c r="FF37" s="238"/>
      <c r="FG37" s="238"/>
      <c r="FH37" s="238"/>
      <c r="FI37" s="238"/>
      <c r="FJ37" s="238"/>
      <c r="FK37" s="238"/>
      <c r="FL37" s="238"/>
      <c r="FM37" s="238"/>
      <c r="FN37" s="238"/>
      <c r="FO37" s="238"/>
      <c r="FP37" s="238"/>
      <c r="FQ37" s="238"/>
      <c r="FR37" s="238"/>
      <c r="FS37" s="238"/>
      <c r="FT37" s="238"/>
      <c r="FU37" s="238"/>
      <c r="FV37" s="238"/>
      <c r="FW37" s="238"/>
      <c r="FX37" s="238"/>
      <c r="FY37" s="238"/>
      <c r="FZ37" s="238"/>
      <c r="GA37" s="238"/>
      <c r="GB37" s="238"/>
      <c r="GC37" s="238"/>
      <c r="GD37" s="238"/>
      <c r="GE37" s="238"/>
      <c r="GF37" s="238"/>
      <c r="GG37" s="238"/>
      <c r="GH37" s="238"/>
      <c r="GI37" s="238"/>
      <c r="GJ37" s="238"/>
      <c r="GK37" s="238"/>
      <c r="GL37" s="238"/>
      <c r="GM37" s="238"/>
      <c r="GN37" s="238"/>
      <c r="GO37" s="238"/>
      <c r="GP37" s="238"/>
      <c r="GQ37" s="238"/>
      <c r="GR37" s="238"/>
      <c r="GS37" s="238"/>
      <c r="GT37" s="240"/>
    </row>
    <row r="38" s="220" customFormat="1" spans="1:202">
      <c r="A38" s="185"/>
      <c r="B38" s="183" t="s">
        <v>53</v>
      </c>
      <c r="C38" s="183">
        <v>21.8</v>
      </c>
      <c r="D38" s="183">
        <v>23.7</v>
      </c>
      <c r="E38" s="183">
        <v>24.2</v>
      </c>
      <c r="F38" s="183">
        <v>24.6</v>
      </c>
      <c r="G38" s="183">
        <v>24.2</v>
      </c>
      <c r="H38" s="183">
        <v>24.7</v>
      </c>
      <c r="I38" s="183">
        <v>23.8</v>
      </c>
      <c r="J38" s="183">
        <v>23.2</v>
      </c>
      <c r="K38" s="183">
        <v>8</v>
      </c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6"/>
      <c r="AR38" s="236"/>
      <c r="AS38" s="236"/>
      <c r="AT38" s="236"/>
      <c r="AU38" s="236"/>
      <c r="AV38" s="236"/>
      <c r="AW38" s="236"/>
      <c r="AX38" s="236"/>
      <c r="AY38" s="236"/>
      <c r="AZ38" s="236"/>
      <c r="BA38" s="236"/>
      <c r="BB38" s="236"/>
      <c r="BC38" s="236"/>
      <c r="BD38" s="236"/>
      <c r="BE38" s="236"/>
      <c r="BF38" s="236"/>
      <c r="BG38" s="236"/>
      <c r="BH38" s="236"/>
      <c r="BI38" s="236"/>
      <c r="BJ38" s="236"/>
      <c r="BK38" s="236"/>
      <c r="BL38" s="238"/>
      <c r="BM38" s="238"/>
      <c r="BN38" s="238"/>
      <c r="BO38" s="238"/>
      <c r="BP38" s="238"/>
      <c r="BQ38" s="238"/>
      <c r="BR38" s="238"/>
      <c r="BS38" s="238"/>
      <c r="BT38" s="238"/>
      <c r="BU38" s="238"/>
      <c r="BV38" s="238"/>
      <c r="BW38" s="238"/>
      <c r="BX38" s="238"/>
      <c r="BY38" s="238"/>
      <c r="BZ38" s="238"/>
      <c r="CA38" s="238"/>
      <c r="CB38" s="238"/>
      <c r="CC38" s="238"/>
      <c r="CD38" s="238"/>
      <c r="CE38" s="238"/>
      <c r="CF38" s="238"/>
      <c r="CG38" s="238"/>
      <c r="CH38" s="238"/>
      <c r="CI38" s="238"/>
      <c r="CJ38" s="238"/>
      <c r="CK38" s="238"/>
      <c r="CL38" s="238"/>
      <c r="CM38" s="238"/>
      <c r="CN38" s="238"/>
      <c r="CO38" s="238"/>
      <c r="CP38" s="238"/>
      <c r="CQ38" s="238"/>
      <c r="CR38" s="238"/>
      <c r="CS38" s="238"/>
      <c r="CT38" s="238"/>
      <c r="CU38" s="238"/>
      <c r="CV38" s="238"/>
      <c r="CW38" s="238"/>
      <c r="CX38" s="238"/>
      <c r="CY38" s="238"/>
      <c r="CZ38" s="238"/>
      <c r="DA38" s="238"/>
      <c r="DB38" s="238"/>
      <c r="DC38" s="238"/>
      <c r="DD38" s="238"/>
      <c r="DE38" s="238"/>
      <c r="DF38" s="238"/>
      <c r="DG38" s="238"/>
      <c r="DH38" s="238"/>
      <c r="DI38" s="238"/>
      <c r="DJ38" s="238"/>
      <c r="DK38" s="238"/>
      <c r="DL38" s="238"/>
      <c r="DM38" s="238"/>
      <c r="DN38" s="238"/>
      <c r="DO38" s="238"/>
      <c r="DP38" s="238"/>
      <c r="DQ38" s="238"/>
      <c r="DR38" s="238"/>
      <c r="DS38" s="238"/>
      <c r="DT38" s="238"/>
      <c r="DU38" s="238"/>
      <c r="DV38" s="238"/>
      <c r="DW38" s="238"/>
      <c r="DX38" s="238"/>
      <c r="DY38" s="238"/>
      <c r="DZ38" s="238"/>
      <c r="EA38" s="238"/>
      <c r="EB38" s="238"/>
      <c r="EC38" s="238"/>
      <c r="ED38" s="238"/>
      <c r="EE38" s="238"/>
      <c r="EF38" s="238"/>
      <c r="EG38" s="238"/>
      <c r="EH38" s="238"/>
      <c r="EI38" s="238"/>
      <c r="EJ38" s="238"/>
      <c r="EK38" s="238"/>
      <c r="EL38" s="238"/>
      <c r="EM38" s="238"/>
      <c r="EN38" s="238"/>
      <c r="EO38" s="238"/>
      <c r="EP38" s="238"/>
      <c r="EQ38" s="238"/>
      <c r="ER38" s="238"/>
      <c r="ES38" s="238"/>
      <c r="ET38" s="238"/>
      <c r="EU38" s="238"/>
      <c r="EV38" s="238"/>
      <c r="EW38" s="238"/>
      <c r="EX38" s="238"/>
      <c r="EY38" s="238"/>
      <c r="EZ38" s="238"/>
      <c r="FA38" s="238"/>
      <c r="FB38" s="238"/>
      <c r="FC38" s="238"/>
      <c r="FD38" s="238"/>
      <c r="FE38" s="238"/>
      <c r="FF38" s="238"/>
      <c r="FG38" s="238"/>
      <c r="FH38" s="238"/>
      <c r="FI38" s="238"/>
      <c r="FJ38" s="238"/>
      <c r="FK38" s="238"/>
      <c r="FL38" s="238"/>
      <c r="FM38" s="238"/>
      <c r="FN38" s="238"/>
      <c r="FO38" s="238"/>
      <c r="FP38" s="238"/>
      <c r="FQ38" s="238"/>
      <c r="FR38" s="238"/>
      <c r="FS38" s="238"/>
      <c r="FT38" s="238"/>
      <c r="FU38" s="238"/>
      <c r="FV38" s="238"/>
      <c r="FW38" s="238"/>
      <c r="FX38" s="238"/>
      <c r="FY38" s="238"/>
      <c r="FZ38" s="238"/>
      <c r="GA38" s="238"/>
      <c r="GB38" s="238"/>
      <c r="GC38" s="238"/>
      <c r="GD38" s="238"/>
      <c r="GE38" s="238"/>
      <c r="GF38" s="238"/>
      <c r="GG38" s="238"/>
      <c r="GH38" s="238"/>
      <c r="GI38" s="238"/>
      <c r="GJ38" s="238"/>
      <c r="GK38" s="238"/>
      <c r="GL38" s="238"/>
      <c r="GM38" s="238"/>
      <c r="GN38" s="238"/>
      <c r="GO38" s="238"/>
      <c r="GP38" s="238"/>
      <c r="GQ38" s="238"/>
      <c r="GR38" s="238"/>
      <c r="GS38" s="238"/>
      <c r="GT38" s="240"/>
    </row>
    <row r="39" s="220" customFormat="1" spans="1:202">
      <c r="A39" s="185"/>
      <c r="B39" s="183" t="s">
        <v>54</v>
      </c>
      <c r="C39" s="183">
        <v>21.9</v>
      </c>
      <c r="D39" s="183">
        <v>22.4</v>
      </c>
      <c r="E39" s="183">
        <v>23.3</v>
      </c>
      <c r="F39" s="183">
        <v>23.1</v>
      </c>
      <c r="G39" s="183">
        <v>23.3</v>
      </c>
      <c r="H39" s="183">
        <v>23.6</v>
      </c>
      <c r="I39" s="183">
        <v>22.6</v>
      </c>
      <c r="J39" s="183">
        <v>21.3</v>
      </c>
      <c r="K39" s="183">
        <v>7.3</v>
      </c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36"/>
      <c r="BB39" s="236"/>
      <c r="BC39" s="236"/>
      <c r="BD39" s="236"/>
      <c r="BE39" s="236"/>
      <c r="BF39" s="236"/>
      <c r="BG39" s="236"/>
      <c r="BH39" s="236"/>
      <c r="BI39" s="236"/>
      <c r="BJ39" s="236"/>
      <c r="BK39" s="236"/>
      <c r="BL39" s="238"/>
      <c r="BM39" s="238"/>
      <c r="BN39" s="238"/>
      <c r="BO39" s="238"/>
      <c r="BP39" s="238"/>
      <c r="BQ39" s="238"/>
      <c r="BR39" s="238"/>
      <c r="BS39" s="238"/>
      <c r="BT39" s="238"/>
      <c r="BU39" s="238"/>
      <c r="BV39" s="238"/>
      <c r="BW39" s="238"/>
      <c r="BX39" s="238"/>
      <c r="BY39" s="238"/>
      <c r="BZ39" s="238"/>
      <c r="CA39" s="238"/>
      <c r="CB39" s="238"/>
      <c r="CC39" s="238"/>
      <c r="CD39" s="238"/>
      <c r="CE39" s="238"/>
      <c r="CF39" s="238"/>
      <c r="CG39" s="238"/>
      <c r="CH39" s="238"/>
      <c r="CI39" s="238"/>
      <c r="CJ39" s="238"/>
      <c r="CK39" s="238"/>
      <c r="CL39" s="238"/>
      <c r="CM39" s="238"/>
      <c r="CN39" s="238"/>
      <c r="CO39" s="238"/>
      <c r="CP39" s="238"/>
      <c r="CQ39" s="238"/>
      <c r="CR39" s="238"/>
      <c r="CS39" s="238"/>
      <c r="CT39" s="238"/>
      <c r="CU39" s="238"/>
      <c r="CV39" s="238"/>
      <c r="CW39" s="238"/>
      <c r="CX39" s="238"/>
      <c r="CY39" s="238"/>
      <c r="CZ39" s="238"/>
      <c r="DA39" s="238"/>
      <c r="DB39" s="238"/>
      <c r="DC39" s="238"/>
      <c r="DD39" s="238"/>
      <c r="DE39" s="238"/>
      <c r="DF39" s="238"/>
      <c r="DG39" s="238"/>
      <c r="DH39" s="238"/>
      <c r="DI39" s="238"/>
      <c r="DJ39" s="238"/>
      <c r="DK39" s="238"/>
      <c r="DL39" s="238"/>
      <c r="DM39" s="238"/>
      <c r="DN39" s="238"/>
      <c r="DO39" s="238"/>
      <c r="DP39" s="238"/>
      <c r="DQ39" s="238"/>
      <c r="DR39" s="238"/>
      <c r="DS39" s="238"/>
      <c r="DT39" s="238"/>
      <c r="DU39" s="238"/>
      <c r="DV39" s="238"/>
      <c r="DW39" s="238"/>
      <c r="DX39" s="238"/>
      <c r="DY39" s="238"/>
      <c r="DZ39" s="238"/>
      <c r="EA39" s="238"/>
      <c r="EB39" s="238"/>
      <c r="EC39" s="238"/>
      <c r="ED39" s="238"/>
      <c r="EE39" s="238"/>
      <c r="EF39" s="238"/>
      <c r="EG39" s="238"/>
      <c r="EH39" s="238"/>
      <c r="EI39" s="238"/>
      <c r="EJ39" s="238"/>
      <c r="EK39" s="238"/>
      <c r="EL39" s="238"/>
      <c r="EM39" s="238"/>
      <c r="EN39" s="238"/>
      <c r="EO39" s="238"/>
      <c r="EP39" s="238"/>
      <c r="EQ39" s="238"/>
      <c r="ER39" s="238"/>
      <c r="ES39" s="238"/>
      <c r="ET39" s="238"/>
      <c r="EU39" s="238"/>
      <c r="EV39" s="238"/>
      <c r="EW39" s="238"/>
      <c r="EX39" s="238"/>
      <c r="EY39" s="238"/>
      <c r="EZ39" s="238"/>
      <c r="FA39" s="238"/>
      <c r="FB39" s="238"/>
      <c r="FC39" s="238"/>
      <c r="FD39" s="238"/>
      <c r="FE39" s="238"/>
      <c r="FF39" s="238"/>
      <c r="FG39" s="238"/>
      <c r="FH39" s="238"/>
      <c r="FI39" s="238"/>
      <c r="FJ39" s="238"/>
      <c r="FK39" s="238"/>
      <c r="FL39" s="238"/>
      <c r="FM39" s="238"/>
      <c r="FN39" s="238"/>
      <c r="FO39" s="238"/>
      <c r="FP39" s="238"/>
      <c r="FQ39" s="238"/>
      <c r="FR39" s="238"/>
      <c r="FS39" s="238"/>
      <c r="FT39" s="238"/>
      <c r="FU39" s="238"/>
      <c r="FV39" s="238"/>
      <c r="FW39" s="238"/>
      <c r="FX39" s="238"/>
      <c r="FY39" s="238"/>
      <c r="FZ39" s="238"/>
      <c r="GA39" s="238"/>
      <c r="GB39" s="238"/>
      <c r="GC39" s="238"/>
      <c r="GD39" s="238"/>
      <c r="GE39" s="238"/>
      <c r="GF39" s="238"/>
      <c r="GG39" s="238"/>
      <c r="GH39" s="238"/>
      <c r="GI39" s="238"/>
      <c r="GJ39" s="238"/>
      <c r="GK39" s="238"/>
      <c r="GL39" s="238"/>
      <c r="GM39" s="238"/>
      <c r="GN39" s="238"/>
      <c r="GO39" s="238"/>
      <c r="GP39" s="238"/>
      <c r="GQ39" s="238"/>
      <c r="GR39" s="238"/>
      <c r="GS39" s="238"/>
      <c r="GT39" s="240"/>
    </row>
    <row r="40" s="220" customFormat="1" spans="1:202">
      <c r="A40" s="185"/>
      <c r="B40" s="183" t="s">
        <v>55</v>
      </c>
      <c r="C40" s="183">
        <v>21.4</v>
      </c>
      <c r="D40" s="183">
        <v>22.1</v>
      </c>
      <c r="E40" s="183">
        <v>22.1</v>
      </c>
      <c r="F40" s="183">
        <v>23</v>
      </c>
      <c r="G40" s="183">
        <v>23.4</v>
      </c>
      <c r="H40" s="183">
        <v>23.6</v>
      </c>
      <c r="I40" s="183">
        <v>23.1</v>
      </c>
      <c r="J40" s="183">
        <v>22.8</v>
      </c>
      <c r="K40" s="183">
        <v>8</v>
      </c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6"/>
      <c r="AR40" s="236"/>
      <c r="AS40" s="236"/>
      <c r="AT40" s="236"/>
      <c r="AU40" s="236"/>
      <c r="AV40" s="236"/>
      <c r="AW40" s="236"/>
      <c r="AX40" s="236"/>
      <c r="AY40" s="236"/>
      <c r="AZ40" s="236"/>
      <c r="BA40" s="236"/>
      <c r="BB40" s="236"/>
      <c r="BC40" s="236"/>
      <c r="BD40" s="236"/>
      <c r="BE40" s="236"/>
      <c r="BF40" s="236"/>
      <c r="BG40" s="236"/>
      <c r="BH40" s="236"/>
      <c r="BI40" s="236"/>
      <c r="BJ40" s="236"/>
      <c r="BK40" s="236"/>
      <c r="BL40" s="238"/>
      <c r="BM40" s="238"/>
      <c r="BN40" s="238"/>
      <c r="BO40" s="238"/>
      <c r="BP40" s="238"/>
      <c r="BQ40" s="238"/>
      <c r="BR40" s="238"/>
      <c r="BS40" s="238"/>
      <c r="BT40" s="238"/>
      <c r="BU40" s="238"/>
      <c r="BV40" s="238"/>
      <c r="BW40" s="238"/>
      <c r="BX40" s="238"/>
      <c r="BY40" s="238"/>
      <c r="BZ40" s="238"/>
      <c r="CA40" s="238"/>
      <c r="CB40" s="238"/>
      <c r="CC40" s="238"/>
      <c r="CD40" s="238"/>
      <c r="CE40" s="238"/>
      <c r="CF40" s="238"/>
      <c r="CG40" s="238"/>
      <c r="CH40" s="238"/>
      <c r="CI40" s="238"/>
      <c r="CJ40" s="238"/>
      <c r="CK40" s="238"/>
      <c r="CL40" s="238"/>
      <c r="CM40" s="238"/>
      <c r="CN40" s="238"/>
      <c r="CO40" s="238"/>
      <c r="CP40" s="238"/>
      <c r="CQ40" s="238"/>
      <c r="CR40" s="238"/>
      <c r="CS40" s="238"/>
      <c r="CT40" s="238"/>
      <c r="CU40" s="238"/>
      <c r="CV40" s="238"/>
      <c r="CW40" s="238"/>
      <c r="CX40" s="238"/>
      <c r="CY40" s="238"/>
      <c r="CZ40" s="238"/>
      <c r="DA40" s="238"/>
      <c r="DB40" s="238"/>
      <c r="DC40" s="238"/>
      <c r="DD40" s="238"/>
      <c r="DE40" s="238"/>
      <c r="DF40" s="238"/>
      <c r="DG40" s="238"/>
      <c r="DH40" s="238"/>
      <c r="DI40" s="238"/>
      <c r="DJ40" s="238"/>
      <c r="DK40" s="238"/>
      <c r="DL40" s="238"/>
      <c r="DM40" s="238"/>
      <c r="DN40" s="238"/>
      <c r="DO40" s="238"/>
      <c r="DP40" s="238"/>
      <c r="DQ40" s="238"/>
      <c r="DR40" s="238"/>
      <c r="DS40" s="238"/>
      <c r="DT40" s="238"/>
      <c r="DU40" s="238"/>
      <c r="DV40" s="238"/>
      <c r="DW40" s="238"/>
      <c r="DX40" s="238"/>
      <c r="DY40" s="238"/>
      <c r="DZ40" s="238"/>
      <c r="EA40" s="238"/>
      <c r="EB40" s="238"/>
      <c r="EC40" s="238"/>
      <c r="ED40" s="238"/>
      <c r="EE40" s="238"/>
      <c r="EF40" s="238"/>
      <c r="EG40" s="238"/>
      <c r="EH40" s="238"/>
      <c r="EI40" s="238"/>
      <c r="EJ40" s="238"/>
      <c r="EK40" s="238"/>
      <c r="EL40" s="238"/>
      <c r="EM40" s="238"/>
      <c r="EN40" s="238"/>
      <c r="EO40" s="238"/>
      <c r="EP40" s="238"/>
      <c r="EQ40" s="238"/>
      <c r="ER40" s="238"/>
      <c r="ES40" s="238"/>
      <c r="ET40" s="238"/>
      <c r="EU40" s="238"/>
      <c r="EV40" s="238"/>
      <c r="EW40" s="238"/>
      <c r="EX40" s="238"/>
      <c r="EY40" s="238"/>
      <c r="EZ40" s="238"/>
      <c r="FA40" s="238"/>
      <c r="FB40" s="238"/>
      <c r="FC40" s="238"/>
      <c r="FD40" s="238"/>
      <c r="FE40" s="238"/>
      <c r="FF40" s="238"/>
      <c r="FG40" s="238"/>
      <c r="FH40" s="238"/>
      <c r="FI40" s="238"/>
      <c r="FJ40" s="238"/>
      <c r="FK40" s="238"/>
      <c r="FL40" s="238"/>
      <c r="FM40" s="238"/>
      <c r="FN40" s="238"/>
      <c r="FO40" s="238"/>
      <c r="FP40" s="238"/>
      <c r="FQ40" s="238"/>
      <c r="FR40" s="238"/>
      <c r="FS40" s="238"/>
      <c r="FT40" s="238"/>
      <c r="FU40" s="238"/>
      <c r="FV40" s="238"/>
      <c r="FW40" s="238"/>
      <c r="FX40" s="238"/>
      <c r="FY40" s="238"/>
      <c r="FZ40" s="238"/>
      <c r="GA40" s="238"/>
      <c r="GB40" s="238"/>
      <c r="GC40" s="238"/>
      <c r="GD40" s="238"/>
      <c r="GE40" s="238"/>
      <c r="GF40" s="238"/>
      <c r="GG40" s="238"/>
      <c r="GH40" s="238"/>
      <c r="GI40" s="238"/>
      <c r="GJ40" s="238"/>
      <c r="GK40" s="238"/>
      <c r="GL40" s="238"/>
      <c r="GM40" s="238"/>
      <c r="GN40" s="238"/>
      <c r="GO40" s="238"/>
      <c r="GP40" s="238"/>
      <c r="GQ40" s="238"/>
      <c r="GR40" s="238"/>
      <c r="GS40" s="238"/>
      <c r="GT40" s="240"/>
    </row>
    <row r="41" s="220" customFormat="1" spans="1:202">
      <c r="A41" s="185"/>
      <c r="B41" s="183" t="s">
        <v>56</v>
      </c>
      <c r="C41" s="183">
        <v>21.855</v>
      </c>
      <c r="D41" s="183">
        <v>23.6125</v>
      </c>
      <c r="E41" s="183">
        <v>23.475</v>
      </c>
      <c r="F41" s="183">
        <v>24.275</v>
      </c>
      <c r="G41" s="183">
        <v>23.5</v>
      </c>
      <c r="H41" s="183">
        <v>24.125</v>
      </c>
      <c r="I41" s="183">
        <v>23.6875</v>
      </c>
      <c r="J41" s="183">
        <v>22.975</v>
      </c>
      <c r="K41" s="183">
        <v>7.925</v>
      </c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7"/>
      <c r="AD41" s="236"/>
      <c r="AE41" s="236"/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  <c r="AP41" s="236"/>
      <c r="AQ41" s="236"/>
      <c r="AR41" s="236"/>
      <c r="AS41" s="236"/>
      <c r="AT41" s="236"/>
      <c r="AU41" s="236"/>
      <c r="AV41" s="236"/>
      <c r="AW41" s="236"/>
      <c r="AX41" s="236"/>
      <c r="AY41" s="236"/>
      <c r="AZ41" s="236"/>
      <c r="BA41" s="236"/>
      <c r="BB41" s="236"/>
      <c r="BC41" s="236"/>
      <c r="BD41" s="236"/>
      <c r="BE41" s="236"/>
      <c r="BF41" s="236"/>
      <c r="BG41" s="236"/>
      <c r="BH41" s="236"/>
      <c r="BI41" s="236"/>
      <c r="BJ41" s="236"/>
      <c r="BK41" s="236"/>
      <c r="BL41" s="238"/>
      <c r="BM41" s="238"/>
      <c r="BN41" s="238"/>
      <c r="BO41" s="238"/>
      <c r="BP41" s="238"/>
      <c r="BQ41" s="238"/>
      <c r="BR41" s="238"/>
      <c r="BS41" s="238"/>
      <c r="BT41" s="238"/>
      <c r="BU41" s="238"/>
      <c r="BV41" s="238"/>
      <c r="BW41" s="238"/>
      <c r="BX41" s="238"/>
      <c r="BY41" s="238"/>
      <c r="BZ41" s="238"/>
      <c r="CA41" s="238"/>
      <c r="CB41" s="238"/>
      <c r="CC41" s="238"/>
      <c r="CD41" s="238"/>
      <c r="CE41" s="238"/>
      <c r="CF41" s="238"/>
      <c r="CG41" s="238"/>
      <c r="CH41" s="238"/>
      <c r="CI41" s="238"/>
      <c r="CJ41" s="238"/>
      <c r="CK41" s="238"/>
      <c r="CL41" s="238"/>
      <c r="CM41" s="238"/>
      <c r="CN41" s="238"/>
      <c r="CO41" s="238"/>
      <c r="CP41" s="238"/>
      <c r="CQ41" s="238"/>
      <c r="CR41" s="238"/>
      <c r="CS41" s="238"/>
      <c r="CT41" s="238"/>
      <c r="CU41" s="238"/>
      <c r="CV41" s="238"/>
      <c r="CW41" s="238"/>
      <c r="CX41" s="238"/>
      <c r="CY41" s="238"/>
      <c r="CZ41" s="238"/>
      <c r="DA41" s="238"/>
      <c r="DB41" s="238"/>
      <c r="DC41" s="238"/>
      <c r="DD41" s="238"/>
      <c r="DE41" s="238"/>
      <c r="DF41" s="238"/>
      <c r="DG41" s="238"/>
      <c r="DH41" s="238"/>
      <c r="DI41" s="238"/>
      <c r="DJ41" s="238"/>
      <c r="DK41" s="238"/>
      <c r="DL41" s="238"/>
      <c r="DM41" s="238"/>
      <c r="DN41" s="238"/>
      <c r="DO41" s="238"/>
      <c r="DP41" s="238"/>
      <c r="DQ41" s="238"/>
      <c r="DR41" s="238"/>
      <c r="DS41" s="238"/>
      <c r="DT41" s="238"/>
      <c r="DU41" s="238"/>
      <c r="DV41" s="238"/>
      <c r="DW41" s="238"/>
      <c r="DX41" s="238"/>
      <c r="DY41" s="238"/>
      <c r="DZ41" s="238"/>
      <c r="EA41" s="238"/>
      <c r="EB41" s="238"/>
      <c r="EC41" s="238"/>
      <c r="ED41" s="238"/>
      <c r="EE41" s="238"/>
      <c r="EF41" s="238"/>
      <c r="EG41" s="238"/>
      <c r="EH41" s="238"/>
      <c r="EI41" s="238"/>
      <c r="EJ41" s="238"/>
      <c r="EK41" s="238"/>
      <c r="EL41" s="238"/>
      <c r="EM41" s="238"/>
      <c r="EN41" s="238"/>
      <c r="EO41" s="238"/>
      <c r="EP41" s="238"/>
      <c r="EQ41" s="238"/>
      <c r="ER41" s="238"/>
      <c r="ES41" s="238"/>
      <c r="ET41" s="238"/>
      <c r="EU41" s="238"/>
      <c r="EV41" s="238"/>
      <c r="EW41" s="238"/>
      <c r="EX41" s="238"/>
      <c r="EY41" s="238"/>
      <c r="EZ41" s="238"/>
      <c r="FA41" s="238"/>
      <c r="FB41" s="238"/>
      <c r="FC41" s="238"/>
      <c r="FD41" s="238"/>
      <c r="FE41" s="238"/>
      <c r="FF41" s="238"/>
      <c r="FG41" s="238"/>
      <c r="FH41" s="238"/>
      <c r="FI41" s="238"/>
      <c r="FJ41" s="238"/>
      <c r="FK41" s="238"/>
      <c r="FL41" s="238"/>
      <c r="FM41" s="238"/>
      <c r="FN41" s="238"/>
      <c r="FO41" s="238"/>
      <c r="FP41" s="238"/>
      <c r="FQ41" s="238"/>
      <c r="FR41" s="238"/>
      <c r="FS41" s="238"/>
      <c r="FT41" s="238"/>
      <c r="FU41" s="238"/>
      <c r="FV41" s="238"/>
      <c r="FW41" s="238"/>
      <c r="FX41" s="238"/>
      <c r="FY41" s="238"/>
      <c r="FZ41" s="238"/>
      <c r="GA41" s="238"/>
      <c r="GB41" s="238"/>
      <c r="GC41" s="238"/>
      <c r="GD41" s="238"/>
      <c r="GE41" s="238"/>
      <c r="GF41" s="238"/>
      <c r="GG41" s="238"/>
      <c r="GH41" s="238"/>
      <c r="GI41" s="238"/>
      <c r="GJ41" s="238"/>
      <c r="GK41" s="238"/>
      <c r="GL41" s="238"/>
      <c r="GM41" s="238"/>
      <c r="GN41" s="238"/>
      <c r="GO41" s="238"/>
      <c r="GP41" s="238"/>
      <c r="GQ41" s="238"/>
      <c r="GR41" s="238"/>
      <c r="GS41" s="238"/>
      <c r="GT41" s="240"/>
    </row>
    <row r="42" s="220" customFormat="1" spans="1:202">
      <c r="A42" s="185"/>
      <c r="B42" s="183" t="s">
        <v>57</v>
      </c>
      <c r="C42" s="183">
        <v>21.355</v>
      </c>
      <c r="D42" s="183">
        <v>22.3125</v>
      </c>
      <c r="E42" s="183">
        <v>22.575</v>
      </c>
      <c r="F42" s="183">
        <v>22.775</v>
      </c>
      <c r="G42" s="183">
        <v>23.3</v>
      </c>
      <c r="H42" s="183">
        <v>23.325</v>
      </c>
      <c r="I42" s="183">
        <v>22.6875</v>
      </c>
      <c r="J42" s="183">
        <v>21.775</v>
      </c>
      <c r="K42" s="183">
        <v>6.925</v>
      </c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36"/>
      <c r="AE42" s="236"/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36"/>
      <c r="BB42" s="236"/>
      <c r="BC42" s="236"/>
      <c r="BD42" s="236"/>
      <c r="BE42" s="236"/>
      <c r="BF42" s="236"/>
      <c r="BG42" s="236"/>
      <c r="BH42" s="236"/>
      <c r="BI42" s="236"/>
      <c r="BJ42" s="236"/>
      <c r="BK42" s="236"/>
      <c r="BL42" s="238"/>
      <c r="BM42" s="238"/>
      <c r="BN42" s="238"/>
      <c r="BO42" s="238"/>
      <c r="BP42" s="238"/>
      <c r="BQ42" s="238"/>
      <c r="BR42" s="238"/>
      <c r="BS42" s="238"/>
      <c r="BT42" s="238"/>
      <c r="BU42" s="238"/>
      <c r="BV42" s="238"/>
      <c r="BW42" s="238"/>
      <c r="BX42" s="238"/>
      <c r="BY42" s="238"/>
      <c r="BZ42" s="238"/>
      <c r="CA42" s="238"/>
      <c r="CB42" s="238"/>
      <c r="CC42" s="238"/>
      <c r="CD42" s="238"/>
      <c r="CE42" s="238"/>
      <c r="CF42" s="238"/>
      <c r="CG42" s="238"/>
      <c r="CH42" s="238"/>
      <c r="CI42" s="238"/>
      <c r="CJ42" s="238"/>
      <c r="CK42" s="238"/>
      <c r="CL42" s="238"/>
      <c r="CM42" s="238"/>
      <c r="CN42" s="238"/>
      <c r="CO42" s="238"/>
      <c r="CP42" s="238"/>
      <c r="CQ42" s="238"/>
      <c r="CR42" s="238"/>
      <c r="CS42" s="238"/>
      <c r="CT42" s="238"/>
      <c r="CU42" s="238"/>
      <c r="CV42" s="238"/>
      <c r="CW42" s="238"/>
      <c r="CX42" s="238"/>
      <c r="CY42" s="238"/>
      <c r="CZ42" s="238"/>
      <c r="DA42" s="238"/>
      <c r="DB42" s="238"/>
      <c r="DC42" s="238"/>
      <c r="DD42" s="238"/>
      <c r="DE42" s="238"/>
      <c r="DF42" s="238"/>
      <c r="DG42" s="238"/>
      <c r="DH42" s="238"/>
      <c r="DI42" s="238"/>
      <c r="DJ42" s="238"/>
      <c r="DK42" s="238"/>
      <c r="DL42" s="238"/>
      <c r="DM42" s="238"/>
      <c r="DN42" s="238"/>
      <c r="DO42" s="238"/>
      <c r="DP42" s="238"/>
      <c r="DQ42" s="238"/>
      <c r="DR42" s="238"/>
      <c r="DS42" s="238"/>
      <c r="DT42" s="238"/>
      <c r="DU42" s="238"/>
      <c r="DV42" s="238"/>
      <c r="DW42" s="238"/>
      <c r="DX42" s="238"/>
      <c r="DY42" s="238"/>
      <c r="DZ42" s="238"/>
      <c r="EA42" s="238"/>
      <c r="EB42" s="238"/>
      <c r="EC42" s="238"/>
      <c r="ED42" s="238"/>
      <c r="EE42" s="238"/>
      <c r="EF42" s="238"/>
      <c r="EG42" s="238"/>
      <c r="EH42" s="238"/>
      <c r="EI42" s="238"/>
      <c r="EJ42" s="238"/>
      <c r="EK42" s="238"/>
      <c r="EL42" s="238"/>
      <c r="EM42" s="238"/>
      <c r="EN42" s="238"/>
      <c r="EO42" s="238"/>
      <c r="EP42" s="238"/>
      <c r="EQ42" s="238"/>
      <c r="ER42" s="238"/>
      <c r="ES42" s="238"/>
      <c r="ET42" s="238"/>
      <c r="EU42" s="238"/>
      <c r="EV42" s="238"/>
      <c r="EW42" s="238"/>
      <c r="EX42" s="238"/>
      <c r="EY42" s="238"/>
      <c r="EZ42" s="238"/>
      <c r="FA42" s="238"/>
      <c r="FB42" s="238"/>
      <c r="FC42" s="238"/>
      <c r="FD42" s="238"/>
      <c r="FE42" s="238"/>
      <c r="FF42" s="238"/>
      <c r="FG42" s="238"/>
      <c r="FH42" s="238"/>
      <c r="FI42" s="238"/>
      <c r="FJ42" s="238"/>
      <c r="FK42" s="238"/>
      <c r="FL42" s="238"/>
      <c r="FM42" s="238"/>
      <c r="FN42" s="238"/>
      <c r="FO42" s="238"/>
      <c r="FP42" s="238"/>
      <c r="FQ42" s="238"/>
      <c r="FR42" s="238"/>
      <c r="FS42" s="238"/>
      <c r="FT42" s="238"/>
      <c r="FU42" s="238"/>
      <c r="FV42" s="238"/>
      <c r="FW42" s="238"/>
      <c r="FX42" s="238"/>
      <c r="FY42" s="238"/>
      <c r="FZ42" s="238"/>
      <c r="GA42" s="238"/>
      <c r="GB42" s="238"/>
      <c r="GC42" s="238"/>
      <c r="GD42" s="238"/>
      <c r="GE42" s="238"/>
      <c r="GF42" s="238"/>
      <c r="GG42" s="238"/>
      <c r="GH42" s="238"/>
      <c r="GI42" s="238"/>
      <c r="GJ42" s="238"/>
      <c r="GK42" s="238"/>
      <c r="GL42" s="238"/>
      <c r="GM42" s="238"/>
      <c r="GN42" s="238"/>
      <c r="GO42" s="238"/>
      <c r="GP42" s="238"/>
      <c r="GQ42" s="238"/>
      <c r="GR42" s="238"/>
      <c r="GS42" s="238"/>
      <c r="GT42" s="240"/>
    </row>
    <row r="43" s="220" customFormat="1" spans="1:202">
      <c r="A43" s="188"/>
      <c r="B43" s="183" t="s">
        <v>58</v>
      </c>
      <c r="C43" s="183">
        <v>22.8</v>
      </c>
      <c r="D43" s="183">
        <v>23.5</v>
      </c>
      <c r="E43" s="183">
        <v>23.4</v>
      </c>
      <c r="F43" s="183">
        <v>24.3</v>
      </c>
      <c r="G43" s="183">
        <v>23.5</v>
      </c>
      <c r="H43" s="183">
        <v>24.3</v>
      </c>
      <c r="I43" s="183">
        <v>23.2</v>
      </c>
      <c r="J43" s="183">
        <v>23</v>
      </c>
      <c r="K43" s="183">
        <v>7.5</v>
      </c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36"/>
      <c r="BA43" s="236"/>
      <c r="BB43" s="236"/>
      <c r="BC43" s="236"/>
      <c r="BD43" s="236"/>
      <c r="BE43" s="236"/>
      <c r="BF43" s="236"/>
      <c r="BG43" s="236"/>
      <c r="BH43" s="236"/>
      <c r="BI43" s="236"/>
      <c r="BJ43" s="236"/>
      <c r="BK43" s="236"/>
      <c r="BL43" s="238"/>
      <c r="BM43" s="238"/>
      <c r="BN43" s="238"/>
      <c r="BO43" s="238"/>
      <c r="BP43" s="238"/>
      <c r="BQ43" s="238"/>
      <c r="BR43" s="238"/>
      <c r="BS43" s="238"/>
      <c r="BT43" s="238"/>
      <c r="BU43" s="238"/>
      <c r="BV43" s="238"/>
      <c r="BW43" s="238"/>
      <c r="BX43" s="238"/>
      <c r="BY43" s="238"/>
      <c r="BZ43" s="238"/>
      <c r="CA43" s="238"/>
      <c r="CB43" s="238"/>
      <c r="CC43" s="238"/>
      <c r="CD43" s="238"/>
      <c r="CE43" s="238"/>
      <c r="CF43" s="238"/>
      <c r="CG43" s="238"/>
      <c r="CH43" s="238"/>
      <c r="CI43" s="238"/>
      <c r="CJ43" s="238"/>
      <c r="CK43" s="238"/>
      <c r="CL43" s="238"/>
      <c r="CM43" s="238"/>
      <c r="CN43" s="238"/>
      <c r="CO43" s="238"/>
      <c r="CP43" s="238"/>
      <c r="CQ43" s="238"/>
      <c r="CR43" s="238"/>
      <c r="CS43" s="238"/>
      <c r="CT43" s="238"/>
      <c r="CU43" s="238"/>
      <c r="CV43" s="238"/>
      <c r="CW43" s="238"/>
      <c r="CX43" s="238"/>
      <c r="CY43" s="238"/>
      <c r="CZ43" s="238"/>
      <c r="DA43" s="238"/>
      <c r="DB43" s="238"/>
      <c r="DC43" s="238"/>
      <c r="DD43" s="238"/>
      <c r="DE43" s="238"/>
      <c r="DF43" s="238"/>
      <c r="DG43" s="238"/>
      <c r="DH43" s="238"/>
      <c r="DI43" s="238"/>
      <c r="DJ43" s="238"/>
      <c r="DK43" s="238"/>
      <c r="DL43" s="238"/>
      <c r="DM43" s="238"/>
      <c r="DN43" s="238"/>
      <c r="DO43" s="238"/>
      <c r="DP43" s="238"/>
      <c r="DQ43" s="238"/>
      <c r="DR43" s="238"/>
      <c r="DS43" s="238"/>
      <c r="DT43" s="238"/>
      <c r="DU43" s="238"/>
      <c r="DV43" s="238"/>
      <c r="DW43" s="238"/>
      <c r="DX43" s="238"/>
      <c r="DY43" s="238"/>
      <c r="DZ43" s="238"/>
      <c r="EA43" s="238"/>
      <c r="EB43" s="238"/>
      <c r="EC43" s="238"/>
      <c r="ED43" s="238"/>
      <c r="EE43" s="238"/>
      <c r="EF43" s="238"/>
      <c r="EG43" s="238"/>
      <c r="EH43" s="238"/>
      <c r="EI43" s="238"/>
      <c r="EJ43" s="238"/>
      <c r="EK43" s="238"/>
      <c r="EL43" s="238"/>
      <c r="EM43" s="238"/>
      <c r="EN43" s="238"/>
      <c r="EO43" s="238"/>
      <c r="EP43" s="238"/>
      <c r="EQ43" s="238"/>
      <c r="ER43" s="238"/>
      <c r="ES43" s="238"/>
      <c r="ET43" s="238"/>
      <c r="EU43" s="238"/>
      <c r="EV43" s="238"/>
      <c r="EW43" s="238"/>
      <c r="EX43" s="238"/>
      <c r="EY43" s="238"/>
      <c r="EZ43" s="238"/>
      <c r="FA43" s="238"/>
      <c r="FB43" s="238"/>
      <c r="FC43" s="238"/>
      <c r="FD43" s="238"/>
      <c r="FE43" s="238"/>
      <c r="FF43" s="238"/>
      <c r="FG43" s="238"/>
      <c r="FH43" s="238"/>
      <c r="FI43" s="238"/>
      <c r="FJ43" s="238"/>
      <c r="FK43" s="238"/>
      <c r="FL43" s="238"/>
      <c r="FM43" s="238"/>
      <c r="FN43" s="238"/>
      <c r="FO43" s="238"/>
      <c r="FP43" s="238"/>
      <c r="FQ43" s="238"/>
      <c r="FR43" s="238"/>
      <c r="FS43" s="238"/>
      <c r="FT43" s="238"/>
      <c r="FU43" s="238"/>
      <c r="FV43" s="238"/>
      <c r="FW43" s="238"/>
      <c r="FX43" s="238"/>
      <c r="FY43" s="238"/>
      <c r="FZ43" s="238"/>
      <c r="GA43" s="238"/>
      <c r="GB43" s="238"/>
      <c r="GC43" s="238"/>
      <c r="GD43" s="238"/>
      <c r="GE43" s="238"/>
      <c r="GF43" s="238"/>
      <c r="GG43" s="238"/>
      <c r="GH43" s="238"/>
      <c r="GI43" s="238"/>
      <c r="GJ43" s="238"/>
      <c r="GK43" s="238"/>
      <c r="GL43" s="238"/>
      <c r="GM43" s="238"/>
      <c r="GN43" s="238"/>
      <c r="GO43" s="238"/>
      <c r="GP43" s="238"/>
      <c r="GQ43" s="238"/>
      <c r="GR43" s="238"/>
      <c r="GS43" s="238"/>
      <c r="GT43" s="240"/>
    </row>
    <row r="44" s="220" customFormat="1" spans="1:202">
      <c r="A44" s="182" t="s">
        <v>59</v>
      </c>
      <c r="B44" s="183" t="s">
        <v>60</v>
      </c>
      <c r="C44" s="183">
        <v>22.6</v>
      </c>
      <c r="D44" s="183">
        <v>23.4</v>
      </c>
      <c r="E44" s="183">
        <v>23.5</v>
      </c>
      <c r="F44" s="183">
        <v>24.5</v>
      </c>
      <c r="G44" s="183">
        <v>23.4</v>
      </c>
      <c r="H44" s="183">
        <v>23.9</v>
      </c>
      <c r="I44" s="183">
        <v>22.7</v>
      </c>
      <c r="J44" s="183">
        <v>21.8</v>
      </c>
      <c r="K44" s="183">
        <v>6.5</v>
      </c>
      <c r="L44" s="227">
        <f t="shared" ref="L44:T44" si="8">AVERAGE(C44:C53)</f>
        <v>21.6125</v>
      </c>
      <c r="M44" s="227">
        <f t="shared" si="8"/>
        <v>23.2125</v>
      </c>
      <c r="N44" s="227">
        <f t="shared" si="8"/>
        <v>23.6375</v>
      </c>
      <c r="O44" s="227">
        <f t="shared" si="8"/>
        <v>24.0875</v>
      </c>
      <c r="P44" s="227">
        <f t="shared" si="8"/>
        <v>23.75</v>
      </c>
      <c r="Q44" s="227">
        <f t="shared" si="8"/>
        <v>24.3125</v>
      </c>
      <c r="R44" s="227">
        <f t="shared" si="8"/>
        <v>22.9</v>
      </c>
      <c r="S44" s="227">
        <f t="shared" si="8"/>
        <v>21.975</v>
      </c>
      <c r="T44" s="227">
        <f t="shared" si="8"/>
        <v>7.65</v>
      </c>
      <c r="U44" s="227">
        <f t="shared" ref="U44:AC44" si="9">STDEV(C44:C53,L44)</f>
        <v>1.49310917216391</v>
      </c>
      <c r="V44" s="227">
        <f t="shared" si="9"/>
        <v>0.413370294046391</v>
      </c>
      <c r="W44" s="227">
        <f t="shared" si="9"/>
        <v>0.516115297196276</v>
      </c>
      <c r="X44" s="227">
        <f t="shared" si="9"/>
        <v>0.817847785348838</v>
      </c>
      <c r="Y44" s="227">
        <f t="shared" si="9"/>
        <v>0.855990654154588</v>
      </c>
      <c r="Z44" s="227">
        <f t="shared" si="9"/>
        <v>0.97126463952931</v>
      </c>
      <c r="AA44" s="227">
        <f t="shared" si="9"/>
        <v>0.456267465419134</v>
      </c>
      <c r="AB44" s="227">
        <f t="shared" si="9"/>
        <v>0.652058279603901</v>
      </c>
      <c r="AC44" s="227">
        <f t="shared" si="9"/>
        <v>0.554977477020464</v>
      </c>
      <c r="AD44" s="236"/>
      <c r="AE44" s="236"/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6"/>
      <c r="AR44" s="236"/>
      <c r="AS44" s="236"/>
      <c r="AT44" s="236"/>
      <c r="AU44" s="236"/>
      <c r="AV44" s="236"/>
      <c r="AW44" s="236"/>
      <c r="AX44" s="236"/>
      <c r="AY44" s="236"/>
      <c r="AZ44" s="236"/>
      <c r="BA44" s="236"/>
      <c r="BB44" s="236"/>
      <c r="BC44" s="236"/>
      <c r="BD44" s="236"/>
      <c r="BE44" s="236"/>
      <c r="BF44" s="236"/>
      <c r="BG44" s="236"/>
      <c r="BH44" s="236"/>
      <c r="BI44" s="236"/>
      <c r="BJ44" s="236"/>
      <c r="BK44" s="236"/>
      <c r="BL44" s="238"/>
      <c r="BM44" s="238"/>
      <c r="BN44" s="238"/>
      <c r="BO44" s="238"/>
      <c r="BP44" s="238"/>
      <c r="BQ44" s="238"/>
      <c r="BR44" s="238"/>
      <c r="BS44" s="238"/>
      <c r="BT44" s="238"/>
      <c r="BU44" s="238"/>
      <c r="BV44" s="238"/>
      <c r="BW44" s="238"/>
      <c r="BX44" s="238"/>
      <c r="BY44" s="238"/>
      <c r="BZ44" s="238"/>
      <c r="CA44" s="238"/>
      <c r="CB44" s="238"/>
      <c r="CC44" s="238"/>
      <c r="CD44" s="238"/>
      <c r="CE44" s="238"/>
      <c r="CF44" s="238"/>
      <c r="CG44" s="238"/>
      <c r="CH44" s="238"/>
      <c r="CI44" s="238"/>
      <c r="CJ44" s="238"/>
      <c r="CK44" s="238"/>
      <c r="CL44" s="238"/>
      <c r="CM44" s="238"/>
      <c r="CN44" s="238"/>
      <c r="CO44" s="238"/>
      <c r="CP44" s="238"/>
      <c r="CQ44" s="238"/>
      <c r="CR44" s="238"/>
      <c r="CS44" s="238"/>
      <c r="CT44" s="238"/>
      <c r="CU44" s="238"/>
      <c r="CV44" s="238"/>
      <c r="CW44" s="238"/>
      <c r="CX44" s="238"/>
      <c r="CY44" s="238"/>
      <c r="CZ44" s="238"/>
      <c r="DA44" s="238"/>
      <c r="DB44" s="238"/>
      <c r="DC44" s="238"/>
      <c r="DD44" s="238"/>
      <c r="DE44" s="238"/>
      <c r="DF44" s="238"/>
      <c r="DG44" s="238"/>
      <c r="DH44" s="238"/>
      <c r="DI44" s="238"/>
      <c r="DJ44" s="238"/>
      <c r="DK44" s="238"/>
      <c r="DL44" s="238"/>
      <c r="DM44" s="238"/>
      <c r="DN44" s="238"/>
      <c r="DO44" s="238"/>
      <c r="DP44" s="238"/>
      <c r="DQ44" s="238"/>
      <c r="DR44" s="238"/>
      <c r="DS44" s="238"/>
      <c r="DT44" s="238"/>
      <c r="DU44" s="238"/>
      <c r="DV44" s="238"/>
      <c r="DW44" s="238"/>
      <c r="DX44" s="238"/>
      <c r="DY44" s="238"/>
      <c r="DZ44" s="238"/>
      <c r="EA44" s="238"/>
      <c r="EB44" s="238"/>
      <c r="EC44" s="238"/>
      <c r="ED44" s="238"/>
      <c r="EE44" s="238"/>
      <c r="EF44" s="238"/>
      <c r="EG44" s="238"/>
      <c r="EH44" s="238"/>
      <c r="EI44" s="238"/>
      <c r="EJ44" s="238"/>
      <c r="EK44" s="238"/>
      <c r="EL44" s="238"/>
      <c r="EM44" s="238"/>
      <c r="EN44" s="238"/>
      <c r="EO44" s="238"/>
      <c r="EP44" s="238"/>
      <c r="EQ44" s="238"/>
      <c r="ER44" s="238"/>
      <c r="ES44" s="238"/>
      <c r="ET44" s="238"/>
      <c r="EU44" s="238"/>
      <c r="EV44" s="238"/>
      <c r="EW44" s="238"/>
      <c r="EX44" s="238"/>
      <c r="EY44" s="238"/>
      <c r="EZ44" s="238"/>
      <c r="FA44" s="238"/>
      <c r="FB44" s="238"/>
      <c r="FC44" s="238"/>
      <c r="FD44" s="238"/>
      <c r="FE44" s="238"/>
      <c r="FF44" s="238"/>
      <c r="FG44" s="238"/>
      <c r="FH44" s="238"/>
      <c r="FI44" s="238"/>
      <c r="FJ44" s="238"/>
      <c r="FK44" s="238"/>
      <c r="FL44" s="238"/>
      <c r="FM44" s="238"/>
      <c r="FN44" s="238"/>
      <c r="FO44" s="238"/>
      <c r="FP44" s="238"/>
      <c r="FQ44" s="238"/>
      <c r="FR44" s="238"/>
      <c r="FS44" s="238"/>
      <c r="FT44" s="238"/>
      <c r="FU44" s="238"/>
      <c r="FV44" s="238"/>
      <c r="FW44" s="238"/>
      <c r="FX44" s="238"/>
      <c r="FY44" s="238"/>
      <c r="FZ44" s="238"/>
      <c r="GA44" s="238"/>
      <c r="GB44" s="238"/>
      <c r="GC44" s="238"/>
      <c r="GD44" s="238"/>
      <c r="GE44" s="238"/>
      <c r="GF44" s="238"/>
      <c r="GG44" s="238"/>
      <c r="GH44" s="238"/>
      <c r="GI44" s="238"/>
      <c r="GJ44" s="238"/>
      <c r="GK44" s="238"/>
      <c r="GL44" s="238"/>
      <c r="GM44" s="238"/>
      <c r="GN44" s="238"/>
      <c r="GO44" s="238"/>
      <c r="GP44" s="238"/>
      <c r="GQ44" s="238"/>
      <c r="GR44" s="238"/>
      <c r="GS44" s="238"/>
      <c r="GT44" s="240"/>
    </row>
    <row r="45" s="220" customFormat="1" spans="1:202">
      <c r="A45" s="185"/>
      <c r="B45" s="183" t="s">
        <v>61</v>
      </c>
      <c r="C45" s="183">
        <v>22.6</v>
      </c>
      <c r="D45" s="183">
        <v>23.8</v>
      </c>
      <c r="E45" s="183">
        <v>23.8</v>
      </c>
      <c r="F45" s="183">
        <v>24.2</v>
      </c>
      <c r="G45" s="183">
        <v>23.8</v>
      </c>
      <c r="H45" s="183">
        <v>24.3</v>
      </c>
      <c r="I45" s="183">
        <v>22.9</v>
      </c>
      <c r="J45" s="183">
        <v>21.6</v>
      </c>
      <c r="K45" s="183">
        <v>7.2</v>
      </c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36"/>
      <c r="AE45" s="236"/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6"/>
      <c r="AR45" s="236"/>
      <c r="AS45" s="236"/>
      <c r="AT45" s="236"/>
      <c r="AU45" s="236"/>
      <c r="AV45" s="236"/>
      <c r="AW45" s="236"/>
      <c r="AX45" s="236"/>
      <c r="AY45" s="236"/>
      <c r="AZ45" s="236"/>
      <c r="BA45" s="236"/>
      <c r="BB45" s="236"/>
      <c r="BC45" s="236"/>
      <c r="BD45" s="236"/>
      <c r="BE45" s="236"/>
      <c r="BF45" s="236"/>
      <c r="BG45" s="236"/>
      <c r="BH45" s="236"/>
      <c r="BI45" s="236"/>
      <c r="BJ45" s="236"/>
      <c r="BK45" s="236"/>
      <c r="BL45" s="238"/>
      <c r="BM45" s="238"/>
      <c r="BN45" s="238"/>
      <c r="BO45" s="238"/>
      <c r="BP45" s="238"/>
      <c r="BQ45" s="238"/>
      <c r="BR45" s="238"/>
      <c r="BS45" s="238"/>
      <c r="BT45" s="238"/>
      <c r="BU45" s="238"/>
      <c r="BV45" s="238"/>
      <c r="BW45" s="238"/>
      <c r="BX45" s="238"/>
      <c r="BY45" s="238"/>
      <c r="BZ45" s="238"/>
      <c r="CA45" s="238"/>
      <c r="CB45" s="238"/>
      <c r="CC45" s="238"/>
      <c r="CD45" s="238"/>
      <c r="CE45" s="238"/>
      <c r="CF45" s="238"/>
      <c r="CG45" s="238"/>
      <c r="CH45" s="238"/>
      <c r="CI45" s="238"/>
      <c r="CJ45" s="238"/>
      <c r="CK45" s="238"/>
      <c r="CL45" s="238"/>
      <c r="CM45" s="238"/>
      <c r="CN45" s="238"/>
      <c r="CO45" s="238"/>
      <c r="CP45" s="238"/>
      <c r="CQ45" s="238"/>
      <c r="CR45" s="238"/>
      <c r="CS45" s="238"/>
      <c r="CT45" s="238"/>
      <c r="CU45" s="238"/>
      <c r="CV45" s="238"/>
      <c r="CW45" s="238"/>
      <c r="CX45" s="238"/>
      <c r="CY45" s="238"/>
      <c r="CZ45" s="238"/>
      <c r="DA45" s="238"/>
      <c r="DB45" s="238"/>
      <c r="DC45" s="238"/>
      <c r="DD45" s="238"/>
      <c r="DE45" s="238"/>
      <c r="DF45" s="238"/>
      <c r="DG45" s="238"/>
      <c r="DH45" s="238"/>
      <c r="DI45" s="238"/>
      <c r="DJ45" s="238"/>
      <c r="DK45" s="238"/>
      <c r="DL45" s="238"/>
      <c r="DM45" s="238"/>
      <c r="DN45" s="238"/>
      <c r="DO45" s="238"/>
      <c r="DP45" s="238"/>
      <c r="DQ45" s="238"/>
      <c r="DR45" s="238"/>
      <c r="DS45" s="238"/>
      <c r="DT45" s="238"/>
      <c r="DU45" s="238"/>
      <c r="DV45" s="238"/>
      <c r="DW45" s="238"/>
      <c r="DX45" s="238"/>
      <c r="DY45" s="238"/>
      <c r="DZ45" s="238"/>
      <c r="EA45" s="238"/>
      <c r="EB45" s="238"/>
      <c r="EC45" s="238"/>
      <c r="ED45" s="238"/>
      <c r="EE45" s="238"/>
      <c r="EF45" s="238"/>
      <c r="EG45" s="238"/>
      <c r="EH45" s="238"/>
      <c r="EI45" s="238"/>
      <c r="EJ45" s="238"/>
      <c r="EK45" s="238"/>
      <c r="EL45" s="238"/>
      <c r="EM45" s="238"/>
      <c r="EN45" s="238"/>
      <c r="EO45" s="238"/>
      <c r="EP45" s="238"/>
      <c r="EQ45" s="238"/>
      <c r="ER45" s="238"/>
      <c r="ES45" s="238"/>
      <c r="ET45" s="238"/>
      <c r="EU45" s="238"/>
      <c r="EV45" s="238"/>
      <c r="EW45" s="238"/>
      <c r="EX45" s="238"/>
      <c r="EY45" s="238"/>
      <c r="EZ45" s="238"/>
      <c r="FA45" s="238"/>
      <c r="FB45" s="238"/>
      <c r="FC45" s="238"/>
      <c r="FD45" s="238"/>
      <c r="FE45" s="238"/>
      <c r="FF45" s="238"/>
      <c r="FG45" s="238"/>
      <c r="FH45" s="238"/>
      <c r="FI45" s="238"/>
      <c r="FJ45" s="238"/>
      <c r="FK45" s="238"/>
      <c r="FL45" s="238"/>
      <c r="FM45" s="238"/>
      <c r="FN45" s="238"/>
      <c r="FO45" s="238"/>
      <c r="FP45" s="238"/>
      <c r="FQ45" s="238"/>
      <c r="FR45" s="238"/>
      <c r="FS45" s="238"/>
      <c r="FT45" s="238"/>
      <c r="FU45" s="238"/>
      <c r="FV45" s="238"/>
      <c r="FW45" s="238"/>
      <c r="FX45" s="238"/>
      <c r="FY45" s="238"/>
      <c r="FZ45" s="238"/>
      <c r="GA45" s="238"/>
      <c r="GB45" s="238"/>
      <c r="GC45" s="238"/>
      <c r="GD45" s="238"/>
      <c r="GE45" s="238"/>
      <c r="GF45" s="238"/>
      <c r="GG45" s="238"/>
      <c r="GH45" s="238"/>
      <c r="GI45" s="238"/>
      <c r="GJ45" s="238"/>
      <c r="GK45" s="238"/>
      <c r="GL45" s="238"/>
      <c r="GM45" s="238"/>
      <c r="GN45" s="238"/>
      <c r="GO45" s="238"/>
      <c r="GP45" s="238"/>
      <c r="GQ45" s="238"/>
      <c r="GR45" s="238"/>
      <c r="GS45" s="238"/>
      <c r="GT45" s="240"/>
    </row>
    <row r="46" s="220" customFormat="1" spans="1:202">
      <c r="A46" s="185"/>
      <c r="B46" s="183" t="s">
        <v>62</v>
      </c>
      <c r="C46" s="183">
        <v>22.9</v>
      </c>
      <c r="D46" s="183">
        <v>23.7</v>
      </c>
      <c r="E46" s="183">
        <v>24</v>
      </c>
      <c r="F46" s="183">
        <v>24.4</v>
      </c>
      <c r="G46" s="183">
        <v>23.9</v>
      </c>
      <c r="H46" s="183">
        <v>24.7</v>
      </c>
      <c r="I46" s="183">
        <v>23.5</v>
      </c>
      <c r="J46" s="183">
        <v>21.7</v>
      </c>
      <c r="K46" s="183">
        <v>7.7</v>
      </c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36"/>
      <c r="AE46" s="236"/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  <c r="BG46" s="236"/>
      <c r="BH46" s="236"/>
      <c r="BI46" s="236"/>
      <c r="BJ46" s="236"/>
      <c r="BK46" s="236"/>
      <c r="BL46" s="238"/>
      <c r="BM46" s="238"/>
      <c r="BN46" s="238"/>
      <c r="BO46" s="238"/>
      <c r="BP46" s="238"/>
      <c r="BQ46" s="238"/>
      <c r="BR46" s="238"/>
      <c r="BS46" s="238"/>
      <c r="BT46" s="238"/>
      <c r="BU46" s="238"/>
      <c r="BV46" s="238"/>
      <c r="BW46" s="238"/>
      <c r="BX46" s="238"/>
      <c r="BY46" s="238"/>
      <c r="BZ46" s="238"/>
      <c r="CA46" s="238"/>
      <c r="CB46" s="238"/>
      <c r="CC46" s="238"/>
      <c r="CD46" s="238"/>
      <c r="CE46" s="238"/>
      <c r="CF46" s="238"/>
      <c r="CG46" s="238"/>
      <c r="CH46" s="238"/>
      <c r="CI46" s="238"/>
      <c r="CJ46" s="238"/>
      <c r="CK46" s="238"/>
      <c r="CL46" s="238"/>
      <c r="CM46" s="238"/>
      <c r="CN46" s="238"/>
      <c r="CO46" s="238"/>
      <c r="CP46" s="238"/>
      <c r="CQ46" s="238"/>
      <c r="CR46" s="238"/>
      <c r="CS46" s="238"/>
      <c r="CT46" s="238"/>
      <c r="CU46" s="238"/>
      <c r="CV46" s="238"/>
      <c r="CW46" s="238"/>
      <c r="CX46" s="238"/>
      <c r="CY46" s="238"/>
      <c r="CZ46" s="238"/>
      <c r="DA46" s="238"/>
      <c r="DB46" s="238"/>
      <c r="DC46" s="238"/>
      <c r="DD46" s="238"/>
      <c r="DE46" s="238"/>
      <c r="DF46" s="238"/>
      <c r="DG46" s="238"/>
      <c r="DH46" s="238"/>
      <c r="DI46" s="238"/>
      <c r="DJ46" s="238"/>
      <c r="DK46" s="238"/>
      <c r="DL46" s="238"/>
      <c r="DM46" s="238"/>
      <c r="DN46" s="238"/>
      <c r="DO46" s="238"/>
      <c r="DP46" s="238"/>
      <c r="DQ46" s="238"/>
      <c r="DR46" s="238"/>
      <c r="DS46" s="238"/>
      <c r="DT46" s="238"/>
      <c r="DU46" s="238"/>
      <c r="DV46" s="238"/>
      <c r="DW46" s="238"/>
      <c r="DX46" s="238"/>
      <c r="DY46" s="238"/>
      <c r="DZ46" s="238"/>
      <c r="EA46" s="238"/>
      <c r="EB46" s="238"/>
      <c r="EC46" s="238"/>
      <c r="ED46" s="238"/>
      <c r="EE46" s="238"/>
      <c r="EF46" s="238"/>
      <c r="EG46" s="238"/>
      <c r="EH46" s="238"/>
      <c r="EI46" s="238"/>
      <c r="EJ46" s="238"/>
      <c r="EK46" s="238"/>
      <c r="EL46" s="238"/>
      <c r="EM46" s="238"/>
      <c r="EN46" s="238"/>
      <c r="EO46" s="238"/>
      <c r="EP46" s="238"/>
      <c r="EQ46" s="238"/>
      <c r="ER46" s="238"/>
      <c r="ES46" s="238"/>
      <c r="ET46" s="238"/>
      <c r="EU46" s="238"/>
      <c r="EV46" s="238"/>
      <c r="EW46" s="238"/>
      <c r="EX46" s="238"/>
      <c r="EY46" s="238"/>
      <c r="EZ46" s="238"/>
      <c r="FA46" s="238"/>
      <c r="FB46" s="238"/>
      <c r="FC46" s="238"/>
      <c r="FD46" s="238"/>
      <c r="FE46" s="238"/>
      <c r="FF46" s="238"/>
      <c r="FG46" s="238"/>
      <c r="FH46" s="238"/>
      <c r="FI46" s="238"/>
      <c r="FJ46" s="238"/>
      <c r="FK46" s="238"/>
      <c r="FL46" s="238"/>
      <c r="FM46" s="238"/>
      <c r="FN46" s="238"/>
      <c r="FO46" s="238"/>
      <c r="FP46" s="238"/>
      <c r="FQ46" s="238"/>
      <c r="FR46" s="238"/>
      <c r="FS46" s="238"/>
      <c r="FT46" s="238"/>
      <c r="FU46" s="238"/>
      <c r="FV46" s="238"/>
      <c r="FW46" s="238"/>
      <c r="FX46" s="238"/>
      <c r="FY46" s="238"/>
      <c r="FZ46" s="238"/>
      <c r="GA46" s="238"/>
      <c r="GB46" s="238"/>
      <c r="GC46" s="238"/>
      <c r="GD46" s="238"/>
      <c r="GE46" s="238"/>
      <c r="GF46" s="238"/>
      <c r="GG46" s="238"/>
      <c r="GH46" s="238"/>
      <c r="GI46" s="238"/>
      <c r="GJ46" s="238"/>
      <c r="GK46" s="238"/>
      <c r="GL46" s="238"/>
      <c r="GM46" s="238"/>
      <c r="GN46" s="238"/>
      <c r="GO46" s="238"/>
      <c r="GP46" s="238"/>
      <c r="GQ46" s="238"/>
      <c r="GR46" s="238"/>
      <c r="GS46" s="238"/>
      <c r="GT46" s="240"/>
    </row>
    <row r="47" s="220" customFormat="1" spans="1:202">
      <c r="A47" s="185"/>
      <c r="B47" s="183" t="s">
        <v>63</v>
      </c>
      <c r="C47" s="183">
        <v>21.1</v>
      </c>
      <c r="D47" s="183">
        <v>22.3</v>
      </c>
      <c r="E47" s="183">
        <v>22.4</v>
      </c>
      <c r="F47" s="183">
        <v>22.5</v>
      </c>
      <c r="G47" s="183">
        <v>22.4</v>
      </c>
      <c r="H47" s="183">
        <v>23.2</v>
      </c>
      <c r="I47" s="183">
        <v>22.4</v>
      </c>
      <c r="J47" s="183">
        <v>21.1</v>
      </c>
      <c r="K47" s="183">
        <v>7.7</v>
      </c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36"/>
      <c r="AE47" s="236"/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36"/>
      <c r="BB47" s="236"/>
      <c r="BC47" s="236"/>
      <c r="BD47" s="236"/>
      <c r="BE47" s="236"/>
      <c r="BF47" s="236"/>
      <c r="BG47" s="236"/>
      <c r="BH47" s="236"/>
      <c r="BI47" s="236"/>
      <c r="BJ47" s="236"/>
      <c r="BK47" s="236"/>
      <c r="BL47" s="238"/>
      <c r="BM47" s="238"/>
      <c r="BN47" s="238"/>
      <c r="BO47" s="238"/>
      <c r="BP47" s="238"/>
      <c r="BQ47" s="238"/>
      <c r="BR47" s="238"/>
      <c r="BS47" s="238"/>
      <c r="BT47" s="238"/>
      <c r="BU47" s="238"/>
      <c r="BV47" s="238"/>
      <c r="BW47" s="238"/>
      <c r="BX47" s="238"/>
      <c r="BY47" s="238"/>
      <c r="BZ47" s="238"/>
      <c r="CA47" s="238"/>
      <c r="CB47" s="238"/>
      <c r="CC47" s="238"/>
      <c r="CD47" s="238"/>
      <c r="CE47" s="238"/>
      <c r="CF47" s="238"/>
      <c r="CG47" s="238"/>
      <c r="CH47" s="238"/>
      <c r="CI47" s="238"/>
      <c r="CJ47" s="238"/>
      <c r="CK47" s="238"/>
      <c r="CL47" s="238"/>
      <c r="CM47" s="238"/>
      <c r="CN47" s="238"/>
      <c r="CO47" s="238"/>
      <c r="CP47" s="238"/>
      <c r="CQ47" s="238"/>
      <c r="CR47" s="238"/>
      <c r="CS47" s="238"/>
      <c r="CT47" s="238"/>
      <c r="CU47" s="238"/>
      <c r="CV47" s="238"/>
      <c r="CW47" s="238"/>
      <c r="CX47" s="238"/>
      <c r="CY47" s="238"/>
      <c r="CZ47" s="238"/>
      <c r="DA47" s="238"/>
      <c r="DB47" s="238"/>
      <c r="DC47" s="238"/>
      <c r="DD47" s="238"/>
      <c r="DE47" s="238"/>
      <c r="DF47" s="238"/>
      <c r="DG47" s="238"/>
      <c r="DH47" s="238"/>
      <c r="DI47" s="238"/>
      <c r="DJ47" s="238"/>
      <c r="DK47" s="238"/>
      <c r="DL47" s="238"/>
      <c r="DM47" s="238"/>
      <c r="DN47" s="238"/>
      <c r="DO47" s="238"/>
      <c r="DP47" s="238"/>
      <c r="DQ47" s="238"/>
      <c r="DR47" s="238"/>
      <c r="DS47" s="238"/>
      <c r="DT47" s="238"/>
      <c r="DU47" s="238"/>
      <c r="DV47" s="238"/>
      <c r="DW47" s="238"/>
      <c r="DX47" s="238"/>
      <c r="DY47" s="238"/>
      <c r="DZ47" s="238"/>
      <c r="EA47" s="238"/>
      <c r="EB47" s="238"/>
      <c r="EC47" s="238"/>
      <c r="ED47" s="238"/>
      <c r="EE47" s="238"/>
      <c r="EF47" s="238"/>
      <c r="EG47" s="238"/>
      <c r="EH47" s="238"/>
      <c r="EI47" s="238"/>
      <c r="EJ47" s="238"/>
      <c r="EK47" s="238"/>
      <c r="EL47" s="238"/>
      <c r="EM47" s="238"/>
      <c r="EN47" s="238"/>
      <c r="EO47" s="238"/>
      <c r="EP47" s="238"/>
      <c r="EQ47" s="238"/>
      <c r="ER47" s="238"/>
      <c r="ES47" s="238"/>
      <c r="ET47" s="238"/>
      <c r="EU47" s="238"/>
      <c r="EV47" s="238"/>
      <c r="EW47" s="238"/>
      <c r="EX47" s="238"/>
      <c r="EY47" s="238"/>
      <c r="EZ47" s="238"/>
      <c r="FA47" s="238"/>
      <c r="FB47" s="238"/>
      <c r="FC47" s="238"/>
      <c r="FD47" s="238"/>
      <c r="FE47" s="238"/>
      <c r="FF47" s="238"/>
      <c r="FG47" s="238"/>
      <c r="FH47" s="238"/>
      <c r="FI47" s="238"/>
      <c r="FJ47" s="238"/>
      <c r="FK47" s="238"/>
      <c r="FL47" s="238"/>
      <c r="FM47" s="238"/>
      <c r="FN47" s="238"/>
      <c r="FO47" s="238"/>
      <c r="FP47" s="238"/>
      <c r="FQ47" s="238"/>
      <c r="FR47" s="238"/>
      <c r="FS47" s="238"/>
      <c r="FT47" s="238"/>
      <c r="FU47" s="238"/>
      <c r="FV47" s="238"/>
      <c r="FW47" s="238"/>
      <c r="FX47" s="238"/>
      <c r="FY47" s="238"/>
      <c r="FZ47" s="238"/>
      <c r="GA47" s="238"/>
      <c r="GB47" s="238"/>
      <c r="GC47" s="238"/>
      <c r="GD47" s="238"/>
      <c r="GE47" s="238"/>
      <c r="GF47" s="238"/>
      <c r="GG47" s="238"/>
      <c r="GH47" s="238"/>
      <c r="GI47" s="238"/>
      <c r="GJ47" s="238"/>
      <c r="GK47" s="238"/>
      <c r="GL47" s="238"/>
      <c r="GM47" s="238"/>
      <c r="GN47" s="238"/>
      <c r="GO47" s="238"/>
      <c r="GP47" s="238"/>
      <c r="GQ47" s="238"/>
      <c r="GR47" s="238"/>
      <c r="GS47" s="238"/>
      <c r="GT47" s="240"/>
    </row>
    <row r="48" s="220" customFormat="1" spans="1:202">
      <c r="A48" s="185"/>
      <c r="B48" s="183" t="s">
        <v>64</v>
      </c>
      <c r="C48" s="183">
        <v>23.5</v>
      </c>
      <c r="D48" s="183">
        <v>23.5</v>
      </c>
      <c r="E48" s="183">
        <v>24.5</v>
      </c>
      <c r="F48" s="183">
        <v>25.7</v>
      </c>
      <c r="G48" s="183">
        <v>25.4</v>
      </c>
      <c r="H48" s="183">
        <v>26</v>
      </c>
      <c r="I48" s="183">
        <v>23.6</v>
      </c>
      <c r="J48" s="183">
        <v>23.5</v>
      </c>
      <c r="K48" s="183">
        <v>8.1</v>
      </c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36"/>
      <c r="AE48" s="236"/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  <c r="AT48" s="236"/>
      <c r="AU48" s="236"/>
      <c r="AV48" s="236"/>
      <c r="AW48" s="236"/>
      <c r="AX48" s="236"/>
      <c r="AY48" s="236"/>
      <c r="AZ48" s="236"/>
      <c r="BA48" s="236"/>
      <c r="BB48" s="236"/>
      <c r="BC48" s="236"/>
      <c r="BD48" s="236"/>
      <c r="BE48" s="236"/>
      <c r="BF48" s="236"/>
      <c r="BG48" s="236"/>
      <c r="BH48" s="236"/>
      <c r="BI48" s="236"/>
      <c r="BJ48" s="236"/>
      <c r="BK48" s="236"/>
      <c r="BL48" s="238"/>
      <c r="BM48" s="238"/>
      <c r="BN48" s="238"/>
      <c r="BO48" s="238"/>
      <c r="BP48" s="238"/>
      <c r="BQ48" s="238"/>
      <c r="BR48" s="238"/>
      <c r="BS48" s="238"/>
      <c r="BT48" s="238"/>
      <c r="BU48" s="238"/>
      <c r="BV48" s="238"/>
      <c r="BW48" s="238"/>
      <c r="BX48" s="238"/>
      <c r="BY48" s="238"/>
      <c r="BZ48" s="238"/>
      <c r="CA48" s="238"/>
      <c r="CB48" s="238"/>
      <c r="CC48" s="238"/>
      <c r="CD48" s="238"/>
      <c r="CE48" s="238"/>
      <c r="CF48" s="238"/>
      <c r="CG48" s="238"/>
      <c r="CH48" s="238"/>
      <c r="CI48" s="238"/>
      <c r="CJ48" s="238"/>
      <c r="CK48" s="238"/>
      <c r="CL48" s="238"/>
      <c r="CM48" s="238"/>
      <c r="CN48" s="238"/>
      <c r="CO48" s="238"/>
      <c r="CP48" s="238"/>
      <c r="CQ48" s="238"/>
      <c r="CR48" s="238"/>
      <c r="CS48" s="238"/>
      <c r="CT48" s="238"/>
      <c r="CU48" s="238"/>
      <c r="CV48" s="238"/>
      <c r="CW48" s="238"/>
      <c r="CX48" s="238"/>
      <c r="CY48" s="238"/>
      <c r="CZ48" s="238"/>
      <c r="DA48" s="238"/>
      <c r="DB48" s="238"/>
      <c r="DC48" s="238"/>
      <c r="DD48" s="238"/>
      <c r="DE48" s="238"/>
      <c r="DF48" s="238"/>
      <c r="DG48" s="238"/>
      <c r="DH48" s="238"/>
      <c r="DI48" s="238"/>
      <c r="DJ48" s="238"/>
      <c r="DK48" s="238"/>
      <c r="DL48" s="238"/>
      <c r="DM48" s="238"/>
      <c r="DN48" s="238"/>
      <c r="DO48" s="238"/>
      <c r="DP48" s="238"/>
      <c r="DQ48" s="238"/>
      <c r="DR48" s="238"/>
      <c r="DS48" s="238"/>
      <c r="DT48" s="238"/>
      <c r="DU48" s="238"/>
      <c r="DV48" s="238"/>
      <c r="DW48" s="238"/>
      <c r="DX48" s="238"/>
      <c r="DY48" s="238"/>
      <c r="DZ48" s="238"/>
      <c r="EA48" s="238"/>
      <c r="EB48" s="238"/>
      <c r="EC48" s="238"/>
      <c r="ED48" s="238"/>
      <c r="EE48" s="238"/>
      <c r="EF48" s="238"/>
      <c r="EG48" s="238"/>
      <c r="EH48" s="238"/>
      <c r="EI48" s="238"/>
      <c r="EJ48" s="238"/>
      <c r="EK48" s="238"/>
      <c r="EL48" s="238"/>
      <c r="EM48" s="238"/>
      <c r="EN48" s="238"/>
      <c r="EO48" s="238"/>
      <c r="EP48" s="238"/>
      <c r="EQ48" s="238"/>
      <c r="ER48" s="238"/>
      <c r="ES48" s="238"/>
      <c r="ET48" s="238"/>
      <c r="EU48" s="238"/>
      <c r="EV48" s="238"/>
      <c r="EW48" s="238"/>
      <c r="EX48" s="238"/>
      <c r="EY48" s="238"/>
      <c r="EZ48" s="238"/>
      <c r="FA48" s="238"/>
      <c r="FB48" s="238"/>
      <c r="FC48" s="238"/>
      <c r="FD48" s="238"/>
      <c r="FE48" s="238"/>
      <c r="FF48" s="238"/>
      <c r="FG48" s="238"/>
      <c r="FH48" s="238"/>
      <c r="FI48" s="238"/>
      <c r="FJ48" s="238"/>
      <c r="FK48" s="238"/>
      <c r="FL48" s="238"/>
      <c r="FM48" s="238"/>
      <c r="FN48" s="238"/>
      <c r="FO48" s="238"/>
      <c r="FP48" s="238"/>
      <c r="FQ48" s="238"/>
      <c r="FR48" s="238"/>
      <c r="FS48" s="238"/>
      <c r="FT48" s="238"/>
      <c r="FU48" s="238"/>
      <c r="FV48" s="238"/>
      <c r="FW48" s="238"/>
      <c r="FX48" s="238"/>
      <c r="FY48" s="238"/>
      <c r="FZ48" s="238"/>
      <c r="GA48" s="238"/>
      <c r="GB48" s="238"/>
      <c r="GC48" s="238"/>
      <c r="GD48" s="238"/>
      <c r="GE48" s="238"/>
      <c r="GF48" s="238"/>
      <c r="GG48" s="238"/>
      <c r="GH48" s="238"/>
      <c r="GI48" s="238"/>
      <c r="GJ48" s="238"/>
      <c r="GK48" s="238"/>
      <c r="GL48" s="238"/>
      <c r="GM48" s="238"/>
      <c r="GN48" s="238"/>
      <c r="GO48" s="238"/>
      <c r="GP48" s="238"/>
      <c r="GQ48" s="238"/>
      <c r="GR48" s="238"/>
      <c r="GS48" s="238"/>
      <c r="GT48" s="240"/>
    </row>
    <row r="49" s="220" customFormat="1" spans="1:202">
      <c r="A49" s="185"/>
      <c r="B49" s="183" t="s">
        <v>65</v>
      </c>
      <c r="C49" s="183">
        <v>17.9</v>
      </c>
      <c r="D49" s="183">
        <v>23</v>
      </c>
      <c r="E49" s="183">
        <v>23.7</v>
      </c>
      <c r="F49" s="183">
        <v>23.1</v>
      </c>
      <c r="G49" s="183">
        <v>22.5</v>
      </c>
      <c r="H49" s="183">
        <v>22.5</v>
      </c>
      <c r="I49" s="183">
        <v>22.6</v>
      </c>
      <c r="J49" s="183">
        <v>22.4</v>
      </c>
      <c r="K49" s="183">
        <v>8.3</v>
      </c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36"/>
      <c r="AE49" s="236"/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  <c r="AT49" s="236"/>
      <c r="AU49" s="236"/>
      <c r="AV49" s="236"/>
      <c r="AW49" s="236"/>
      <c r="AX49" s="236"/>
      <c r="AY49" s="236"/>
      <c r="AZ49" s="236"/>
      <c r="BA49" s="236"/>
      <c r="BB49" s="236"/>
      <c r="BC49" s="236"/>
      <c r="BD49" s="236"/>
      <c r="BE49" s="236"/>
      <c r="BF49" s="236"/>
      <c r="BG49" s="236"/>
      <c r="BH49" s="236"/>
      <c r="BI49" s="236"/>
      <c r="BJ49" s="236"/>
      <c r="BK49" s="236"/>
      <c r="BL49" s="238"/>
      <c r="BM49" s="238"/>
      <c r="BN49" s="238"/>
      <c r="BO49" s="238"/>
      <c r="BP49" s="238"/>
      <c r="BQ49" s="238"/>
      <c r="BR49" s="238"/>
      <c r="BS49" s="238"/>
      <c r="BT49" s="238"/>
      <c r="BU49" s="238"/>
      <c r="BV49" s="238"/>
      <c r="BW49" s="238"/>
      <c r="BX49" s="238"/>
      <c r="BY49" s="238"/>
      <c r="BZ49" s="238"/>
      <c r="CA49" s="238"/>
      <c r="CB49" s="238"/>
      <c r="CC49" s="238"/>
      <c r="CD49" s="238"/>
      <c r="CE49" s="238"/>
      <c r="CF49" s="238"/>
      <c r="CG49" s="238"/>
      <c r="CH49" s="238"/>
      <c r="CI49" s="238"/>
      <c r="CJ49" s="238"/>
      <c r="CK49" s="238"/>
      <c r="CL49" s="238"/>
      <c r="CM49" s="238"/>
      <c r="CN49" s="238"/>
      <c r="CO49" s="238"/>
      <c r="CP49" s="238"/>
      <c r="CQ49" s="238"/>
      <c r="CR49" s="238"/>
      <c r="CS49" s="238"/>
      <c r="CT49" s="238"/>
      <c r="CU49" s="238"/>
      <c r="CV49" s="238"/>
      <c r="CW49" s="238"/>
      <c r="CX49" s="238"/>
      <c r="CY49" s="238"/>
      <c r="CZ49" s="238"/>
      <c r="DA49" s="238"/>
      <c r="DB49" s="238"/>
      <c r="DC49" s="238"/>
      <c r="DD49" s="238"/>
      <c r="DE49" s="238"/>
      <c r="DF49" s="238"/>
      <c r="DG49" s="238"/>
      <c r="DH49" s="238"/>
      <c r="DI49" s="238"/>
      <c r="DJ49" s="238"/>
      <c r="DK49" s="238"/>
      <c r="DL49" s="238"/>
      <c r="DM49" s="238"/>
      <c r="DN49" s="238"/>
      <c r="DO49" s="238"/>
      <c r="DP49" s="238"/>
      <c r="DQ49" s="238"/>
      <c r="DR49" s="238"/>
      <c r="DS49" s="238"/>
      <c r="DT49" s="238"/>
      <c r="DU49" s="238"/>
      <c r="DV49" s="238"/>
      <c r="DW49" s="238"/>
      <c r="DX49" s="238"/>
      <c r="DY49" s="238"/>
      <c r="DZ49" s="238"/>
      <c r="EA49" s="238"/>
      <c r="EB49" s="238"/>
      <c r="EC49" s="238"/>
      <c r="ED49" s="238"/>
      <c r="EE49" s="238"/>
      <c r="EF49" s="238"/>
      <c r="EG49" s="238"/>
      <c r="EH49" s="238"/>
      <c r="EI49" s="238"/>
      <c r="EJ49" s="238"/>
      <c r="EK49" s="238"/>
      <c r="EL49" s="238"/>
      <c r="EM49" s="238"/>
      <c r="EN49" s="238"/>
      <c r="EO49" s="238"/>
      <c r="EP49" s="238"/>
      <c r="EQ49" s="238"/>
      <c r="ER49" s="238"/>
      <c r="ES49" s="238"/>
      <c r="ET49" s="238"/>
      <c r="EU49" s="238"/>
      <c r="EV49" s="238"/>
      <c r="EW49" s="238"/>
      <c r="EX49" s="238"/>
      <c r="EY49" s="238"/>
      <c r="EZ49" s="238"/>
      <c r="FA49" s="238"/>
      <c r="FB49" s="238"/>
      <c r="FC49" s="238"/>
      <c r="FD49" s="238"/>
      <c r="FE49" s="238"/>
      <c r="FF49" s="238"/>
      <c r="FG49" s="238"/>
      <c r="FH49" s="238"/>
      <c r="FI49" s="238"/>
      <c r="FJ49" s="238"/>
      <c r="FK49" s="238"/>
      <c r="FL49" s="238"/>
      <c r="FM49" s="238"/>
      <c r="FN49" s="238"/>
      <c r="FO49" s="238"/>
      <c r="FP49" s="238"/>
      <c r="FQ49" s="238"/>
      <c r="FR49" s="238"/>
      <c r="FS49" s="238"/>
      <c r="FT49" s="238"/>
      <c r="FU49" s="238"/>
      <c r="FV49" s="238"/>
      <c r="FW49" s="238"/>
      <c r="FX49" s="238"/>
      <c r="FY49" s="238"/>
      <c r="FZ49" s="238"/>
      <c r="GA49" s="238"/>
      <c r="GB49" s="238"/>
      <c r="GC49" s="238"/>
      <c r="GD49" s="238"/>
      <c r="GE49" s="238"/>
      <c r="GF49" s="238"/>
      <c r="GG49" s="238"/>
      <c r="GH49" s="238"/>
      <c r="GI49" s="238"/>
      <c r="GJ49" s="238"/>
      <c r="GK49" s="238"/>
      <c r="GL49" s="238"/>
      <c r="GM49" s="238"/>
      <c r="GN49" s="238"/>
      <c r="GO49" s="238"/>
      <c r="GP49" s="238"/>
      <c r="GQ49" s="238"/>
      <c r="GR49" s="238"/>
      <c r="GS49" s="238"/>
      <c r="GT49" s="240"/>
    </row>
    <row r="50" s="220" customFormat="1" spans="1:202">
      <c r="A50" s="185"/>
      <c r="B50" s="183" t="s">
        <v>66</v>
      </c>
      <c r="C50" s="183">
        <v>21.6</v>
      </c>
      <c r="D50" s="183">
        <v>23.1</v>
      </c>
      <c r="E50" s="183">
        <v>23.4</v>
      </c>
      <c r="F50" s="183">
        <v>23.9</v>
      </c>
      <c r="G50" s="183">
        <v>24.1</v>
      </c>
      <c r="H50" s="183">
        <v>24.9</v>
      </c>
      <c r="I50" s="183">
        <v>22.4</v>
      </c>
      <c r="J50" s="183">
        <v>21.3</v>
      </c>
      <c r="K50" s="183">
        <v>7.6</v>
      </c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36"/>
      <c r="AE50" s="236"/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36"/>
      <c r="BB50" s="236"/>
      <c r="BC50" s="236"/>
      <c r="BD50" s="236"/>
      <c r="BE50" s="236"/>
      <c r="BF50" s="236"/>
      <c r="BG50" s="236"/>
      <c r="BH50" s="236"/>
      <c r="BI50" s="236"/>
      <c r="BJ50" s="236"/>
      <c r="BK50" s="236"/>
      <c r="BL50" s="238"/>
      <c r="BM50" s="238"/>
      <c r="BN50" s="238"/>
      <c r="BO50" s="238"/>
      <c r="BP50" s="238"/>
      <c r="BQ50" s="238"/>
      <c r="BR50" s="238"/>
      <c r="BS50" s="238"/>
      <c r="BT50" s="238"/>
      <c r="BU50" s="238"/>
      <c r="BV50" s="238"/>
      <c r="BW50" s="238"/>
      <c r="BX50" s="238"/>
      <c r="BY50" s="238"/>
      <c r="BZ50" s="238"/>
      <c r="CA50" s="238"/>
      <c r="CB50" s="238"/>
      <c r="CC50" s="238"/>
      <c r="CD50" s="238"/>
      <c r="CE50" s="238"/>
      <c r="CF50" s="238"/>
      <c r="CG50" s="238"/>
      <c r="CH50" s="238"/>
      <c r="CI50" s="238"/>
      <c r="CJ50" s="238"/>
      <c r="CK50" s="238"/>
      <c r="CL50" s="238"/>
      <c r="CM50" s="238"/>
      <c r="CN50" s="238"/>
      <c r="CO50" s="238"/>
      <c r="CP50" s="238"/>
      <c r="CQ50" s="238"/>
      <c r="CR50" s="238"/>
      <c r="CS50" s="238"/>
      <c r="CT50" s="238"/>
      <c r="CU50" s="238"/>
      <c r="CV50" s="238"/>
      <c r="CW50" s="238"/>
      <c r="CX50" s="238"/>
      <c r="CY50" s="238"/>
      <c r="CZ50" s="238"/>
      <c r="DA50" s="238"/>
      <c r="DB50" s="238"/>
      <c r="DC50" s="238"/>
      <c r="DD50" s="238"/>
      <c r="DE50" s="238"/>
      <c r="DF50" s="238"/>
      <c r="DG50" s="238"/>
      <c r="DH50" s="238"/>
      <c r="DI50" s="238"/>
      <c r="DJ50" s="238"/>
      <c r="DK50" s="238"/>
      <c r="DL50" s="238"/>
      <c r="DM50" s="238"/>
      <c r="DN50" s="238"/>
      <c r="DO50" s="238"/>
      <c r="DP50" s="238"/>
      <c r="DQ50" s="238"/>
      <c r="DR50" s="238"/>
      <c r="DS50" s="238"/>
      <c r="DT50" s="238"/>
      <c r="DU50" s="238"/>
      <c r="DV50" s="238"/>
      <c r="DW50" s="238"/>
      <c r="DX50" s="238"/>
      <c r="DY50" s="238"/>
      <c r="DZ50" s="238"/>
      <c r="EA50" s="238"/>
      <c r="EB50" s="238"/>
      <c r="EC50" s="238"/>
      <c r="ED50" s="238"/>
      <c r="EE50" s="238"/>
      <c r="EF50" s="238"/>
      <c r="EG50" s="238"/>
      <c r="EH50" s="238"/>
      <c r="EI50" s="238"/>
      <c r="EJ50" s="238"/>
      <c r="EK50" s="238"/>
      <c r="EL50" s="238"/>
      <c r="EM50" s="238"/>
      <c r="EN50" s="238"/>
      <c r="EO50" s="238"/>
      <c r="EP50" s="238"/>
      <c r="EQ50" s="238"/>
      <c r="ER50" s="238"/>
      <c r="ES50" s="238"/>
      <c r="ET50" s="238"/>
      <c r="EU50" s="238"/>
      <c r="EV50" s="238"/>
      <c r="EW50" s="238"/>
      <c r="EX50" s="238"/>
      <c r="EY50" s="238"/>
      <c r="EZ50" s="238"/>
      <c r="FA50" s="238"/>
      <c r="FB50" s="238"/>
      <c r="FC50" s="238"/>
      <c r="FD50" s="238"/>
      <c r="FE50" s="238"/>
      <c r="FF50" s="238"/>
      <c r="FG50" s="238"/>
      <c r="FH50" s="238"/>
      <c r="FI50" s="238"/>
      <c r="FJ50" s="238"/>
      <c r="FK50" s="238"/>
      <c r="FL50" s="238"/>
      <c r="FM50" s="238"/>
      <c r="FN50" s="238"/>
      <c r="FO50" s="238"/>
      <c r="FP50" s="238"/>
      <c r="FQ50" s="238"/>
      <c r="FR50" s="238"/>
      <c r="FS50" s="238"/>
      <c r="FT50" s="238"/>
      <c r="FU50" s="238"/>
      <c r="FV50" s="238"/>
      <c r="FW50" s="238"/>
      <c r="FX50" s="238"/>
      <c r="FY50" s="238"/>
      <c r="FZ50" s="238"/>
      <c r="GA50" s="238"/>
      <c r="GB50" s="238"/>
      <c r="GC50" s="238"/>
      <c r="GD50" s="238"/>
      <c r="GE50" s="238"/>
      <c r="GF50" s="238"/>
      <c r="GG50" s="238"/>
      <c r="GH50" s="238"/>
      <c r="GI50" s="238"/>
      <c r="GJ50" s="238"/>
      <c r="GK50" s="238"/>
      <c r="GL50" s="238"/>
      <c r="GM50" s="238"/>
      <c r="GN50" s="238"/>
      <c r="GO50" s="238"/>
      <c r="GP50" s="238"/>
      <c r="GQ50" s="238"/>
      <c r="GR50" s="238"/>
      <c r="GS50" s="238"/>
      <c r="GT50" s="240"/>
    </row>
    <row r="51" s="220" customFormat="1" spans="1:202">
      <c r="A51" s="185"/>
      <c r="B51" s="183" t="s">
        <v>67</v>
      </c>
      <c r="C51" s="183">
        <v>21.9625</v>
      </c>
      <c r="D51" s="183">
        <v>23.3125</v>
      </c>
      <c r="E51" s="183">
        <v>23.8875</v>
      </c>
      <c r="F51" s="183">
        <v>24.3875</v>
      </c>
      <c r="G51" s="183">
        <v>24.19</v>
      </c>
      <c r="H51" s="183">
        <v>24.9925</v>
      </c>
      <c r="I51" s="183">
        <v>23.43</v>
      </c>
      <c r="J51" s="183">
        <v>22.195</v>
      </c>
      <c r="K51" s="183">
        <v>8.25</v>
      </c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36"/>
      <c r="AE51" s="236"/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36"/>
      <c r="BB51" s="236"/>
      <c r="BC51" s="236"/>
      <c r="BD51" s="236"/>
      <c r="BE51" s="236"/>
      <c r="BF51" s="236"/>
      <c r="BG51" s="236"/>
      <c r="BH51" s="236"/>
      <c r="BI51" s="236"/>
      <c r="BJ51" s="236"/>
      <c r="BK51" s="236"/>
      <c r="BL51" s="238"/>
      <c r="BM51" s="238"/>
      <c r="BN51" s="238"/>
      <c r="BO51" s="238"/>
      <c r="BP51" s="238"/>
      <c r="BQ51" s="238"/>
      <c r="BR51" s="238"/>
      <c r="BS51" s="238"/>
      <c r="BT51" s="238"/>
      <c r="BU51" s="238"/>
      <c r="BV51" s="238"/>
      <c r="BW51" s="238"/>
      <c r="BX51" s="238"/>
      <c r="BY51" s="238"/>
      <c r="BZ51" s="238"/>
      <c r="CA51" s="238"/>
      <c r="CB51" s="238"/>
      <c r="CC51" s="238"/>
      <c r="CD51" s="238"/>
      <c r="CE51" s="238"/>
      <c r="CF51" s="238"/>
      <c r="CG51" s="238"/>
      <c r="CH51" s="238"/>
      <c r="CI51" s="238"/>
      <c r="CJ51" s="238"/>
      <c r="CK51" s="238"/>
      <c r="CL51" s="238"/>
      <c r="CM51" s="238"/>
      <c r="CN51" s="238"/>
      <c r="CO51" s="238"/>
      <c r="CP51" s="238"/>
      <c r="CQ51" s="238"/>
      <c r="CR51" s="238"/>
      <c r="CS51" s="238"/>
      <c r="CT51" s="238"/>
      <c r="CU51" s="238"/>
      <c r="CV51" s="238"/>
      <c r="CW51" s="238"/>
      <c r="CX51" s="238"/>
      <c r="CY51" s="238"/>
      <c r="CZ51" s="238"/>
      <c r="DA51" s="238"/>
      <c r="DB51" s="238"/>
      <c r="DC51" s="238"/>
      <c r="DD51" s="238"/>
      <c r="DE51" s="238"/>
      <c r="DF51" s="238"/>
      <c r="DG51" s="238"/>
      <c r="DH51" s="238"/>
      <c r="DI51" s="238"/>
      <c r="DJ51" s="238"/>
      <c r="DK51" s="238"/>
      <c r="DL51" s="238"/>
      <c r="DM51" s="238"/>
      <c r="DN51" s="238"/>
      <c r="DO51" s="238"/>
      <c r="DP51" s="238"/>
      <c r="DQ51" s="238"/>
      <c r="DR51" s="238"/>
      <c r="DS51" s="238"/>
      <c r="DT51" s="238"/>
      <c r="DU51" s="238"/>
      <c r="DV51" s="238"/>
      <c r="DW51" s="238"/>
      <c r="DX51" s="238"/>
      <c r="DY51" s="238"/>
      <c r="DZ51" s="238"/>
      <c r="EA51" s="238"/>
      <c r="EB51" s="238"/>
      <c r="EC51" s="238"/>
      <c r="ED51" s="238"/>
      <c r="EE51" s="238"/>
      <c r="EF51" s="238"/>
      <c r="EG51" s="238"/>
      <c r="EH51" s="238"/>
      <c r="EI51" s="238"/>
      <c r="EJ51" s="238"/>
      <c r="EK51" s="238"/>
      <c r="EL51" s="238"/>
      <c r="EM51" s="238"/>
      <c r="EN51" s="238"/>
      <c r="EO51" s="238"/>
      <c r="EP51" s="238"/>
      <c r="EQ51" s="238"/>
      <c r="ER51" s="238"/>
      <c r="ES51" s="238"/>
      <c r="ET51" s="238"/>
      <c r="EU51" s="238"/>
      <c r="EV51" s="238"/>
      <c r="EW51" s="238"/>
      <c r="EX51" s="238"/>
      <c r="EY51" s="238"/>
      <c r="EZ51" s="238"/>
      <c r="FA51" s="238"/>
      <c r="FB51" s="238"/>
      <c r="FC51" s="238"/>
      <c r="FD51" s="238"/>
      <c r="FE51" s="238"/>
      <c r="FF51" s="238"/>
      <c r="FG51" s="238"/>
      <c r="FH51" s="238"/>
      <c r="FI51" s="238"/>
      <c r="FJ51" s="238"/>
      <c r="FK51" s="238"/>
      <c r="FL51" s="238"/>
      <c r="FM51" s="238"/>
      <c r="FN51" s="238"/>
      <c r="FO51" s="238"/>
      <c r="FP51" s="238"/>
      <c r="FQ51" s="238"/>
      <c r="FR51" s="238"/>
      <c r="FS51" s="238"/>
      <c r="FT51" s="238"/>
      <c r="FU51" s="238"/>
      <c r="FV51" s="238"/>
      <c r="FW51" s="238"/>
      <c r="FX51" s="238"/>
      <c r="FY51" s="238"/>
      <c r="FZ51" s="238"/>
      <c r="GA51" s="238"/>
      <c r="GB51" s="238"/>
      <c r="GC51" s="238"/>
      <c r="GD51" s="238"/>
      <c r="GE51" s="238"/>
      <c r="GF51" s="238"/>
      <c r="GG51" s="238"/>
      <c r="GH51" s="238"/>
      <c r="GI51" s="238"/>
      <c r="GJ51" s="238"/>
      <c r="GK51" s="238"/>
      <c r="GL51" s="238"/>
      <c r="GM51" s="238"/>
      <c r="GN51" s="238"/>
      <c r="GO51" s="238"/>
      <c r="GP51" s="238"/>
      <c r="GQ51" s="238"/>
      <c r="GR51" s="238"/>
      <c r="GS51" s="238"/>
      <c r="GT51" s="240"/>
    </row>
    <row r="52" s="220" customFormat="1" spans="1:202">
      <c r="A52" s="185"/>
      <c r="B52" s="183" t="s">
        <v>68</v>
      </c>
      <c r="C52" s="183">
        <v>21.2625</v>
      </c>
      <c r="D52" s="183">
        <v>23.1125</v>
      </c>
      <c r="E52" s="183">
        <v>23.3875</v>
      </c>
      <c r="F52" s="183">
        <v>23.7875</v>
      </c>
      <c r="G52" s="183">
        <v>23.31</v>
      </c>
      <c r="H52" s="183">
        <v>23.6325</v>
      </c>
      <c r="I52" s="183">
        <v>22.37</v>
      </c>
      <c r="J52" s="183">
        <v>21.755</v>
      </c>
      <c r="K52" s="183">
        <v>7.05</v>
      </c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36"/>
      <c r="AE52" s="236"/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6"/>
      <c r="AR52" s="236"/>
      <c r="AS52" s="236"/>
      <c r="AT52" s="236"/>
      <c r="AU52" s="236"/>
      <c r="AV52" s="236"/>
      <c r="AW52" s="236"/>
      <c r="AX52" s="236"/>
      <c r="AY52" s="236"/>
      <c r="AZ52" s="236"/>
      <c r="BA52" s="236"/>
      <c r="BB52" s="236"/>
      <c r="BC52" s="236"/>
      <c r="BD52" s="236"/>
      <c r="BE52" s="236"/>
      <c r="BF52" s="236"/>
      <c r="BG52" s="236"/>
      <c r="BH52" s="236"/>
      <c r="BI52" s="236"/>
      <c r="BJ52" s="236"/>
      <c r="BK52" s="236"/>
      <c r="BL52" s="238"/>
      <c r="BM52" s="238"/>
      <c r="BN52" s="238"/>
      <c r="BO52" s="238"/>
      <c r="BP52" s="238"/>
      <c r="BQ52" s="238"/>
      <c r="BR52" s="238"/>
      <c r="BS52" s="238"/>
      <c r="BT52" s="238"/>
      <c r="BU52" s="238"/>
      <c r="BV52" s="238"/>
      <c r="BW52" s="238"/>
      <c r="BX52" s="238"/>
      <c r="BY52" s="238"/>
      <c r="BZ52" s="238"/>
      <c r="CA52" s="238"/>
      <c r="CB52" s="238"/>
      <c r="CC52" s="238"/>
      <c r="CD52" s="238"/>
      <c r="CE52" s="238"/>
      <c r="CF52" s="238"/>
      <c r="CG52" s="238"/>
      <c r="CH52" s="238"/>
      <c r="CI52" s="238"/>
      <c r="CJ52" s="238"/>
      <c r="CK52" s="238"/>
      <c r="CL52" s="238"/>
      <c r="CM52" s="238"/>
      <c r="CN52" s="238"/>
      <c r="CO52" s="238"/>
      <c r="CP52" s="238"/>
      <c r="CQ52" s="238"/>
      <c r="CR52" s="238"/>
      <c r="CS52" s="238"/>
      <c r="CT52" s="238"/>
      <c r="CU52" s="238"/>
      <c r="CV52" s="238"/>
      <c r="CW52" s="238"/>
      <c r="CX52" s="238"/>
      <c r="CY52" s="238"/>
      <c r="CZ52" s="238"/>
      <c r="DA52" s="238"/>
      <c r="DB52" s="238"/>
      <c r="DC52" s="238"/>
      <c r="DD52" s="238"/>
      <c r="DE52" s="238"/>
      <c r="DF52" s="238"/>
      <c r="DG52" s="238"/>
      <c r="DH52" s="238"/>
      <c r="DI52" s="238"/>
      <c r="DJ52" s="238"/>
      <c r="DK52" s="238"/>
      <c r="DL52" s="238"/>
      <c r="DM52" s="238"/>
      <c r="DN52" s="238"/>
      <c r="DO52" s="238"/>
      <c r="DP52" s="238"/>
      <c r="DQ52" s="238"/>
      <c r="DR52" s="238"/>
      <c r="DS52" s="238"/>
      <c r="DT52" s="238"/>
      <c r="DU52" s="238"/>
      <c r="DV52" s="238"/>
      <c r="DW52" s="238"/>
      <c r="DX52" s="238"/>
      <c r="DY52" s="238"/>
      <c r="DZ52" s="238"/>
      <c r="EA52" s="238"/>
      <c r="EB52" s="238"/>
      <c r="EC52" s="238"/>
      <c r="ED52" s="238"/>
      <c r="EE52" s="238"/>
      <c r="EF52" s="238"/>
      <c r="EG52" s="238"/>
      <c r="EH52" s="238"/>
      <c r="EI52" s="238"/>
      <c r="EJ52" s="238"/>
      <c r="EK52" s="238"/>
      <c r="EL52" s="238"/>
      <c r="EM52" s="238"/>
      <c r="EN52" s="238"/>
      <c r="EO52" s="238"/>
      <c r="EP52" s="238"/>
      <c r="EQ52" s="238"/>
      <c r="ER52" s="238"/>
      <c r="ES52" s="238"/>
      <c r="ET52" s="238"/>
      <c r="EU52" s="238"/>
      <c r="EV52" s="238"/>
      <c r="EW52" s="238"/>
      <c r="EX52" s="238"/>
      <c r="EY52" s="238"/>
      <c r="EZ52" s="238"/>
      <c r="FA52" s="238"/>
      <c r="FB52" s="238"/>
      <c r="FC52" s="238"/>
      <c r="FD52" s="238"/>
      <c r="FE52" s="238"/>
      <c r="FF52" s="238"/>
      <c r="FG52" s="238"/>
      <c r="FH52" s="238"/>
      <c r="FI52" s="238"/>
      <c r="FJ52" s="238"/>
      <c r="FK52" s="238"/>
      <c r="FL52" s="238"/>
      <c r="FM52" s="238"/>
      <c r="FN52" s="238"/>
      <c r="FO52" s="238"/>
      <c r="FP52" s="238"/>
      <c r="FQ52" s="238"/>
      <c r="FR52" s="238"/>
      <c r="FS52" s="238"/>
      <c r="FT52" s="238"/>
      <c r="FU52" s="238"/>
      <c r="FV52" s="238"/>
      <c r="FW52" s="238"/>
      <c r="FX52" s="238"/>
      <c r="FY52" s="238"/>
      <c r="FZ52" s="238"/>
      <c r="GA52" s="238"/>
      <c r="GB52" s="238"/>
      <c r="GC52" s="238"/>
      <c r="GD52" s="238"/>
      <c r="GE52" s="238"/>
      <c r="GF52" s="238"/>
      <c r="GG52" s="238"/>
      <c r="GH52" s="238"/>
      <c r="GI52" s="238"/>
      <c r="GJ52" s="238"/>
      <c r="GK52" s="238"/>
      <c r="GL52" s="238"/>
      <c r="GM52" s="238"/>
      <c r="GN52" s="238"/>
      <c r="GO52" s="238"/>
      <c r="GP52" s="238"/>
      <c r="GQ52" s="238"/>
      <c r="GR52" s="238"/>
      <c r="GS52" s="238"/>
      <c r="GT52" s="240"/>
    </row>
    <row r="53" s="220" customFormat="1" spans="1:202">
      <c r="A53" s="188"/>
      <c r="B53" s="183" t="s">
        <v>69</v>
      </c>
      <c r="C53" s="183">
        <v>20.7</v>
      </c>
      <c r="D53" s="183">
        <v>22.9</v>
      </c>
      <c r="E53" s="183">
        <v>23.8</v>
      </c>
      <c r="F53" s="183">
        <v>24.4</v>
      </c>
      <c r="G53" s="183">
        <v>24.5</v>
      </c>
      <c r="H53" s="183">
        <v>25</v>
      </c>
      <c r="I53" s="183">
        <v>23.1</v>
      </c>
      <c r="J53" s="183">
        <v>22.4</v>
      </c>
      <c r="K53" s="183">
        <v>8.1</v>
      </c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G53" s="236"/>
      <c r="BH53" s="236"/>
      <c r="BI53" s="236"/>
      <c r="BJ53" s="236"/>
      <c r="BK53" s="236"/>
      <c r="BL53" s="238"/>
      <c r="BM53" s="238"/>
      <c r="BN53" s="238"/>
      <c r="BO53" s="238"/>
      <c r="BP53" s="238"/>
      <c r="BQ53" s="238"/>
      <c r="BR53" s="238"/>
      <c r="BS53" s="238"/>
      <c r="BT53" s="238"/>
      <c r="BU53" s="238"/>
      <c r="BV53" s="238"/>
      <c r="BW53" s="238"/>
      <c r="BX53" s="238"/>
      <c r="BY53" s="238"/>
      <c r="BZ53" s="238"/>
      <c r="CA53" s="238"/>
      <c r="CB53" s="238"/>
      <c r="CC53" s="238"/>
      <c r="CD53" s="238"/>
      <c r="CE53" s="238"/>
      <c r="CF53" s="238"/>
      <c r="CG53" s="238"/>
      <c r="CH53" s="238"/>
      <c r="CI53" s="238"/>
      <c r="CJ53" s="238"/>
      <c r="CK53" s="238"/>
      <c r="CL53" s="238"/>
      <c r="CM53" s="238"/>
      <c r="CN53" s="238"/>
      <c r="CO53" s="238"/>
      <c r="CP53" s="238"/>
      <c r="CQ53" s="238"/>
      <c r="CR53" s="238"/>
      <c r="CS53" s="238"/>
      <c r="CT53" s="238"/>
      <c r="CU53" s="238"/>
      <c r="CV53" s="238"/>
      <c r="CW53" s="238"/>
      <c r="CX53" s="238"/>
      <c r="CY53" s="238"/>
      <c r="CZ53" s="238"/>
      <c r="DA53" s="238"/>
      <c r="DB53" s="238"/>
      <c r="DC53" s="238"/>
      <c r="DD53" s="238"/>
      <c r="DE53" s="238"/>
      <c r="DF53" s="238"/>
      <c r="DG53" s="238"/>
      <c r="DH53" s="238"/>
      <c r="DI53" s="238"/>
      <c r="DJ53" s="238"/>
      <c r="DK53" s="238"/>
      <c r="DL53" s="238"/>
      <c r="DM53" s="238"/>
      <c r="DN53" s="238"/>
      <c r="DO53" s="238"/>
      <c r="DP53" s="238"/>
      <c r="DQ53" s="238"/>
      <c r="DR53" s="238"/>
      <c r="DS53" s="238"/>
      <c r="DT53" s="238"/>
      <c r="DU53" s="238"/>
      <c r="DV53" s="238"/>
      <c r="DW53" s="238"/>
      <c r="DX53" s="238"/>
      <c r="DY53" s="238"/>
      <c r="DZ53" s="238"/>
      <c r="EA53" s="238"/>
      <c r="EB53" s="238"/>
      <c r="EC53" s="238"/>
      <c r="ED53" s="238"/>
      <c r="EE53" s="238"/>
      <c r="EF53" s="238"/>
      <c r="EG53" s="238"/>
      <c r="EH53" s="238"/>
      <c r="EI53" s="238"/>
      <c r="EJ53" s="238"/>
      <c r="EK53" s="238"/>
      <c r="EL53" s="238"/>
      <c r="EM53" s="238"/>
      <c r="EN53" s="238"/>
      <c r="EO53" s="238"/>
      <c r="EP53" s="238"/>
      <c r="EQ53" s="238"/>
      <c r="ER53" s="238"/>
      <c r="ES53" s="238"/>
      <c r="ET53" s="238"/>
      <c r="EU53" s="238"/>
      <c r="EV53" s="238"/>
      <c r="EW53" s="238"/>
      <c r="EX53" s="238"/>
      <c r="EY53" s="238"/>
      <c r="EZ53" s="238"/>
      <c r="FA53" s="238"/>
      <c r="FB53" s="238"/>
      <c r="FC53" s="238"/>
      <c r="FD53" s="238"/>
      <c r="FE53" s="238"/>
      <c r="FF53" s="238"/>
      <c r="FG53" s="238"/>
      <c r="FH53" s="238"/>
      <c r="FI53" s="238"/>
      <c r="FJ53" s="238"/>
      <c r="FK53" s="238"/>
      <c r="FL53" s="238"/>
      <c r="FM53" s="238"/>
      <c r="FN53" s="238"/>
      <c r="FO53" s="238"/>
      <c r="FP53" s="238"/>
      <c r="FQ53" s="238"/>
      <c r="FR53" s="238"/>
      <c r="FS53" s="238"/>
      <c r="FT53" s="238"/>
      <c r="FU53" s="238"/>
      <c r="FV53" s="238"/>
      <c r="FW53" s="238"/>
      <c r="FX53" s="238"/>
      <c r="FY53" s="238"/>
      <c r="FZ53" s="238"/>
      <c r="GA53" s="238"/>
      <c r="GB53" s="238"/>
      <c r="GC53" s="238"/>
      <c r="GD53" s="238"/>
      <c r="GE53" s="238"/>
      <c r="GF53" s="238"/>
      <c r="GG53" s="238"/>
      <c r="GH53" s="238"/>
      <c r="GI53" s="238"/>
      <c r="GJ53" s="238"/>
      <c r="GK53" s="238"/>
      <c r="GL53" s="238"/>
      <c r="GM53" s="238"/>
      <c r="GN53" s="238"/>
      <c r="GO53" s="238"/>
      <c r="GP53" s="238"/>
      <c r="GQ53" s="238"/>
      <c r="GR53" s="238"/>
      <c r="GS53" s="238"/>
      <c r="GT53" s="240"/>
    </row>
    <row r="54" customFormat="1" spans="1:201">
      <c r="A54" s="221"/>
      <c r="B54" s="223"/>
      <c r="C54" s="223"/>
      <c r="D54" s="223"/>
      <c r="E54" s="223"/>
      <c r="F54" s="223"/>
      <c r="G54" s="223"/>
      <c r="H54" s="224"/>
      <c r="I54" s="228"/>
      <c r="J54" s="228"/>
      <c r="K54" s="228"/>
      <c r="L54" s="229"/>
      <c r="M54" s="229"/>
      <c r="N54" s="229"/>
      <c r="O54" s="229"/>
      <c r="P54" s="229"/>
      <c r="Q54" s="229"/>
      <c r="R54" s="229"/>
      <c r="S54" s="229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  <c r="BI54" s="222"/>
      <c r="BJ54" s="222"/>
      <c r="BK54" s="222"/>
      <c r="BL54" s="173"/>
      <c r="BM54" s="173"/>
      <c r="BN54" s="173"/>
      <c r="BO54" s="173"/>
      <c r="BP54" s="173"/>
      <c r="BQ54" s="173"/>
      <c r="BR54" s="173"/>
      <c r="BS54" s="173"/>
      <c r="BT54" s="173"/>
      <c r="BU54" s="173"/>
      <c r="BV54" s="173"/>
      <c r="BW54" s="173"/>
      <c r="BX54" s="173"/>
      <c r="BY54" s="173"/>
      <c r="BZ54" s="173"/>
      <c r="CA54" s="173"/>
      <c r="CB54" s="173"/>
      <c r="CC54" s="173"/>
      <c r="CD54" s="173"/>
      <c r="CE54" s="173"/>
      <c r="CF54" s="173"/>
      <c r="CG54" s="173"/>
      <c r="CH54" s="173"/>
      <c r="CI54" s="173"/>
      <c r="CJ54" s="173"/>
      <c r="CK54" s="173"/>
      <c r="CL54" s="173"/>
      <c r="CM54" s="173"/>
      <c r="CN54" s="173"/>
      <c r="CO54" s="173"/>
      <c r="CP54" s="173"/>
      <c r="CQ54" s="173"/>
      <c r="CR54" s="173"/>
      <c r="CS54" s="173"/>
      <c r="CT54" s="173"/>
      <c r="CU54" s="173"/>
      <c r="CV54" s="173"/>
      <c r="CW54" s="173"/>
      <c r="CX54" s="173"/>
      <c r="CY54" s="173"/>
      <c r="CZ54" s="173"/>
      <c r="DA54" s="173"/>
      <c r="DB54" s="173"/>
      <c r="DC54" s="173"/>
      <c r="DD54" s="173"/>
      <c r="DE54" s="173"/>
      <c r="DF54" s="173"/>
      <c r="DG54" s="173"/>
      <c r="DH54" s="173"/>
      <c r="DI54" s="173"/>
      <c r="DJ54" s="173"/>
      <c r="DK54" s="173"/>
      <c r="DL54" s="173"/>
      <c r="DM54" s="173"/>
      <c r="DN54" s="173"/>
      <c r="DO54" s="173"/>
      <c r="DP54" s="173"/>
      <c r="DQ54" s="173"/>
      <c r="DR54" s="173"/>
      <c r="DS54" s="173"/>
      <c r="DT54" s="173"/>
      <c r="DU54" s="173"/>
      <c r="DV54" s="173"/>
      <c r="DW54" s="173"/>
      <c r="DX54" s="173"/>
      <c r="DY54" s="173"/>
      <c r="DZ54" s="173"/>
      <c r="EA54" s="173"/>
      <c r="EB54" s="173"/>
      <c r="EC54" s="173"/>
      <c r="ED54" s="173"/>
      <c r="EE54" s="173"/>
      <c r="EF54" s="173"/>
      <c r="EG54" s="173"/>
      <c r="EH54" s="173"/>
      <c r="EI54" s="173"/>
      <c r="EJ54" s="173"/>
      <c r="EK54" s="173"/>
      <c r="EL54" s="173"/>
      <c r="EM54" s="173"/>
      <c r="EN54" s="173"/>
      <c r="EO54" s="173"/>
      <c r="EP54" s="173"/>
      <c r="EQ54" s="173"/>
      <c r="ER54" s="173"/>
      <c r="ES54" s="173"/>
      <c r="ET54" s="173"/>
      <c r="EU54" s="173"/>
      <c r="EV54" s="173"/>
      <c r="EW54" s="173"/>
      <c r="EX54" s="173"/>
      <c r="EY54" s="173"/>
      <c r="EZ54" s="173"/>
      <c r="FA54" s="173"/>
      <c r="FB54" s="173"/>
      <c r="FC54" s="173"/>
      <c r="FD54" s="173"/>
      <c r="FE54" s="173"/>
      <c r="FF54" s="173"/>
      <c r="FG54" s="173"/>
      <c r="FH54" s="173"/>
      <c r="FI54" s="173"/>
      <c r="FJ54" s="173"/>
      <c r="FK54" s="173"/>
      <c r="FL54" s="173"/>
      <c r="FM54" s="173"/>
      <c r="FN54" s="173"/>
      <c r="FO54" s="173"/>
      <c r="FP54" s="173"/>
      <c r="FQ54" s="173"/>
      <c r="FR54" s="173"/>
      <c r="FS54" s="173"/>
      <c r="FT54" s="173"/>
      <c r="FU54" s="173"/>
      <c r="FV54" s="173"/>
      <c r="FW54" s="173"/>
      <c r="FX54" s="173"/>
      <c r="FY54" s="173"/>
      <c r="FZ54" s="173"/>
      <c r="GA54" s="173"/>
      <c r="GB54" s="173"/>
      <c r="GC54" s="173"/>
      <c r="GD54" s="173"/>
      <c r="GE54" s="173"/>
      <c r="GF54" s="173"/>
      <c r="GG54" s="173"/>
      <c r="GH54" s="173"/>
      <c r="GI54" s="173"/>
      <c r="GJ54" s="173"/>
      <c r="GK54" s="173"/>
      <c r="GL54" s="173"/>
      <c r="GM54" s="173"/>
      <c r="GN54" s="173"/>
      <c r="GO54" s="173"/>
      <c r="GP54" s="173"/>
      <c r="GQ54" s="173"/>
      <c r="GR54" s="173"/>
      <c r="GS54" s="173"/>
    </row>
    <row r="55" spans="1:201">
      <c r="A55" s="191" t="s">
        <v>70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O55" s="191" t="s">
        <v>71</v>
      </c>
      <c r="P55" s="191"/>
      <c r="Q55" s="191"/>
      <c r="R55" s="191"/>
      <c r="S55" s="191"/>
      <c r="T55" s="200"/>
      <c r="V55" s="200"/>
      <c r="W55" s="200"/>
      <c r="X55" s="200"/>
      <c r="Y55" s="200"/>
      <c r="Z55" s="200"/>
      <c r="AA55" s="200"/>
      <c r="AB55" s="200"/>
      <c r="AC55" s="200"/>
      <c r="GL55"/>
      <c r="GM55"/>
      <c r="GN55"/>
      <c r="GO55"/>
      <c r="GP55"/>
      <c r="GQ55"/>
      <c r="GR55"/>
      <c r="GS55"/>
    </row>
    <row r="56" spans="1:201">
      <c r="A56" s="61"/>
      <c r="B56" s="61" t="s">
        <v>4</v>
      </c>
      <c r="C56" s="61" t="s">
        <v>5</v>
      </c>
      <c r="D56" s="61" t="s">
        <v>4</v>
      </c>
      <c r="E56" s="61" t="s">
        <v>5</v>
      </c>
      <c r="F56" s="61" t="s">
        <v>4</v>
      </c>
      <c r="G56" s="61" t="s">
        <v>5</v>
      </c>
      <c r="H56" s="61" t="s">
        <v>4</v>
      </c>
      <c r="I56" s="61" t="s">
        <v>5</v>
      </c>
      <c r="J56" s="61" t="s">
        <v>4</v>
      </c>
      <c r="K56" s="61" t="s">
        <v>5</v>
      </c>
      <c r="O56" s="230" t="s">
        <v>0</v>
      </c>
      <c r="P56" s="230" t="s">
        <v>4</v>
      </c>
      <c r="Q56" s="230"/>
      <c r="R56" s="230" t="s">
        <v>5</v>
      </c>
      <c r="S56" s="230"/>
      <c r="T56" s="200"/>
      <c r="V56" s="200"/>
      <c r="W56" s="200"/>
      <c r="X56" s="200"/>
      <c r="Y56" s="200"/>
      <c r="Z56" s="200"/>
      <c r="AA56" s="200"/>
      <c r="AB56" s="200"/>
      <c r="AC56" s="200"/>
      <c r="GL56"/>
      <c r="GM56"/>
      <c r="GN56"/>
      <c r="GO56"/>
      <c r="GP56"/>
      <c r="GQ56"/>
      <c r="GR56"/>
      <c r="GS56"/>
    </row>
    <row r="57" spans="1:201">
      <c r="A57" s="61" t="s">
        <v>72</v>
      </c>
      <c r="B57" s="61" t="s">
        <v>14</v>
      </c>
      <c r="C57" s="61" t="s">
        <v>14</v>
      </c>
      <c r="D57" s="61" t="s">
        <v>25</v>
      </c>
      <c r="E57" s="61" t="s">
        <v>25</v>
      </c>
      <c r="F57" s="61" t="s">
        <v>36</v>
      </c>
      <c r="G57" s="61" t="s">
        <v>36</v>
      </c>
      <c r="H57" s="61" t="s">
        <v>48</v>
      </c>
      <c r="I57" s="61" t="s">
        <v>48</v>
      </c>
      <c r="J57" s="61" t="s">
        <v>59</v>
      </c>
      <c r="K57" s="61" t="s">
        <v>59</v>
      </c>
      <c r="O57" s="230" t="s">
        <v>14</v>
      </c>
      <c r="P57" s="230">
        <v>9.038</v>
      </c>
      <c r="Q57" s="230"/>
      <c r="R57" s="230">
        <v>0.552897820578088</v>
      </c>
      <c r="S57" s="230"/>
      <c r="T57" s="200"/>
      <c r="V57" s="200"/>
      <c r="W57" s="200"/>
      <c r="X57" s="200"/>
      <c r="Y57" s="200"/>
      <c r="Z57" s="200"/>
      <c r="AA57" s="200"/>
      <c r="AB57" s="200"/>
      <c r="AC57" s="200"/>
      <c r="GL57"/>
      <c r="GM57"/>
      <c r="GN57"/>
      <c r="GO57"/>
      <c r="GP57"/>
      <c r="GQ57"/>
      <c r="GR57"/>
      <c r="GS57"/>
    </row>
    <row r="58" spans="1:201">
      <c r="A58" s="61">
        <v>0</v>
      </c>
      <c r="B58" s="61">
        <v>21.6</v>
      </c>
      <c r="C58" s="61">
        <v>1.2</v>
      </c>
      <c r="D58" s="61">
        <v>21.85</v>
      </c>
      <c r="E58" s="61">
        <v>1.57225952056268</v>
      </c>
      <c r="F58" s="61">
        <v>21.1875</v>
      </c>
      <c r="G58" s="61">
        <v>1.00641691162261</v>
      </c>
      <c r="H58" s="61">
        <v>21.621</v>
      </c>
      <c r="I58" s="61">
        <v>1.53624997965826</v>
      </c>
      <c r="J58" s="61">
        <v>21.6125</v>
      </c>
      <c r="K58" s="61">
        <v>1.49310917216391</v>
      </c>
      <c r="O58" s="230" t="s">
        <v>25</v>
      </c>
      <c r="P58" s="230">
        <v>6.475</v>
      </c>
      <c r="Q58" s="230"/>
      <c r="R58" s="230">
        <v>0.391790760483195</v>
      </c>
      <c r="S58" s="230"/>
      <c r="T58" s="200"/>
      <c r="V58" s="200"/>
      <c r="W58" s="200"/>
      <c r="X58" s="200"/>
      <c r="Y58" s="200"/>
      <c r="Z58" s="200"/>
      <c r="AA58" s="200"/>
      <c r="AB58" s="200"/>
      <c r="AC58" s="200"/>
      <c r="GL58"/>
      <c r="GM58"/>
      <c r="GN58"/>
      <c r="GO58"/>
      <c r="GP58"/>
      <c r="GQ58"/>
      <c r="GR58"/>
      <c r="GS58"/>
    </row>
    <row r="59" spans="1:201">
      <c r="A59" s="61">
        <v>2</v>
      </c>
      <c r="B59" s="61">
        <v>23.45</v>
      </c>
      <c r="C59" s="61">
        <v>0.669328021227261</v>
      </c>
      <c r="D59" s="61">
        <v>22.45</v>
      </c>
      <c r="E59" s="61">
        <v>1.90105234015269</v>
      </c>
      <c r="F59" s="61">
        <v>22.975</v>
      </c>
      <c r="G59" s="61">
        <v>0.830373409978909</v>
      </c>
      <c r="H59" s="61">
        <v>22.9625</v>
      </c>
      <c r="I59" s="61">
        <v>1.04133327998293</v>
      </c>
      <c r="J59" s="61">
        <v>23.2125</v>
      </c>
      <c r="K59" s="61">
        <v>0.413370294046391</v>
      </c>
      <c r="O59" s="230" t="s">
        <v>36</v>
      </c>
      <c r="P59" s="230">
        <v>7.05</v>
      </c>
      <c r="Q59" s="230"/>
      <c r="R59" s="230">
        <v>0.792464510246358</v>
      </c>
      <c r="S59" s="230"/>
      <c r="T59" s="200"/>
      <c r="V59" s="200"/>
      <c r="W59" s="200"/>
      <c r="X59" s="200"/>
      <c r="Y59" s="200"/>
      <c r="Z59" s="200"/>
      <c r="AA59" s="200"/>
      <c r="AB59" s="200"/>
      <c r="AC59" s="200"/>
      <c r="GL59"/>
      <c r="GM59"/>
      <c r="GN59"/>
      <c r="GO59"/>
      <c r="GP59"/>
      <c r="GQ59"/>
      <c r="GR59"/>
      <c r="GS59"/>
    </row>
    <row r="60" spans="1:201">
      <c r="A60" s="61">
        <v>4</v>
      </c>
      <c r="B60" s="61">
        <v>23.575</v>
      </c>
      <c r="C60" s="61">
        <v>0.588748673034598</v>
      </c>
      <c r="D60" s="61">
        <v>22.512</v>
      </c>
      <c r="E60" s="61">
        <v>1.78350105130331</v>
      </c>
      <c r="F60" s="61">
        <v>23.0133333333333</v>
      </c>
      <c r="G60" s="61">
        <v>0.84646979338374</v>
      </c>
      <c r="H60" s="61">
        <v>23.025</v>
      </c>
      <c r="I60" s="61">
        <v>1.04880884817015</v>
      </c>
      <c r="J60" s="61">
        <v>23.6375</v>
      </c>
      <c r="K60" s="61">
        <v>0.516115297196276</v>
      </c>
      <c r="O60" s="230" t="s">
        <v>73</v>
      </c>
      <c r="P60" s="230">
        <v>7.425</v>
      </c>
      <c r="Q60" s="230"/>
      <c r="R60" s="230">
        <v>0.607865116617165</v>
      </c>
      <c r="S60" s="230"/>
      <c r="T60" s="200"/>
      <c r="V60" s="200"/>
      <c r="W60" s="200"/>
      <c r="X60" s="200"/>
      <c r="Y60" s="200"/>
      <c r="Z60" s="200"/>
      <c r="AA60" s="200"/>
      <c r="AB60" s="200"/>
      <c r="AC60" s="200"/>
      <c r="GL60"/>
      <c r="GM60"/>
      <c r="GN60"/>
      <c r="GO60"/>
      <c r="GP60"/>
      <c r="GQ60"/>
      <c r="GR60"/>
      <c r="GS60"/>
    </row>
    <row r="61" spans="1:201">
      <c r="A61" s="61">
        <v>6</v>
      </c>
      <c r="B61" s="61">
        <v>23.575</v>
      </c>
      <c r="C61" s="61">
        <v>0.528795801798767</v>
      </c>
      <c r="D61" s="61">
        <v>22.962</v>
      </c>
      <c r="E61" s="61">
        <v>1.69525101386196</v>
      </c>
      <c r="F61" s="61">
        <v>23.675</v>
      </c>
      <c r="G61" s="61">
        <v>0.90194234849019</v>
      </c>
      <c r="H61" s="61">
        <v>23.525</v>
      </c>
      <c r="I61" s="61">
        <v>1.02371871136558</v>
      </c>
      <c r="J61" s="61">
        <v>24.0875</v>
      </c>
      <c r="K61" s="61">
        <v>0.817847785348838</v>
      </c>
      <c r="O61" s="230" t="s">
        <v>74</v>
      </c>
      <c r="P61" s="230">
        <v>7.65</v>
      </c>
      <c r="Q61" s="230"/>
      <c r="R61" s="230">
        <v>0.554977477020464</v>
      </c>
      <c r="S61" s="230"/>
      <c r="T61" s="200"/>
      <c r="V61" s="200"/>
      <c r="W61" s="200"/>
      <c r="X61" s="200"/>
      <c r="Y61" s="200"/>
      <c r="Z61" s="200"/>
      <c r="AA61" s="200"/>
      <c r="AB61" s="200"/>
      <c r="AC61" s="200"/>
      <c r="GL61"/>
      <c r="GM61"/>
      <c r="GN61"/>
      <c r="GO61"/>
      <c r="GP61"/>
      <c r="GQ61"/>
      <c r="GR61"/>
      <c r="GS61"/>
    </row>
    <row r="62" spans="1:201">
      <c r="A62" s="61">
        <v>8</v>
      </c>
      <c r="B62" s="61">
        <v>23.215</v>
      </c>
      <c r="C62" s="61">
        <v>0.853243810408256</v>
      </c>
      <c r="D62" s="61">
        <v>22.55</v>
      </c>
      <c r="E62" s="61">
        <v>1.71697408250678</v>
      </c>
      <c r="F62" s="61">
        <v>23.8625</v>
      </c>
      <c r="G62" s="61">
        <v>1.07232224634202</v>
      </c>
      <c r="H62" s="61">
        <v>23.4</v>
      </c>
      <c r="I62" s="61">
        <v>0.852056336165632</v>
      </c>
      <c r="J62" s="61">
        <v>23.75</v>
      </c>
      <c r="K62" s="61">
        <v>0.855990654154588</v>
      </c>
      <c r="O62" s="231" t="s">
        <v>75</v>
      </c>
      <c r="P62" s="231"/>
      <c r="Q62" s="231"/>
      <c r="R62" s="231"/>
      <c r="S62" s="231"/>
      <c r="T62" s="234"/>
      <c r="V62" s="200"/>
      <c r="W62" s="200"/>
      <c r="X62" s="200"/>
      <c r="Y62" s="200"/>
      <c r="Z62" s="200"/>
      <c r="AA62" s="200"/>
      <c r="AB62" s="200"/>
      <c r="AC62" s="200"/>
      <c r="GL62"/>
      <c r="GM62"/>
      <c r="GN62"/>
      <c r="GO62"/>
      <c r="GP62"/>
      <c r="GQ62"/>
      <c r="GR62"/>
      <c r="GS62"/>
    </row>
    <row r="63" spans="1:201">
      <c r="A63" s="61">
        <v>10</v>
      </c>
      <c r="B63" s="61">
        <v>22.825</v>
      </c>
      <c r="C63" s="61">
        <v>0.868403707960761</v>
      </c>
      <c r="D63" s="61">
        <v>22.612</v>
      </c>
      <c r="E63" s="61">
        <v>1.92688245619706</v>
      </c>
      <c r="F63" s="61">
        <v>23.9125</v>
      </c>
      <c r="G63" s="61">
        <v>1.12199598929764</v>
      </c>
      <c r="H63" s="61">
        <v>23.725</v>
      </c>
      <c r="I63" s="61">
        <v>0.931396800509858</v>
      </c>
      <c r="J63" s="61">
        <v>24.3125</v>
      </c>
      <c r="K63" s="61">
        <v>0.97126463952931</v>
      </c>
      <c r="O63" s="198"/>
      <c r="P63" s="198" t="s">
        <v>76</v>
      </c>
      <c r="Q63" s="198" t="s">
        <v>77</v>
      </c>
      <c r="R63" s="198" t="s">
        <v>78</v>
      </c>
      <c r="S63" s="198"/>
      <c r="T63" s="198"/>
      <c r="V63" s="200"/>
      <c r="W63" s="200"/>
      <c r="X63" s="200"/>
      <c r="Y63" s="200"/>
      <c r="Z63" s="200"/>
      <c r="AA63" s="200"/>
      <c r="AB63" s="200"/>
      <c r="AC63" s="200"/>
      <c r="GL63"/>
      <c r="GM63"/>
      <c r="GN63"/>
      <c r="GO63"/>
      <c r="GP63"/>
      <c r="GQ63"/>
      <c r="GR63"/>
      <c r="GS63"/>
    </row>
    <row r="64" spans="1:201">
      <c r="A64" s="61">
        <v>12</v>
      </c>
      <c r="B64" s="61">
        <v>23.0125</v>
      </c>
      <c r="C64" s="61">
        <v>0.913714944608</v>
      </c>
      <c r="D64" s="61">
        <v>21.7</v>
      </c>
      <c r="E64" s="61">
        <v>1.86601178988773</v>
      </c>
      <c r="F64" s="61">
        <v>22.9125</v>
      </c>
      <c r="G64" s="61">
        <v>1.07092249953019</v>
      </c>
      <c r="H64" s="61">
        <v>23.1875</v>
      </c>
      <c r="I64" s="61">
        <v>0.687659072506136</v>
      </c>
      <c r="J64" s="61">
        <v>22.9</v>
      </c>
      <c r="K64" s="61">
        <v>0.456267465419134</v>
      </c>
      <c r="O64" s="198"/>
      <c r="P64" s="198"/>
      <c r="Q64" s="198"/>
      <c r="R64" s="198">
        <v>1</v>
      </c>
      <c r="S64" s="198">
        <v>2</v>
      </c>
      <c r="T64" s="198">
        <v>3</v>
      </c>
      <c r="V64" s="200"/>
      <c r="W64" s="200"/>
      <c r="X64" s="200"/>
      <c r="Y64" s="200"/>
      <c r="Z64" s="200"/>
      <c r="AA64" s="200"/>
      <c r="AB64" s="200"/>
      <c r="AC64" s="200"/>
      <c r="GL64"/>
      <c r="GM64"/>
      <c r="GN64"/>
      <c r="GO64"/>
      <c r="GP64"/>
      <c r="GQ64"/>
      <c r="GR64"/>
      <c r="GS64"/>
    </row>
    <row r="65" spans="1:201">
      <c r="A65" s="61">
        <v>14</v>
      </c>
      <c r="B65" s="61">
        <v>23.15</v>
      </c>
      <c r="C65" s="61">
        <v>0.613188388670236</v>
      </c>
      <c r="D65" s="61">
        <v>20.3875</v>
      </c>
      <c r="E65" s="61">
        <v>1.89338189491713</v>
      </c>
      <c r="F65" s="61">
        <v>22.025</v>
      </c>
      <c r="G65" s="61">
        <v>1.24398553046247</v>
      </c>
      <c r="H65" s="61">
        <v>22.375</v>
      </c>
      <c r="I65" s="61">
        <v>0.910768905925098</v>
      </c>
      <c r="J65" s="61">
        <v>21.975</v>
      </c>
      <c r="K65" s="61">
        <v>0.652058279603901</v>
      </c>
      <c r="O65" s="198" t="s">
        <v>79</v>
      </c>
      <c r="P65" s="198">
        <v>2</v>
      </c>
      <c r="Q65" s="209">
        <v>10</v>
      </c>
      <c r="R65" s="198">
        <v>6.475</v>
      </c>
      <c r="S65" s="198"/>
      <c r="T65" s="198"/>
      <c r="V65" s="200"/>
      <c r="W65" s="200"/>
      <c r="X65" s="200"/>
      <c r="Y65" s="200"/>
      <c r="Z65" s="200"/>
      <c r="AA65" s="200"/>
      <c r="AB65" s="200"/>
      <c r="AC65" s="200"/>
      <c r="GL65"/>
      <c r="GM65"/>
      <c r="GN65"/>
      <c r="GO65"/>
      <c r="GP65"/>
      <c r="GQ65"/>
      <c r="GR65"/>
      <c r="GS65"/>
    </row>
    <row r="66" spans="1:201">
      <c r="A66" s="241" t="s">
        <v>75</v>
      </c>
      <c r="B66" s="242"/>
      <c r="C66" s="242"/>
      <c r="D66" s="242"/>
      <c r="E66" s="242"/>
      <c r="F66" s="243"/>
      <c r="G66" s="242"/>
      <c r="H66" s="242"/>
      <c r="I66" s="242"/>
      <c r="J66" s="242"/>
      <c r="K66" s="248"/>
      <c r="O66" s="198"/>
      <c r="P66" s="198">
        <v>3</v>
      </c>
      <c r="Q66" s="209">
        <v>10</v>
      </c>
      <c r="R66" s="198">
        <v>7.05</v>
      </c>
      <c r="S66" s="198">
        <v>7.05</v>
      </c>
      <c r="T66" s="198"/>
      <c r="U66" s="200"/>
      <c r="V66" s="200"/>
      <c r="W66" s="200"/>
      <c r="X66" s="200"/>
      <c r="Y66" s="200"/>
      <c r="Z66" s="200"/>
      <c r="AA66" s="200"/>
      <c r="AB66" s="200"/>
      <c r="AC66" s="200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</row>
    <row r="67" spans="1:201">
      <c r="A67" s="211" t="s">
        <v>80</v>
      </c>
      <c r="B67" s="211"/>
      <c r="C67" s="211"/>
      <c r="D67" s="211"/>
      <c r="E67" s="211"/>
      <c r="F67" s="244"/>
      <c r="G67" s="245" t="s">
        <v>81</v>
      </c>
      <c r="H67" s="245"/>
      <c r="I67" s="245"/>
      <c r="J67" s="245"/>
      <c r="K67" s="249"/>
      <c r="O67" s="198"/>
      <c r="P67" s="198">
        <v>4</v>
      </c>
      <c r="Q67" s="209">
        <v>10</v>
      </c>
      <c r="R67" s="198">
        <v>7.425</v>
      </c>
      <c r="S67" s="198">
        <v>7.425</v>
      </c>
      <c r="T67" s="198"/>
      <c r="U67" s="200"/>
      <c r="V67" s="200"/>
      <c r="W67" s="200"/>
      <c r="X67" s="200"/>
      <c r="Y67" s="200"/>
      <c r="Z67" s="200"/>
      <c r="AA67" s="200"/>
      <c r="AB67" s="200"/>
      <c r="AC67" s="200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</row>
    <row r="68" spans="1:201">
      <c r="A68" s="61"/>
      <c r="B68" s="61" t="s">
        <v>76</v>
      </c>
      <c r="C68" s="61" t="s">
        <v>77</v>
      </c>
      <c r="D68" s="61" t="s">
        <v>78</v>
      </c>
      <c r="E68" s="61"/>
      <c r="F68" s="246"/>
      <c r="G68" s="61"/>
      <c r="H68" s="61" t="s">
        <v>76</v>
      </c>
      <c r="I68" s="61" t="s">
        <v>77</v>
      </c>
      <c r="J68" s="61" t="s">
        <v>82</v>
      </c>
      <c r="K68" s="61"/>
      <c r="O68" s="198"/>
      <c r="P68" s="198">
        <v>5</v>
      </c>
      <c r="Q68" s="209">
        <v>10</v>
      </c>
      <c r="R68" s="198"/>
      <c r="S68" s="198">
        <v>7.65</v>
      </c>
      <c r="T68" s="198"/>
      <c r="U68" s="200"/>
      <c r="V68" s="200"/>
      <c r="W68" s="200"/>
      <c r="X68" s="200"/>
      <c r="Y68" s="200"/>
      <c r="Z68" s="200"/>
      <c r="AA68" s="200"/>
      <c r="AB68" s="200"/>
      <c r="AC68" s="200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</row>
    <row r="69" spans="1:201">
      <c r="A69" s="61"/>
      <c r="B69" s="61"/>
      <c r="C69" s="61"/>
      <c r="D69" s="61">
        <v>1</v>
      </c>
      <c r="E69" s="61"/>
      <c r="F69" s="246"/>
      <c r="G69" s="61"/>
      <c r="H69" s="61"/>
      <c r="I69" s="61"/>
      <c r="J69" s="61">
        <v>1</v>
      </c>
      <c r="K69" s="61"/>
      <c r="O69" s="198"/>
      <c r="P69" s="198">
        <v>1</v>
      </c>
      <c r="Q69" s="209">
        <v>10</v>
      </c>
      <c r="R69" s="198"/>
      <c r="S69" s="198"/>
      <c r="T69" s="198">
        <v>9.0375</v>
      </c>
      <c r="U69" s="200"/>
      <c r="V69" s="200"/>
      <c r="W69" s="200"/>
      <c r="X69" s="200"/>
      <c r="Y69" s="200"/>
      <c r="Z69" s="200"/>
      <c r="AA69" s="200"/>
      <c r="AB69" s="200"/>
      <c r="AC69" s="200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</row>
    <row r="70" spans="1:201">
      <c r="A70" s="61" t="s">
        <v>79</v>
      </c>
      <c r="B70" s="61">
        <v>3</v>
      </c>
      <c r="C70" s="209">
        <v>10</v>
      </c>
      <c r="D70" s="61">
        <v>21.1875</v>
      </c>
      <c r="E70" s="61"/>
      <c r="F70" s="246"/>
      <c r="G70" s="61" t="s">
        <v>79</v>
      </c>
      <c r="H70" s="61">
        <v>2</v>
      </c>
      <c r="I70" s="209">
        <v>10</v>
      </c>
      <c r="J70" s="61">
        <v>22.45</v>
      </c>
      <c r="K70" s="61"/>
      <c r="O70" s="198"/>
      <c r="P70" s="250" t="s">
        <v>83</v>
      </c>
      <c r="Q70" s="209"/>
      <c r="R70" s="198">
        <v>0.056</v>
      </c>
      <c r="S70" s="198">
        <v>0.398</v>
      </c>
      <c r="T70" s="198">
        <v>1</v>
      </c>
      <c r="U70" s="200"/>
      <c r="V70" s="200"/>
      <c r="W70" s="200"/>
      <c r="X70" s="200"/>
      <c r="Y70" s="200"/>
      <c r="Z70" s="200"/>
      <c r="AA70" s="200"/>
      <c r="AB70" s="200"/>
      <c r="AC70" s="20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</row>
    <row r="71" spans="1:201">
      <c r="A71" s="61"/>
      <c r="B71" s="61">
        <v>1</v>
      </c>
      <c r="C71" s="209">
        <v>10</v>
      </c>
      <c r="D71" s="61">
        <v>21.6</v>
      </c>
      <c r="E71" s="61"/>
      <c r="F71" s="246"/>
      <c r="G71" s="61"/>
      <c r="H71" s="61">
        <v>4</v>
      </c>
      <c r="I71" s="209">
        <v>10</v>
      </c>
      <c r="J71" s="61">
        <v>22.9625</v>
      </c>
      <c r="K71" s="61"/>
      <c r="O71" s="198" t="s">
        <v>84</v>
      </c>
      <c r="P71" s="198">
        <v>2</v>
      </c>
      <c r="Q71" s="209">
        <v>10</v>
      </c>
      <c r="R71" s="198">
        <v>6.475</v>
      </c>
      <c r="S71" s="198"/>
      <c r="T71" s="198"/>
      <c r="U71" s="200"/>
      <c r="V71" s="200"/>
      <c r="W71" s="200"/>
      <c r="X71" s="200"/>
      <c r="Y71" s="200"/>
      <c r="Z71" s="200"/>
      <c r="AA71" s="200"/>
      <c r="AB71" s="200"/>
      <c r="AC71" s="200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</row>
    <row r="72" spans="1:201">
      <c r="A72" s="61"/>
      <c r="B72" s="61">
        <v>5</v>
      </c>
      <c r="C72" s="209">
        <v>10</v>
      </c>
      <c r="D72" s="61">
        <v>21.6125</v>
      </c>
      <c r="E72" s="61"/>
      <c r="F72" s="246"/>
      <c r="G72" s="61"/>
      <c r="H72" s="61">
        <v>3</v>
      </c>
      <c r="I72" s="209">
        <v>10</v>
      </c>
      <c r="J72" s="61">
        <v>22.975</v>
      </c>
      <c r="K72" s="61"/>
      <c r="O72" s="198"/>
      <c r="P72" s="198">
        <v>3</v>
      </c>
      <c r="Q72" s="209">
        <v>10</v>
      </c>
      <c r="R72" s="198">
        <v>7.05</v>
      </c>
      <c r="S72" s="198">
        <v>7.05</v>
      </c>
      <c r="T72" s="198"/>
      <c r="U72" s="200"/>
      <c r="V72" s="200"/>
      <c r="W72" s="200"/>
      <c r="X72" s="200"/>
      <c r="Y72" s="200"/>
      <c r="Z72" s="200"/>
      <c r="AA72" s="200"/>
      <c r="AB72" s="200"/>
      <c r="AC72" s="200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</row>
    <row r="73" spans="1:201">
      <c r="A73" s="61"/>
      <c r="B73" s="61">
        <v>4</v>
      </c>
      <c r="C73" s="209">
        <v>10</v>
      </c>
      <c r="D73" s="61">
        <v>21.625</v>
      </c>
      <c r="E73" s="61"/>
      <c r="F73" s="246"/>
      <c r="G73" s="61"/>
      <c r="H73" s="61">
        <v>5</v>
      </c>
      <c r="I73" s="209">
        <v>10</v>
      </c>
      <c r="J73" s="61">
        <v>23.2125</v>
      </c>
      <c r="K73" s="61"/>
      <c r="O73" s="198"/>
      <c r="P73" s="198">
        <v>4</v>
      </c>
      <c r="Q73" s="209">
        <v>10</v>
      </c>
      <c r="R73" s="198"/>
      <c r="S73" s="198">
        <v>7.425</v>
      </c>
      <c r="T73" s="198"/>
      <c r="U73" s="200"/>
      <c r="V73" s="200"/>
      <c r="W73" s="200"/>
      <c r="X73" s="200"/>
      <c r="Y73" s="200"/>
      <c r="Z73" s="200"/>
      <c r="AA73" s="200"/>
      <c r="AB73" s="200"/>
      <c r="AC73" s="200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</row>
    <row r="74" spans="1:201">
      <c r="A74" s="61"/>
      <c r="B74" s="61">
        <v>2</v>
      </c>
      <c r="C74" s="209">
        <v>10</v>
      </c>
      <c r="D74" s="61">
        <v>21.85</v>
      </c>
      <c r="E74" s="61"/>
      <c r="F74" s="246"/>
      <c r="G74" s="61"/>
      <c r="H74" s="61">
        <v>1</v>
      </c>
      <c r="I74" s="209">
        <v>10</v>
      </c>
      <c r="J74" s="61">
        <v>23.45</v>
      </c>
      <c r="K74" s="61"/>
      <c r="O74" s="198"/>
      <c r="P74" s="198">
        <v>5</v>
      </c>
      <c r="Q74" s="209">
        <v>10</v>
      </c>
      <c r="R74" s="198"/>
      <c r="S74" s="198">
        <v>7.65</v>
      </c>
      <c r="T74" s="198"/>
      <c r="U74" s="200"/>
      <c r="V74" s="200"/>
      <c r="W74" s="200"/>
      <c r="X74" s="200"/>
      <c r="Y74" s="200"/>
      <c r="Z74" s="200"/>
      <c r="AA74" s="200"/>
      <c r="AB74" s="200"/>
      <c r="AC74" s="200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</row>
    <row r="75" spans="1:201">
      <c r="A75" s="61"/>
      <c r="B75" s="61" t="s">
        <v>83</v>
      </c>
      <c r="C75" s="209"/>
      <c r="D75" s="61">
        <v>0.927</v>
      </c>
      <c r="E75" s="61"/>
      <c r="F75" s="246"/>
      <c r="G75" s="61"/>
      <c r="H75" s="61" t="s">
        <v>83</v>
      </c>
      <c r="I75" s="209"/>
      <c r="J75" s="61">
        <v>0.543</v>
      </c>
      <c r="K75" s="61"/>
      <c r="O75" s="198"/>
      <c r="P75" s="198">
        <v>1</v>
      </c>
      <c r="Q75" s="209">
        <v>10</v>
      </c>
      <c r="R75" s="198"/>
      <c r="S75" s="198"/>
      <c r="T75" s="198">
        <v>9.038</v>
      </c>
      <c r="U75" s="200"/>
      <c r="V75" s="200"/>
      <c r="W75" s="200"/>
      <c r="X75" s="200"/>
      <c r="Y75" s="200"/>
      <c r="Z75" s="200"/>
      <c r="AA75" s="200"/>
      <c r="AB75" s="200"/>
      <c r="AC75" s="200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</row>
    <row r="76" spans="1:201">
      <c r="A76" s="61" t="s">
        <v>84</v>
      </c>
      <c r="B76" s="61">
        <v>3</v>
      </c>
      <c r="C76" s="209">
        <v>10</v>
      </c>
      <c r="D76" s="61">
        <v>21.1875</v>
      </c>
      <c r="E76" s="61"/>
      <c r="F76" s="246"/>
      <c r="G76" s="61" t="s">
        <v>84</v>
      </c>
      <c r="H76" s="61">
        <v>2</v>
      </c>
      <c r="I76" s="209">
        <v>10</v>
      </c>
      <c r="J76" s="61">
        <v>22.45</v>
      </c>
      <c r="K76" s="61"/>
      <c r="O76" s="198"/>
      <c r="P76" s="250" t="s">
        <v>83</v>
      </c>
      <c r="Q76" s="198"/>
      <c r="R76" s="198">
        <v>0.096</v>
      </c>
      <c r="S76" s="198">
        <v>0.1</v>
      </c>
      <c r="T76" s="198">
        <v>1</v>
      </c>
      <c r="U76" s="200"/>
      <c r="V76" s="200"/>
      <c r="W76" s="200"/>
      <c r="X76" s="200"/>
      <c r="Y76" s="200"/>
      <c r="Z76" s="200"/>
      <c r="AA76" s="200"/>
      <c r="AB76" s="200"/>
      <c r="AC76" s="200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</row>
    <row r="77" spans="1:201">
      <c r="A77" s="61"/>
      <c r="B77" s="61">
        <v>1</v>
      </c>
      <c r="C77" s="209">
        <v>10</v>
      </c>
      <c r="D77" s="61">
        <v>21.6</v>
      </c>
      <c r="E77" s="61"/>
      <c r="F77" s="246"/>
      <c r="G77" s="61"/>
      <c r="H77" s="61">
        <v>4</v>
      </c>
      <c r="I77" s="209">
        <v>10</v>
      </c>
      <c r="J77" s="61">
        <v>22.9625</v>
      </c>
      <c r="K77" s="61"/>
      <c r="U77" s="200"/>
      <c r="V77" s="200"/>
      <c r="W77" s="200"/>
      <c r="X77" s="200"/>
      <c r="Y77" s="200"/>
      <c r="Z77" s="200"/>
      <c r="AA77" s="200"/>
      <c r="AB77" s="200"/>
      <c r="AC77" s="200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</row>
    <row r="78" spans="1:201">
      <c r="A78" s="61"/>
      <c r="B78" s="61">
        <v>5</v>
      </c>
      <c r="C78" s="209">
        <v>10</v>
      </c>
      <c r="D78" s="61">
        <v>21.6125</v>
      </c>
      <c r="E78" s="61"/>
      <c r="F78" s="246"/>
      <c r="G78" s="61"/>
      <c r="H78" s="61">
        <v>3</v>
      </c>
      <c r="I78" s="209">
        <v>10</v>
      </c>
      <c r="J78" s="61">
        <v>22.975</v>
      </c>
      <c r="K78" s="61"/>
      <c r="U78" s="200"/>
      <c r="V78" s="200"/>
      <c r="W78" s="200"/>
      <c r="X78" s="200"/>
      <c r="Y78" s="200"/>
      <c r="Z78" s="200"/>
      <c r="AA78" s="200"/>
      <c r="AB78" s="200"/>
      <c r="AC78" s="200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</row>
    <row r="79" spans="1:201">
      <c r="A79" s="61"/>
      <c r="B79" s="61">
        <v>4</v>
      </c>
      <c r="C79" s="209">
        <v>10</v>
      </c>
      <c r="D79" s="61">
        <v>21.625</v>
      </c>
      <c r="E79" s="61"/>
      <c r="F79" s="246"/>
      <c r="G79" s="61"/>
      <c r="H79" s="61">
        <v>5</v>
      </c>
      <c r="I79" s="209">
        <v>10</v>
      </c>
      <c r="J79" s="61">
        <v>23.2125</v>
      </c>
      <c r="K79" s="61"/>
      <c r="U79" s="200"/>
      <c r="V79" s="200"/>
      <c r="W79" s="200"/>
      <c r="X79" s="200"/>
      <c r="Y79" s="200"/>
      <c r="Z79" s="200"/>
      <c r="AA79" s="200"/>
      <c r="AB79" s="200"/>
      <c r="AC79" s="200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</row>
    <row r="80" spans="1:201">
      <c r="A80" s="61"/>
      <c r="B80" s="61">
        <v>2</v>
      </c>
      <c r="C80" s="209">
        <v>10</v>
      </c>
      <c r="D80" s="61">
        <v>21.85</v>
      </c>
      <c r="E80" s="61"/>
      <c r="F80" s="246"/>
      <c r="G80" s="61"/>
      <c r="H80" s="61">
        <v>1</v>
      </c>
      <c r="I80" s="209">
        <v>10</v>
      </c>
      <c r="J80" s="61">
        <v>23.45</v>
      </c>
      <c r="K80" s="61"/>
      <c r="U80" s="200"/>
      <c r="V80" s="200"/>
      <c r="W80" s="200"/>
      <c r="X80" s="200"/>
      <c r="Y80" s="200"/>
      <c r="Z80" s="200"/>
      <c r="AA80" s="200"/>
      <c r="AB80" s="200"/>
      <c r="AC80" s="20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</row>
    <row r="81" spans="1:201">
      <c r="A81" s="61"/>
      <c r="B81" s="61" t="s">
        <v>83</v>
      </c>
      <c r="C81" s="61"/>
      <c r="D81" s="61">
        <v>0.481</v>
      </c>
      <c r="E81" s="61"/>
      <c r="F81" s="246"/>
      <c r="G81" s="61"/>
      <c r="H81" s="61" t="s">
        <v>83</v>
      </c>
      <c r="I81" s="61"/>
      <c r="J81" s="61">
        <v>0.178</v>
      </c>
      <c r="K81" s="61"/>
      <c r="U81" s="200"/>
      <c r="V81" s="200"/>
      <c r="W81" s="200"/>
      <c r="X81" s="200"/>
      <c r="Y81" s="200"/>
      <c r="Z81" s="200"/>
      <c r="AA81" s="200"/>
      <c r="AB81" s="200"/>
      <c r="AC81" s="200"/>
      <c r="GJ81"/>
      <c r="GK81"/>
      <c r="GL81"/>
      <c r="GM81"/>
      <c r="GN81"/>
      <c r="GO81"/>
      <c r="GP81"/>
      <c r="GQ81"/>
      <c r="GR81"/>
      <c r="GS81"/>
    </row>
    <row r="82" spans="1:201">
      <c r="A82" s="211" t="s">
        <v>85</v>
      </c>
      <c r="B82" s="211"/>
      <c r="C82" s="211"/>
      <c r="D82" s="211"/>
      <c r="E82" s="211"/>
      <c r="F82" s="200"/>
      <c r="G82" s="211" t="s">
        <v>86</v>
      </c>
      <c r="H82" s="211"/>
      <c r="I82" s="211"/>
      <c r="J82" s="211"/>
      <c r="K82" s="211"/>
      <c r="Y82" s="200"/>
      <c r="Z82" s="200"/>
      <c r="AA82" s="200"/>
      <c r="AB82" s="200"/>
      <c r="AC82" s="200"/>
      <c r="GL82"/>
      <c r="GM82"/>
      <c r="GN82"/>
      <c r="GO82"/>
      <c r="GP82"/>
      <c r="GQ82"/>
      <c r="GR82"/>
      <c r="GS82"/>
    </row>
    <row r="83" spans="1:201">
      <c r="A83" s="61"/>
      <c r="B83" s="61" t="s">
        <v>76</v>
      </c>
      <c r="C83" s="61" t="s">
        <v>77</v>
      </c>
      <c r="D83" s="61" t="s">
        <v>78</v>
      </c>
      <c r="E83" s="61"/>
      <c r="F83" s="200"/>
      <c r="G83" s="61"/>
      <c r="H83" s="61" t="s">
        <v>76</v>
      </c>
      <c r="I83" s="61" t="s">
        <v>77</v>
      </c>
      <c r="J83" s="61" t="s">
        <v>78</v>
      </c>
      <c r="K83" s="61"/>
      <c r="Y83" s="200"/>
      <c r="Z83" s="200"/>
      <c r="AA83" s="200"/>
      <c r="AB83" s="200"/>
      <c r="AC83" s="200"/>
      <c r="GL83"/>
      <c r="GM83"/>
      <c r="GN83"/>
      <c r="GO83"/>
      <c r="GP83"/>
      <c r="GQ83"/>
      <c r="GR83"/>
      <c r="GS83"/>
    </row>
    <row r="84" spans="1:201">
      <c r="A84" s="61"/>
      <c r="B84" s="61"/>
      <c r="C84" s="61"/>
      <c r="D84" s="61">
        <v>1</v>
      </c>
      <c r="E84" s="61"/>
      <c r="F84" s="200"/>
      <c r="G84" s="61"/>
      <c r="H84" s="61"/>
      <c r="I84" s="61"/>
      <c r="J84" s="61">
        <v>1</v>
      </c>
      <c r="K84" s="61"/>
      <c r="Y84" s="200"/>
      <c r="Z84" s="200"/>
      <c r="AA84" s="200"/>
      <c r="AB84" s="200"/>
      <c r="AC84" s="200"/>
      <c r="GL84"/>
      <c r="GM84"/>
      <c r="GN84"/>
      <c r="GO84"/>
      <c r="GP84"/>
      <c r="GQ84"/>
      <c r="GR84"/>
      <c r="GS84"/>
    </row>
    <row r="85" spans="1:201">
      <c r="A85" s="61" t="s">
        <v>79</v>
      </c>
      <c r="B85" s="61">
        <v>3</v>
      </c>
      <c r="C85" s="209">
        <v>10</v>
      </c>
      <c r="D85" s="61">
        <v>20.1375</v>
      </c>
      <c r="E85" s="61"/>
      <c r="F85" s="200"/>
      <c r="G85" s="61" t="s">
        <v>79</v>
      </c>
      <c r="H85" s="61">
        <v>5</v>
      </c>
      <c r="I85" s="209">
        <v>10</v>
      </c>
      <c r="J85" s="61">
        <v>21.0375</v>
      </c>
      <c r="K85" s="61"/>
      <c r="Y85" s="200"/>
      <c r="Z85" s="200"/>
      <c r="AA85" s="200"/>
      <c r="AB85" s="200"/>
      <c r="AC85" s="200"/>
      <c r="GL85"/>
      <c r="GM85"/>
      <c r="GN85"/>
      <c r="GO85"/>
      <c r="GP85"/>
      <c r="GQ85"/>
      <c r="GR85"/>
      <c r="GS85"/>
    </row>
    <row r="86" spans="1:201">
      <c r="A86" s="61"/>
      <c r="B86" s="61">
        <v>2</v>
      </c>
      <c r="C86" s="209">
        <v>10</v>
      </c>
      <c r="D86" s="61">
        <v>22.5125</v>
      </c>
      <c r="E86" s="61"/>
      <c r="F86" s="200"/>
      <c r="G86" s="61"/>
      <c r="H86" s="61">
        <v>2</v>
      </c>
      <c r="I86" s="209">
        <v>10</v>
      </c>
      <c r="J86" s="61">
        <v>22.9625</v>
      </c>
      <c r="K86" s="61"/>
      <c r="Y86" s="200"/>
      <c r="Z86" s="200"/>
      <c r="AA86" s="200"/>
      <c r="AB86" s="200"/>
      <c r="AC86" s="200"/>
      <c r="GL86"/>
      <c r="GM86"/>
      <c r="GN86"/>
      <c r="GO86"/>
      <c r="GP86"/>
      <c r="GQ86"/>
      <c r="GR86"/>
      <c r="GS86"/>
    </row>
    <row r="87" spans="1:201">
      <c r="A87" s="61"/>
      <c r="B87" s="61">
        <v>4</v>
      </c>
      <c r="C87" s="209">
        <v>10</v>
      </c>
      <c r="D87" s="61">
        <v>23.025</v>
      </c>
      <c r="E87" s="61"/>
      <c r="F87" s="200"/>
      <c r="G87" s="61"/>
      <c r="H87" s="61">
        <v>4</v>
      </c>
      <c r="I87" s="209">
        <v>10</v>
      </c>
      <c r="J87" s="61">
        <v>23.525</v>
      </c>
      <c r="K87" s="61"/>
      <c r="Y87" s="200"/>
      <c r="Z87" s="200"/>
      <c r="AA87" s="200"/>
      <c r="AB87" s="200"/>
      <c r="AC87" s="200"/>
      <c r="GL87"/>
      <c r="GM87"/>
      <c r="GN87"/>
      <c r="GO87"/>
      <c r="GP87"/>
      <c r="GQ87"/>
      <c r="GR87"/>
      <c r="GS87"/>
    </row>
    <row r="88" spans="1:201">
      <c r="A88" s="61"/>
      <c r="B88" s="61">
        <v>1</v>
      </c>
      <c r="C88" s="209">
        <v>10</v>
      </c>
      <c r="D88" s="61">
        <v>23.575</v>
      </c>
      <c r="E88" s="61"/>
      <c r="F88" s="200"/>
      <c r="G88" s="61"/>
      <c r="H88" s="61">
        <v>1</v>
      </c>
      <c r="I88" s="209">
        <v>10</v>
      </c>
      <c r="J88" s="61">
        <v>23.575</v>
      </c>
      <c r="K88" s="61"/>
      <c r="Y88" s="200"/>
      <c r="Z88" s="200"/>
      <c r="AA88" s="200"/>
      <c r="AB88" s="200"/>
      <c r="AC88" s="200"/>
      <c r="GL88"/>
      <c r="GM88"/>
      <c r="GN88"/>
      <c r="GO88"/>
      <c r="GP88"/>
      <c r="GQ88"/>
      <c r="GR88"/>
      <c r="GS88"/>
    </row>
    <row r="89" spans="1:201">
      <c r="A89" s="61"/>
      <c r="B89" s="61">
        <v>5</v>
      </c>
      <c r="C89" s="209">
        <v>10</v>
      </c>
      <c r="D89" s="61">
        <v>23.6375</v>
      </c>
      <c r="E89" s="61"/>
      <c r="F89" s="200"/>
      <c r="G89" s="61"/>
      <c r="H89" s="61">
        <v>3</v>
      </c>
      <c r="I89" s="209">
        <v>10</v>
      </c>
      <c r="J89" s="61">
        <v>23.675</v>
      </c>
      <c r="K89" s="61"/>
      <c r="Y89" s="200"/>
      <c r="Z89" s="200"/>
      <c r="AA89" s="200"/>
      <c r="AB89" s="200"/>
      <c r="AC89" s="200"/>
      <c r="GL89"/>
      <c r="GM89"/>
      <c r="GN89"/>
      <c r="GO89"/>
      <c r="GP89"/>
      <c r="GQ89"/>
      <c r="GR89"/>
      <c r="GS89"/>
    </row>
    <row r="90" spans="1:201">
      <c r="A90" s="61"/>
      <c r="B90" s="61" t="s">
        <v>83</v>
      </c>
      <c r="C90" s="209"/>
      <c r="D90" s="61">
        <v>0.379</v>
      </c>
      <c r="E90" s="61"/>
      <c r="F90" s="200"/>
      <c r="G90" s="61"/>
      <c r="H90" s="61" t="s">
        <v>83</v>
      </c>
      <c r="I90" s="209"/>
      <c r="J90" s="61">
        <v>0.682</v>
      </c>
      <c r="K90" s="61"/>
      <c r="Y90" s="200"/>
      <c r="Z90" s="200"/>
      <c r="AA90" s="200"/>
      <c r="AB90" s="200"/>
      <c r="AC90" s="200"/>
      <c r="GL90"/>
      <c r="GM90"/>
      <c r="GN90"/>
      <c r="GO90"/>
      <c r="GP90"/>
      <c r="GQ90"/>
      <c r="GR90"/>
      <c r="GS90"/>
    </row>
    <row r="91" spans="1:201">
      <c r="A91" s="61" t="s">
        <v>84</v>
      </c>
      <c r="B91" s="61">
        <v>3</v>
      </c>
      <c r="C91" s="209">
        <v>10</v>
      </c>
      <c r="D91" s="61">
        <v>20.1375</v>
      </c>
      <c r="E91" s="61"/>
      <c r="F91" s="200"/>
      <c r="G91" s="61" t="s">
        <v>84</v>
      </c>
      <c r="H91" s="61">
        <v>5</v>
      </c>
      <c r="I91" s="209">
        <v>10</v>
      </c>
      <c r="J91" s="61">
        <v>21.0375</v>
      </c>
      <c r="K91" s="61"/>
      <c r="Y91" s="200"/>
      <c r="Z91" s="200"/>
      <c r="AA91" s="200"/>
      <c r="AB91" s="200"/>
      <c r="AC91" s="200"/>
      <c r="GL91"/>
      <c r="GM91"/>
      <c r="GN91"/>
      <c r="GO91"/>
      <c r="GP91"/>
      <c r="GQ91"/>
      <c r="GR91"/>
      <c r="GS91"/>
    </row>
    <row r="92" spans="1:201">
      <c r="A92" s="61"/>
      <c r="B92" s="61">
        <v>2</v>
      </c>
      <c r="C92" s="209">
        <v>10</v>
      </c>
      <c r="D92" s="61">
        <v>22.5125</v>
      </c>
      <c r="E92" s="61"/>
      <c r="F92" s="200"/>
      <c r="G92" s="61"/>
      <c r="H92" s="61">
        <v>2</v>
      </c>
      <c r="I92" s="209">
        <v>10</v>
      </c>
      <c r="J92" s="61">
        <v>22.9625</v>
      </c>
      <c r="K92" s="61"/>
      <c r="Y92" s="200"/>
      <c r="Z92" s="200"/>
      <c r="AA92" s="200"/>
      <c r="AB92" s="200"/>
      <c r="AC92" s="200"/>
      <c r="GL92"/>
      <c r="GM92"/>
      <c r="GN92"/>
      <c r="GO92"/>
      <c r="GP92"/>
      <c r="GQ92"/>
      <c r="GR92"/>
      <c r="GS92"/>
    </row>
    <row r="93" spans="1:201">
      <c r="A93" s="61"/>
      <c r="B93" s="61">
        <v>4</v>
      </c>
      <c r="C93" s="209">
        <v>10</v>
      </c>
      <c r="D93" s="61">
        <v>23.025</v>
      </c>
      <c r="E93" s="61"/>
      <c r="F93" s="200"/>
      <c r="G93" s="61"/>
      <c r="H93" s="61">
        <v>4</v>
      </c>
      <c r="I93" s="209">
        <v>10</v>
      </c>
      <c r="J93" s="61">
        <v>23.525</v>
      </c>
      <c r="K93" s="61"/>
      <c r="Y93" s="200"/>
      <c r="Z93" s="200"/>
      <c r="AA93" s="200"/>
      <c r="AB93" s="200"/>
      <c r="AC93" s="200"/>
      <c r="GL93"/>
      <c r="GM93"/>
      <c r="GN93"/>
      <c r="GO93"/>
      <c r="GP93"/>
      <c r="GQ93"/>
      <c r="GR93"/>
      <c r="GS93"/>
    </row>
    <row r="94" spans="1:201">
      <c r="A94" s="61"/>
      <c r="B94" s="61">
        <v>1</v>
      </c>
      <c r="C94" s="209">
        <v>10</v>
      </c>
      <c r="D94" s="61">
        <v>23.575</v>
      </c>
      <c r="E94" s="61"/>
      <c r="F94" s="200"/>
      <c r="G94" s="61"/>
      <c r="H94" s="61">
        <v>1</v>
      </c>
      <c r="I94" s="209">
        <v>10</v>
      </c>
      <c r="J94" s="61">
        <v>23.575</v>
      </c>
      <c r="K94" s="61"/>
      <c r="Y94" s="200"/>
      <c r="Z94" s="200"/>
      <c r="AA94" s="200"/>
      <c r="AB94" s="200"/>
      <c r="AC94" s="200"/>
      <c r="GL94"/>
      <c r="GM94"/>
      <c r="GN94"/>
      <c r="GO94"/>
      <c r="GP94"/>
      <c r="GQ94"/>
      <c r="GR94"/>
      <c r="GS94"/>
    </row>
    <row r="95" spans="1:201">
      <c r="A95" s="61"/>
      <c r="B95" s="61">
        <v>5</v>
      </c>
      <c r="C95" s="209">
        <v>10</v>
      </c>
      <c r="D95" s="61">
        <v>23.6375</v>
      </c>
      <c r="E95" s="61"/>
      <c r="F95" s="200"/>
      <c r="G95" s="61"/>
      <c r="H95" s="61">
        <v>3</v>
      </c>
      <c r="I95" s="209">
        <v>10</v>
      </c>
      <c r="J95" s="61">
        <v>23.675</v>
      </c>
      <c r="K95" s="61"/>
      <c r="Y95" s="200"/>
      <c r="Z95" s="200"/>
      <c r="AA95" s="200"/>
      <c r="AB95" s="200"/>
      <c r="AC95" s="200"/>
      <c r="GL95"/>
      <c r="GM95"/>
      <c r="GN95"/>
      <c r="GO95"/>
      <c r="GP95"/>
      <c r="GQ95"/>
      <c r="GR95"/>
      <c r="GS95"/>
    </row>
    <row r="96" spans="1:201">
      <c r="A96" s="61"/>
      <c r="B96" s="61" t="s">
        <v>83</v>
      </c>
      <c r="C96" s="61"/>
      <c r="D96" s="61">
        <v>0.112</v>
      </c>
      <c r="E96" s="61"/>
      <c r="F96" s="200"/>
      <c r="G96" s="61"/>
      <c r="H96" s="61" t="s">
        <v>83</v>
      </c>
      <c r="I96" s="61"/>
      <c r="J96" s="61">
        <v>0.249</v>
      </c>
      <c r="K96" s="61"/>
      <c r="Y96" s="200"/>
      <c r="Z96" s="200"/>
      <c r="AA96" s="200"/>
      <c r="AB96" s="200"/>
      <c r="AC96" s="200"/>
      <c r="GL96"/>
      <c r="GM96"/>
      <c r="GN96"/>
      <c r="GO96"/>
      <c r="GP96"/>
      <c r="GQ96"/>
      <c r="GR96"/>
      <c r="GS96"/>
    </row>
    <row r="97" spans="1:201">
      <c r="A97" s="211" t="s">
        <v>87</v>
      </c>
      <c r="B97" s="211"/>
      <c r="C97" s="211"/>
      <c r="D97" s="211"/>
      <c r="E97" s="211"/>
      <c r="F97" s="200"/>
      <c r="G97" s="211" t="s">
        <v>88</v>
      </c>
      <c r="H97" s="211"/>
      <c r="I97" s="211"/>
      <c r="J97" s="211"/>
      <c r="K97" s="211"/>
      <c r="V97" s="200"/>
      <c r="W97" s="200"/>
      <c r="X97" s="200"/>
      <c r="Y97" s="200"/>
      <c r="Z97" s="200"/>
      <c r="AA97" s="200"/>
      <c r="AB97" s="200"/>
      <c r="AC97" s="200"/>
      <c r="GL97"/>
      <c r="GM97"/>
      <c r="GN97"/>
      <c r="GO97"/>
      <c r="GP97"/>
      <c r="GQ97"/>
      <c r="GR97"/>
      <c r="GS97"/>
    </row>
    <row r="98" spans="1:201">
      <c r="A98" s="61"/>
      <c r="B98" s="61" t="s">
        <v>76</v>
      </c>
      <c r="C98" s="61" t="s">
        <v>77</v>
      </c>
      <c r="D98" s="61" t="s">
        <v>78</v>
      </c>
      <c r="E98" s="61"/>
      <c r="F98" s="200"/>
      <c r="G98" s="61"/>
      <c r="H98" s="61" t="s">
        <v>76</v>
      </c>
      <c r="I98" s="61" t="s">
        <v>77</v>
      </c>
      <c r="J98" s="61" t="s">
        <v>78</v>
      </c>
      <c r="K98" s="61"/>
      <c r="V98" s="200"/>
      <c r="W98" s="200"/>
      <c r="X98" s="200"/>
      <c r="Y98" s="200"/>
      <c r="Z98" s="200"/>
      <c r="AA98" s="200"/>
      <c r="AB98" s="200"/>
      <c r="AC98" s="200"/>
      <c r="GL98"/>
      <c r="GM98"/>
      <c r="GN98"/>
      <c r="GO98"/>
      <c r="GP98"/>
      <c r="GQ98"/>
      <c r="GR98"/>
      <c r="GS98"/>
    </row>
    <row r="99" spans="1:201">
      <c r="A99" s="61"/>
      <c r="B99" s="61"/>
      <c r="C99" s="61"/>
      <c r="D99" s="61">
        <v>1</v>
      </c>
      <c r="E99" s="61"/>
      <c r="F99" s="200"/>
      <c r="G99" s="61"/>
      <c r="H99" s="61"/>
      <c r="I99" s="61"/>
      <c r="J99" s="61">
        <v>1</v>
      </c>
      <c r="K99" s="61"/>
      <c r="V99" s="200"/>
      <c r="W99" s="200"/>
      <c r="X99" s="200"/>
      <c r="Y99" s="200"/>
      <c r="Z99" s="200"/>
      <c r="AA99" s="200"/>
      <c r="AB99" s="200"/>
      <c r="AC99" s="200"/>
      <c r="GL99"/>
      <c r="GM99"/>
      <c r="GN99"/>
      <c r="GO99"/>
      <c r="GP99"/>
      <c r="GQ99"/>
      <c r="GR99"/>
      <c r="GS99"/>
    </row>
    <row r="100" spans="1:201">
      <c r="A100" s="61" t="s">
        <v>79</v>
      </c>
      <c r="B100" s="247">
        <v>2</v>
      </c>
      <c r="C100" s="209">
        <v>10</v>
      </c>
      <c r="D100" s="247">
        <v>22.55</v>
      </c>
      <c r="E100" s="61"/>
      <c r="F100" s="200"/>
      <c r="G100" s="61" t="s">
        <v>79</v>
      </c>
      <c r="H100" s="247">
        <v>2</v>
      </c>
      <c r="I100" s="209">
        <v>10</v>
      </c>
      <c r="J100" s="247">
        <v>22.6125</v>
      </c>
      <c r="K100" s="61"/>
      <c r="V100" s="200"/>
      <c r="W100" s="200"/>
      <c r="X100" s="200"/>
      <c r="Y100" s="200"/>
      <c r="Z100" s="200"/>
      <c r="AA100" s="200"/>
      <c r="AB100" s="200"/>
      <c r="AC100" s="200"/>
      <c r="GL100"/>
      <c r="GM100"/>
      <c r="GN100"/>
      <c r="GO100"/>
      <c r="GP100"/>
      <c r="GQ100"/>
      <c r="GR100"/>
      <c r="GS100"/>
    </row>
    <row r="101" spans="1:201">
      <c r="A101" s="61"/>
      <c r="B101" s="247">
        <v>1</v>
      </c>
      <c r="C101" s="209">
        <v>10</v>
      </c>
      <c r="D101" s="247">
        <v>23.2125</v>
      </c>
      <c r="E101" s="61"/>
      <c r="F101" s="200"/>
      <c r="G101" s="61"/>
      <c r="H101" s="247">
        <v>1</v>
      </c>
      <c r="I101" s="209">
        <v>10</v>
      </c>
      <c r="J101" s="247">
        <v>22.825</v>
      </c>
      <c r="K101" s="61"/>
      <c r="V101" s="200"/>
      <c r="W101" s="200"/>
      <c r="X101" s="200"/>
      <c r="Y101" s="200"/>
      <c r="Z101" s="200"/>
      <c r="AA101" s="200"/>
      <c r="AB101" s="200"/>
      <c r="AC101" s="200"/>
      <c r="GL101"/>
      <c r="GM101"/>
      <c r="GN101"/>
      <c r="GO101"/>
      <c r="GP101"/>
      <c r="GQ101"/>
      <c r="GR101"/>
      <c r="GS101"/>
    </row>
    <row r="102" spans="1:201">
      <c r="A102" s="61"/>
      <c r="B102" s="247">
        <v>4</v>
      </c>
      <c r="C102" s="209">
        <v>10</v>
      </c>
      <c r="D102" s="247">
        <v>23.4</v>
      </c>
      <c r="E102" s="61"/>
      <c r="F102" s="200"/>
      <c r="G102" s="61"/>
      <c r="H102" s="247">
        <v>4</v>
      </c>
      <c r="I102" s="209">
        <v>10</v>
      </c>
      <c r="J102" s="247">
        <v>23.725</v>
      </c>
      <c r="K102" s="61"/>
      <c r="V102" s="200"/>
      <c r="W102" s="200"/>
      <c r="X102" s="200"/>
      <c r="Y102" s="200"/>
      <c r="Z102" s="200"/>
      <c r="AA102" s="200"/>
      <c r="AB102" s="200"/>
      <c r="AC102" s="200"/>
      <c r="GL102"/>
      <c r="GM102"/>
      <c r="GN102"/>
      <c r="GO102"/>
      <c r="GP102"/>
      <c r="GQ102"/>
      <c r="GR102"/>
      <c r="GS102"/>
    </row>
    <row r="103" spans="1:201">
      <c r="A103" s="61"/>
      <c r="B103" s="247">
        <v>5</v>
      </c>
      <c r="C103" s="209">
        <v>10</v>
      </c>
      <c r="D103" s="247">
        <v>23.75</v>
      </c>
      <c r="E103" s="61"/>
      <c r="F103" s="200"/>
      <c r="G103" s="61"/>
      <c r="H103" s="247">
        <v>3</v>
      </c>
      <c r="I103" s="209">
        <v>10</v>
      </c>
      <c r="J103" s="247">
        <v>23.9125</v>
      </c>
      <c r="K103" s="61"/>
      <c r="V103" s="200"/>
      <c r="W103" s="200"/>
      <c r="X103" s="200"/>
      <c r="Y103" s="200"/>
      <c r="Z103" s="200"/>
      <c r="AA103" s="200"/>
      <c r="AB103" s="200"/>
      <c r="AC103" s="200"/>
      <c r="GL103"/>
      <c r="GM103"/>
      <c r="GN103"/>
      <c r="GO103"/>
      <c r="GP103"/>
      <c r="GQ103"/>
      <c r="GR103"/>
      <c r="GS103"/>
    </row>
    <row r="104" spans="1:201">
      <c r="A104" s="61"/>
      <c r="B104" s="247">
        <v>3</v>
      </c>
      <c r="C104" s="209">
        <v>10</v>
      </c>
      <c r="D104" s="247">
        <v>23.8625</v>
      </c>
      <c r="E104" s="61"/>
      <c r="F104" s="200"/>
      <c r="G104" s="61"/>
      <c r="H104" s="247">
        <v>5</v>
      </c>
      <c r="I104" s="209">
        <v>10</v>
      </c>
      <c r="J104" s="247">
        <v>24.3125</v>
      </c>
      <c r="K104" s="61"/>
      <c r="V104" s="200"/>
      <c r="W104" s="200"/>
      <c r="X104" s="200"/>
      <c r="Y104" s="200"/>
      <c r="Z104" s="200"/>
      <c r="AA104" s="200"/>
      <c r="AB104" s="200"/>
      <c r="AC104" s="200"/>
      <c r="GL104"/>
      <c r="GM104"/>
      <c r="GN104"/>
      <c r="GO104"/>
      <c r="GP104"/>
      <c r="GQ104"/>
      <c r="GR104"/>
      <c r="GS104"/>
    </row>
    <row r="105" spans="1:201">
      <c r="A105" s="61"/>
      <c r="B105" s="61" t="s">
        <v>83</v>
      </c>
      <c r="C105" s="209"/>
      <c r="D105" s="247">
        <v>0.303</v>
      </c>
      <c r="E105" s="61"/>
      <c r="F105" s="200"/>
      <c r="G105" s="61"/>
      <c r="H105" s="61" t="s">
        <v>83</v>
      </c>
      <c r="I105" s="209"/>
      <c r="J105" s="247">
        <v>0.188</v>
      </c>
      <c r="K105" s="61"/>
      <c r="V105" s="200"/>
      <c r="W105" s="200"/>
      <c r="X105" s="200"/>
      <c r="Y105" s="200"/>
      <c r="Z105" s="200"/>
      <c r="AA105" s="200"/>
      <c r="AB105" s="200"/>
      <c r="AC105" s="200"/>
      <c r="GL105"/>
      <c r="GM105"/>
      <c r="GN105"/>
      <c r="GO105"/>
      <c r="GP105"/>
      <c r="GQ105"/>
      <c r="GR105"/>
      <c r="GS105"/>
    </row>
    <row r="106" spans="1:201">
      <c r="A106" s="61" t="s">
        <v>84</v>
      </c>
      <c r="B106" s="247">
        <v>2</v>
      </c>
      <c r="C106" s="209">
        <v>10</v>
      </c>
      <c r="D106" s="247">
        <v>22.55</v>
      </c>
      <c r="E106" s="61"/>
      <c r="F106" s="200"/>
      <c r="G106" s="61" t="s">
        <v>84</v>
      </c>
      <c r="H106" s="247">
        <v>2</v>
      </c>
      <c r="I106" s="209">
        <v>10</v>
      </c>
      <c r="J106" s="247">
        <v>22.6125</v>
      </c>
      <c r="K106" s="61"/>
      <c r="V106" s="200"/>
      <c r="W106" s="200"/>
      <c r="X106" s="200"/>
      <c r="Y106" s="200"/>
      <c r="Z106" s="200"/>
      <c r="AA106" s="200"/>
      <c r="AB106" s="200"/>
      <c r="AC106" s="200"/>
      <c r="GL106"/>
      <c r="GM106"/>
      <c r="GN106"/>
      <c r="GO106"/>
      <c r="GP106"/>
      <c r="GQ106"/>
      <c r="GR106"/>
      <c r="GS106"/>
    </row>
    <row r="107" spans="1:201">
      <c r="A107" s="61"/>
      <c r="B107" s="247">
        <v>1</v>
      </c>
      <c r="C107" s="209">
        <v>10</v>
      </c>
      <c r="D107" s="247">
        <v>23.215</v>
      </c>
      <c r="E107" s="61"/>
      <c r="F107" s="200"/>
      <c r="G107" s="61"/>
      <c r="H107" s="247">
        <v>1</v>
      </c>
      <c r="I107" s="209">
        <v>10</v>
      </c>
      <c r="J107" s="247">
        <v>22.825</v>
      </c>
      <c r="K107" s="61"/>
      <c r="V107" s="200"/>
      <c r="W107" s="200"/>
      <c r="X107" s="200"/>
      <c r="Y107" s="200"/>
      <c r="Z107" s="200"/>
      <c r="AA107" s="200"/>
      <c r="AB107" s="200"/>
      <c r="AC107" s="200"/>
      <c r="GL107"/>
      <c r="GM107"/>
      <c r="GN107"/>
      <c r="GO107"/>
      <c r="GP107"/>
      <c r="GQ107"/>
      <c r="GR107"/>
      <c r="GS107"/>
    </row>
    <row r="108" spans="1:201">
      <c r="A108" s="61"/>
      <c r="B108" s="247">
        <v>4</v>
      </c>
      <c r="C108" s="209">
        <v>10</v>
      </c>
      <c r="D108" s="247">
        <v>23.4</v>
      </c>
      <c r="E108" s="61"/>
      <c r="F108" s="200"/>
      <c r="G108" s="61"/>
      <c r="H108" s="247">
        <v>4</v>
      </c>
      <c r="I108" s="209">
        <v>10</v>
      </c>
      <c r="J108" s="247">
        <v>23.725</v>
      </c>
      <c r="K108" s="61"/>
      <c r="V108" s="200"/>
      <c r="W108" s="200"/>
      <c r="X108" s="200"/>
      <c r="Y108" s="200"/>
      <c r="Z108" s="200"/>
      <c r="AA108" s="200"/>
      <c r="AB108" s="200"/>
      <c r="AC108" s="200"/>
      <c r="GL108"/>
      <c r="GM108"/>
      <c r="GN108"/>
      <c r="GO108"/>
      <c r="GP108"/>
      <c r="GQ108"/>
      <c r="GR108"/>
      <c r="GS108"/>
    </row>
    <row r="109" spans="1:201">
      <c r="A109" s="61"/>
      <c r="B109" s="247">
        <v>5</v>
      </c>
      <c r="C109" s="209">
        <v>10</v>
      </c>
      <c r="D109" s="247">
        <v>23.75</v>
      </c>
      <c r="E109" s="61"/>
      <c r="F109" s="200"/>
      <c r="G109" s="61"/>
      <c r="H109" s="247">
        <v>3</v>
      </c>
      <c r="I109" s="209">
        <v>10</v>
      </c>
      <c r="J109" s="247">
        <v>23.9125</v>
      </c>
      <c r="K109" s="61"/>
      <c r="V109" s="200"/>
      <c r="W109" s="200"/>
      <c r="X109" s="200"/>
      <c r="Y109" s="200"/>
      <c r="Z109" s="200"/>
      <c r="AA109" s="200"/>
      <c r="AB109" s="200"/>
      <c r="AC109" s="200"/>
      <c r="GL109"/>
      <c r="GM109"/>
      <c r="GN109"/>
      <c r="GO109"/>
      <c r="GP109"/>
      <c r="GQ109"/>
      <c r="GR109"/>
      <c r="GS109"/>
    </row>
    <row r="110" spans="1:201">
      <c r="A110" s="61"/>
      <c r="B110" s="247">
        <v>3</v>
      </c>
      <c r="C110" s="209">
        <v>10</v>
      </c>
      <c r="D110" s="247">
        <v>23.8625</v>
      </c>
      <c r="E110" s="61"/>
      <c r="F110" s="200"/>
      <c r="G110" s="61"/>
      <c r="H110" s="247">
        <v>5</v>
      </c>
      <c r="I110" s="209">
        <v>10</v>
      </c>
      <c r="J110" s="247">
        <v>24.3125</v>
      </c>
      <c r="K110" s="61"/>
      <c r="V110" s="200"/>
      <c r="W110" s="200"/>
      <c r="X110" s="200"/>
      <c r="Y110" s="200"/>
      <c r="Z110" s="200"/>
      <c r="AA110" s="200"/>
      <c r="AB110" s="200"/>
      <c r="AC110" s="200"/>
      <c r="GL110"/>
      <c r="GM110"/>
      <c r="GN110"/>
      <c r="GO110"/>
      <c r="GP110"/>
      <c r="GQ110"/>
      <c r="GR110"/>
      <c r="GS110"/>
    </row>
    <row r="111" spans="1:201">
      <c r="A111" s="61"/>
      <c r="B111" s="61" t="s">
        <v>83</v>
      </c>
      <c r="C111" s="61"/>
      <c r="D111" s="247">
        <v>0.086</v>
      </c>
      <c r="E111" s="61"/>
      <c r="F111" s="200"/>
      <c r="G111" s="61"/>
      <c r="H111" s="61" t="s">
        <v>83</v>
      </c>
      <c r="I111" s="61"/>
      <c r="J111" s="247">
        <v>0.051</v>
      </c>
      <c r="K111" s="61"/>
      <c r="V111" s="200"/>
      <c r="W111" s="200"/>
      <c r="X111" s="200"/>
      <c r="Y111" s="200"/>
      <c r="Z111" s="200"/>
      <c r="AA111" s="200"/>
      <c r="AB111" s="200"/>
      <c r="AC111" s="200"/>
      <c r="GL111"/>
      <c r="GM111"/>
      <c r="GN111"/>
      <c r="GO111"/>
      <c r="GP111"/>
      <c r="GQ111"/>
      <c r="GR111"/>
      <c r="GS111"/>
    </row>
    <row r="112" spans="1:201">
      <c r="A112" s="211" t="s">
        <v>89</v>
      </c>
      <c r="B112" s="211"/>
      <c r="C112" s="211"/>
      <c r="D112" s="211"/>
      <c r="E112" s="211"/>
      <c r="F112" s="200"/>
      <c r="G112" s="211" t="s">
        <v>90</v>
      </c>
      <c r="H112" s="211"/>
      <c r="I112" s="211"/>
      <c r="J112" s="211"/>
      <c r="K112" s="211"/>
      <c r="Z112" s="200"/>
      <c r="AA112" s="200"/>
      <c r="AB112" s="200"/>
      <c r="AC112" s="200"/>
      <c r="GL112"/>
      <c r="GM112"/>
      <c r="GN112"/>
      <c r="GO112"/>
      <c r="GP112"/>
      <c r="GQ112"/>
      <c r="GR112"/>
      <c r="GS112"/>
    </row>
    <row r="113" spans="1:201">
      <c r="A113" s="61"/>
      <c r="B113" s="61" t="s">
        <v>76</v>
      </c>
      <c r="C113" s="61" t="s">
        <v>77</v>
      </c>
      <c r="D113" s="61" t="s">
        <v>78</v>
      </c>
      <c r="E113" s="61"/>
      <c r="F113" s="200"/>
      <c r="G113" s="61"/>
      <c r="H113" s="61" t="s">
        <v>76</v>
      </c>
      <c r="I113" s="61" t="s">
        <v>77</v>
      </c>
      <c r="J113" s="61" t="s">
        <v>78</v>
      </c>
      <c r="K113" s="61"/>
      <c r="Z113" s="200"/>
      <c r="AA113" s="200"/>
      <c r="AB113" s="200"/>
      <c r="AC113" s="200"/>
      <c r="GL113"/>
      <c r="GM113"/>
      <c r="GN113"/>
      <c r="GO113"/>
      <c r="GP113"/>
      <c r="GQ113"/>
      <c r="GR113"/>
      <c r="GS113"/>
    </row>
    <row r="114" spans="1:201">
      <c r="A114" s="61"/>
      <c r="B114" s="61"/>
      <c r="C114" s="61"/>
      <c r="D114" s="61">
        <v>1</v>
      </c>
      <c r="E114" s="61"/>
      <c r="F114" s="200"/>
      <c r="G114" s="61"/>
      <c r="H114" s="61"/>
      <c r="I114" s="61"/>
      <c r="J114" s="61">
        <v>1</v>
      </c>
      <c r="K114" s="61"/>
      <c r="Z114" s="200"/>
      <c r="AA114" s="200"/>
      <c r="AB114" s="200"/>
      <c r="AC114" s="200"/>
      <c r="GL114"/>
      <c r="GM114"/>
      <c r="GN114"/>
      <c r="GO114"/>
      <c r="GP114"/>
      <c r="GQ114"/>
      <c r="GR114"/>
      <c r="GS114"/>
    </row>
    <row r="115" spans="1:201">
      <c r="A115" s="61" t="s">
        <v>79</v>
      </c>
      <c r="B115" s="247">
        <v>2</v>
      </c>
      <c r="C115" s="209">
        <v>10</v>
      </c>
      <c r="D115" s="247">
        <v>21.7</v>
      </c>
      <c r="E115" s="61"/>
      <c r="F115" s="200"/>
      <c r="G115" s="61" t="s">
        <v>79</v>
      </c>
      <c r="H115" s="247">
        <v>2</v>
      </c>
      <c r="I115" s="209">
        <v>10</v>
      </c>
      <c r="J115" s="247">
        <v>20.3875</v>
      </c>
      <c r="K115" s="247"/>
      <c r="Z115" s="200"/>
      <c r="AA115" s="200"/>
      <c r="AB115" s="200"/>
      <c r="AC115" s="200"/>
      <c r="GL115"/>
      <c r="GM115"/>
      <c r="GN115"/>
      <c r="GO115"/>
      <c r="GP115"/>
      <c r="GQ115"/>
      <c r="GR115"/>
      <c r="GS115"/>
    </row>
    <row r="116" spans="1:201">
      <c r="A116" s="61"/>
      <c r="B116" s="247">
        <v>5</v>
      </c>
      <c r="C116" s="209">
        <v>10</v>
      </c>
      <c r="D116" s="247">
        <v>22.9</v>
      </c>
      <c r="E116" s="61"/>
      <c r="F116" s="200"/>
      <c r="G116" s="61"/>
      <c r="H116" s="247">
        <v>5</v>
      </c>
      <c r="I116" s="209">
        <v>10</v>
      </c>
      <c r="J116" s="247">
        <v>21.975</v>
      </c>
      <c r="K116" s="247">
        <v>21.975</v>
      </c>
      <c r="Z116" s="200"/>
      <c r="AA116" s="200"/>
      <c r="AB116" s="200"/>
      <c r="AC116" s="200"/>
      <c r="GL116"/>
      <c r="GM116"/>
      <c r="GN116"/>
      <c r="GO116"/>
      <c r="GP116"/>
      <c r="GQ116"/>
      <c r="GR116"/>
      <c r="GS116"/>
    </row>
    <row r="117" spans="1:201">
      <c r="A117" s="61"/>
      <c r="B117" s="247">
        <v>3</v>
      </c>
      <c r="C117" s="209">
        <v>10</v>
      </c>
      <c r="D117" s="247">
        <v>22.9125</v>
      </c>
      <c r="E117" s="61"/>
      <c r="F117" s="200"/>
      <c r="G117" s="61"/>
      <c r="H117" s="247">
        <v>3</v>
      </c>
      <c r="I117" s="209">
        <v>10</v>
      </c>
      <c r="J117" s="247">
        <v>22.025</v>
      </c>
      <c r="K117" s="247">
        <v>22.025</v>
      </c>
      <c r="Z117" s="200"/>
      <c r="AA117" s="200"/>
      <c r="AB117" s="200"/>
      <c r="AC117" s="200"/>
      <c r="GL117"/>
      <c r="GM117"/>
      <c r="GN117"/>
      <c r="GO117"/>
      <c r="GP117"/>
      <c r="GQ117"/>
      <c r="GR117"/>
      <c r="GS117"/>
    </row>
    <row r="118" spans="1:201">
      <c r="A118" s="61"/>
      <c r="B118" s="247">
        <v>1</v>
      </c>
      <c r="C118" s="209">
        <v>10</v>
      </c>
      <c r="D118" s="247">
        <v>23.0125</v>
      </c>
      <c r="E118" s="61"/>
      <c r="F118" s="200"/>
      <c r="G118" s="61"/>
      <c r="H118" s="247">
        <v>4</v>
      </c>
      <c r="I118" s="209">
        <v>10</v>
      </c>
      <c r="J118" s="247"/>
      <c r="K118" s="247">
        <v>22.375</v>
      </c>
      <c r="Z118" s="200"/>
      <c r="AA118" s="200"/>
      <c r="AB118" s="200"/>
      <c r="AC118" s="200"/>
      <c r="GL118"/>
      <c r="GM118"/>
      <c r="GN118"/>
      <c r="GO118"/>
      <c r="GP118"/>
      <c r="GQ118"/>
      <c r="GR118"/>
      <c r="GS118"/>
    </row>
    <row r="119" spans="1:201">
      <c r="A119" s="61"/>
      <c r="B119" s="247">
        <v>4</v>
      </c>
      <c r="C119" s="209">
        <v>10</v>
      </c>
      <c r="D119" s="247">
        <v>23.1875</v>
      </c>
      <c r="E119" s="61"/>
      <c r="F119" s="200"/>
      <c r="G119" s="61"/>
      <c r="H119" s="247">
        <v>1</v>
      </c>
      <c r="I119" s="209">
        <v>10</v>
      </c>
      <c r="J119" s="247"/>
      <c r="K119" s="247">
        <v>23.15</v>
      </c>
      <c r="Z119" s="200"/>
      <c r="AA119" s="200"/>
      <c r="AB119" s="200"/>
      <c r="AC119" s="200"/>
      <c r="GL119"/>
      <c r="GM119"/>
      <c r="GN119"/>
      <c r="GO119"/>
      <c r="GP119"/>
      <c r="GQ119"/>
      <c r="GR119"/>
      <c r="GS119"/>
    </row>
    <row r="120" spans="1:201">
      <c r="A120" s="61"/>
      <c r="B120" s="61" t="s">
        <v>83</v>
      </c>
      <c r="C120" s="209"/>
      <c r="D120" s="247">
        <v>0.179</v>
      </c>
      <c r="E120" s="61"/>
      <c r="F120" s="200"/>
      <c r="G120" s="61"/>
      <c r="H120" s="61" t="s">
        <v>83</v>
      </c>
      <c r="I120" s="209"/>
      <c r="J120" s="247">
        <v>0.144</v>
      </c>
      <c r="K120" s="247">
        <v>0.441</v>
      </c>
      <c r="Z120" s="200"/>
      <c r="AA120" s="200"/>
      <c r="AB120" s="200"/>
      <c r="AC120" s="200"/>
      <c r="GL120"/>
      <c r="GM120"/>
      <c r="GN120"/>
      <c r="GO120"/>
      <c r="GP120"/>
      <c r="GQ120"/>
      <c r="GR120"/>
      <c r="GS120"/>
    </row>
    <row r="121" spans="1:201">
      <c r="A121" s="61" t="s">
        <v>84</v>
      </c>
      <c r="B121" s="247">
        <v>2</v>
      </c>
      <c r="C121" s="209">
        <v>10</v>
      </c>
      <c r="D121" s="247">
        <v>21.7</v>
      </c>
      <c r="E121" s="247"/>
      <c r="F121" s="200"/>
      <c r="G121" s="61" t="s">
        <v>84</v>
      </c>
      <c r="H121" s="247">
        <v>2</v>
      </c>
      <c r="I121" s="209">
        <v>10</v>
      </c>
      <c r="J121" s="247">
        <v>20.3875</v>
      </c>
      <c r="K121" s="247"/>
      <c r="Z121" s="200"/>
      <c r="AA121" s="200"/>
      <c r="AB121" s="200"/>
      <c r="AC121" s="200"/>
      <c r="GL121"/>
      <c r="GM121"/>
      <c r="GN121"/>
      <c r="GO121"/>
      <c r="GP121"/>
      <c r="GQ121"/>
      <c r="GR121"/>
      <c r="GS121"/>
    </row>
    <row r="122" spans="1:201">
      <c r="A122" s="61"/>
      <c r="B122" s="247">
        <v>5</v>
      </c>
      <c r="C122" s="209">
        <v>10</v>
      </c>
      <c r="D122" s="247">
        <v>22.9</v>
      </c>
      <c r="E122" s="247">
        <v>22.9</v>
      </c>
      <c r="F122" s="200"/>
      <c r="G122" s="61"/>
      <c r="H122" s="247">
        <v>5</v>
      </c>
      <c r="I122" s="209">
        <v>10</v>
      </c>
      <c r="J122" s="247"/>
      <c r="K122" s="247">
        <v>21.975</v>
      </c>
      <c r="Z122" s="200"/>
      <c r="AA122" s="200"/>
      <c r="AB122" s="200"/>
      <c r="AC122" s="200"/>
      <c r="GL122"/>
      <c r="GM122"/>
      <c r="GN122"/>
      <c r="GO122"/>
      <c r="GP122"/>
      <c r="GQ122"/>
      <c r="GR122"/>
      <c r="GS122"/>
    </row>
    <row r="123" spans="1:201">
      <c r="A123" s="61"/>
      <c r="B123" s="247">
        <v>3</v>
      </c>
      <c r="C123" s="209">
        <v>10</v>
      </c>
      <c r="D123" s="247">
        <v>22.9125</v>
      </c>
      <c r="E123" s="247">
        <v>22.9125</v>
      </c>
      <c r="F123" s="200"/>
      <c r="G123" s="61"/>
      <c r="H123" s="247">
        <v>3</v>
      </c>
      <c r="I123" s="209">
        <v>10</v>
      </c>
      <c r="J123" s="247"/>
      <c r="K123" s="247">
        <v>22.025</v>
      </c>
      <c r="Z123" s="200"/>
      <c r="AA123" s="200"/>
      <c r="AB123" s="200"/>
      <c r="AC123" s="200"/>
      <c r="GL123"/>
      <c r="GM123"/>
      <c r="GN123"/>
      <c r="GO123"/>
      <c r="GP123"/>
      <c r="GQ123"/>
      <c r="GR123"/>
      <c r="GS123"/>
    </row>
    <row r="124" spans="1:201">
      <c r="A124" s="61"/>
      <c r="B124" s="247">
        <v>1</v>
      </c>
      <c r="C124" s="209">
        <v>10</v>
      </c>
      <c r="D124" s="247">
        <v>23.0125</v>
      </c>
      <c r="E124" s="247">
        <v>23.0125</v>
      </c>
      <c r="F124" s="200"/>
      <c r="G124" s="61"/>
      <c r="H124" s="247">
        <v>4</v>
      </c>
      <c r="I124" s="209">
        <v>10</v>
      </c>
      <c r="J124" s="247"/>
      <c r="K124" s="247">
        <v>22.375</v>
      </c>
      <c r="Z124" s="200"/>
      <c r="AA124" s="200"/>
      <c r="AB124" s="200"/>
      <c r="AC124" s="200"/>
      <c r="GL124"/>
      <c r="GM124"/>
      <c r="GN124"/>
      <c r="GO124"/>
      <c r="GP124"/>
      <c r="GQ124"/>
      <c r="GR124"/>
      <c r="GS124"/>
    </row>
    <row r="125" spans="1:201">
      <c r="A125" s="61"/>
      <c r="B125" s="247">
        <v>4</v>
      </c>
      <c r="C125" s="209">
        <v>10</v>
      </c>
      <c r="D125" s="247"/>
      <c r="E125" s="247">
        <v>23.1875</v>
      </c>
      <c r="F125" s="200"/>
      <c r="G125" s="61"/>
      <c r="H125" s="247">
        <v>1</v>
      </c>
      <c r="I125" s="209">
        <v>10</v>
      </c>
      <c r="J125" s="247"/>
      <c r="K125" s="247">
        <v>23.15</v>
      </c>
      <c r="Z125" s="200"/>
      <c r="AA125" s="200"/>
      <c r="AB125" s="200"/>
      <c r="AC125" s="200"/>
      <c r="GL125"/>
      <c r="GM125"/>
      <c r="GN125"/>
      <c r="GO125"/>
      <c r="GP125"/>
      <c r="GQ125"/>
      <c r="GR125"/>
      <c r="GS125"/>
    </row>
    <row r="126" spans="1:201">
      <c r="A126" s="61"/>
      <c r="B126" s="61" t="s">
        <v>83</v>
      </c>
      <c r="C126" s="61"/>
      <c r="D126" s="247">
        <v>0.074</v>
      </c>
      <c r="E126" s="247">
        <v>0.694</v>
      </c>
      <c r="F126" s="200"/>
      <c r="G126" s="61"/>
      <c r="H126" s="61" t="s">
        <v>83</v>
      </c>
      <c r="I126" s="61"/>
      <c r="J126" s="247">
        <v>1</v>
      </c>
      <c r="K126" s="247">
        <v>0.127</v>
      </c>
      <c r="Z126" s="200"/>
      <c r="AA126" s="200"/>
      <c r="AB126" s="200"/>
      <c r="AC126" s="200"/>
      <c r="GL126"/>
      <c r="GM126"/>
      <c r="GN126"/>
      <c r="GO126"/>
      <c r="GP126"/>
      <c r="GQ126"/>
      <c r="GR126"/>
      <c r="GS126"/>
    </row>
    <row r="127" spans="1:201">
      <c r="A127" s="200"/>
      <c r="B127" s="200"/>
      <c r="C127" s="200"/>
      <c r="D127" s="200"/>
      <c r="E127" s="200"/>
      <c r="F127" s="200"/>
      <c r="G127" s="200"/>
      <c r="AC127" s="200"/>
      <c r="GS127"/>
    </row>
    <row r="128" spans="1:201">
      <c r="A128" s="200"/>
      <c r="B128" s="200"/>
      <c r="C128" s="200"/>
      <c r="D128" s="200"/>
      <c r="E128" s="200"/>
      <c r="F128" s="200"/>
      <c r="G128" s="200"/>
      <c r="AC128" s="200"/>
      <c r="GS128"/>
    </row>
    <row r="129" spans="1:201">
      <c r="A129" s="200"/>
      <c r="B129" s="200"/>
      <c r="C129" s="200"/>
      <c r="D129" s="200"/>
      <c r="E129" s="200"/>
      <c r="F129" s="200"/>
      <c r="G129" s="200"/>
      <c r="AC129" s="200"/>
      <c r="GS129"/>
    </row>
    <row r="130" spans="1:201">
      <c r="A130" s="200"/>
      <c r="B130" s="200"/>
      <c r="C130" s="200"/>
      <c r="D130" s="200"/>
      <c r="E130" s="200"/>
      <c r="F130" s="200"/>
      <c r="G130" s="200"/>
      <c r="AC130" s="200"/>
      <c r="GS130"/>
    </row>
    <row r="131" spans="1:201">
      <c r="A131" s="200"/>
      <c r="B131" s="200"/>
      <c r="C131" s="200"/>
      <c r="D131" s="200"/>
      <c r="E131" s="200"/>
      <c r="F131" s="200"/>
      <c r="G131" s="200"/>
      <c r="AC131" s="200"/>
      <c r="GS131"/>
    </row>
    <row r="132" spans="4:201">
      <c r="D132" s="200"/>
      <c r="E132" s="200"/>
      <c r="G132" s="200"/>
      <c r="AC132" s="200"/>
      <c r="GS132"/>
    </row>
    <row r="133" spans="4:201">
      <c r="D133" s="221"/>
      <c r="AC133" s="200"/>
      <c r="GS133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00"/>
    </row>
    <row r="182" spans="4:4">
      <c r="D182" s="200"/>
    </row>
    <row r="183" spans="4:4">
      <c r="D183" s="200"/>
    </row>
    <row r="184" spans="4:4">
      <c r="D184" s="200"/>
    </row>
    <row r="185" spans="4:4">
      <c r="D185" s="200"/>
    </row>
    <row r="186" spans="4:4">
      <c r="D186" s="200"/>
    </row>
    <row r="187" spans="4:4">
      <c r="D187" s="200"/>
    </row>
    <row r="188" spans="4:4">
      <c r="D188" s="200"/>
    </row>
    <row r="189" spans="4:4">
      <c r="D189" s="200"/>
    </row>
    <row r="190" spans="4:4">
      <c r="D190" s="200"/>
    </row>
    <row r="191" spans="4:4">
      <c r="D191" s="200"/>
    </row>
    <row r="192" spans="4:4">
      <c r="D192" s="200"/>
    </row>
    <row r="193" spans="4:4">
      <c r="D193" s="200"/>
    </row>
    <row r="194" spans="4:4">
      <c r="D194" s="200"/>
    </row>
    <row r="195" spans="4:4">
      <c r="D195" s="200"/>
    </row>
    <row r="196" spans="4:4">
      <c r="D196" s="200"/>
    </row>
    <row r="197" spans="4:4">
      <c r="D197" s="200"/>
    </row>
    <row r="198" spans="4:4">
      <c r="D198" s="200"/>
    </row>
    <row r="199" spans="4:4">
      <c r="D199" s="200"/>
    </row>
    <row r="200" spans="4:4">
      <c r="D200" s="200"/>
    </row>
    <row r="201" spans="4:4">
      <c r="D201" s="200"/>
    </row>
    <row r="202" spans="4:4">
      <c r="D202" s="200"/>
    </row>
    <row r="203" spans="4:4">
      <c r="D203" s="200"/>
    </row>
    <row r="204" spans="4:4">
      <c r="D204" s="200"/>
    </row>
    <row r="205" spans="4:4">
      <c r="D205" s="200"/>
    </row>
    <row r="206" spans="4:4">
      <c r="D206" s="200"/>
    </row>
    <row r="207" spans="4:4">
      <c r="D207" s="200"/>
    </row>
    <row r="208" spans="4:4">
      <c r="D208" s="200"/>
    </row>
    <row r="209" spans="4:4">
      <c r="D209" s="200"/>
    </row>
    <row r="210" spans="4:4">
      <c r="D210" s="200"/>
    </row>
    <row r="211" spans="4:4">
      <c r="D211" s="200"/>
    </row>
    <row r="212" spans="4:4">
      <c r="D212" s="200"/>
    </row>
    <row r="213" spans="4:4">
      <c r="D213" s="200"/>
    </row>
    <row r="214" spans="4:4">
      <c r="D214" s="200"/>
    </row>
    <row r="215" spans="4:4">
      <c r="D215" s="200"/>
    </row>
    <row r="216" spans="4:4">
      <c r="D216" s="200"/>
    </row>
    <row r="217" spans="4:4">
      <c r="D217" s="200"/>
    </row>
    <row r="218" spans="4:4">
      <c r="D218" s="200"/>
    </row>
    <row r="219" spans="4:4">
      <c r="D219" s="200"/>
    </row>
    <row r="220" spans="4:4">
      <c r="D220" s="200"/>
    </row>
    <row r="221" spans="4:4">
      <c r="D221" s="200"/>
    </row>
    <row r="222" spans="4:4">
      <c r="D222" s="200"/>
    </row>
    <row r="223" spans="4:4">
      <c r="D223" s="200"/>
    </row>
    <row r="224" spans="4:4">
      <c r="D224" s="200"/>
    </row>
    <row r="225" spans="4:4">
      <c r="D225" s="200"/>
    </row>
    <row r="226" spans="4:4">
      <c r="D226" s="200"/>
    </row>
    <row r="227" spans="4:4">
      <c r="D227" s="200"/>
    </row>
    <row r="228" spans="4:4">
      <c r="D228" s="200"/>
    </row>
    <row r="229" spans="4:4">
      <c r="D229" s="200"/>
    </row>
    <row r="230" spans="4:4">
      <c r="D230" s="200"/>
    </row>
    <row r="231" spans="4:4">
      <c r="D231" s="200"/>
    </row>
    <row r="232" spans="4:4">
      <c r="D232" s="200"/>
    </row>
    <row r="233" spans="4:4">
      <c r="D233" s="200"/>
    </row>
    <row r="234" spans="4:4">
      <c r="D234" s="200"/>
    </row>
    <row r="235" spans="4:4">
      <c r="D235" s="200"/>
    </row>
    <row r="236" spans="4:4">
      <c r="D236" s="200"/>
    </row>
    <row r="237" spans="4:4">
      <c r="D237" s="200"/>
    </row>
    <row r="238" spans="4:4">
      <c r="D238" s="200"/>
    </row>
    <row r="239" spans="4:4">
      <c r="D239" s="200"/>
    </row>
    <row r="240" spans="4:4">
      <c r="D240" s="200"/>
    </row>
    <row r="241" spans="4:4">
      <c r="D241" s="200"/>
    </row>
    <row r="242" spans="4:4">
      <c r="D242" s="200"/>
    </row>
    <row r="243" spans="4:4">
      <c r="D243" s="200"/>
    </row>
    <row r="244" spans="4:4">
      <c r="D244" s="200"/>
    </row>
    <row r="245" spans="4:4">
      <c r="D245" s="200"/>
    </row>
    <row r="246" spans="4:4">
      <c r="D246" s="200"/>
    </row>
    <row r="247" spans="4:4">
      <c r="D247" s="200"/>
    </row>
    <row r="248" spans="4:4">
      <c r="D248" s="200"/>
    </row>
    <row r="249" spans="4:4">
      <c r="D249" s="200"/>
    </row>
    <row r="250" spans="4:4">
      <c r="D250" s="200"/>
    </row>
    <row r="251" spans="4:4">
      <c r="D251" s="200"/>
    </row>
    <row r="252" spans="4:4">
      <c r="D252" s="200"/>
    </row>
    <row r="253" spans="4:4">
      <c r="D253" s="200"/>
    </row>
    <row r="254" spans="4:4">
      <c r="D254" s="200"/>
    </row>
    <row r="255" spans="4:4">
      <c r="D255" s="200"/>
    </row>
    <row r="256" spans="4:4">
      <c r="D256" s="200"/>
    </row>
    <row r="257" spans="4:4">
      <c r="D257" s="200"/>
    </row>
    <row r="258" spans="4:4">
      <c r="D258" s="200"/>
    </row>
    <row r="259" spans="4:4">
      <c r="D259" s="200"/>
    </row>
    <row r="260" spans="4:4">
      <c r="D260" s="200"/>
    </row>
    <row r="261" spans="4:4">
      <c r="D261" s="200"/>
    </row>
    <row r="262" spans="4:4">
      <c r="D262" s="200"/>
    </row>
    <row r="263" spans="4:4">
      <c r="D263" s="200"/>
    </row>
    <row r="264" spans="4:4">
      <c r="D264" s="200"/>
    </row>
    <row r="265" spans="4:4">
      <c r="D265" s="200"/>
    </row>
    <row r="266" spans="4:4">
      <c r="D266" s="200"/>
    </row>
    <row r="267" spans="4:4">
      <c r="D267" s="200"/>
    </row>
    <row r="268" spans="4:4">
      <c r="D268" s="197"/>
    </row>
  </sheetData>
  <mergeCells count="151">
    <mergeCell ref="C1:J1"/>
    <mergeCell ref="L1:T1"/>
    <mergeCell ref="U1:AC1"/>
    <mergeCell ref="A55:K55"/>
    <mergeCell ref="O55:S55"/>
    <mergeCell ref="P56:Q56"/>
    <mergeCell ref="R56:S56"/>
    <mergeCell ref="P57:Q57"/>
    <mergeCell ref="R57:S57"/>
    <mergeCell ref="P58:Q58"/>
    <mergeCell ref="R58:S58"/>
    <mergeCell ref="P59:Q59"/>
    <mergeCell ref="R59:S59"/>
    <mergeCell ref="P60:Q60"/>
    <mergeCell ref="R60:S60"/>
    <mergeCell ref="P61:Q61"/>
    <mergeCell ref="R61:S61"/>
    <mergeCell ref="O62:T62"/>
    <mergeCell ref="A66:K66"/>
    <mergeCell ref="A67:E67"/>
    <mergeCell ref="G67:K67"/>
    <mergeCell ref="A82:E82"/>
    <mergeCell ref="G82:K82"/>
    <mergeCell ref="A97:E97"/>
    <mergeCell ref="G97:K97"/>
    <mergeCell ref="A112:E112"/>
    <mergeCell ref="G112:K112"/>
    <mergeCell ref="A1:A3"/>
    <mergeCell ref="A4:A13"/>
    <mergeCell ref="A14:A23"/>
    <mergeCell ref="A24:A33"/>
    <mergeCell ref="A34:A43"/>
    <mergeCell ref="A44:A53"/>
    <mergeCell ref="B1:B3"/>
    <mergeCell ref="C2:C3"/>
    <mergeCell ref="D2:D3"/>
    <mergeCell ref="E2:E3"/>
    <mergeCell ref="F2:F3"/>
    <mergeCell ref="G2:G3"/>
    <mergeCell ref="H2:H3"/>
    <mergeCell ref="I2:I3"/>
    <mergeCell ref="J2:J3"/>
    <mergeCell ref="K1:K3"/>
    <mergeCell ref="L2:L3"/>
    <mergeCell ref="L4:L13"/>
    <mergeCell ref="L14:L23"/>
    <mergeCell ref="L24:L33"/>
    <mergeCell ref="L34:L43"/>
    <mergeCell ref="L44:L53"/>
    <mergeCell ref="M2:M3"/>
    <mergeCell ref="M4:M13"/>
    <mergeCell ref="M14:M23"/>
    <mergeCell ref="M24:M33"/>
    <mergeCell ref="M34:M43"/>
    <mergeCell ref="M44:M53"/>
    <mergeCell ref="N2:N3"/>
    <mergeCell ref="N4:N13"/>
    <mergeCell ref="N14:N23"/>
    <mergeCell ref="N24:N33"/>
    <mergeCell ref="N34:N43"/>
    <mergeCell ref="N44:N53"/>
    <mergeCell ref="O2:O3"/>
    <mergeCell ref="O4:O13"/>
    <mergeCell ref="O14:O23"/>
    <mergeCell ref="O24:O33"/>
    <mergeCell ref="O34:O43"/>
    <mergeCell ref="O44:O53"/>
    <mergeCell ref="P2:P3"/>
    <mergeCell ref="P4:P13"/>
    <mergeCell ref="P14:P23"/>
    <mergeCell ref="P24:P33"/>
    <mergeCell ref="P34:P43"/>
    <mergeCell ref="P44:P53"/>
    <mergeCell ref="Q2:Q3"/>
    <mergeCell ref="Q4:Q13"/>
    <mergeCell ref="Q14:Q23"/>
    <mergeCell ref="Q24:Q33"/>
    <mergeCell ref="Q34:Q43"/>
    <mergeCell ref="Q44:Q53"/>
    <mergeCell ref="R2:R3"/>
    <mergeCell ref="R4:R13"/>
    <mergeCell ref="R14:R23"/>
    <mergeCell ref="R24:R33"/>
    <mergeCell ref="R34:R43"/>
    <mergeCell ref="R44:R53"/>
    <mergeCell ref="S2:S3"/>
    <mergeCell ref="S4:S13"/>
    <mergeCell ref="S14:S23"/>
    <mergeCell ref="S24:S33"/>
    <mergeCell ref="S34:S43"/>
    <mergeCell ref="S44:S53"/>
    <mergeCell ref="T2:T3"/>
    <mergeCell ref="T4:T13"/>
    <mergeCell ref="T14:T23"/>
    <mergeCell ref="T24:T33"/>
    <mergeCell ref="T34:T43"/>
    <mergeCell ref="T44:T53"/>
    <mergeCell ref="U2:U3"/>
    <mergeCell ref="U4:U13"/>
    <mergeCell ref="U14:U23"/>
    <mergeCell ref="U24:U33"/>
    <mergeCell ref="U34:U43"/>
    <mergeCell ref="U44:U53"/>
    <mergeCell ref="V2:V3"/>
    <mergeCell ref="V4:V13"/>
    <mergeCell ref="V14:V23"/>
    <mergeCell ref="V24:V33"/>
    <mergeCell ref="V34:V43"/>
    <mergeCell ref="V44:V53"/>
    <mergeCell ref="W2:W3"/>
    <mergeCell ref="W4:W13"/>
    <mergeCell ref="W14:W23"/>
    <mergeCell ref="W24:W33"/>
    <mergeCell ref="W34:W43"/>
    <mergeCell ref="W44:W53"/>
    <mergeCell ref="X2:X3"/>
    <mergeCell ref="X4:X13"/>
    <mergeCell ref="X14:X23"/>
    <mergeCell ref="X24:X33"/>
    <mergeCell ref="X34:X43"/>
    <mergeCell ref="X44:X53"/>
    <mergeCell ref="Y2:Y3"/>
    <mergeCell ref="Y4:Y13"/>
    <mergeCell ref="Y14:Y23"/>
    <mergeCell ref="Y24:Y33"/>
    <mergeCell ref="Y34:Y43"/>
    <mergeCell ref="Y44:Y53"/>
    <mergeCell ref="Z2:Z3"/>
    <mergeCell ref="Z4:Z13"/>
    <mergeCell ref="Z14:Z23"/>
    <mergeCell ref="Z24:Z33"/>
    <mergeCell ref="Z34:Z43"/>
    <mergeCell ref="Z44:Z53"/>
    <mergeCell ref="AA2:AA3"/>
    <mergeCell ref="AA4:AA13"/>
    <mergeCell ref="AA14:AA23"/>
    <mergeCell ref="AA24:AA33"/>
    <mergeCell ref="AA34:AA43"/>
    <mergeCell ref="AA44:AA53"/>
    <mergeCell ref="AB2:AB3"/>
    <mergeCell ref="AB4:AB13"/>
    <mergeCell ref="AB14:AB23"/>
    <mergeCell ref="AB24:AB33"/>
    <mergeCell ref="AB34:AB43"/>
    <mergeCell ref="AB44:AB53"/>
    <mergeCell ref="AC2:AC3"/>
    <mergeCell ref="AC4:AC13"/>
    <mergeCell ref="AC14:AC23"/>
    <mergeCell ref="AC24:AC33"/>
    <mergeCell ref="AC34:AC43"/>
    <mergeCell ref="AC44:AC53"/>
  </mergeCells>
  <dataValidations count="1">
    <dataValidation type="list" allowBlank="1" showInputMessage="1" sqref="E11 F11 E12 F12 E13:F13 H13 E20:F20 H20 E23:F23 H23 E24:F24 H24 E25 F25 H25 E26 H33 E38:F38 H38 E41:F41 H41 E42:F42 H42 E43:F43 H43 E49:F49 H49 E50:F50 E27:E30 E31:E32 E33:E37 F26:F27 F28:F30 F31:F32 F33:F37 H4:H10 H14:H16 H17:H19 H21:H22 H26:H30 H31:H32 H34:H37 H39:H40 H44:H45 H46:H48 E14:F16 E17:F19 E44:F45 E21:F22 E39:F40 E51:F52 E4:F10 E46:F48">
      <formula1>"人源,大鼠鼠源,小鼠鼠源,其他动物,植物,细胞,微生物,其他"</formula1>
    </dataValidation>
  </dataValidation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20"/>
  <sheetViews>
    <sheetView tabSelected="1" zoomScale="70" zoomScaleNormal="70" topLeftCell="A55" workbookViewId="0">
      <selection activeCell="A61" sqref="A61:E75"/>
    </sheetView>
  </sheetViews>
  <sheetFormatPr defaultColWidth="8.61261261261261" defaultRowHeight="15.4"/>
  <cols>
    <col min="1" max="1" width="9" style="7"/>
    <col min="2" max="2" width="9.52252252252252" style="7" customWidth="1"/>
    <col min="3" max="5" width="11.981981981982" style="7" customWidth="1"/>
    <col min="6" max="7" width="12.6216216216216" style="7"/>
    <col min="8" max="8" width="12.7837837837838" style="7"/>
    <col min="9" max="10" width="12.6216216216216" style="7"/>
    <col min="11" max="11" width="12.7837837837838" style="7"/>
    <col min="12" max="13" width="12.6216216216216" style="7"/>
    <col min="14" max="14" width="12.7837837837838" style="7"/>
    <col min="15" max="15" width="9.66666666666667" style="8"/>
    <col min="16" max="17" width="12.7837837837838" style="9"/>
    <col min="18" max="18" width="9.66666666666667" style="10"/>
    <col min="19" max="19" width="12.6216216216216" style="10"/>
    <col min="20" max="20" width="12.7837837837838" style="10"/>
    <col min="21" max="21" width="9.66666666666667" style="10"/>
    <col min="22" max="22" width="12.6216216216216" style="10"/>
    <col min="23" max="23" width="12.7837837837838" style="10"/>
  </cols>
  <sheetData>
    <row r="1" ht="17.55" spans="1:23">
      <c r="A1" s="11" t="s">
        <v>0</v>
      </c>
      <c r="B1" s="12" t="s">
        <v>1</v>
      </c>
      <c r="C1" s="12" t="s">
        <v>184</v>
      </c>
      <c r="D1" s="12" t="s">
        <v>4</v>
      </c>
      <c r="E1" s="12" t="s">
        <v>5</v>
      </c>
      <c r="F1" s="12" t="s">
        <v>185</v>
      </c>
      <c r="G1" s="12" t="s">
        <v>4</v>
      </c>
      <c r="H1" s="12" t="s">
        <v>5</v>
      </c>
      <c r="I1" s="26" t="s">
        <v>194</v>
      </c>
      <c r="J1" s="26" t="s">
        <v>4</v>
      </c>
      <c r="K1" s="26" t="s">
        <v>5</v>
      </c>
      <c r="L1" s="26" t="s">
        <v>195</v>
      </c>
      <c r="M1" s="26" t="s">
        <v>4</v>
      </c>
      <c r="N1" s="26" t="s">
        <v>5</v>
      </c>
      <c r="O1" s="27" t="s">
        <v>196</v>
      </c>
      <c r="P1" s="27" t="s">
        <v>4</v>
      </c>
      <c r="Q1" s="27" t="s">
        <v>5</v>
      </c>
      <c r="R1" s="27" t="s">
        <v>217</v>
      </c>
      <c r="S1" s="27" t="s">
        <v>4</v>
      </c>
      <c r="T1" s="27" t="s">
        <v>5</v>
      </c>
      <c r="U1" s="38" t="s">
        <v>218</v>
      </c>
      <c r="V1" s="27" t="s">
        <v>4</v>
      </c>
      <c r="W1" s="27" t="s">
        <v>5</v>
      </c>
    </row>
    <row r="2" ht="18.45" spans="1:23">
      <c r="A2" s="11"/>
      <c r="B2" s="12"/>
      <c r="C2" s="13" t="s">
        <v>219</v>
      </c>
      <c r="D2" s="12"/>
      <c r="E2" s="12"/>
      <c r="F2" s="12" t="s">
        <v>117</v>
      </c>
      <c r="G2" s="12"/>
      <c r="H2" s="12"/>
      <c r="I2" s="28" t="s">
        <v>118</v>
      </c>
      <c r="J2" s="26"/>
      <c r="K2" s="26"/>
      <c r="L2" s="28" t="s">
        <v>118</v>
      </c>
      <c r="M2" s="26"/>
      <c r="N2" s="26"/>
      <c r="O2" s="28" t="s">
        <v>220</v>
      </c>
      <c r="P2" s="27"/>
      <c r="Q2" s="27"/>
      <c r="R2" s="28" t="s">
        <v>221</v>
      </c>
      <c r="S2" s="27"/>
      <c r="T2" s="27"/>
      <c r="U2" s="39" t="s">
        <v>120</v>
      </c>
      <c r="V2" s="27"/>
      <c r="W2" s="27"/>
    </row>
    <row r="3" spans="1:23">
      <c r="A3" s="14" t="s">
        <v>14</v>
      </c>
      <c r="B3" s="15" t="s">
        <v>15</v>
      </c>
      <c r="C3" s="15">
        <v>1041.867</v>
      </c>
      <c r="D3" s="16">
        <f>AVERAGE(C3:C12)</f>
        <v>995.8943</v>
      </c>
      <c r="E3" s="16">
        <f>STDEV(C3:C12,D3)</f>
        <v>80.1717376898493</v>
      </c>
      <c r="F3" s="15">
        <v>209.314</v>
      </c>
      <c r="G3" s="16">
        <f>AVERAGE(F3:F12)</f>
        <v>220.887485714286</v>
      </c>
      <c r="H3" s="16">
        <f>STDEV(F3:F12,G3)</f>
        <v>21.0337843414652</v>
      </c>
      <c r="I3" s="29">
        <v>23.086</v>
      </c>
      <c r="J3" s="16">
        <f>AVERAGE(I3:I12)</f>
        <v>25.8604625</v>
      </c>
      <c r="K3" s="16">
        <f>STDEV(I3:I12,J3)</f>
        <v>1.65103808258812</v>
      </c>
      <c r="L3" s="15">
        <v>481.865</v>
      </c>
      <c r="M3" s="16">
        <f>AVERAGE(L3:L12)</f>
        <v>365.12495</v>
      </c>
      <c r="N3" s="16">
        <f>STDEV(L3:L12,M3)</f>
        <v>88.7726834984867</v>
      </c>
      <c r="O3" s="30">
        <v>17.882</v>
      </c>
      <c r="P3" s="31">
        <f>AVERAGE(O3:O12)</f>
        <v>20.4519625</v>
      </c>
      <c r="Q3" s="31">
        <f>STDEV(O3:O12,P3)</f>
        <v>2.15735006145416</v>
      </c>
      <c r="R3" s="30">
        <v>49.47</v>
      </c>
      <c r="S3" s="34">
        <f>AVERAGE(R3:R12)</f>
        <v>48.289</v>
      </c>
      <c r="T3" s="34">
        <f>STDEV(R3:R12,S3)</f>
        <v>1.86777648555709</v>
      </c>
      <c r="U3" s="40">
        <v>1.53</v>
      </c>
      <c r="V3" s="41">
        <f>AVERAGE(U3:U12)</f>
        <v>1.483</v>
      </c>
      <c r="W3" s="41">
        <f>STDEV(U3:U12,V3)</f>
        <v>0.0479687398208459</v>
      </c>
    </row>
    <row r="4" spans="1:23">
      <c r="A4" s="14"/>
      <c r="B4" s="15" t="s">
        <v>16</v>
      </c>
      <c r="C4" s="15">
        <v>1051.521</v>
      </c>
      <c r="D4" s="16"/>
      <c r="E4" s="16"/>
      <c r="F4" s="15">
        <v>243.973</v>
      </c>
      <c r="G4" s="16"/>
      <c r="H4" s="16"/>
      <c r="I4" s="29">
        <v>26.303</v>
      </c>
      <c r="J4" s="32"/>
      <c r="K4" s="33"/>
      <c r="L4" s="15">
        <v>348.05</v>
      </c>
      <c r="M4" s="15"/>
      <c r="N4" s="15"/>
      <c r="O4" s="30">
        <v>20.046</v>
      </c>
      <c r="P4" s="34"/>
      <c r="Q4" s="34"/>
      <c r="R4" s="30">
        <v>49.86</v>
      </c>
      <c r="S4" s="30"/>
      <c r="T4" s="34"/>
      <c r="U4" s="40">
        <v>1.47</v>
      </c>
      <c r="V4" s="42"/>
      <c r="W4" s="41"/>
    </row>
    <row r="5" spans="1:23">
      <c r="A5" s="14"/>
      <c r="B5" s="15" t="s">
        <v>17</v>
      </c>
      <c r="C5" s="15">
        <v>857.504</v>
      </c>
      <c r="D5" s="16"/>
      <c r="E5" s="16"/>
      <c r="F5" s="15">
        <v>237.887</v>
      </c>
      <c r="G5" s="16"/>
      <c r="H5" s="16"/>
      <c r="I5" s="29">
        <v>26.682</v>
      </c>
      <c r="J5" s="32"/>
      <c r="K5" s="33"/>
      <c r="L5" s="15">
        <v>235.807</v>
      </c>
      <c r="M5" s="16"/>
      <c r="N5" s="16"/>
      <c r="O5" s="30">
        <v>23.871</v>
      </c>
      <c r="P5" s="30"/>
      <c r="Q5" s="34"/>
      <c r="R5" s="30">
        <v>48.71</v>
      </c>
      <c r="S5" s="30"/>
      <c r="T5" s="34"/>
      <c r="U5" s="40">
        <v>1.41</v>
      </c>
      <c r="V5" s="42"/>
      <c r="W5" s="41"/>
    </row>
    <row r="6" spans="1:23">
      <c r="A6" s="14"/>
      <c r="B6" s="15" t="s">
        <v>18</v>
      </c>
      <c r="C6" s="15">
        <v>1032.661</v>
      </c>
      <c r="D6" s="16"/>
      <c r="E6" s="16"/>
      <c r="F6" s="15">
        <v>192.380857142857</v>
      </c>
      <c r="G6" s="16"/>
      <c r="H6" s="16"/>
      <c r="I6" s="29">
        <v>27.373625</v>
      </c>
      <c r="J6" s="32"/>
      <c r="K6" s="33"/>
      <c r="L6" s="15">
        <v>394.7575</v>
      </c>
      <c r="M6" s="15"/>
      <c r="N6" s="15"/>
      <c r="O6" s="30">
        <v>20.010625</v>
      </c>
      <c r="P6" s="30"/>
      <c r="Q6" s="34"/>
      <c r="R6" s="30">
        <v>45.13</v>
      </c>
      <c r="S6" s="30"/>
      <c r="T6" s="34"/>
      <c r="U6" s="40">
        <v>1.53</v>
      </c>
      <c r="V6" s="42"/>
      <c r="W6" s="41"/>
    </row>
    <row r="7" spans="1:23">
      <c r="A7" s="14"/>
      <c r="B7" s="15" t="s">
        <v>19</v>
      </c>
      <c r="C7" s="15">
        <v>954.72</v>
      </c>
      <c r="D7" s="16"/>
      <c r="E7" s="16"/>
      <c r="F7" s="15">
        <v>207.15</v>
      </c>
      <c r="G7" s="16"/>
      <c r="H7" s="16"/>
      <c r="I7" s="15">
        <v>24.53</v>
      </c>
      <c r="J7" s="15"/>
      <c r="K7" s="15"/>
      <c r="L7" s="15">
        <v>455.2</v>
      </c>
      <c r="M7" s="15"/>
      <c r="N7" s="15"/>
      <c r="O7" s="30">
        <v>18.21</v>
      </c>
      <c r="P7" s="30"/>
      <c r="Q7" s="34"/>
      <c r="R7" s="30">
        <v>46.63</v>
      </c>
      <c r="S7" s="30"/>
      <c r="T7" s="34"/>
      <c r="U7" s="40">
        <v>1.54</v>
      </c>
      <c r="V7" s="42"/>
      <c r="W7" s="41"/>
    </row>
    <row r="8" spans="1:23">
      <c r="A8" s="14"/>
      <c r="B8" s="15" t="s">
        <v>20</v>
      </c>
      <c r="C8" s="15">
        <v>917.59</v>
      </c>
      <c r="D8" s="15"/>
      <c r="E8" s="16"/>
      <c r="F8" s="15">
        <v>219.61</v>
      </c>
      <c r="G8" s="15"/>
      <c r="H8" s="16"/>
      <c r="I8" s="15">
        <v>25.08</v>
      </c>
      <c r="J8" s="15"/>
      <c r="K8" s="15"/>
      <c r="L8" s="15">
        <v>300.25</v>
      </c>
      <c r="M8" s="15"/>
      <c r="N8" s="15"/>
      <c r="O8" s="30">
        <v>20.02</v>
      </c>
      <c r="P8" s="30"/>
      <c r="Q8" s="34"/>
      <c r="R8" s="30">
        <v>50.87</v>
      </c>
      <c r="S8" s="30"/>
      <c r="T8" s="34"/>
      <c r="U8" s="40">
        <v>1.53</v>
      </c>
      <c r="V8" s="42"/>
      <c r="W8" s="41"/>
    </row>
    <row r="9" spans="1:23">
      <c r="A9" s="14"/>
      <c r="B9" s="15" t="s">
        <v>21</v>
      </c>
      <c r="C9" s="15">
        <v>1006</v>
      </c>
      <c r="D9" s="15"/>
      <c r="E9" s="16"/>
      <c r="F9" s="15">
        <v>260.11</v>
      </c>
      <c r="G9" s="15"/>
      <c r="H9" s="16"/>
      <c r="I9" s="15">
        <v>27.13</v>
      </c>
      <c r="J9" s="15"/>
      <c r="K9" s="15"/>
      <c r="L9" s="15">
        <v>499.65</v>
      </c>
      <c r="M9" s="15"/>
      <c r="N9" s="15"/>
      <c r="O9" s="30">
        <v>18.22</v>
      </c>
      <c r="P9" s="34"/>
      <c r="Q9" s="34"/>
      <c r="R9" s="30">
        <v>46.44</v>
      </c>
      <c r="S9" s="34"/>
      <c r="T9" s="34"/>
      <c r="U9" s="40">
        <v>1.45</v>
      </c>
      <c r="V9" s="41"/>
      <c r="W9" s="41"/>
    </row>
    <row r="10" spans="1:23">
      <c r="A10" s="14"/>
      <c r="B10" s="15" t="s">
        <v>22</v>
      </c>
      <c r="C10" s="15">
        <v>1099</v>
      </c>
      <c r="D10" s="15"/>
      <c r="E10" s="15"/>
      <c r="F10" s="15">
        <v>201.88</v>
      </c>
      <c r="G10" s="15"/>
      <c r="H10" s="15"/>
      <c r="I10" s="15">
        <v>28.16</v>
      </c>
      <c r="J10" s="15"/>
      <c r="K10" s="15"/>
      <c r="L10" s="15">
        <v>340.1</v>
      </c>
      <c r="M10" s="15"/>
      <c r="N10" s="15"/>
      <c r="O10" s="30">
        <v>20.35</v>
      </c>
      <c r="P10" s="34"/>
      <c r="Q10" s="34"/>
      <c r="R10" s="30">
        <v>47.83</v>
      </c>
      <c r="S10" s="34"/>
      <c r="T10" s="34"/>
      <c r="U10" s="40">
        <v>1.51</v>
      </c>
      <c r="V10" s="41"/>
      <c r="W10" s="41"/>
    </row>
    <row r="11" spans="1:23">
      <c r="A11" s="14"/>
      <c r="B11" s="15" t="s">
        <v>23</v>
      </c>
      <c r="C11" s="15">
        <v>1099</v>
      </c>
      <c r="D11" s="15"/>
      <c r="E11" s="15"/>
      <c r="F11" s="15">
        <v>234.9</v>
      </c>
      <c r="G11" s="15"/>
      <c r="H11" s="15"/>
      <c r="I11" s="15">
        <v>26.87</v>
      </c>
      <c r="J11" s="15"/>
      <c r="K11" s="15"/>
      <c r="L11" s="15">
        <v>357.66</v>
      </c>
      <c r="M11" s="15"/>
      <c r="N11" s="15"/>
      <c r="O11" s="30">
        <v>24.56</v>
      </c>
      <c r="P11" s="34"/>
      <c r="Q11" s="34"/>
      <c r="R11" s="30">
        <v>50.83</v>
      </c>
      <c r="S11" s="34"/>
      <c r="T11" s="34"/>
      <c r="U11" s="40">
        <v>1.42</v>
      </c>
      <c r="V11" s="41"/>
      <c r="W11" s="41"/>
    </row>
    <row r="12" spans="1:23">
      <c r="A12" s="14"/>
      <c r="B12" s="15" t="s">
        <v>24</v>
      </c>
      <c r="C12" s="15">
        <v>899.08</v>
      </c>
      <c r="D12" s="15"/>
      <c r="E12" s="15"/>
      <c r="F12" s="15">
        <v>201.67</v>
      </c>
      <c r="G12" s="15"/>
      <c r="H12" s="15"/>
      <c r="I12" s="15">
        <v>23.39</v>
      </c>
      <c r="J12" s="15"/>
      <c r="K12" s="15"/>
      <c r="L12" s="15">
        <v>237.91</v>
      </c>
      <c r="M12" s="15"/>
      <c r="N12" s="15"/>
      <c r="O12" s="30">
        <v>21.35</v>
      </c>
      <c r="P12" s="34"/>
      <c r="Q12" s="34"/>
      <c r="R12" s="30">
        <v>47.12</v>
      </c>
      <c r="S12" s="34"/>
      <c r="T12" s="34"/>
      <c r="U12" s="40">
        <v>1.44</v>
      </c>
      <c r="V12" s="41"/>
      <c r="W12" s="41"/>
    </row>
    <row r="13" spans="1:23">
      <c r="A13" s="14" t="s">
        <v>25</v>
      </c>
      <c r="B13" s="15" t="s">
        <v>26</v>
      </c>
      <c r="C13" s="15">
        <v>1482.978</v>
      </c>
      <c r="D13" s="16">
        <f>AVERAGE(C13:C22)</f>
        <v>1307.1752</v>
      </c>
      <c r="E13" s="16">
        <f>STDEV(C13:C22,D13)</f>
        <v>101.680143714297</v>
      </c>
      <c r="F13" s="15">
        <v>308.123</v>
      </c>
      <c r="G13" s="16">
        <f>AVERAGE(F13:F22)</f>
        <v>290.960957142857</v>
      </c>
      <c r="H13" s="16">
        <f>STDEV(F13:F22,G13)</f>
        <v>34.2941710680561</v>
      </c>
      <c r="I13" s="15">
        <v>13.43</v>
      </c>
      <c r="J13" s="16">
        <f>AVERAGE(I13:I22)</f>
        <v>13.75685</v>
      </c>
      <c r="K13" s="16">
        <f>STDEV(I13:I22,J13)</f>
        <v>0.403560035806322</v>
      </c>
      <c r="L13" s="15">
        <v>179.389</v>
      </c>
      <c r="M13" s="16">
        <f>AVERAGE(L13:L22)</f>
        <v>139.973966666667</v>
      </c>
      <c r="N13" s="16">
        <f>STDEV(L13:L22,M13)</f>
        <v>23.4770565150319</v>
      </c>
      <c r="O13" s="30">
        <v>10.879</v>
      </c>
      <c r="P13" s="31">
        <f>AVERAGE(O13:O22)</f>
        <v>10.6042</v>
      </c>
      <c r="Q13" s="31">
        <f>STDEV(O13:O22,P13)</f>
        <v>0.277948844214183</v>
      </c>
      <c r="R13" s="30">
        <v>30.34</v>
      </c>
      <c r="S13" s="34">
        <f>AVERAGE(R13:R22)</f>
        <v>31.377</v>
      </c>
      <c r="T13" s="34">
        <f>STDEV(R13:R22,S13)</f>
        <v>1.48742764529909</v>
      </c>
      <c r="U13" s="40">
        <v>0.81</v>
      </c>
      <c r="V13" s="41">
        <f>AVERAGE(U13:U22)</f>
        <v>0.822</v>
      </c>
      <c r="W13" s="41">
        <f>STDEV(U13:U22,V13)</f>
        <v>0.0183303027798233</v>
      </c>
    </row>
    <row r="14" spans="1:23">
      <c r="A14" s="14"/>
      <c r="B14" s="15" t="s">
        <v>27</v>
      </c>
      <c r="C14" s="15">
        <v>1238.934</v>
      </c>
      <c r="D14" s="16"/>
      <c r="E14" s="16"/>
      <c r="F14" s="15">
        <v>236.753</v>
      </c>
      <c r="G14" s="16"/>
      <c r="H14" s="16"/>
      <c r="I14" s="15">
        <v>14.159</v>
      </c>
      <c r="J14" s="15"/>
      <c r="K14" s="15"/>
      <c r="L14" s="15">
        <v>122.109</v>
      </c>
      <c r="M14" s="16"/>
      <c r="N14" s="16"/>
      <c r="O14" s="30">
        <v>10.833</v>
      </c>
      <c r="P14" s="34"/>
      <c r="Q14" s="34"/>
      <c r="R14" s="30">
        <v>30.86</v>
      </c>
      <c r="S14" s="34"/>
      <c r="T14" s="34"/>
      <c r="U14" s="40">
        <v>0.82</v>
      </c>
      <c r="V14" s="41"/>
      <c r="W14" s="41"/>
    </row>
    <row r="15" spans="1:23">
      <c r="A15" s="14"/>
      <c r="B15" s="15" t="s">
        <v>28</v>
      </c>
      <c r="C15" s="15">
        <v>1255.278</v>
      </c>
      <c r="D15" s="16"/>
      <c r="E15" s="16"/>
      <c r="F15" s="15">
        <v>289.697</v>
      </c>
      <c r="G15" s="16"/>
      <c r="H15" s="16"/>
      <c r="I15" s="15">
        <v>14.167</v>
      </c>
      <c r="J15" s="16"/>
      <c r="K15" s="16"/>
      <c r="L15" s="15">
        <v>136.292666666667</v>
      </c>
      <c r="M15" s="15"/>
      <c r="N15" s="15"/>
      <c r="O15" s="30">
        <v>10.461</v>
      </c>
      <c r="P15" s="34"/>
      <c r="Q15" s="30"/>
      <c r="R15" s="30">
        <v>33.93</v>
      </c>
      <c r="S15" s="34"/>
      <c r="T15" s="30"/>
      <c r="U15" s="40">
        <v>0.81</v>
      </c>
      <c r="V15" s="41"/>
      <c r="W15" s="42"/>
    </row>
    <row r="16" spans="1:23">
      <c r="A16" s="14"/>
      <c r="B16" s="15" t="s">
        <v>29</v>
      </c>
      <c r="C16" s="15">
        <v>1251.522</v>
      </c>
      <c r="D16" s="16"/>
      <c r="E16" s="16"/>
      <c r="F16" s="15">
        <v>329.266571428571</v>
      </c>
      <c r="G16" s="16"/>
      <c r="H16" s="16"/>
      <c r="I16" s="15">
        <v>13.2925</v>
      </c>
      <c r="J16" s="15"/>
      <c r="K16" s="15"/>
      <c r="L16" s="15">
        <v>122.109</v>
      </c>
      <c r="M16" s="15"/>
      <c r="N16" s="15"/>
      <c r="O16" s="30">
        <v>10.209</v>
      </c>
      <c r="P16" s="34"/>
      <c r="Q16" s="30"/>
      <c r="R16" s="30">
        <v>30.38</v>
      </c>
      <c r="S16" s="34"/>
      <c r="T16" s="30"/>
      <c r="U16" s="40">
        <v>0.85</v>
      </c>
      <c r="V16" s="41"/>
      <c r="W16" s="42"/>
    </row>
    <row r="17" spans="1:23">
      <c r="A17" s="14"/>
      <c r="B17" s="15" t="s">
        <v>30</v>
      </c>
      <c r="C17" s="15">
        <v>1201.65</v>
      </c>
      <c r="D17" s="16"/>
      <c r="E17" s="16"/>
      <c r="F17" s="15">
        <v>306.47</v>
      </c>
      <c r="G17" s="16"/>
      <c r="H17" s="16"/>
      <c r="I17" s="15">
        <v>13.07</v>
      </c>
      <c r="J17" s="15"/>
      <c r="K17" s="15"/>
      <c r="L17" s="15">
        <v>113.61</v>
      </c>
      <c r="M17" s="15"/>
      <c r="N17" s="15"/>
      <c r="O17" s="30">
        <v>10.55</v>
      </c>
      <c r="P17" s="34"/>
      <c r="Q17" s="30"/>
      <c r="R17" s="30">
        <v>32.69</v>
      </c>
      <c r="S17" s="34"/>
      <c r="T17" s="30"/>
      <c r="U17" s="40">
        <v>0.81</v>
      </c>
      <c r="V17" s="41"/>
      <c r="W17" s="42"/>
    </row>
    <row r="18" spans="1:23">
      <c r="A18" s="14"/>
      <c r="B18" s="15" t="s">
        <v>31</v>
      </c>
      <c r="C18" s="15">
        <v>1419.5</v>
      </c>
      <c r="D18" s="16"/>
      <c r="E18" s="16"/>
      <c r="F18" s="15">
        <v>315.21</v>
      </c>
      <c r="G18" s="16"/>
      <c r="H18" s="16"/>
      <c r="I18" s="15">
        <v>13.33</v>
      </c>
      <c r="J18" s="15"/>
      <c r="K18" s="15"/>
      <c r="L18" s="15">
        <v>159.05</v>
      </c>
      <c r="M18" s="15"/>
      <c r="N18" s="15"/>
      <c r="O18" s="30">
        <v>10.3</v>
      </c>
      <c r="P18" s="34"/>
      <c r="Q18" s="30"/>
      <c r="R18" s="30">
        <v>32.34</v>
      </c>
      <c r="S18" s="34"/>
      <c r="T18" s="30"/>
      <c r="U18" s="40">
        <v>0.84</v>
      </c>
      <c r="V18" s="41"/>
      <c r="W18" s="42"/>
    </row>
    <row r="19" spans="1:23">
      <c r="A19" s="14"/>
      <c r="B19" s="15" t="s">
        <v>32</v>
      </c>
      <c r="C19" s="15">
        <v>1207</v>
      </c>
      <c r="D19" s="16"/>
      <c r="E19" s="16"/>
      <c r="F19" s="15">
        <v>225.61</v>
      </c>
      <c r="G19" s="16"/>
      <c r="H19" s="16"/>
      <c r="I19" s="15">
        <v>14.01</v>
      </c>
      <c r="J19" s="15"/>
      <c r="K19" s="15"/>
      <c r="L19" s="15">
        <v>144.1</v>
      </c>
      <c r="M19" s="15"/>
      <c r="N19" s="15"/>
      <c r="O19" s="30">
        <v>10.27</v>
      </c>
      <c r="P19" s="34"/>
      <c r="Q19" s="30"/>
      <c r="R19" s="30">
        <v>29.17</v>
      </c>
      <c r="S19" s="34"/>
      <c r="T19" s="30"/>
      <c r="U19" s="40">
        <v>0.84</v>
      </c>
      <c r="V19" s="41"/>
      <c r="W19" s="42"/>
    </row>
    <row r="20" spans="1:23">
      <c r="A20" s="14"/>
      <c r="B20" s="15" t="s">
        <v>33</v>
      </c>
      <c r="C20" s="15">
        <v>1209.02</v>
      </c>
      <c r="D20" s="15"/>
      <c r="E20" s="15"/>
      <c r="F20" s="15">
        <v>284.93</v>
      </c>
      <c r="G20" s="15"/>
      <c r="H20" s="15"/>
      <c r="I20" s="15">
        <v>14.16</v>
      </c>
      <c r="J20" s="15"/>
      <c r="K20" s="15"/>
      <c r="L20" s="15">
        <v>143.68</v>
      </c>
      <c r="M20" s="15"/>
      <c r="N20" s="15"/>
      <c r="O20" s="30">
        <v>10.98</v>
      </c>
      <c r="P20" s="34"/>
      <c r="Q20" s="34"/>
      <c r="R20" s="30">
        <v>30.63</v>
      </c>
      <c r="S20" s="34"/>
      <c r="T20" s="34"/>
      <c r="U20" s="40">
        <v>0.79</v>
      </c>
      <c r="V20" s="41"/>
      <c r="W20" s="41"/>
    </row>
    <row r="21" spans="1:23">
      <c r="A21" s="14"/>
      <c r="B21" s="15" t="s">
        <v>34</v>
      </c>
      <c r="C21" s="15">
        <v>1391.26</v>
      </c>
      <c r="D21" s="15"/>
      <c r="E21" s="15"/>
      <c r="F21" s="15">
        <v>280.1</v>
      </c>
      <c r="G21" s="15"/>
      <c r="H21" s="15"/>
      <c r="I21" s="15">
        <v>13.99</v>
      </c>
      <c r="J21" s="15"/>
      <c r="K21" s="15"/>
      <c r="L21" s="15">
        <v>106.41</v>
      </c>
      <c r="M21" s="15"/>
      <c r="N21" s="15"/>
      <c r="O21" s="30">
        <v>10.95</v>
      </c>
      <c r="P21" s="34"/>
      <c r="Q21" s="34"/>
      <c r="R21" s="30">
        <v>30.14</v>
      </c>
      <c r="S21" s="34"/>
      <c r="T21" s="34"/>
      <c r="U21" s="40">
        <v>0.84</v>
      </c>
      <c r="V21" s="41"/>
      <c r="W21" s="41"/>
    </row>
    <row r="22" spans="1:23">
      <c r="A22" s="14"/>
      <c r="B22" s="15" t="s">
        <v>35</v>
      </c>
      <c r="C22" s="15">
        <v>1414.61</v>
      </c>
      <c r="D22" s="15"/>
      <c r="E22" s="15"/>
      <c r="F22" s="15">
        <v>333.45</v>
      </c>
      <c r="G22" s="15"/>
      <c r="H22" s="15"/>
      <c r="I22" s="15">
        <v>13.96</v>
      </c>
      <c r="J22" s="15"/>
      <c r="K22" s="15"/>
      <c r="L22" s="15">
        <v>172.99</v>
      </c>
      <c r="M22" s="15"/>
      <c r="N22" s="15"/>
      <c r="O22" s="30">
        <v>10.61</v>
      </c>
      <c r="P22" s="34"/>
      <c r="Q22" s="34"/>
      <c r="R22" s="30">
        <v>33.29</v>
      </c>
      <c r="S22" s="34"/>
      <c r="T22" s="34"/>
      <c r="U22" s="40">
        <v>0.81</v>
      </c>
      <c r="V22" s="41"/>
      <c r="W22" s="41"/>
    </row>
    <row r="23" spans="1:23">
      <c r="A23" s="14" t="s">
        <v>36</v>
      </c>
      <c r="B23" s="15" t="s">
        <v>37</v>
      </c>
      <c r="C23" s="15">
        <v>758.993</v>
      </c>
      <c r="D23" s="16">
        <f>AVERAGE(C23:C32)</f>
        <v>918.0424</v>
      </c>
      <c r="E23" s="16">
        <f>STDEV(C23:C32,D23)</f>
        <v>137.647435913787</v>
      </c>
      <c r="F23" s="15">
        <v>228.94</v>
      </c>
      <c r="G23" s="16">
        <f>AVERAGE(F23:F32)</f>
        <v>250.7066375</v>
      </c>
      <c r="H23" s="16">
        <f>STDEV(F23:F32,G23)</f>
        <v>25.9725478213566</v>
      </c>
      <c r="I23" s="15">
        <v>15.325</v>
      </c>
      <c r="J23" s="16">
        <f>AVERAGE(I23:I32)</f>
        <v>16.436</v>
      </c>
      <c r="K23" s="16">
        <f>STDEV(I23:I32,J23)</f>
        <v>2.26385701845324</v>
      </c>
      <c r="L23" s="15">
        <v>219.788</v>
      </c>
      <c r="M23" s="16">
        <f>AVERAGE(L23:L32)</f>
        <v>179.872225</v>
      </c>
      <c r="N23" s="16">
        <f>STDEV(L23:L32,M23)</f>
        <v>29.0734833853053</v>
      </c>
      <c r="O23" s="30">
        <v>12.854</v>
      </c>
      <c r="P23" s="31">
        <f>AVERAGE(O23:O32)</f>
        <v>12.2882541666667</v>
      </c>
      <c r="Q23" s="31">
        <f>STDEV(O23:O32,P23)</f>
        <v>0.588796390732466</v>
      </c>
      <c r="R23" s="30">
        <v>28.37</v>
      </c>
      <c r="S23" s="34">
        <f>AVERAGE(R23:R32)</f>
        <v>27.728</v>
      </c>
      <c r="T23" s="34">
        <f>STDEV(R23:R32,S23)</f>
        <v>0.557490807099095</v>
      </c>
      <c r="U23" s="43">
        <v>0.75</v>
      </c>
      <c r="V23" s="41">
        <f>AVERAGE(U23:U32)</f>
        <v>0.802</v>
      </c>
      <c r="W23" s="41">
        <f>STDEV(U23:U32,V23)</f>
        <v>0.0507543101617981</v>
      </c>
    </row>
    <row r="24" spans="1:23">
      <c r="A24" s="14"/>
      <c r="B24" s="15" t="s">
        <v>38</v>
      </c>
      <c r="C24" s="15">
        <v>1135.68</v>
      </c>
      <c r="D24" s="15"/>
      <c r="E24" s="16"/>
      <c r="F24" s="15">
        <v>294.649</v>
      </c>
      <c r="G24" s="16"/>
      <c r="H24" s="16"/>
      <c r="I24" s="15">
        <v>17.994</v>
      </c>
      <c r="J24" s="16"/>
      <c r="K24" s="16"/>
      <c r="L24" s="15">
        <v>186.381</v>
      </c>
      <c r="M24" s="16"/>
      <c r="N24" s="16"/>
      <c r="O24" s="30">
        <v>11.738</v>
      </c>
      <c r="P24" s="34"/>
      <c r="Q24" s="34"/>
      <c r="R24" s="30">
        <v>28.08</v>
      </c>
      <c r="S24" s="34"/>
      <c r="T24" s="34"/>
      <c r="U24" s="43">
        <v>0.83</v>
      </c>
      <c r="V24" s="41"/>
      <c r="W24" s="41"/>
    </row>
    <row r="25" spans="1:23">
      <c r="A25" s="14"/>
      <c r="B25" s="15" t="s">
        <v>39</v>
      </c>
      <c r="C25" s="15">
        <v>862.147</v>
      </c>
      <c r="D25" s="16"/>
      <c r="E25" s="16"/>
      <c r="F25" s="15">
        <v>234.742</v>
      </c>
      <c r="G25" s="15"/>
      <c r="H25" s="15"/>
      <c r="I25" s="15">
        <v>13.337</v>
      </c>
      <c r="J25" s="15"/>
      <c r="K25" s="15"/>
      <c r="L25" s="15">
        <v>174.931</v>
      </c>
      <c r="M25" s="15"/>
      <c r="N25" s="15"/>
      <c r="O25" s="30">
        <v>11.6716666666667</v>
      </c>
      <c r="P25" s="34"/>
      <c r="Q25" s="34"/>
      <c r="R25" s="30">
        <v>27.55</v>
      </c>
      <c r="S25" s="34"/>
      <c r="T25" s="34"/>
      <c r="U25" s="43">
        <v>0.76</v>
      </c>
      <c r="V25" s="41"/>
      <c r="W25" s="41"/>
    </row>
    <row r="26" spans="1:23">
      <c r="A26" s="14"/>
      <c r="B26" s="15" t="s">
        <v>40</v>
      </c>
      <c r="C26" s="15">
        <v>915.334</v>
      </c>
      <c r="D26" s="15"/>
      <c r="E26" s="16"/>
      <c r="F26" s="15">
        <v>244.505375</v>
      </c>
      <c r="G26" s="15"/>
      <c r="H26" s="15"/>
      <c r="I26" s="15">
        <v>19.104</v>
      </c>
      <c r="J26" s="15"/>
      <c r="K26" s="15"/>
      <c r="L26" s="15">
        <v>138.39225</v>
      </c>
      <c r="M26" s="15"/>
      <c r="N26" s="15"/>
      <c r="O26" s="30">
        <v>12.908875</v>
      </c>
      <c r="P26" s="34"/>
      <c r="Q26" s="34"/>
      <c r="R26" s="30">
        <v>26.91</v>
      </c>
      <c r="S26" s="34"/>
      <c r="T26" s="34"/>
      <c r="U26" s="43">
        <v>0.87</v>
      </c>
      <c r="V26" s="41"/>
      <c r="W26" s="41"/>
    </row>
    <row r="27" spans="1:23">
      <c r="A27" s="14"/>
      <c r="B27" s="15" t="s">
        <v>41</v>
      </c>
      <c r="C27" s="15">
        <v>973.73</v>
      </c>
      <c r="D27" s="15"/>
      <c r="E27" s="16"/>
      <c r="F27" s="15">
        <v>267.05</v>
      </c>
      <c r="G27" s="15"/>
      <c r="H27" s="15"/>
      <c r="I27" s="15">
        <v>20.75</v>
      </c>
      <c r="J27" s="15"/>
      <c r="K27" s="15"/>
      <c r="L27" s="15">
        <v>168.43</v>
      </c>
      <c r="M27" s="15"/>
      <c r="N27" s="15"/>
      <c r="O27" s="30">
        <v>12.82</v>
      </c>
      <c r="P27" s="34"/>
      <c r="Q27" s="34"/>
      <c r="R27" s="30">
        <v>28.44</v>
      </c>
      <c r="S27" s="34"/>
      <c r="T27" s="34"/>
      <c r="U27" s="43">
        <v>0.74</v>
      </c>
      <c r="V27" s="41"/>
      <c r="W27" s="41"/>
    </row>
    <row r="28" spans="1:23">
      <c r="A28" s="14"/>
      <c r="B28" s="15" t="s">
        <v>42</v>
      </c>
      <c r="C28" s="15">
        <v>767.17</v>
      </c>
      <c r="D28" s="15"/>
      <c r="E28" s="16"/>
      <c r="F28" s="15">
        <v>228</v>
      </c>
      <c r="G28" s="15"/>
      <c r="H28" s="15"/>
      <c r="I28" s="15">
        <v>14.87</v>
      </c>
      <c r="J28" s="15"/>
      <c r="K28" s="15"/>
      <c r="L28" s="15">
        <v>138.85</v>
      </c>
      <c r="M28" s="15"/>
      <c r="N28" s="15"/>
      <c r="O28" s="30">
        <v>13.09</v>
      </c>
      <c r="P28" s="34"/>
      <c r="Q28" s="34"/>
      <c r="R28" s="30">
        <v>27.37</v>
      </c>
      <c r="S28" s="34"/>
      <c r="T28" s="34"/>
      <c r="U28" s="43">
        <v>0.83</v>
      </c>
      <c r="V28" s="41"/>
      <c r="W28" s="41"/>
    </row>
    <row r="29" spans="1:23">
      <c r="A29" s="14"/>
      <c r="B29" s="15" t="s">
        <v>44</v>
      </c>
      <c r="C29" s="15">
        <v>991.05</v>
      </c>
      <c r="D29" s="16"/>
      <c r="E29" s="16"/>
      <c r="F29" s="15">
        <v>211.75</v>
      </c>
      <c r="G29" s="15"/>
      <c r="H29" s="15"/>
      <c r="I29" s="15">
        <v>14.25</v>
      </c>
      <c r="J29" s="15"/>
      <c r="K29" s="15"/>
      <c r="L29" s="15">
        <v>225.24</v>
      </c>
      <c r="M29" s="15"/>
      <c r="N29" s="15"/>
      <c r="O29" s="30">
        <v>12.62</v>
      </c>
      <c r="P29" s="34"/>
      <c r="Q29" s="34"/>
      <c r="R29" s="30">
        <v>28.14</v>
      </c>
      <c r="S29" s="34"/>
      <c r="T29" s="34"/>
      <c r="U29" s="43">
        <v>0.85</v>
      </c>
      <c r="V29" s="41"/>
      <c r="W29" s="41"/>
    </row>
    <row r="30" spans="1:23">
      <c r="A30" s="14"/>
      <c r="B30" s="15" t="s">
        <v>45</v>
      </c>
      <c r="C30" s="15">
        <v>1107.51</v>
      </c>
      <c r="D30" s="16"/>
      <c r="E30" s="16"/>
      <c r="F30" s="15">
        <v>248.22</v>
      </c>
      <c r="G30" s="15"/>
      <c r="H30" s="15"/>
      <c r="I30" s="15">
        <v>14.91</v>
      </c>
      <c r="J30" s="15"/>
      <c r="K30" s="15"/>
      <c r="L30" s="15">
        <v>197.96</v>
      </c>
      <c r="M30" s="15"/>
      <c r="N30" s="15"/>
      <c r="O30" s="30">
        <v>11.95</v>
      </c>
      <c r="P30" s="34"/>
      <c r="Q30" s="34"/>
      <c r="R30" s="30">
        <v>28.19</v>
      </c>
      <c r="S30" s="34"/>
      <c r="T30" s="34"/>
      <c r="U30" s="43">
        <v>0.78</v>
      </c>
      <c r="V30" s="41"/>
      <c r="W30" s="41"/>
    </row>
    <row r="31" spans="1:23">
      <c r="A31" s="14"/>
      <c r="B31" s="15" t="s">
        <v>46</v>
      </c>
      <c r="C31" s="15">
        <v>706.75</v>
      </c>
      <c r="D31" s="15"/>
      <c r="E31" s="15"/>
      <c r="F31" s="15">
        <v>257.3</v>
      </c>
      <c r="G31" s="15"/>
      <c r="H31" s="15"/>
      <c r="I31" s="15">
        <v>15.85</v>
      </c>
      <c r="J31" s="15"/>
      <c r="K31" s="15"/>
      <c r="L31" s="15">
        <v>154.22</v>
      </c>
      <c r="M31" s="15"/>
      <c r="N31" s="15"/>
      <c r="O31" s="30">
        <v>11.51</v>
      </c>
      <c r="P31" s="34"/>
      <c r="Q31" s="34"/>
      <c r="R31" s="30">
        <v>27.34</v>
      </c>
      <c r="S31" s="34"/>
      <c r="T31" s="34"/>
      <c r="U31" s="43">
        <v>0.74</v>
      </c>
      <c r="V31" s="41"/>
      <c r="W31" s="41"/>
    </row>
    <row r="32" spans="1:23">
      <c r="A32" s="14"/>
      <c r="B32" s="15" t="s">
        <v>47</v>
      </c>
      <c r="C32" s="15">
        <v>962.06</v>
      </c>
      <c r="D32" s="15"/>
      <c r="E32" s="15"/>
      <c r="F32" s="15">
        <v>291.91</v>
      </c>
      <c r="G32" s="15"/>
      <c r="H32" s="15"/>
      <c r="I32" s="15">
        <v>17.97</v>
      </c>
      <c r="J32" s="15"/>
      <c r="K32" s="15"/>
      <c r="L32" s="15">
        <v>194.53</v>
      </c>
      <c r="M32" s="15"/>
      <c r="N32" s="15"/>
      <c r="O32" s="30">
        <v>11.72</v>
      </c>
      <c r="P32" s="34"/>
      <c r="Q32" s="34"/>
      <c r="R32" s="30">
        <v>26.89</v>
      </c>
      <c r="S32" s="34"/>
      <c r="T32" s="34"/>
      <c r="U32" s="43">
        <v>0.87</v>
      </c>
      <c r="V32" s="41"/>
      <c r="W32" s="41"/>
    </row>
    <row r="33" spans="1:23">
      <c r="A33" s="14" t="s">
        <v>48</v>
      </c>
      <c r="B33" s="15" t="s">
        <v>49</v>
      </c>
      <c r="C33" s="15">
        <v>949.932</v>
      </c>
      <c r="D33" s="16">
        <f>AVERAGE(C33:C42)</f>
        <v>907.5249</v>
      </c>
      <c r="E33" s="16">
        <f>STDEV(C33:C42,D33)</f>
        <v>171.617894475168</v>
      </c>
      <c r="F33" s="15">
        <v>259.404</v>
      </c>
      <c r="G33" s="16">
        <f>AVERAGE(F33:F42)</f>
        <v>269.205814285714</v>
      </c>
      <c r="H33" s="16">
        <f>STDEV(F33:F42,G33)</f>
        <v>12.5368904812549</v>
      </c>
      <c r="I33" s="15">
        <v>17.334</v>
      </c>
      <c r="J33" s="16">
        <f>AVERAGE(I33:I42)</f>
        <v>16.5386</v>
      </c>
      <c r="K33" s="16">
        <f>STDEV(I33:I42,J33)</f>
        <v>1.63424968716534</v>
      </c>
      <c r="L33" s="15">
        <v>327.54</v>
      </c>
      <c r="M33" s="16">
        <f>AVERAGE(L33:L42)</f>
        <v>301.647925</v>
      </c>
      <c r="N33" s="16">
        <f>STDEV(L33:L42,M33)</f>
        <v>22.4845499121202</v>
      </c>
      <c r="O33" s="30">
        <v>12.353</v>
      </c>
      <c r="P33" s="31">
        <f>AVERAGE(O33:O42)</f>
        <v>11.9244875</v>
      </c>
      <c r="Q33" s="31">
        <f>STDEV(O33:O42,P33)</f>
        <v>1.07517727092152</v>
      </c>
      <c r="R33" s="30">
        <v>31.51</v>
      </c>
      <c r="S33" s="34">
        <f>AVERAGE(R33:R42)</f>
        <v>32.921</v>
      </c>
      <c r="T33" s="34">
        <f>STDEV(R33:R42,S33)</f>
        <v>2.22721103625139</v>
      </c>
      <c r="U33" s="43">
        <v>0.82</v>
      </c>
      <c r="V33" s="41">
        <f>AVERAGE(U33:U42)</f>
        <v>0.844</v>
      </c>
      <c r="W33" s="41">
        <f>STDEV(U33:U42,V33)</f>
        <v>0.0228910462845192</v>
      </c>
    </row>
    <row r="34" spans="1:23">
      <c r="A34" s="14"/>
      <c r="B34" s="15" t="s">
        <v>50</v>
      </c>
      <c r="C34" s="15">
        <v>1164.061</v>
      </c>
      <c r="D34" s="15"/>
      <c r="E34" s="16"/>
      <c r="F34" s="15">
        <v>257.398</v>
      </c>
      <c r="G34" s="16"/>
      <c r="H34" s="16"/>
      <c r="I34" s="15">
        <v>17.798</v>
      </c>
      <c r="J34" s="15"/>
      <c r="K34" s="15"/>
      <c r="L34" s="15">
        <v>275.062</v>
      </c>
      <c r="M34" s="16"/>
      <c r="N34" s="16"/>
      <c r="O34" s="30">
        <v>10.282</v>
      </c>
      <c r="P34" s="34"/>
      <c r="Q34" s="34"/>
      <c r="R34" s="30">
        <v>36.64</v>
      </c>
      <c r="S34" s="34"/>
      <c r="T34" s="34"/>
      <c r="U34" s="43">
        <v>0.87</v>
      </c>
      <c r="V34" s="41"/>
      <c r="W34" s="41"/>
    </row>
    <row r="35" spans="1:23">
      <c r="A35" s="14"/>
      <c r="B35" s="15" t="s">
        <v>51</v>
      </c>
      <c r="C35" s="15">
        <v>705.51</v>
      </c>
      <c r="D35" s="16"/>
      <c r="E35" s="16"/>
      <c r="F35" s="15">
        <v>271.091</v>
      </c>
      <c r="G35" s="15"/>
      <c r="H35" s="15"/>
      <c r="I35" s="15">
        <v>13.746</v>
      </c>
      <c r="J35" s="16"/>
      <c r="K35" s="16"/>
      <c r="L35" s="15">
        <v>319.944</v>
      </c>
      <c r="M35" s="15"/>
      <c r="N35" s="15"/>
      <c r="O35" s="30">
        <v>13.26</v>
      </c>
      <c r="P35" s="34"/>
      <c r="Q35" s="34"/>
      <c r="R35" s="30">
        <v>30.92</v>
      </c>
      <c r="S35" s="34"/>
      <c r="T35" s="34"/>
      <c r="U35" s="43">
        <v>0.87</v>
      </c>
      <c r="V35" s="41"/>
      <c r="W35" s="41"/>
    </row>
    <row r="36" spans="1:23">
      <c r="A36" s="14"/>
      <c r="B36" s="15" t="s">
        <v>52</v>
      </c>
      <c r="C36" s="15">
        <v>810.586</v>
      </c>
      <c r="D36" s="15"/>
      <c r="E36" s="16"/>
      <c r="F36" s="15">
        <v>288.945142857143</v>
      </c>
      <c r="G36" s="15"/>
      <c r="H36" s="15"/>
      <c r="I36" s="15">
        <v>17.388</v>
      </c>
      <c r="J36" s="15"/>
      <c r="K36" s="15"/>
      <c r="L36" s="15">
        <v>284.05325</v>
      </c>
      <c r="M36" s="15"/>
      <c r="N36" s="15"/>
      <c r="O36" s="30">
        <v>11.799875</v>
      </c>
      <c r="P36" s="34"/>
      <c r="Q36" s="34"/>
      <c r="R36" s="30">
        <v>32.62</v>
      </c>
      <c r="S36" s="34"/>
      <c r="T36" s="34"/>
      <c r="U36" s="43">
        <v>0.82</v>
      </c>
      <c r="V36" s="41"/>
      <c r="W36" s="41"/>
    </row>
    <row r="37" spans="1:23">
      <c r="A37" s="14"/>
      <c r="B37" s="15" t="s">
        <v>53</v>
      </c>
      <c r="C37" s="15">
        <v>703.19</v>
      </c>
      <c r="D37" s="15"/>
      <c r="E37" s="16"/>
      <c r="F37" s="15">
        <v>259.25</v>
      </c>
      <c r="G37" s="15"/>
      <c r="H37" s="15"/>
      <c r="I37" s="15">
        <v>15.72</v>
      </c>
      <c r="J37" s="15"/>
      <c r="K37" s="15"/>
      <c r="L37" s="15">
        <v>314.32</v>
      </c>
      <c r="M37" s="15"/>
      <c r="N37" s="15"/>
      <c r="O37" s="30">
        <v>10.9</v>
      </c>
      <c r="P37" s="34"/>
      <c r="Q37" s="34"/>
      <c r="R37" s="30">
        <v>32.86</v>
      </c>
      <c r="S37" s="34"/>
      <c r="T37" s="34"/>
      <c r="U37" s="43">
        <v>0.83</v>
      </c>
      <c r="V37" s="41"/>
      <c r="W37" s="41"/>
    </row>
    <row r="38" spans="1:23">
      <c r="A38" s="14"/>
      <c r="B38" s="15" t="s">
        <v>54</v>
      </c>
      <c r="C38" s="15">
        <v>1089.08</v>
      </c>
      <c r="D38" s="15"/>
      <c r="E38" s="16"/>
      <c r="F38" s="15">
        <v>253.23</v>
      </c>
      <c r="G38" s="15"/>
      <c r="H38" s="15"/>
      <c r="I38" s="15">
        <v>19.97</v>
      </c>
      <c r="J38" s="15"/>
      <c r="K38" s="15"/>
      <c r="L38" s="15">
        <v>326.96</v>
      </c>
      <c r="M38" s="15"/>
      <c r="N38" s="15"/>
      <c r="O38" s="30">
        <v>13.52</v>
      </c>
      <c r="P38" s="34"/>
      <c r="Q38" s="34"/>
      <c r="R38" s="30">
        <v>32.26</v>
      </c>
      <c r="S38" s="34"/>
      <c r="T38" s="34"/>
      <c r="U38" s="43">
        <v>0.87</v>
      </c>
      <c r="V38" s="41"/>
      <c r="W38" s="41"/>
    </row>
    <row r="39" spans="1:23">
      <c r="A39" s="14"/>
      <c r="B39" s="15" t="s">
        <v>55</v>
      </c>
      <c r="C39" s="15">
        <v>1006.18</v>
      </c>
      <c r="D39" s="16"/>
      <c r="E39" s="16"/>
      <c r="F39" s="15">
        <v>263.36</v>
      </c>
      <c r="G39" s="15"/>
      <c r="H39" s="15"/>
      <c r="I39" s="15">
        <v>15.68</v>
      </c>
      <c r="J39" s="15"/>
      <c r="K39" s="15"/>
      <c r="L39" s="15">
        <v>319.92</v>
      </c>
      <c r="M39" s="15"/>
      <c r="N39" s="15"/>
      <c r="O39" s="30">
        <v>11.22</v>
      </c>
      <c r="P39" s="34"/>
      <c r="Q39" s="34"/>
      <c r="R39" s="30">
        <v>35.81</v>
      </c>
      <c r="S39" s="34"/>
      <c r="T39" s="34"/>
      <c r="U39" s="43">
        <v>0.82</v>
      </c>
      <c r="V39" s="41"/>
      <c r="W39" s="41"/>
    </row>
    <row r="40" spans="1:23">
      <c r="A40" s="14"/>
      <c r="B40" s="15" t="s">
        <v>56</v>
      </c>
      <c r="C40" s="15">
        <v>697.97</v>
      </c>
      <c r="D40" s="15"/>
      <c r="E40" s="15"/>
      <c r="F40" s="15">
        <v>269.43</v>
      </c>
      <c r="G40" s="15"/>
      <c r="H40" s="15"/>
      <c r="I40" s="15">
        <v>15.05</v>
      </c>
      <c r="J40" s="15"/>
      <c r="K40" s="15"/>
      <c r="L40" s="15">
        <v>274.83</v>
      </c>
      <c r="M40" s="15"/>
      <c r="N40" s="15"/>
      <c r="O40" s="30">
        <v>12.92</v>
      </c>
      <c r="P40" s="34"/>
      <c r="Q40" s="34"/>
      <c r="R40" s="30">
        <v>29.55</v>
      </c>
      <c r="S40" s="34"/>
      <c r="T40" s="34"/>
      <c r="U40" s="43">
        <v>0.82</v>
      </c>
      <c r="V40" s="41"/>
      <c r="W40" s="41"/>
    </row>
    <row r="41" spans="1:23">
      <c r="A41" s="14"/>
      <c r="B41" s="15" t="s">
        <v>57</v>
      </c>
      <c r="C41" s="15">
        <v>833.99</v>
      </c>
      <c r="D41" s="15"/>
      <c r="E41" s="15"/>
      <c r="F41" s="15">
        <v>279.63</v>
      </c>
      <c r="G41" s="15"/>
      <c r="H41" s="15"/>
      <c r="I41" s="15">
        <v>15.85</v>
      </c>
      <c r="J41" s="15"/>
      <c r="K41" s="15"/>
      <c r="L41" s="15">
        <v>267.61</v>
      </c>
      <c r="M41" s="15"/>
      <c r="N41" s="15"/>
      <c r="O41" s="30">
        <v>12.34</v>
      </c>
      <c r="P41" s="34"/>
      <c r="Q41" s="34"/>
      <c r="R41" s="30">
        <v>35.62</v>
      </c>
      <c r="S41" s="34"/>
      <c r="T41" s="34"/>
      <c r="U41" s="43">
        <v>0.87</v>
      </c>
      <c r="V41" s="41"/>
      <c r="W41" s="41"/>
    </row>
    <row r="42" spans="1:23">
      <c r="A42" s="14"/>
      <c r="B42" s="15" t="s">
        <v>58</v>
      </c>
      <c r="C42" s="15">
        <v>1114.75</v>
      </c>
      <c r="D42" s="15"/>
      <c r="E42" s="15"/>
      <c r="F42" s="15">
        <v>290.32</v>
      </c>
      <c r="G42" s="15"/>
      <c r="H42" s="15"/>
      <c r="I42" s="15">
        <v>16.85</v>
      </c>
      <c r="J42" s="15"/>
      <c r="K42" s="15"/>
      <c r="L42" s="15">
        <v>306.24</v>
      </c>
      <c r="M42" s="15"/>
      <c r="N42" s="15"/>
      <c r="O42" s="30">
        <v>10.65</v>
      </c>
      <c r="P42" s="34"/>
      <c r="Q42" s="34"/>
      <c r="R42" s="30">
        <v>31.42</v>
      </c>
      <c r="S42" s="34"/>
      <c r="T42" s="34"/>
      <c r="U42" s="43">
        <v>0.85</v>
      </c>
      <c r="V42" s="41"/>
      <c r="W42" s="41"/>
    </row>
    <row r="43" spans="1:23">
      <c r="A43" s="14" t="s">
        <v>59</v>
      </c>
      <c r="B43" s="15" t="s">
        <v>60</v>
      </c>
      <c r="C43" s="15">
        <v>977.169</v>
      </c>
      <c r="D43" s="16">
        <f>AVERAGE(C43:C52)</f>
        <v>879.1882</v>
      </c>
      <c r="E43" s="16">
        <f>STDEV(C43:C52,D43)</f>
        <v>121.77409883288</v>
      </c>
      <c r="F43" s="15">
        <v>331.68</v>
      </c>
      <c r="G43" s="16">
        <f>AVERAGE(F43:F52)</f>
        <v>286.759942857143</v>
      </c>
      <c r="H43" s="16">
        <f>STDEV(F43:F52,G43)</f>
        <v>27.3197396411086</v>
      </c>
      <c r="I43" s="15">
        <v>12.218</v>
      </c>
      <c r="J43" s="16">
        <f>AVERAGE(I43:I52)</f>
        <v>14.9148</v>
      </c>
      <c r="K43" s="16">
        <f>STDEV(I43:I52,J43)</f>
        <v>2.07017128759917</v>
      </c>
      <c r="L43" s="15">
        <v>353.693</v>
      </c>
      <c r="M43" s="16">
        <f>AVERAGE(L43:L52)</f>
        <v>315.0105875</v>
      </c>
      <c r="N43" s="16">
        <f>STDEV(L43:L52,M43)</f>
        <v>27.2751055443679</v>
      </c>
      <c r="O43" s="30">
        <v>10.342</v>
      </c>
      <c r="P43" s="31">
        <f>AVERAGE(O43:O52)</f>
        <v>11.6347</v>
      </c>
      <c r="Q43" s="31">
        <f>STDEV(O43:O52,P43)</f>
        <v>0.756237270967254</v>
      </c>
      <c r="R43" s="30">
        <v>20.76</v>
      </c>
      <c r="S43" s="34">
        <f>AVERAGE(R43:R52)</f>
        <v>29.251</v>
      </c>
      <c r="T43" s="34">
        <f>STDEV(R43:R52,S43)</f>
        <v>6.62057618338465</v>
      </c>
      <c r="U43" s="43">
        <v>0.96</v>
      </c>
      <c r="V43" s="44">
        <f>AVERAGE(U43:U52)</f>
        <v>0.838</v>
      </c>
      <c r="W43" s="44">
        <f>STDEV(U43:U52,V43)</f>
        <v>0.0689637585982667</v>
      </c>
    </row>
    <row r="44" spans="1:23">
      <c r="A44" s="14"/>
      <c r="B44" s="15" t="s">
        <v>61</v>
      </c>
      <c r="C44" s="15">
        <v>735.622</v>
      </c>
      <c r="D44" s="15"/>
      <c r="E44" s="16"/>
      <c r="F44" s="15">
        <v>265.896</v>
      </c>
      <c r="G44" s="16"/>
      <c r="H44" s="16"/>
      <c r="I44" s="15">
        <v>14.835</v>
      </c>
      <c r="J44" s="16"/>
      <c r="K44" s="16"/>
      <c r="L44" s="15">
        <v>284.408</v>
      </c>
      <c r="M44" s="16"/>
      <c r="N44" s="16"/>
      <c r="O44" s="30">
        <v>11.905</v>
      </c>
      <c r="P44" s="34"/>
      <c r="Q44" s="34"/>
      <c r="R44" s="30">
        <v>39.21</v>
      </c>
      <c r="S44" s="30"/>
      <c r="T44" s="34"/>
      <c r="U44" s="43">
        <v>0.81</v>
      </c>
      <c r="V44" s="42"/>
      <c r="W44" s="41"/>
    </row>
    <row r="45" spans="1:23">
      <c r="A45" s="14"/>
      <c r="B45" s="15" t="s">
        <v>62</v>
      </c>
      <c r="C45" s="15">
        <v>783.533</v>
      </c>
      <c r="D45" s="15"/>
      <c r="E45" s="16"/>
      <c r="F45" s="15">
        <v>263.685</v>
      </c>
      <c r="G45" s="15"/>
      <c r="H45" s="15"/>
      <c r="I45" s="15">
        <v>17.933</v>
      </c>
      <c r="J45" s="15"/>
      <c r="K45" s="15"/>
      <c r="L45" s="15">
        <v>326.985</v>
      </c>
      <c r="M45" s="15"/>
      <c r="N45" s="15"/>
      <c r="O45" s="30">
        <v>12.29</v>
      </c>
      <c r="P45" s="30"/>
      <c r="Q45" s="34"/>
      <c r="R45" s="30">
        <v>29.79</v>
      </c>
      <c r="S45" s="30"/>
      <c r="T45" s="34"/>
      <c r="U45" s="43">
        <v>0.81</v>
      </c>
      <c r="V45" s="42"/>
      <c r="W45" s="41"/>
    </row>
    <row r="46" spans="1:23">
      <c r="A46" s="14"/>
      <c r="B46" s="15" t="s">
        <v>63</v>
      </c>
      <c r="C46" s="15">
        <v>1020.418</v>
      </c>
      <c r="D46" s="15"/>
      <c r="E46" s="16"/>
      <c r="F46" s="15">
        <v>285.798428571429</v>
      </c>
      <c r="G46" s="15"/>
      <c r="H46" s="15"/>
      <c r="I46" s="15">
        <v>14.062</v>
      </c>
      <c r="J46" s="15"/>
      <c r="K46" s="15"/>
      <c r="L46" s="15">
        <v>294.969875</v>
      </c>
      <c r="M46" s="15"/>
      <c r="N46" s="15"/>
      <c r="O46" s="30">
        <v>12</v>
      </c>
      <c r="P46" s="30"/>
      <c r="Q46" s="34"/>
      <c r="R46" s="30">
        <v>26.85</v>
      </c>
      <c r="S46" s="30"/>
      <c r="T46" s="34"/>
      <c r="U46" s="43">
        <v>0.78</v>
      </c>
      <c r="V46" s="42"/>
      <c r="W46" s="41"/>
    </row>
    <row r="47" spans="1:23">
      <c r="A47" s="14"/>
      <c r="B47" s="15" t="s">
        <v>64</v>
      </c>
      <c r="C47" s="15">
        <v>993.01</v>
      </c>
      <c r="D47" s="15"/>
      <c r="E47" s="16"/>
      <c r="F47" s="15">
        <v>298.86</v>
      </c>
      <c r="G47" s="15"/>
      <c r="H47" s="15"/>
      <c r="I47" s="15">
        <v>13.71</v>
      </c>
      <c r="J47" s="15"/>
      <c r="K47" s="15"/>
      <c r="L47" s="15">
        <v>338.58</v>
      </c>
      <c r="M47" s="15"/>
      <c r="N47" s="15"/>
      <c r="O47" s="30">
        <v>10.78</v>
      </c>
      <c r="P47" s="34"/>
      <c r="Q47" s="34"/>
      <c r="R47" s="30">
        <v>22.19</v>
      </c>
      <c r="S47" s="34"/>
      <c r="T47" s="34"/>
      <c r="U47" s="43">
        <v>0.78</v>
      </c>
      <c r="V47" s="41"/>
      <c r="W47" s="41"/>
    </row>
    <row r="48" spans="1:23">
      <c r="A48" s="14"/>
      <c r="B48" s="15" t="s">
        <v>65</v>
      </c>
      <c r="C48" s="15">
        <v>746.24</v>
      </c>
      <c r="D48" s="15"/>
      <c r="E48" s="16"/>
      <c r="F48" s="15">
        <v>307.83</v>
      </c>
      <c r="G48" s="15"/>
      <c r="H48" s="15"/>
      <c r="I48" s="15">
        <v>13.39</v>
      </c>
      <c r="J48" s="15"/>
      <c r="K48" s="15"/>
      <c r="L48" s="15">
        <v>275.08</v>
      </c>
      <c r="M48" s="15"/>
      <c r="N48" s="15"/>
      <c r="O48" s="30">
        <v>11.02</v>
      </c>
      <c r="P48" s="34"/>
      <c r="Q48" s="34"/>
      <c r="R48" s="30">
        <v>38.29</v>
      </c>
      <c r="S48" s="34"/>
      <c r="T48" s="34"/>
      <c r="U48" s="43">
        <v>0.78</v>
      </c>
      <c r="V48" s="41"/>
      <c r="W48" s="41"/>
    </row>
    <row r="49" spans="1:23">
      <c r="A49" s="14"/>
      <c r="B49" s="15" t="s">
        <v>66</v>
      </c>
      <c r="C49" s="15">
        <v>885.33</v>
      </c>
      <c r="D49" s="16"/>
      <c r="E49" s="16"/>
      <c r="F49" s="15">
        <v>323.53</v>
      </c>
      <c r="G49" s="15"/>
      <c r="H49" s="15"/>
      <c r="I49" s="15">
        <v>18.13</v>
      </c>
      <c r="J49" s="15"/>
      <c r="K49" s="15"/>
      <c r="L49" s="15">
        <v>329.34</v>
      </c>
      <c r="M49" s="15"/>
      <c r="N49" s="15"/>
      <c r="O49" s="30">
        <v>12.08</v>
      </c>
      <c r="P49" s="34"/>
      <c r="Q49" s="34"/>
      <c r="R49" s="30">
        <v>23.37</v>
      </c>
      <c r="S49" s="34"/>
      <c r="T49" s="34"/>
      <c r="U49" s="43">
        <v>0.9</v>
      </c>
      <c r="V49" s="41"/>
      <c r="W49" s="41"/>
    </row>
    <row r="50" spans="1:23">
      <c r="A50" s="14"/>
      <c r="B50" s="15" t="s">
        <v>67</v>
      </c>
      <c r="C50" s="15">
        <v>904.08</v>
      </c>
      <c r="D50" s="16"/>
      <c r="E50" s="16"/>
      <c r="F50" s="15">
        <v>242.62</v>
      </c>
      <c r="G50" s="15"/>
      <c r="H50" s="15"/>
      <c r="I50" s="15">
        <v>13.58</v>
      </c>
      <c r="J50" s="15"/>
      <c r="K50" s="15"/>
      <c r="L50" s="15">
        <v>333.46</v>
      </c>
      <c r="M50" s="15"/>
      <c r="N50" s="15"/>
      <c r="O50" s="30">
        <v>12.88</v>
      </c>
      <c r="P50" s="34"/>
      <c r="Q50" s="34"/>
      <c r="R50" s="30">
        <v>23.02</v>
      </c>
      <c r="S50" s="34"/>
      <c r="T50" s="34"/>
      <c r="U50" s="43">
        <v>0.75</v>
      </c>
      <c r="V50" s="41"/>
      <c r="W50" s="41"/>
    </row>
    <row r="51" spans="1:23">
      <c r="A51" s="14"/>
      <c r="B51" s="15" t="s">
        <v>68</v>
      </c>
      <c r="C51" s="15">
        <v>703.5</v>
      </c>
      <c r="D51" s="15"/>
      <c r="E51" s="15"/>
      <c r="F51" s="15">
        <v>262.6</v>
      </c>
      <c r="G51" s="15"/>
      <c r="H51" s="15"/>
      <c r="I51" s="15">
        <v>13.55</v>
      </c>
      <c r="J51" s="15"/>
      <c r="K51" s="15"/>
      <c r="L51" s="15">
        <v>335.35</v>
      </c>
      <c r="M51" s="15"/>
      <c r="N51" s="15"/>
      <c r="O51" s="30">
        <v>11.01</v>
      </c>
      <c r="P51" s="34"/>
      <c r="Q51" s="34"/>
      <c r="R51" s="30">
        <v>33.97</v>
      </c>
      <c r="S51" s="34"/>
      <c r="T51" s="34"/>
      <c r="U51" s="43">
        <v>0.92</v>
      </c>
      <c r="V51" s="41"/>
      <c r="W51" s="41"/>
    </row>
    <row r="52" spans="1:23">
      <c r="A52" s="14"/>
      <c r="B52" s="15" t="s">
        <v>69</v>
      </c>
      <c r="C52" s="15">
        <v>1042.98</v>
      </c>
      <c r="D52" s="15"/>
      <c r="E52" s="15"/>
      <c r="F52" s="15">
        <v>285.1</v>
      </c>
      <c r="G52" s="15"/>
      <c r="H52" s="15"/>
      <c r="I52" s="15">
        <v>17.74</v>
      </c>
      <c r="J52" s="15"/>
      <c r="K52" s="15"/>
      <c r="L52" s="15">
        <v>278.24</v>
      </c>
      <c r="M52" s="15"/>
      <c r="N52" s="15"/>
      <c r="O52" s="35">
        <v>12.04</v>
      </c>
      <c r="P52" s="34"/>
      <c r="Q52" s="34"/>
      <c r="R52" s="30">
        <v>35.06</v>
      </c>
      <c r="S52" s="34"/>
      <c r="T52" s="34"/>
      <c r="U52" s="43">
        <v>0.89</v>
      </c>
      <c r="V52" s="41"/>
      <c r="W52" s="41"/>
    </row>
    <row r="53" ht="17.55" spans="1:23">
      <c r="A53" s="17"/>
      <c r="B53" s="18" t="s">
        <v>184</v>
      </c>
      <c r="C53" s="18"/>
      <c r="D53" s="18" t="s">
        <v>185</v>
      </c>
      <c r="E53" s="18"/>
      <c r="F53" s="18" t="s">
        <v>194</v>
      </c>
      <c r="G53" s="18"/>
      <c r="H53" s="18" t="s">
        <v>195</v>
      </c>
      <c r="I53" s="18"/>
      <c r="J53" s="18" t="s">
        <v>196</v>
      </c>
      <c r="K53" s="18"/>
      <c r="L53" s="18" t="s">
        <v>197</v>
      </c>
      <c r="M53" s="18"/>
      <c r="N53" s="18" t="s">
        <v>198</v>
      </c>
      <c r="O53" s="18"/>
      <c r="P53" s="36"/>
      <c r="Q53" s="36"/>
      <c r="R53"/>
      <c r="S53"/>
      <c r="T53"/>
      <c r="U53"/>
      <c r="V53"/>
      <c r="W53"/>
    </row>
    <row r="54" spans="1:23">
      <c r="A54" s="19" t="s">
        <v>0</v>
      </c>
      <c r="B54" s="19" t="s">
        <v>4</v>
      </c>
      <c r="C54" s="20" t="s">
        <v>5</v>
      </c>
      <c r="D54" s="19" t="s">
        <v>4</v>
      </c>
      <c r="E54" s="19" t="s">
        <v>5</v>
      </c>
      <c r="F54" s="19" t="s">
        <v>4</v>
      </c>
      <c r="G54" s="19" t="s">
        <v>5</v>
      </c>
      <c r="H54" s="19" t="s">
        <v>4</v>
      </c>
      <c r="I54" s="19" t="s">
        <v>5</v>
      </c>
      <c r="J54" s="19" t="s">
        <v>4</v>
      </c>
      <c r="K54" s="19" t="s">
        <v>5</v>
      </c>
      <c r="L54" s="19" t="s">
        <v>4</v>
      </c>
      <c r="M54" s="19" t="s">
        <v>5</v>
      </c>
      <c r="N54" s="19" t="s">
        <v>4</v>
      </c>
      <c r="O54" s="19" t="s">
        <v>5</v>
      </c>
      <c r="P54" s="36"/>
      <c r="Q54" s="36"/>
      <c r="R54"/>
      <c r="S54"/>
      <c r="T54"/>
      <c r="U54"/>
      <c r="V54"/>
      <c r="W54"/>
    </row>
    <row r="55" spans="1:23">
      <c r="A55" s="19" t="s">
        <v>14</v>
      </c>
      <c r="B55" s="20">
        <v>995.8943</v>
      </c>
      <c r="C55" s="20">
        <v>80.1717376898493</v>
      </c>
      <c r="D55" s="20">
        <v>220.887485714286</v>
      </c>
      <c r="E55" s="20">
        <v>21.0337843414652</v>
      </c>
      <c r="F55" s="20">
        <v>25.8604625</v>
      </c>
      <c r="G55" s="20">
        <v>1.65103808258812</v>
      </c>
      <c r="H55" s="20">
        <v>365.12495</v>
      </c>
      <c r="I55" s="20">
        <v>88.7726834984867</v>
      </c>
      <c r="J55" s="20">
        <v>20.4519625</v>
      </c>
      <c r="K55" s="20">
        <v>2.15735006145416</v>
      </c>
      <c r="L55" s="20">
        <v>48.289</v>
      </c>
      <c r="M55" s="20">
        <v>1.86777648555709</v>
      </c>
      <c r="N55" s="37">
        <v>1.483</v>
      </c>
      <c r="O55" s="37">
        <v>0.0479687398208459</v>
      </c>
      <c r="P55" s="36"/>
      <c r="Q55" s="36"/>
      <c r="R55"/>
      <c r="S55"/>
      <c r="T55"/>
      <c r="U55"/>
      <c r="V55"/>
      <c r="W55"/>
    </row>
    <row r="56" spans="1:23">
      <c r="A56" s="19" t="s">
        <v>25</v>
      </c>
      <c r="B56" s="20">
        <v>1307.1752</v>
      </c>
      <c r="C56" s="20">
        <v>101.680143714297</v>
      </c>
      <c r="D56" s="20">
        <v>290.960957142857</v>
      </c>
      <c r="E56" s="20">
        <v>34.2941710680561</v>
      </c>
      <c r="F56" s="20">
        <v>13.75685</v>
      </c>
      <c r="G56" s="20">
        <v>0.403560035806322</v>
      </c>
      <c r="H56" s="20">
        <v>139.973966666667</v>
      </c>
      <c r="I56" s="20">
        <v>23.4770565150319</v>
      </c>
      <c r="J56" s="20">
        <v>10.6042</v>
      </c>
      <c r="K56" s="20">
        <v>0.277948844214183</v>
      </c>
      <c r="L56" s="20">
        <v>31.377</v>
      </c>
      <c r="M56" s="20">
        <v>1.48742764529909</v>
      </c>
      <c r="N56" s="37">
        <v>0.822</v>
      </c>
      <c r="O56" s="37">
        <v>0.0183303027798233</v>
      </c>
      <c r="P56" s="36"/>
      <c r="Q56" s="36"/>
      <c r="R56"/>
      <c r="S56"/>
      <c r="T56"/>
      <c r="U56"/>
      <c r="V56"/>
      <c r="W56"/>
    </row>
    <row r="57" spans="1:23">
      <c r="A57" s="19" t="s">
        <v>105</v>
      </c>
      <c r="B57" s="20">
        <v>918.0424</v>
      </c>
      <c r="C57" s="20">
        <v>137.647435913787</v>
      </c>
      <c r="D57" s="20">
        <v>250.7066375</v>
      </c>
      <c r="E57" s="20">
        <v>25.9725478213566</v>
      </c>
      <c r="F57" s="20">
        <v>16.436</v>
      </c>
      <c r="G57" s="20">
        <v>2.26385701845324</v>
      </c>
      <c r="H57" s="20">
        <v>179.872225</v>
      </c>
      <c r="I57" s="20">
        <v>29.0734833853053</v>
      </c>
      <c r="J57" s="20">
        <v>12.2882541666667</v>
      </c>
      <c r="K57" s="20">
        <v>0.588796390732466</v>
      </c>
      <c r="L57" s="20">
        <v>27.728</v>
      </c>
      <c r="M57" s="20">
        <v>0.557490807099095</v>
      </c>
      <c r="N57" s="37">
        <v>0.802</v>
      </c>
      <c r="O57" s="37">
        <v>0.0507543101617981</v>
      </c>
      <c r="P57" s="36"/>
      <c r="Q57" s="9"/>
      <c r="R57"/>
      <c r="S57"/>
      <c r="T57"/>
      <c r="U57"/>
      <c r="V57"/>
      <c r="W57"/>
    </row>
    <row r="58" spans="1:23">
      <c r="A58" s="19" t="s">
        <v>48</v>
      </c>
      <c r="B58" s="20">
        <v>907.5249</v>
      </c>
      <c r="C58" s="20">
        <v>171.617894475168</v>
      </c>
      <c r="D58" s="20">
        <v>269.205814285714</v>
      </c>
      <c r="E58" s="20">
        <v>12.5368904812549</v>
      </c>
      <c r="F58" s="20">
        <v>16.5386</v>
      </c>
      <c r="G58" s="20">
        <v>1.63424968716534</v>
      </c>
      <c r="H58" s="20">
        <v>301.647925</v>
      </c>
      <c r="I58" s="20">
        <v>22.4845499121202</v>
      </c>
      <c r="J58" s="20">
        <v>11.9244875</v>
      </c>
      <c r="K58" s="20">
        <v>1.07517727092152</v>
      </c>
      <c r="L58" s="20">
        <v>32.921</v>
      </c>
      <c r="M58" s="20">
        <v>2.22721103625139</v>
      </c>
      <c r="N58" s="37">
        <v>0.844</v>
      </c>
      <c r="O58" s="37">
        <v>0.0228910462845192</v>
      </c>
      <c r="P58" s="36"/>
      <c r="Q58" s="9"/>
      <c r="R58"/>
      <c r="S58"/>
      <c r="T58"/>
      <c r="U58"/>
      <c r="V58"/>
      <c r="W58"/>
    </row>
    <row r="59" spans="1:23">
      <c r="A59" s="19" t="s">
        <v>59</v>
      </c>
      <c r="B59" s="20">
        <v>879.1882</v>
      </c>
      <c r="C59" s="20">
        <v>121.77409883288</v>
      </c>
      <c r="D59" s="20">
        <v>286.759942857143</v>
      </c>
      <c r="E59" s="20">
        <v>27.3197396411086</v>
      </c>
      <c r="F59" s="20">
        <v>14.9148</v>
      </c>
      <c r="G59" s="20">
        <v>2.07017128759917</v>
      </c>
      <c r="H59" s="20">
        <v>315.0105875</v>
      </c>
      <c r="I59" s="20">
        <v>27.2751055443679</v>
      </c>
      <c r="J59" s="20">
        <v>11.6347</v>
      </c>
      <c r="K59" s="20">
        <v>0.756237270967254</v>
      </c>
      <c r="L59" s="20">
        <v>29.251</v>
      </c>
      <c r="M59" s="20">
        <v>6.62057618338465</v>
      </c>
      <c r="N59" s="37">
        <v>0.838</v>
      </c>
      <c r="O59" s="37">
        <v>0.0689637585982667</v>
      </c>
      <c r="P59" s="36"/>
      <c r="Q59" s="9"/>
      <c r="R59"/>
      <c r="S59"/>
      <c r="T59"/>
      <c r="U59"/>
      <c r="V59"/>
      <c r="W59"/>
    </row>
    <row r="60" ht="17.55" spans="1:23">
      <c r="A60" s="21" t="s">
        <v>75</v>
      </c>
      <c r="B60" s="22"/>
      <c r="C60" s="22"/>
      <c r="D60" s="22"/>
      <c r="E60" s="22"/>
      <c r="F60" s="7"/>
      <c r="G60" s="7"/>
      <c r="H60" s="7"/>
      <c r="I60" s="7"/>
      <c r="J60" s="7"/>
      <c r="K60" s="7"/>
      <c r="L60" s="7"/>
      <c r="M60" s="7"/>
      <c r="N60" s="8"/>
      <c r="O60" s="9"/>
      <c r="P60" s="9"/>
      <c r="Q60" s="10"/>
      <c r="R60" s="10"/>
      <c r="S60" s="10"/>
      <c r="T60" s="10"/>
      <c r="U60" s="10"/>
      <c r="V60" s="10"/>
      <c r="W60"/>
    </row>
    <row r="61" ht="17.55" spans="1:23">
      <c r="A61" s="23" t="s">
        <v>184</v>
      </c>
      <c r="B61" s="23"/>
      <c r="C61" s="23"/>
      <c r="D61" s="23"/>
      <c r="E61" s="23"/>
      <c r="F61" s="7"/>
      <c r="G61" s="7"/>
      <c r="H61" s="7"/>
      <c r="I61" s="7"/>
      <c r="J61" s="7"/>
      <c r="K61" s="7"/>
      <c r="L61" s="7"/>
      <c r="M61" s="7"/>
      <c r="N61" s="8"/>
      <c r="O61" s="9"/>
      <c r="P61" s="9"/>
      <c r="Q61" s="10"/>
      <c r="R61" s="10"/>
      <c r="S61" s="10"/>
      <c r="T61" s="10"/>
      <c r="U61" s="10"/>
      <c r="V61" s="10"/>
      <c r="W61"/>
    </row>
    <row r="62" spans="1:23">
      <c r="A62" s="24"/>
      <c r="B62" s="24" t="s">
        <v>76</v>
      </c>
      <c r="C62" s="24" t="s">
        <v>77</v>
      </c>
      <c r="D62" s="24" t="s">
        <v>78</v>
      </c>
      <c r="E62" s="24"/>
      <c r="F62" s="7"/>
      <c r="G62" s="7"/>
      <c r="H62" s="7"/>
      <c r="I62" s="7"/>
      <c r="J62" s="7"/>
      <c r="K62" s="7"/>
      <c r="L62" s="7"/>
      <c r="M62" s="7"/>
      <c r="N62" s="8"/>
      <c r="O62" s="9"/>
      <c r="P62" s="9"/>
      <c r="Q62" s="10"/>
      <c r="R62" s="10"/>
      <c r="S62" s="10"/>
      <c r="T62" s="10"/>
      <c r="U62" s="10"/>
      <c r="V62" s="10"/>
      <c r="W62"/>
    </row>
    <row r="63" spans="1:23">
      <c r="A63" s="24"/>
      <c r="B63" s="24"/>
      <c r="C63" s="24"/>
      <c r="D63" s="24">
        <v>1</v>
      </c>
      <c r="E63" s="24">
        <v>2</v>
      </c>
      <c r="F63" s="7"/>
      <c r="G63" s="7"/>
      <c r="H63" s="7"/>
      <c r="I63" s="7"/>
      <c r="J63" s="7"/>
      <c r="K63" s="7"/>
      <c r="L63" s="7"/>
      <c r="M63" s="7"/>
      <c r="N63" s="8"/>
      <c r="O63" s="9"/>
      <c r="P63" s="9"/>
      <c r="Q63" s="10"/>
      <c r="R63" s="10"/>
      <c r="S63" s="10"/>
      <c r="T63" s="10"/>
      <c r="U63" s="10"/>
      <c r="V63" s="10"/>
      <c r="W63"/>
    </row>
    <row r="64" spans="1:23">
      <c r="A64" s="24" t="s">
        <v>79</v>
      </c>
      <c r="B64" s="24">
        <v>5</v>
      </c>
      <c r="C64" s="25">
        <v>4</v>
      </c>
      <c r="D64" s="24">
        <v>879.1855</v>
      </c>
      <c r="E64" s="24"/>
      <c r="F64" s="7"/>
      <c r="G64" s="7"/>
      <c r="H64" s="7"/>
      <c r="I64" s="7"/>
      <c r="J64" s="7"/>
      <c r="K64" s="7"/>
      <c r="L64" s="7"/>
      <c r="M64" s="7"/>
      <c r="N64" s="8"/>
      <c r="O64" s="9"/>
      <c r="P64" s="9"/>
      <c r="Q64" s="10"/>
      <c r="R64" s="10"/>
      <c r="S64" s="10"/>
      <c r="T64" s="10"/>
      <c r="U64" s="10"/>
      <c r="V64" s="10"/>
      <c r="W64"/>
    </row>
    <row r="65" spans="1:23">
      <c r="A65" s="24"/>
      <c r="B65" s="24">
        <v>4</v>
      </c>
      <c r="C65" s="25">
        <v>4</v>
      </c>
      <c r="D65" s="24">
        <v>907.5223</v>
      </c>
      <c r="E65" s="24"/>
      <c r="F65" s="7"/>
      <c r="G65" s="7"/>
      <c r="H65" s="7"/>
      <c r="I65" s="7"/>
      <c r="J65" s="7"/>
      <c r="K65" s="7"/>
      <c r="L65" s="7"/>
      <c r="M65" s="7"/>
      <c r="N65" s="8"/>
      <c r="O65" s="9"/>
      <c r="P65" s="9"/>
      <c r="Q65" s="10"/>
      <c r="R65" s="10"/>
      <c r="S65" s="10"/>
      <c r="T65" s="10"/>
      <c r="U65" s="10"/>
      <c r="V65" s="10"/>
      <c r="W65"/>
    </row>
    <row r="66" spans="1:23">
      <c r="A66" s="24"/>
      <c r="B66" s="24">
        <v>3</v>
      </c>
      <c r="C66" s="25">
        <v>4</v>
      </c>
      <c r="D66" s="24">
        <v>918.0385</v>
      </c>
      <c r="E66" s="24"/>
      <c r="F66" s="7"/>
      <c r="G66" s="7"/>
      <c r="H66" s="7"/>
      <c r="I66" s="7"/>
      <c r="J66" s="7"/>
      <c r="K66" s="7"/>
      <c r="L66" s="7"/>
      <c r="M66" s="7"/>
      <c r="N66" s="8"/>
      <c r="O66" s="9"/>
      <c r="P66" s="9"/>
      <c r="Q66" s="10"/>
      <c r="R66" s="10"/>
      <c r="S66" s="10"/>
      <c r="T66" s="10"/>
      <c r="U66" s="10"/>
      <c r="V66" s="10"/>
      <c r="W66"/>
    </row>
    <row r="67" spans="1:23">
      <c r="A67" s="24"/>
      <c r="B67" s="24">
        <v>1</v>
      </c>
      <c r="C67" s="25">
        <v>4</v>
      </c>
      <c r="D67" s="24">
        <v>995.8883</v>
      </c>
      <c r="E67" s="24">
        <v>995.8883</v>
      </c>
      <c r="F67" s="7"/>
      <c r="G67" s="7"/>
      <c r="H67" s="7"/>
      <c r="I67" s="7"/>
      <c r="J67" s="7"/>
      <c r="K67" s="7"/>
      <c r="L67" s="7"/>
      <c r="M67" s="7"/>
      <c r="N67" s="8"/>
      <c r="O67" s="9"/>
      <c r="P67" s="9"/>
      <c r="Q67" s="10"/>
      <c r="R67" s="10"/>
      <c r="S67" s="10"/>
      <c r="T67" s="10"/>
      <c r="U67" s="10"/>
      <c r="V67" s="10"/>
      <c r="W67"/>
    </row>
    <row r="68" spans="1:23">
      <c r="A68" s="24"/>
      <c r="B68" s="24">
        <v>2</v>
      </c>
      <c r="C68" s="25">
        <v>4</v>
      </c>
      <c r="D68" s="24"/>
      <c r="E68" s="24">
        <v>1307.178</v>
      </c>
      <c r="F68" s="7"/>
      <c r="G68" s="7"/>
      <c r="H68" s="7"/>
      <c r="I68" s="7"/>
      <c r="J68" s="7"/>
      <c r="K68" s="7"/>
      <c r="L68" s="7"/>
      <c r="M68" s="7"/>
      <c r="N68" s="8"/>
      <c r="O68" s="9"/>
      <c r="P68" s="9"/>
      <c r="Q68" s="10"/>
      <c r="R68" s="10"/>
      <c r="S68" s="10"/>
      <c r="T68" s="10"/>
      <c r="U68" s="10"/>
      <c r="V68" s="10"/>
      <c r="W68"/>
    </row>
    <row r="69" spans="1:23">
      <c r="A69" s="24"/>
      <c r="B69" s="25" t="s">
        <v>83</v>
      </c>
      <c r="C69" s="25"/>
      <c r="D69" s="24">
        <v>0.789</v>
      </c>
      <c r="E69" s="24">
        <v>0.057</v>
      </c>
      <c r="F69" s="7"/>
      <c r="G69" s="7"/>
      <c r="H69" s="7"/>
      <c r="I69" s="7"/>
      <c r="J69" s="7"/>
      <c r="K69" s="7"/>
      <c r="L69" s="7"/>
      <c r="M69" s="7"/>
      <c r="N69" s="8"/>
      <c r="O69" s="9"/>
      <c r="P69" s="9"/>
      <c r="Q69" s="10"/>
      <c r="R69" s="10"/>
      <c r="S69" s="10"/>
      <c r="T69" s="10"/>
      <c r="U69" s="10"/>
      <c r="V69" s="10"/>
      <c r="W69"/>
    </row>
    <row r="70" spans="1:23">
      <c r="A70" s="24" t="s">
        <v>84</v>
      </c>
      <c r="B70" s="24">
        <v>5</v>
      </c>
      <c r="C70" s="25">
        <v>4</v>
      </c>
      <c r="D70" s="24">
        <v>879.1855</v>
      </c>
      <c r="E70" s="24"/>
      <c r="F70" s="7"/>
      <c r="G70" s="7"/>
      <c r="H70" s="7"/>
      <c r="I70" s="7"/>
      <c r="J70" s="7"/>
      <c r="K70" s="7"/>
      <c r="L70" s="7"/>
      <c r="M70" s="7"/>
      <c r="N70" s="8"/>
      <c r="O70" s="9"/>
      <c r="P70" s="9"/>
      <c r="Q70" s="10"/>
      <c r="R70" s="10"/>
      <c r="S70" s="10"/>
      <c r="T70" s="10"/>
      <c r="U70" s="10"/>
      <c r="V70" s="10"/>
      <c r="W70"/>
    </row>
    <row r="71" spans="1:23">
      <c r="A71" s="24"/>
      <c r="B71" s="24">
        <v>4</v>
      </c>
      <c r="C71" s="25">
        <v>4</v>
      </c>
      <c r="D71" s="24">
        <v>907.5223</v>
      </c>
      <c r="E71" s="24"/>
      <c r="F71" s="7"/>
      <c r="G71" s="7"/>
      <c r="H71" s="7"/>
      <c r="I71" s="7"/>
      <c r="J71" s="7"/>
      <c r="K71" s="7"/>
      <c r="L71" s="7"/>
      <c r="M71" s="7"/>
      <c r="N71" s="8"/>
      <c r="O71" s="9"/>
      <c r="P71" s="9"/>
      <c r="Q71" s="10"/>
      <c r="R71" s="10"/>
      <c r="S71" s="10"/>
      <c r="T71" s="10"/>
      <c r="U71" s="10"/>
      <c r="V71" s="10"/>
      <c r="W71"/>
    </row>
    <row r="72" spans="1:23">
      <c r="A72" s="24"/>
      <c r="B72" s="24">
        <v>3</v>
      </c>
      <c r="C72" s="25">
        <v>4</v>
      </c>
      <c r="D72" s="24">
        <v>918.0385</v>
      </c>
      <c r="E72" s="24"/>
      <c r="F72" s="7"/>
      <c r="G72" s="7"/>
      <c r="H72" s="7"/>
      <c r="I72" s="7"/>
      <c r="J72" s="7"/>
      <c r="K72" s="7"/>
      <c r="L72" s="7"/>
      <c r="M72" s="7"/>
      <c r="N72" s="8"/>
      <c r="O72" s="9"/>
      <c r="P72" s="9"/>
      <c r="Q72" s="10"/>
      <c r="R72" s="10"/>
      <c r="S72" s="10"/>
      <c r="T72" s="10"/>
      <c r="U72" s="10"/>
      <c r="V72" s="10"/>
      <c r="W72"/>
    </row>
    <row r="73" spans="1:23">
      <c r="A73" s="24"/>
      <c r="B73" s="24">
        <v>1</v>
      </c>
      <c r="C73" s="25">
        <v>4</v>
      </c>
      <c r="D73" s="24">
        <v>995.8883</v>
      </c>
      <c r="E73" s="24"/>
      <c r="F73" s="7"/>
      <c r="G73" s="7"/>
      <c r="H73" s="7"/>
      <c r="I73" s="7"/>
      <c r="J73" s="7"/>
      <c r="K73" s="7"/>
      <c r="L73" s="7"/>
      <c r="M73" s="7"/>
      <c r="N73" s="8"/>
      <c r="O73" s="9"/>
      <c r="P73" s="9"/>
      <c r="Q73" s="10"/>
      <c r="R73" s="10"/>
      <c r="S73" s="10"/>
      <c r="T73" s="10"/>
      <c r="U73" s="10"/>
      <c r="V73" s="10"/>
      <c r="W73"/>
    </row>
    <row r="74" spans="1:23">
      <c r="A74" s="24"/>
      <c r="B74" s="24">
        <v>2</v>
      </c>
      <c r="C74" s="25">
        <v>4</v>
      </c>
      <c r="D74" s="24"/>
      <c r="E74" s="24">
        <v>1307.178</v>
      </c>
      <c r="F74" s="7"/>
      <c r="G74" s="7"/>
      <c r="H74" s="7"/>
      <c r="I74" s="7"/>
      <c r="J74" s="7"/>
      <c r="K74" s="7"/>
      <c r="L74" s="7"/>
      <c r="M74" s="7"/>
      <c r="N74" s="8"/>
      <c r="O74" s="9"/>
      <c r="P74" s="9"/>
      <c r="Q74" s="10"/>
      <c r="R74" s="10"/>
      <c r="S74" s="10"/>
      <c r="T74" s="10"/>
      <c r="U74" s="10"/>
      <c r="V74" s="10"/>
      <c r="W74"/>
    </row>
    <row r="75" spans="1:23">
      <c r="A75" s="24"/>
      <c r="B75" s="25" t="s">
        <v>83</v>
      </c>
      <c r="C75" s="24"/>
      <c r="D75" s="24">
        <v>0.314</v>
      </c>
      <c r="E75" s="24">
        <v>1</v>
      </c>
      <c r="F75" s="7"/>
      <c r="G75" s="7"/>
      <c r="H75" s="7"/>
      <c r="I75" s="7"/>
      <c r="J75" s="7"/>
      <c r="K75" s="7"/>
      <c r="L75" s="7"/>
      <c r="M75" s="7"/>
      <c r="N75" s="8"/>
      <c r="O75" s="9"/>
      <c r="P75" s="9"/>
      <c r="Q75" s="10"/>
      <c r="R75" s="10"/>
      <c r="S75" s="10"/>
      <c r="T75" s="10"/>
      <c r="U75" s="10"/>
      <c r="V75" s="10"/>
      <c r="W75"/>
    </row>
    <row r="76" ht="17.55" spans="1:23">
      <c r="A76" s="23" t="s">
        <v>185</v>
      </c>
      <c r="B76" s="23"/>
      <c r="C76" s="23"/>
      <c r="D76" s="23"/>
      <c r="E76" s="23"/>
      <c r="F76" s="7"/>
      <c r="G76" s="7"/>
      <c r="H76" s="7"/>
      <c r="I76" s="7"/>
      <c r="J76" s="7"/>
      <c r="K76" s="7"/>
      <c r="L76" s="7"/>
      <c r="M76" s="7"/>
      <c r="N76" s="8"/>
      <c r="O76" s="9"/>
      <c r="P76" s="9"/>
      <c r="Q76" s="10"/>
      <c r="R76" s="10"/>
      <c r="S76" s="10"/>
      <c r="T76" s="10"/>
      <c r="U76" s="10"/>
      <c r="V76" s="10"/>
      <c r="W76"/>
    </row>
    <row r="77" spans="1:23">
      <c r="A77" s="24"/>
      <c r="B77" s="24" t="s">
        <v>76</v>
      </c>
      <c r="C77" s="24" t="s">
        <v>77</v>
      </c>
      <c r="D77" s="24" t="s">
        <v>78</v>
      </c>
      <c r="E77" s="24"/>
      <c r="F77" s="7"/>
      <c r="G77" s="7"/>
      <c r="H77" s="7"/>
      <c r="I77" s="7"/>
      <c r="J77" s="7"/>
      <c r="K77" s="7"/>
      <c r="L77" s="7"/>
      <c r="M77" s="7"/>
      <c r="N77" s="8"/>
      <c r="O77" s="9"/>
      <c r="P77" s="9"/>
      <c r="Q77" s="10"/>
      <c r="R77" s="10"/>
      <c r="S77" s="10"/>
      <c r="T77" s="10"/>
      <c r="U77" s="10"/>
      <c r="V77" s="10"/>
      <c r="W77"/>
    </row>
    <row r="78" spans="1:23">
      <c r="A78" s="24"/>
      <c r="B78" s="24"/>
      <c r="C78" s="24"/>
      <c r="D78" s="24">
        <v>1</v>
      </c>
      <c r="E78" s="24">
        <v>2</v>
      </c>
      <c r="F78" s="7"/>
      <c r="G78" s="7"/>
      <c r="H78" s="7"/>
      <c r="I78" s="7"/>
      <c r="J78" s="7"/>
      <c r="K78" s="7"/>
      <c r="L78" s="7"/>
      <c r="M78" s="7"/>
      <c r="N78" s="8"/>
      <c r="O78" s="9"/>
      <c r="P78" s="9"/>
      <c r="Q78" s="10"/>
      <c r="R78" s="10"/>
      <c r="S78" s="10"/>
      <c r="T78" s="10"/>
      <c r="U78" s="10"/>
      <c r="V78" s="10"/>
      <c r="W78"/>
    </row>
    <row r="79" spans="1:23">
      <c r="A79" s="24" t="s">
        <v>79</v>
      </c>
      <c r="B79" s="24">
        <v>1</v>
      </c>
      <c r="C79" s="25">
        <v>10</v>
      </c>
      <c r="D79" s="24">
        <v>220.8887</v>
      </c>
      <c r="E79" s="24"/>
      <c r="F79" s="7"/>
      <c r="G79" s="7"/>
      <c r="H79" s="7"/>
      <c r="I79" s="7"/>
      <c r="J79" s="7"/>
      <c r="K79" s="7"/>
      <c r="L79" s="7"/>
      <c r="M79" s="7"/>
      <c r="N79" s="8"/>
      <c r="O79" s="9"/>
      <c r="P79" s="9"/>
      <c r="Q79" s="10"/>
      <c r="R79" s="10"/>
      <c r="S79" s="10"/>
      <c r="T79" s="10"/>
      <c r="U79" s="10"/>
      <c r="V79" s="10"/>
      <c r="W79"/>
    </row>
    <row r="80" spans="1:23">
      <c r="A80" s="24"/>
      <c r="B80" s="24">
        <v>3</v>
      </c>
      <c r="C80" s="25">
        <v>10</v>
      </c>
      <c r="D80" s="24">
        <v>250.7091</v>
      </c>
      <c r="E80" s="24">
        <v>250.7091</v>
      </c>
      <c r="F80" s="7"/>
      <c r="G80" s="7"/>
      <c r="H80" s="7"/>
      <c r="I80" s="7"/>
      <c r="J80" s="7"/>
      <c r="K80" s="7"/>
      <c r="L80" s="7"/>
      <c r="M80" s="7"/>
      <c r="N80" s="8"/>
      <c r="O80" s="9"/>
      <c r="P80" s="9"/>
      <c r="Q80" s="10"/>
      <c r="R80" s="10"/>
      <c r="S80" s="10"/>
      <c r="T80" s="10"/>
      <c r="U80" s="10"/>
      <c r="V80" s="10"/>
      <c r="W80"/>
    </row>
    <row r="81" spans="1:23">
      <c r="A81" s="24"/>
      <c r="B81" s="24">
        <v>4</v>
      </c>
      <c r="C81" s="25">
        <v>10</v>
      </c>
      <c r="D81" s="24">
        <v>269.2095</v>
      </c>
      <c r="E81" s="24">
        <v>269.2095</v>
      </c>
      <c r="F81" s="7"/>
      <c r="G81" s="7"/>
      <c r="H81" s="7"/>
      <c r="I81" s="7"/>
      <c r="J81" s="7"/>
      <c r="K81" s="7"/>
      <c r="L81" s="7"/>
      <c r="M81" s="7"/>
      <c r="N81" s="8"/>
      <c r="O81" s="9"/>
      <c r="P81" s="9"/>
      <c r="Q81" s="10"/>
      <c r="R81" s="10"/>
      <c r="S81" s="10"/>
      <c r="T81" s="10"/>
      <c r="U81" s="10"/>
      <c r="V81" s="10"/>
      <c r="W81"/>
    </row>
    <row r="82" spans="1:23">
      <c r="A82" s="24"/>
      <c r="B82" s="24">
        <v>5</v>
      </c>
      <c r="C82" s="25">
        <v>10</v>
      </c>
      <c r="D82" s="24"/>
      <c r="E82" s="24">
        <v>286.7649</v>
      </c>
      <c r="F82" s="7"/>
      <c r="G82" s="7"/>
      <c r="H82" s="7"/>
      <c r="I82" s="7"/>
      <c r="J82" s="7"/>
      <c r="K82" s="7"/>
      <c r="L82" s="7"/>
      <c r="M82" s="7"/>
      <c r="N82" s="8"/>
      <c r="O82" s="9"/>
      <c r="P82" s="9"/>
      <c r="Q82" s="10"/>
      <c r="R82" s="10"/>
      <c r="S82" s="10"/>
      <c r="T82" s="10"/>
      <c r="U82" s="10"/>
      <c r="V82" s="10"/>
      <c r="W82"/>
    </row>
    <row r="83" spans="1:23">
      <c r="A83" s="24"/>
      <c r="B83" s="24">
        <v>2</v>
      </c>
      <c r="C83" s="25">
        <v>10</v>
      </c>
      <c r="D83" s="24"/>
      <c r="E83" s="24">
        <v>290.9599</v>
      </c>
      <c r="F83" s="7"/>
      <c r="G83" s="7"/>
      <c r="H83" s="7"/>
      <c r="I83" s="7"/>
      <c r="J83" s="7"/>
      <c r="K83" s="7"/>
      <c r="L83" s="7"/>
      <c r="M83" s="7"/>
      <c r="N83" s="8"/>
      <c r="O83" s="9"/>
      <c r="P83" s="9"/>
      <c r="Q83" s="10"/>
      <c r="R83" s="10"/>
      <c r="S83" s="10"/>
      <c r="T83" s="10"/>
      <c r="U83" s="10"/>
      <c r="V83" s="10"/>
      <c r="W83"/>
    </row>
    <row r="84" spans="1:23">
      <c r="A84" s="24"/>
      <c r="B84" s="25" t="s">
        <v>83</v>
      </c>
      <c r="C84" s="25"/>
      <c r="D84" s="24">
        <v>0.186</v>
      </c>
      <c r="E84" s="24">
        <v>0.335</v>
      </c>
      <c r="F84" s="7"/>
      <c r="G84" s="7"/>
      <c r="H84" s="7"/>
      <c r="I84" s="7"/>
      <c r="J84" s="7"/>
      <c r="K84" s="7"/>
      <c r="L84" s="7"/>
      <c r="M84" s="7"/>
      <c r="N84" s="8"/>
      <c r="O84" s="9"/>
      <c r="P84" s="9"/>
      <c r="Q84" s="10"/>
      <c r="R84" s="10"/>
      <c r="S84" s="10"/>
      <c r="T84" s="10"/>
      <c r="U84" s="10"/>
      <c r="V84" s="10"/>
      <c r="W84"/>
    </row>
    <row r="85" spans="1:23">
      <c r="A85" s="24" t="s">
        <v>84</v>
      </c>
      <c r="B85" s="24">
        <v>1</v>
      </c>
      <c r="C85" s="25">
        <v>10</v>
      </c>
      <c r="D85" s="24">
        <v>220.8887</v>
      </c>
      <c r="E85" s="24"/>
      <c r="F85" s="7"/>
      <c r="G85" s="7"/>
      <c r="H85" s="7"/>
      <c r="I85" s="7"/>
      <c r="J85" s="7"/>
      <c r="K85" s="7"/>
      <c r="L85" s="7"/>
      <c r="M85" s="7"/>
      <c r="N85" s="8"/>
      <c r="O85" s="9"/>
      <c r="P85" s="9"/>
      <c r="Q85" s="10"/>
      <c r="R85" s="10"/>
      <c r="S85" s="10"/>
      <c r="T85" s="10"/>
      <c r="U85" s="10"/>
      <c r="V85" s="10"/>
      <c r="W85"/>
    </row>
    <row r="86" spans="1:23">
      <c r="A86" s="24"/>
      <c r="B86" s="24">
        <v>3</v>
      </c>
      <c r="C86" s="25">
        <v>10</v>
      </c>
      <c r="D86" s="24">
        <v>250.7091</v>
      </c>
      <c r="E86" s="24">
        <v>250.7091</v>
      </c>
      <c r="F86" s="7"/>
      <c r="G86" s="7"/>
      <c r="H86" s="7"/>
      <c r="I86" s="7"/>
      <c r="J86" s="7"/>
      <c r="K86" s="7"/>
      <c r="L86" s="7"/>
      <c r="M86" s="7"/>
      <c r="N86" s="8"/>
      <c r="O86" s="9"/>
      <c r="P86" s="9"/>
      <c r="Q86" s="10"/>
      <c r="R86" s="10"/>
      <c r="S86" s="10"/>
      <c r="T86" s="10"/>
      <c r="U86" s="10"/>
      <c r="V86" s="10"/>
      <c r="W86"/>
    </row>
    <row r="87" spans="1:23">
      <c r="A87" s="24"/>
      <c r="B87" s="24">
        <v>4</v>
      </c>
      <c r="C87" s="25">
        <v>10</v>
      </c>
      <c r="D87" s="24"/>
      <c r="E87" s="24">
        <v>269.2095</v>
      </c>
      <c r="F87" s="7"/>
      <c r="G87" s="7"/>
      <c r="H87" s="7"/>
      <c r="I87" s="7"/>
      <c r="J87" s="7"/>
      <c r="K87" s="7"/>
      <c r="L87" s="7"/>
      <c r="M87" s="7"/>
      <c r="N87" s="8"/>
      <c r="O87" s="9"/>
      <c r="P87" s="9"/>
      <c r="Q87" s="10"/>
      <c r="R87" s="10"/>
      <c r="S87" s="10"/>
      <c r="T87" s="10"/>
      <c r="U87" s="10"/>
      <c r="V87" s="10"/>
      <c r="W87"/>
    </row>
    <row r="88" spans="1:23">
      <c r="A88" s="24"/>
      <c r="B88" s="24">
        <v>5</v>
      </c>
      <c r="C88" s="25">
        <v>10</v>
      </c>
      <c r="D88" s="24"/>
      <c r="E88" s="24">
        <v>286.7649</v>
      </c>
      <c r="F88" s="7"/>
      <c r="G88" s="7"/>
      <c r="H88" s="7"/>
      <c r="I88" s="7"/>
      <c r="J88" s="7"/>
      <c r="K88" s="7"/>
      <c r="L88" s="7"/>
      <c r="M88" s="7"/>
      <c r="N88" s="8"/>
      <c r="O88" s="9"/>
      <c r="P88" s="9"/>
      <c r="Q88" s="10"/>
      <c r="R88" s="10"/>
      <c r="S88" s="10"/>
      <c r="T88" s="10"/>
      <c r="U88" s="10"/>
      <c r="V88" s="10"/>
      <c r="W88"/>
    </row>
    <row r="89" spans="1:23">
      <c r="A89" s="24"/>
      <c r="B89" s="24">
        <v>2</v>
      </c>
      <c r="C89" s="25">
        <v>10</v>
      </c>
      <c r="D89" s="24"/>
      <c r="E89" s="24">
        <v>290.9599</v>
      </c>
      <c r="F89" s="7"/>
      <c r="G89" s="7"/>
      <c r="H89" s="7"/>
      <c r="I89" s="7"/>
      <c r="J89" s="7"/>
      <c r="K89" s="7"/>
      <c r="L89" s="7"/>
      <c r="M89" s="7"/>
      <c r="N89" s="8"/>
      <c r="O89" s="9"/>
      <c r="P89" s="9"/>
      <c r="Q89" s="10"/>
      <c r="R89" s="10"/>
      <c r="S89" s="10"/>
      <c r="T89" s="10"/>
      <c r="U89" s="10"/>
      <c r="V89" s="10"/>
      <c r="W89"/>
    </row>
    <row r="90" spans="1:23">
      <c r="A90" s="24"/>
      <c r="B90" s="25" t="s">
        <v>83</v>
      </c>
      <c r="C90" s="24"/>
      <c r="D90" s="24">
        <v>0.169</v>
      </c>
      <c r="E90" s="24">
        <v>0.091</v>
      </c>
      <c r="F90" s="7"/>
      <c r="G90" s="7"/>
      <c r="H90" s="7"/>
      <c r="I90" s="7"/>
      <c r="J90" s="7"/>
      <c r="K90" s="7"/>
      <c r="L90" s="7"/>
      <c r="M90" s="7"/>
      <c r="N90" s="8"/>
      <c r="O90" s="9"/>
      <c r="P90" s="9"/>
      <c r="Q90" s="10"/>
      <c r="R90" s="10"/>
      <c r="S90" s="10"/>
      <c r="T90" s="10"/>
      <c r="U90" s="10"/>
      <c r="V90" s="10"/>
      <c r="W90"/>
    </row>
    <row r="91" ht="17.55" spans="1:23">
      <c r="A91" s="45" t="s">
        <v>194</v>
      </c>
      <c r="B91" s="46"/>
      <c r="C91" s="46"/>
      <c r="D91" s="46"/>
      <c r="E91" s="47"/>
      <c r="F91" s="7"/>
      <c r="G91" s="7"/>
      <c r="H91" s="7"/>
      <c r="I91" s="7"/>
      <c r="J91" s="7"/>
      <c r="K91" s="7"/>
      <c r="L91" s="7"/>
      <c r="M91" s="7"/>
      <c r="N91" s="8"/>
      <c r="O91" s="9"/>
      <c r="P91" s="9"/>
      <c r="Q91" s="10"/>
      <c r="R91" s="10"/>
      <c r="S91" s="10"/>
      <c r="T91" s="10"/>
      <c r="U91" s="10"/>
      <c r="V91" s="10"/>
      <c r="W91"/>
    </row>
    <row r="92" spans="1:23">
      <c r="A92" s="24"/>
      <c r="B92" s="24" t="s">
        <v>76</v>
      </c>
      <c r="C92" s="24" t="s">
        <v>77</v>
      </c>
      <c r="D92" s="24" t="s">
        <v>78</v>
      </c>
      <c r="E92" s="24"/>
      <c r="F92" s="7"/>
      <c r="G92" s="7"/>
      <c r="H92" s="7"/>
      <c r="I92" s="7"/>
      <c r="J92" s="7"/>
      <c r="K92" s="7"/>
      <c r="L92" s="7"/>
      <c r="M92" s="7"/>
      <c r="N92" s="8"/>
      <c r="O92" s="9"/>
      <c r="P92" s="9"/>
      <c r="Q92" s="10"/>
      <c r="R92" s="10"/>
      <c r="S92" s="10"/>
      <c r="T92" s="10"/>
      <c r="U92" s="10"/>
      <c r="V92" s="10"/>
      <c r="W92"/>
    </row>
    <row r="93" spans="1:23">
      <c r="A93" s="24"/>
      <c r="B93" s="24"/>
      <c r="C93" s="24"/>
      <c r="D93" s="24">
        <v>1</v>
      </c>
      <c r="E93" s="24">
        <v>2</v>
      </c>
      <c r="F93" s="7"/>
      <c r="G93" s="7"/>
      <c r="H93" s="7"/>
      <c r="I93" s="7"/>
      <c r="J93" s="7"/>
      <c r="K93" s="7"/>
      <c r="L93" s="7"/>
      <c r="M93" s="7"/>
      <c r="N93" s="8"/>
      <c r="O93" s="9"/>
      <c r="P93" s="9"/>
      <c r="Q93" s="10"/>
      <c r="R93" s="10"/>
      <c r="S93" s="10"/>
      <c r="T93" s="10"/>
      <c r="U93" s="10"/>
      <c r="V93" s="10"/>
      <c r="W93"/>
    </row>
    <row r="94" spans="1:23">
      <c r="A94" s="24" t="s">
        <v>79</v>
      </c>
      <c r="B94" s="24">
        <v>2</v>
      </c>
      <c r="C94" s="25">
        <v>10</v>
      </c>
      <c r="D94" s="24">
        <v>13.7621</v>
      </c>
      <c r="E94" s="24"/>
      <c r="F94" s="7"/>
      <c r="G94" s="7"/>
      <c r="H94" s="7"/>
      <c r="I94" s="7"/>
      <c r="J94" s="7"/>
      <c r="K94" s="7"/>
      <c r="L94" s="7"/>
      <c r="M94" s="7"/>
      <c r="N94" s="8"/>
      <c r="O94" s="9"/>
      <c r="P94" s="9"/>
      <c r="Q94" s="10"/>
      <c r="R94" s="10"/>
      <c r="S94" s="10"/>
      <c r="T94" s="10"/>
      <c r="U94" s="10"/>
      <c r="V94" s="10"/>
      <c r="W94"/>
    </row>
    <row r="95" spans="1:23">
      <c r="A95" s="24"/>
      <c r="B95" s="24">
        <v>5</v>
      </c>
      <c r="C95" s="25">
        <v>10</v>
      </c>
      <c r="D95" s="24">
        <v>14.912</v>
      </c>
      <c r="E95" s="24"/>
      <c r="F95" s="7"/>
      <c r="G95" s="7"/>
      <c r="H95" s="7"/>
      <c r="I95" s="7"/>
      <c r="J95" s="7"/>
      <c r="K95" s="7"/>
      <c r="L95" s="7"/>
      <c r="M95" s="7"/>
      <c r="N95" s="8"/>
      <c r="O95" s="9"/>
      <c r="P95" s="9"/>
      <c r="Q95" s="10"/>
      <c r="R95" s="10"/>
      <c r="S95" s="10"/>
      <c r="T95" s="10"/>
      <c r="U95" s="10"/>
      <c r="V95" s="10"/>
      <c r="W95"/>
    </row>
    <row r="96" spans="1:23">
      <c r="A96" s="24"/>
      <c r="B96" s="24">
        <v>3</v>
      </c>
      <c r="C96" s="25">
        <v>10</v>
      </c>
      <c r="D96" s="24">
        <v>16.44</v>
      </c>
      <c r="E96" s="24"/>
      <c r="F96" s="7"/>
      <c r="G96" s="7"/>
      <c r="H96" s="7"/>
      <c r="I96" s="7"/>
      <c r="J96" s="7"/>
      <c r="K96" s="7"/>
      <c r="L96" s="7"/>
      <c r="M96" s="7"/>
      <c r="N96" s="8"/>
      <c r="O96" s="9"/>
      <c r="P96" s="9"/>
      <c r="Q96" s="10"/>
      <c r="R96" s="10"/>
      <c r="S96" s="10"/>
      <c r="T96" s="10"/>
      <c r="U96" s="10"/>
      <c r="V96" s="10"/>
      <c r="W96"/>
    </row>
    <row r="97" spans="1:23">
      <c r="A97" s="24"/>
      <c r="B97" s="24">
        <v>4</v>
      </c>
      <c r="C97" s="25">
        <v>10</v>
      </c>
      <c r="D97" s="24">
        <v>16.5415</v>
      </c>
      <c r="E97" s="24"/>
      <c r="F97" s="7"/>
      <c r="G97" s="7"/>
      <c r="H97" s="7"/>
      <c r="I97" s="7"/>
      <c r="J97" s="7"/>
      <c r="K97" s="7"/>
      <c r="L97" s="7"/>
      <c r="M97" s="7"/>
      <c r="N97" s="8"/>
      <c r="O97" s="9"/>
      <c r="P97" s="9"/>
      <c r="Q97" s="10"/>
      <c r="R97" s="10"/>
      <c r="S97" s="10"/>
      <c r="T97" s="10"/>
      <c r="U97" s="10"/>
      <c r="V97" s="10"/>
      <c r="W97"/>
    </row>
    <row r="98" spans="1:23">
      <c r="A98" s="24"/>
      <c r="B98" s="24">
        <v>1</v>
      </c>
      <c r="C98" s="25">
        <v>10</v>
      </c>
      <c r="D98" s="24"/>
      <c r="E98" s="24">
        <v>25.8612</v>
      </c>
      <c r="F98" s="7"/>
      <c r="G98" s="7"/>
      <c r="H98" s="7"/>
      <c r="I98" s="7"/>
      <c r="J98" s="7"/>
      <c r="K98" s="7"/>
      <c r="L98" s="7"/>
      <c r="M98" s="7"/>
      <c r="N98" s="8"/>
      <c r="O98" s="9"/>
      <c r="P98" s="9"/>
      <c r="Q98" s="10"/>
      <c r="R98" s="10"/>
      <c r="S98" s="10"/>
      <c r="T98" s="10"/>
      <c r="U98" s="10"/>
      <c r="V98" s="10"/>
      <c r="W98"/>
    </row>
    <row r="99" spans="1:23">
      <c r="A99" s="24"/>
      <c r="B99" s="25" t="s">
        <v>83</v>
      </c>
      <c r="C99" s="25"/>
      <c r="D99" s="24">
        <v>0.325</v>
      </c>
      <c r="E99" s="24">
        <v>1</v>
      </c>
      <c r="F99" s="7"/>
      <c r="G99" s="7"/>
      <c r="H99" s="7"/>
      <c r="I99" s="7"/>
      <c r="J99" s="7"/>
      <c r="K99" s="7"/>
      <c r="L99" s="7"/>
      <c r="M99" s="7"/>
      <c r="N99" s="8"/>
      <c r="O99" s="9"/>
      <c r="P99" s="9"/>
      <c r="Q99" s="10"/>
      <c r="R99" s="10"/>
      <c r="S99" s="10"/>
      <c r="T99" s="10"/>
      <c r="U99" s="10"/>
      <c r="V99" s="10"/>
      <c r="W99"/>
    </row>
    <row r="100" spans="1:23">
      <c r="A100" s="24" t="s">
        <v>84</v>
      </c>
      <c r="B100" s="24">
        <v>2</v>
      </c>
      <c r="C100" s="25">
        <v>10</v>
      </c>
      <c r="D100" s="24">
        <v>13.7621</v>
      </c>
      <c r="E100" s="24"/>
      <c r="F100" s="7"/>
      <c r="G100" s="7"/>
      <c r="H100" s="7"/>
      <c r="I100" s="7"/>
      <c r="J100" s="7"/>
      <c r="K100" s="7"/>
      <c r="L100" s="7"/>
      <c r="M100" s="7"/>
      <c r="N100" s="8"/>
      <c r="O100" s="9"/>
      <c r="P100" s="9"/>
      <c r="Q100" s="10"/>
      <c r="R100" s="10"/>
      <c r="S100" s="10"/>
      <c r="T100" s="10"/>
      <c r="U100" s="10"/>
      <c r="V100" s="10"/>
      <c r="W100"/>
    </row>
    <row r="101" spans="1:23">
      <c r="A101" s="24"/>
      <c r="B101" s="24">
        <v>5</v>
      </c>
      <c r="C101" s="25">
        <v>10</v>
      </c>
      <c r="D101" s="24">
        <v>14.912</v>
      </c>
      <c r="E101" s="24"/>
      <c r="F101" s="7"/>
      <c r="G101" s="7"/>
      <c r="H101" s="7"/>
      <c r="I101" s="7"/>
      <c r="J101" s="7"/>
      <c r="K101" s="7"/>
      <c r="L101" s="7"/>
      <c r="M101" s="7"/>
      <c r="N101" s="8"/>
      <c r="O101" s="9"/>
      <c r="P101" s="9"/>
      <c r="Q101" s="10"/>
      <c r="R101" s="10"/>
      <c r="S101" s="10"/>
      <c r="T101" s="10"/>
      <c r="U101" s="10"/>
      <c r="V101" s="10"/>
      <c r="W101"/>
    </row>
    <row r="102" spans="1:23">
      <c r="A102" s="24"/>
      <c r="B102" s="24">
        <v>3</v>
      </c>
      <c r="C102" s="25">
        <v>10</v>
      </c>
      <c r="D102" s="24">
        <v>16.44</v>
      </c>
      <c r="E102" s="24"/>
      <c r="F102" s="7"/>
      <c r="G102" s="7"/>
      <c r="H102" s="7"/>
      <c r="I102" s="7"/>
      <c r="J102" s="7"/>
      <c r="K102" s="7"/>
      <c r="L102" s="7"/>
      <c r="M102" s="7"/>
      <c r="N102" s="8"/>
      <c r="O102" s="9"/>
      <c r="P102" s="9"/>
      <c r="Q102" s="10"/>
      <c r="R102" s="10"/>
      <c r="S102" s="10"/>
      <c r="T102" s="10"/>
      <c r="U102" s="10"/>
      <c r="V102" s="10"/>
      <c r="W102"/>
    </row>
    <row r="103" spans="1:23">
      <c r="A103" s="24"/>
      <c r="B103" s="24">
        <v>4</v>
      </c>
      <c r="C103" s="25">
        <v>10</v>
      </c>
      <c r="D103" s="24">
        <v>16.5415</v>
      </c>
      <c r="E103" s="24"/>
      <c r="F103" s="7"/>
      <c r="G103" s="7"/>
      <c r="H103" s="7"/>
      <c r="I103" s="7"/>
      <c r="J103" s="7"/>
      <c r="K103" s="7"/>
      <c r="L103" s="7"/>
      <c r="M103" s="7"/>
      <c r="N103" s="8"/>
      <c r="O103" s="9"/>
      <c r="P103" s="9"/>
      <c r="Q103" s="10"/>
      <c r="R103" s="10"/>
      <c r="S103" s="10"/>
      <c r="T103" s="10"/>
      <c r="U103" s="10"/>
      <c r="V103" s="10"/>
      <c r="W103"/>
    </row>
    <row r="104" spans="1:23">
      <c r="A104" s="24"/>
      <c r="B104" s="24">
        <v>1</v>
      </c>
      <c r="C104" s="25">
        <v>10</v>
      </c>
      <c r="D104" s="24"/>
      <c r="E104" s="24">
        <v>25.8612</v>
      </c>
      <c r="F104" s="7"/>
      <c r="G104" s="7"/>
      <c r="H104" s="7"/>
      <c r="I104" s="7"/>
      <c r="J104" s="7"/>
      <c r="K104" s="7"/>
      <c r="L104" s="7"/>
      <c r="M104" s="7"/>
      <c r="N104" s="8"/>
      <c r="O104" s="9"/>
      <c r="P104" s="9"/>
      <c r="Q104" s="10"/>
      <c r="R104" s="10"/>
      <c r="S104" s="10"/>
      <c r="T104" s="10"/>
      <c r="U104" s="10"/>
      <c r="V104" s="10"/>
      <c r="W104"/>
    </row>
    <row r="105" spans="1:23">
      <c r="A105" s="24"/>
      <c r="B105" s="25" t="s">
        <v>83</v>
      </c>
      <c r="C105" s="24"/>
      <c r="D105" s="24">
        <v>0.088</v>
      </c>
      <c r="E105" s="24">
        <v>1</v>
      </c>
      <c r="F105" s="7"/>
      <c r="G105" s="7"/>
      <c r="H105" s="7"/>
      <c r="I105" s="7"/>
      <c r="J105" s="7"/>
      <c r="K105" s="7"/>
      <c r="L105" s="7"/>
      <c r="M105" s="7"/>
      <c r="N105" s="8"/>
      <c r="O105" s="9"/>
      <c r="P105" s="9"/>
      <c r="Q105" s="10"/>
      <c r="R105" s="10"/>
      <c r="S105" s="10"/>
      <c r="T105" s="10"/>
      <c r="U105" s="10"/>
      <c r="V105" s="10"/>
      <c r="W105"/>
    </row>
    <row r="106" ht="17.55" spans="1:5">
      <c r="A106" s="23" t="s">
        <v>195</v>
      </c>
      <c r="B106" s="23"/>
      <c r="C106" s="23"/>
      <c r="D106" s="23"/>
      <c r="E106" s="23"/>
    </row>
    <row r="107" spans="1:5">
      <c r="A107" s="24"/>
      <c r="B107" s="24" t="s">
        <v>76</v>
      </c>
      <c r="C107" s="24" t="s">
        <v>77</v>
      </c>
      <c r="D107" s="24" t="s">
        <v>78</v>
      </c>
      <c r="E107" s="24"/>
    </row>
    <row r="108" spans="1:5">
      <c r="A108" s="24"/>
      <c r="B108" s="24"/>
      <c r="C108" s="24"/>
      <c r="D108" s="24">
        <v>1</v>
      </c>
      <c r="E108" s="24">
        <v>2</v>
      </c>
    </row>
    <row r="109" spans="1:5">
      <c r="A109" s="24" t="s">
        <v>79</v>
      </c>
      <c r="B109" s="24">
        <v>2</v>
      </c>
      <c r="C109" s="25">
        <v>10</v>
      </c>
      <c r="D109" s="24">
        <v>139.9749</v>
      </c>
      <c r="E109" s="24"/>
    </row>
    <row r="110" spans="1:5">
      <c r="A110" s="24"/>
      <c r="B110" s="24">
        <v>3</v>
      </c>
      <c r="C110" s="25">
        <v>10</v>
      </c>
      <c r="D110" s="24">
        <v>179.8731</v>
      </c>
      <c r="E110" s="24"/>
    </row>
    <row r="111" spans="1:5">
      <c r="A111" s="24"/>
      <c r="B111" s="24">
        <v>4</v>
      </c>
      <c r="C111" s="25">
        <v>10</v>
      </c>
      <c r="D111" s="24"/>
      <c r="E111" s="24">
        <v>301.6498</v>
      </c>
    </row>
    <row r="112" spans="1:5">
      <c r="A112" s="24"/>
      <c r="B112" s="24">
        <v>5</v>
      </c>
      <c r="C112" s="25">
        <v>10</v>
      </c>
      <c r="D112" s="24"/>
      <c r="E112" s="24">
        <v>315.014</v>
      </c>
    </row>
    <row r="113" spans="1:5">
      <c r="A113" s="24"/>
      <c r="B113" s="24">
        <v>1</v>
      </c>
      <c r="C113" s="25">
        <v>10</v>
      </c>
      <c r="D113" s="24"/>
      <c r="E113" s="24">
        <v>365.1199</v>
      </c>
    </row>
    <row r="114" spans="1:5">
      <c r="A114" s="24"/>
      <c r="B114" s="25" t="s">
        <v>83</v>
      </c>
      <c r="C114" s="25"/>
      <c r="D114" s="24">
        <v>0.821</v>
      </c>
      <c r="E114" s="24">
        <v>0.466</v>
      </c>
    </row>
    <row r="115" spans="1:5">
      <c r="A115" s="24" t="s">
        <v>84</v>
      </c>
      <c r="B115" s="24">
        <v>2</v>
      </c>
      <c r="C115" s="25">
        <v>10</v>
      </c>
      <c r="D115" s="24">
        <v>139.9749</v>
      </c>
      <c r="E115" s="24"/>
    </row>
    <row r="116" spans="1:5">
      <c r="A116" s="24"/>
      <c r="B116" s="24">
        <v>3</v>
      </c>
      <c r="C116" s="25">
        <v>10</v>
      </c>
      <c r="D116" s="24">
        <v>179.8731</v>
      </c>
      <c r="E116" s="24"/>
    </row>
    <row r="117" spans="1:5">
      <c r="A117" s="24"/>
      <c r="B117" s="24">
        <v>4</v>
      </c>
      <c r="C117" s="25">
        <v>10</v>
      </c>
      <c r="D117" s="24"/>
      <c r="E117" s="24">
        <v>301.6498</v>
      </c>
    </row>
    <row r="118" spans="1:5">
      <c r="A118" s="24"/>
      <c r="B118" s="24">
        <v>5</v>
      </c>
      <c r="C118" s="25">
        <v>10</v>
      </c>
      <c r="D118" s="24"/>
      <c r="E118" s="24">
        <v>315.014</v>
      </c>
    </row>
    <row r="119" spans="1:5">
      <c r="A119" s="24"/>
      <c r="B119" s="24">
        <v>1</v>
      </c>
      <c r="C119" s="25">
        <v>10</v>
      </c>
      <c r="D119" s="24"/>
      <c r="E119" s="24">
        <v>365.1199</v>
      </c>
    </row>
    <row r="120" spans="1:5">
      <c r="A120" s="24"/>
      <c r="B120" s="25" t="s">
        <v>83</v>
      </c>
      <c r="C120" s="24"/>
      <c r="D120" s="24">
        <v>0.304</v>
      </c>
      <c r="E120" s="24">
        <v>0.128</v>
      </c>
    </row>
    <row r="121" ht="17.55" spans="1:23">
      <c r="A121" s="45" t="s">
        <v>196</v>
      </c>
      <c r="B121" s="46"/>
      <c r="C121" s="46"/>
      <c r="D121" s="46"/>
      <c r="E121" s="46"/>
      <c r="F121" s="7"/>
      <c r="G121" s="7"/>
      <c r="H121" s="7"/>
      <c r="I121" s="7"/>
      <c r="J121" s="7"/>
      <c r="K121" s="7"/>
      <c r="L121" s="7"/>
      <c r="M121" s="7"/>
      <c r="N121" s="8"/>
      <c r="O121" s="9"/>
      <c r="P121" s="9"/>
      <c r="Q121" s="10"/>
      <c r="R121" s="10"/>
      <c r="S121" s="10"/>
      <c r="T121" s="10"/>
      <c r="U121" s="10"/>
      <c r="V121" s="10"/>
      <c r="W121"/>
    </row>
    <row r="122" spans="1:23">
      <c r="A122" s="24"/>
      <c r="B122" s="24" t="s">
        <v>76</v>
      </c>
      <c r="C122" s="24" t="s">
        <v>77</v>
      </c>
      <c r="D122" s="24" t="s">
        <v>78</v>
      </c>
      <c r="E122" s="24"/>
      <c r="F122" s="7"/>
      <c r="G122" s="7"/>
      <c r="H122" s="7"/>
      <c r="I122" s="7"/>
      <c r="J122" s="7"/>
      <c r="K122" s="7"/>
      <c r="L122" s="7"/>
      <c r="M122" s="7"/>
      <c r="N122" s="8"/>
      <c r="O122" s="9"/>
      <c r="P122" s="9"/>
      <c r="Q122" s="10"/>
      <c r="R122" s="10"/>
      <c r="S122" s="10"/>
      <c r="T122" s="10"/>
      <c r="U122" s="10"/>
      <c r="V122" s="10"/>
      <c r="W122"/>
    </row>
    <row r="123" spans="1:23">
      <c r="A123" s="24"/>
      <c r="B123" s="24"/>
      <c r="C123" s="24"/>
      <c r="D123" s="24">
        <v>1</v>
      </c>
      <c r="E123" s="24">
        <v>2</v>
      </c>
      <c r="F123" s="7"/>
      <c r="G123" s="7"/>
      <c r="H123" s="7"/>
      <c r="I123" s="7"/>
      <c r="J123" s="7"/>
      <c r="K123" s="7"/>
      <c r="L123" s="7"/>
      <c r="M123" s="7"/>
      <c r="N123" s="8"/>
      <c r="O123" s="9"/>
      <c r="P123" s="9"/>
      <c r="Q123" s="10"/>
      <c r="R123" s="10"/>
      <c r="S123" s="10"/>
      <c r="T123" s="10"/>
      <c r="U123" s="10"/>
      <c r="V123" s="10"/>
      <c r="W123"/>
    </row>
    <row r="124" spans="1:23">
      <c r="A124" s="24" t="s">
        <v>79</v>
      </c>
      <c r="B124" s="24">
        <v>2</v>
      </c>
      <c r="C124" s="25">
        <v>10</v>
      </c>
      <c r="D124" s="24">
        <v>10.5955</v>
      </c>
      <c r="E124" s="24"/>
      <c r="F124" s="7"/>
      <c r="G124" s="7"/>
      <c r="H124" s="7"/>
      <c r="I124" s="7"/>
      <c r="J124" s="7"/>
      <c r="K124" s="7"/>
      <c r="L124" s="7"/>
      <c r="M124" s="7"/>
      <c r="N124" s="8"/>
      <c r="O124" s="9"/>
      <c r="P124" s="9"/>
      <c r="Q124" s="10"/>
      <c r="R124" s="10"/>
      <c r="S124" s="10"/>
      <c r="T124" s="10"/>
      <c r="U124" s="10"/>
      <c r="V124" s="10"/>
      <c r="W124"/>
    </row>
    <row r="125" spans="1:23">
      <c r="A125" s="24"/>
      <c r="B125" s="24">
        <v>5</v>
      </c>
      <c r="C125" s="25">
        <v>10</v>
      </c>
      <c r="D125" s="24">
        <v>11.6343</v>
      </c>
      <c r="E125" s="24"/>
      <c r="F125" s="7"/>
      <c r="G125" s="7"/>
      <c r="H125" s="7"/>
      <c r="I125" s="7"/>
      <c r="J125" s="7"/>
      <c r="K125" s="7"/>
      <c r="L125" s="7"/>
      <c r="M125" s="7"/>
      <c r="N125" s="8"/>
      <c r="O125" s="9"/>
      <c r="P125" s="9"/>
      <c r="Q125" s="10"/>
      <c r="R125" s="10"/>
      <c r="S125" s="10"/>
      <c r="T125" s="10"/>
      <c r="U125" s="10"/>
      <c r="V125" s="10"/>
      <c r="W125"/>
    </row>
    <row r="126" spans="1:23">
      <c r="A126" s="24"/>
      <c r="B126" s="24">
        <v>4</v>
      </c>
      <c r="C126" s="25">
        <v>10</v>
      </c>
      <c r="D126" s="24">
        <v>11.9237</v>
      </c>
      <c r="E126" s="24"/>
      <c r="F126" s="7"/>
      <c r="G126" s="7"/>
      <c r="H126" s="7"/>
      <c r="I126" s="7"/>
      <c r="J126" s="7"/>
      <c r="K126" s="7"/>
      <c r="L126" s="7"/>
      <c r="M126" s="7"/>
      <c r="N126" s="8"/>
      <c r="O126" s="9"/>
      <c r="P126" s="9"/>
      <c r="Q126" s="10"/>
      <c r="R126" s="10"/>
      <c r="S126" s="10"/>
      <c r="T126" s="10"/>
      <c r="U126" s="10"/>
      <c r="V126" s="10"/>
      <c r="W126"/>
    </row>
    <row r="127" spans="1:23">
      <c r="A127" s="24"/>
      <c r="B127" s="24">
        <v>3</v>
      </c>
      <c r="C127" s="25">
        <v>10</v>
      </c>
      <c r="D127" s="24">
        <v>12.2931</v>
      </c>
      <c r="E127" s="24"/>
      <c r="F127" s="7"/>
      <c r="G127" s="7"/>
      <c r="H127" s="7"/>
      <c r="I127" s="7"/>
      <c r="J127" s="7"/>
      <c r="K127" s="7"/>
      <c r="L127" s="7"/>
      <c r="M127" s="7"/>
      <c r="N127" s="8"/>
      <c r="O127" s="9"/>
      <c r="P127" s="9"/>
      <c r="Q127" s="10"/>
      <c r="R127" s="10"/>
      <c r="S127" s="10"/>
      <c r="T127" s="10"/>
      <c r="U127" s="10"/>
      <c r="V127" s="10"/>
      <c r="W127"/>
    </row>
    <row r="128" spans="1:23">
      <c r="A128" s="24"/>
      <c r="B128" s="24">
        <v>1</v>
      </c>
      <c r="C128" s="25">
        <v>10</v>
      </c>
      <c r="D128" s="24"/>
      <c r="E128" s="24">
        <v>20.4524</v>
      </c>
      <c r="F128" s="7"/>
      <c r="G128" s="7"/>
      <c r="H128" s="7"/>
      <c r="I128" s="7"/>
      <c r="J128" s="7"/>
      <c r="K128" s="7"/>
      <c r="L128" s="7"/>
      <c r="M128" s="7"/>
      <c r="N128" s="8"/>
      <c r="O128" s="9"/>
      <c r="P128" s="9"/>
      <c r="Q128" s="10"/>
      <c r="R128" s="10"/>
      <c r="S128" s="10"/>
      <c r="T128" s="10"/>
      <c r="U128" s="10"/>
      <c r="V128" s="10"/>
      <c r="W128"/>
    </row>
    <row r="129" spans="1:23">
      <c r="A129" s="24"/>
      <c r="B129" s="25" t="s">
        <v>83</v>
      </c>
      <c r="C129" s="25"/>
      <c r="D129" s="24">
        <v>0.42</v>
      </c>
      <c r="E129" s="24">
        <v>1</v>
      </c>
      <c r="F129" s="7"/>
      <c r="G129" s="7"/>
      <c r="H129" s="7"/>
      <c r="I129" s="7"/>
      <c r="J129" s="7"/>
      <c r="K129" s="7"/>
      <c r="L129" s="7"/>
      <c r="M129" s="7"/>
      <c r="N129" s="8"/>
      <c r="O129" s="9"/>
      <c r="P129" s="9"/>
      <c r="Q129" s="10"/>
      <c r="R129" s="10"/>
      <c r="S129" s="10"/>
      <c r="T129" s="10"/>
      <c r="U129" s="10"/>
      <c r="V129" s="10"/>
      <c r="W129"/>
    </row>
    <row r="130" spans="1:23">
      <c r="A130" s="24" t="s">
        <v>84</v>
      </c>
      <c r="B130" s="24">
        <v>2</v>
      </c>
      <c r="C130" s="25">
        <v>10</v>
      </c>
      <c r="D130" s="24">
        <v>10.5955</v>
      </c>
      <c r="E130" s="24"/>
      <c r="F130" s="7"/>
      <c r="G130" s="7"/>
      <c r="H130" s="7"/>
      <c r="I130" s="7"/>
      <c r="J130" s="7"/>
      <c r="K130" s="7"/>
      <c r="L130" s="7"/>
      <c r="M130" s="7"/>
      <c r="N130" s="8"/>
      <c r="O130" s="9"/>
      <c r="P130" s="9"/>
      <c r="Q130" s="10"/>
      <c r="R130" s="10"/>
      <c r="S130" s="10"/>
      <c r="T130" s="10"/>
      <c r="U130" s="10"/>
      <c r="V130" s="10"/>
      <c r="W130"/>
    </row>
    <row r="131" spans="1:23">
      <c r="A131" s="24"/>
      <c r="B131" s="24">
        <v>5</v>
      </c>
      <c r="C131" s="25">
        <v>10</v>
      </c>
      <c r="D131" s="24">
        <v>11.6343</v>
      </c>
      <c r="E131" s="24"/>
      <c r="F131" s="7"/>
      <c r="G131" s="7"/>
      <c r="H131" s="7"/>
      <c r="I131" s="7"/>
      <c r="J131" s="7"/>
      <c r="K131" s="7"/>
      <c r="L131" s="7"/>
      <c r="M131" s="7"/>
      <c r="N131" s="8"/>
      <c r="O131" s="9"/>
      <c r="P131" s="9"/>
      <c r="Q131" s="10"/>
      <c r="R131" s="10"/>
      <c r="S131" s="10"/>
      <c r="T131" s="10"/>
      <c r="U131" s="10"/>
      <c r="V131" s="10"/>
      <c r="W131"/>
    </row>
    <row r="132" spans="1:23">
      <c r="A132" s="24"/>
      <c r="B132" s="24">
        <v>4</v>
      </c>
      <c r="C132" s="25">
        <v>10</v>
      </c>
      <c r="D132" s="24">
        <v>11.9237</v>
      </c>
      <c r="E132" s="24"/>
      <c r="F132" s="7"/>
      <c r="G132" s="7"/>
      <c r="H132" s="7"/>
      <c r="I132" s="7"/>
      <c r="J132" s="7"/>
      <c r="K132" s="7"/>
      <c r="L132" s="7"/>
      <c r="M132" s="7"/>
      <c r="N132" s="8"/>
      <c r="O132" s="9"/>
      <c r="P132" s="9"/>
      <c r="Q132" s="10"/>
      <c r="R132" s="10"/>
      <c r="S132" s="10"/>
      <c r="T132" s="10"/>
      <c r="U132" s="10"/>
      <c r="V132" s="10"/>
      <c r="W132"/>
    </row>
    <row r="133" spans="1:23">
      <c r="A133" s="24"/>
      <c r="B133" s="24">
        <v>3</v>
      </c>
      <c r="C133" s="25">
        <v>10</v>
      </c>
      <c r="D133" s="24">
        <v>12.2931</v>
      </c>
      <c r="E133" s="24"/>
      <c r="F133" s="7"/>
      <c r="G133" s="7"/>
      <c r="H133" s="7"/>
      <c r="I133" s="7"/>
      <c r="J133" s="7"/>
      <c r="K133" s="7"/>
      <c r="L133" s="7"/>
      <c r="M133" s="7"/>
      <c r="N133" s="8"/>
      <c r="O133" s="9"/>
      <c r="P133" s="9"/>
      <c r="Q133" s="10"/>
      <c r="R133" s="10"/>
      <c r="S133" s="10"/>
      <c r="T133" s="10"/>
      <c r="U133" s="10"/>
      <c r="V133" s="10"/>
      <c r="W133"/>
    </row>
    <row r="134" spans="1:23">
      <c r="A134" s="24"/>
      <c r="B134" s="24">
        <v>1</v>
      </c>
      <c r="C134" s="25">
        <v>10</v>
      </c>
      <c r="D134" s="24"/>
      <c r="E134" s="24">
        <v>20.4524</v>
      </c>
      <c r="F134" s="7"/>
      <c r="G134" s="7"/>
      <c r="H134" s="7"/>
      <c r="I134" s="7"/>
      <c r="J134" s="7"/>
      <c r="K134" s="7"/>
      <c r="L134" s="7"/>
      <c r="M134" s="7"/>
      <c r="N134" s="8"/>
      <c r="O134" s="9"/>
      <c r="P134" s="9"/>
      <c r="Q134" s="10"/>
      <c r="R134" s="10"/>
      <c r="S134" s="10"/>
      <c r="T134" s="10"/>
      <c r="U134" s="10"/>
      <c r="V134" s="10"/>
      <c r="W134"/>
    </row>
    <row r="135" spans="1:23">
      <c r="A135" s="24"/>
      <c r="B135" s="25" t="s">
        <v>83</v>
      </c>
      <c r="C135" s="24"/>
      <c r="D135" s="24">
        <v>0.121</v>
      </c>
      <c r="E135" s="24">
        <v>1</v>
      </c>
      <c r="F135" s="7"/>
      <c r="G135" s="7"/>
      <c r="H135" s="7"/>
      <c r="I135" s="7"/>
      <c r="J135" s="7"/>
      <c r="K135" s="7"/>
      <c r="L135" s="7"/>
      <c r="M135" s="7"/>
      <c r="N135" s="8"/>
      <c r="O135" s="9"/>
      <c r="P135" s="9"/>
      <c r="Q135" s="10"/>
      <c r="R135" s="10"/>
      <c r="S135" s="10"/>
      <c r="T135" s="10"/>
      <c r="U135" s="10"/>
      <c r="V135" s="10"/>
      <c r="W135"/>
    </row>
    <row r="136" ht="17.55" spans="1:5">
      <c r="A136" s="23" t="s">
        <v>197</v>
      </c>
      <c r="B136" s="23"/>
      <c r="C136" s="23"/>
      <c r="D136" s="23"/>
      <c r="E136" s="23"/>
    </row>
    <row r="137" spans="1:5">
      <c r="A137" s="24"/>
      <c r="B137" s="24" t="s">
        <v>76</v>
      </c>
      <c r="C137" s="24" t="s">
        <v>77</v>
      </c>
      <c r="D137" s="24" t="s">
        <v>78</v>
      </c>
      <c r="E137" s="24"/>
    </row>
    <row r="138" spans="1:5">
      <c r="A138" s="24"/>
      <c r="B138" s="24"/>
      <c r="C138" s="24"/>
      <c r="D138" s="24">
        <v>1</v>
      </c>
      <c r="E138" s="24">
        <v>2</v>
      </c>
    </row>
    <row r="139" spans="1:5">
      <c r="A139" s="24" t="s">
        <v>79</v>
      </c>
      <c r="B139" s="24">
        <v>3</v>
      </c>
      <c r="C139" s="25">
        <v>10</v>
      </c>
      <c r="D139" s="24">
        <v>27.7275</v>
      </c>
      <c r="E139" s="24"/>
    </row>
    <row r="140" spans="1:5">
      <c r="A140" s="24"/>
      <c r="B140" s="24">
        <v>5</v>
      </c>
      <c r="C140" s="25">
        <v>10</v>
      </c>
      <c r="D140" s="24">
        <v>29.251</v>
      </c>
      <c r="E140" s="24"/>
    </row>
    <row r="141" spans="1:5">
      <c r="A141" s="24"/>
      <c r="B141" s="24">
        <v>2</v>
      </c>
      <c r="C141" s="25">
        <v>10</v>
      </c>
      <c r="D141" s="24">
        <v>31.3763</v>
      </c>
      <c r="E141" s="24"/>
    </row>
    <row r="142" spans="1:5">
      <c r="A142" s="24"/>
      <c r="B142" s="24">
        <v>4</v>
      </c>
      <c r="C142" s="25">
        <v>10</v>
      </c>
      <c r="D142" s="24">
        <v>32.9212</v>
      </c>
      <c r="E142" s="24"/>
    </row>
    <row r="143" spans="1:5">
      <c r="A143" s="24"/>
      <c r="B143" s="24">
        <v>1</v>
      </c>
      <c r="C143" s="25">
        <v>10</v>
      </c>
      <c r="D143" s="24"/>
      <c r="E143" s="24">
        <v>48.2905</v>
      </c>
    </row>
    <row r="144" spans="1:5">
      <c r="A144" s="24"/>
      <c r="B144" s="25" t="s">
        <v>83</v>
      </c>
      <c r="C144" s="25"/>
      <c r="D144" s="24">
        <v>0.349</v>
      </c>
      <c r="E144" s="24">
        <v>1</v>
      </c>
    </row>
    <row r="145" spans="1:5">
      <c r="A145" s="24" t="s">
        <v>84</v>
      </c>
      <c r="B145" s="24">
        <v>3</v>
      </c>
      <c r="C145" s="25">
        <v>10</v>
      </c>
      <c r="D145" s="24">
        <v>27.7275</v>
      </c>
      <c r="E145" s="24"/>
    </row>
    <row r="146" spans="1:5">
      <c r="A146" s="24"/>
      <c r="B146" s="24">
        <v>5</v>
      </c>
      <c r="C146" s="25">
        <v>10</v>
      </c>
      <c r="D146" s="24">
        <v>29.251</v>
      </c>
      <c r="E146" s="24"/>
    </row>
    <row r="147" spans="1:5">
      <c r="A147" s="24"/>
      <c r="B147" s="24">
        <v>2</v>
      </c>
      <c r="C147" s="25">
        <v>10</v>
      </c>
      <c r="D147" s="24">
        <v>31.3763</v>
      </c>
      <c r="E147" s="24"/>
    </row>
    <row r="148" spans="1:5">
      <c r="A148" s="24"/>
      <c r="B148" s="24">
        <v>4</v>
      </c>
      <c r="C148" s="25">
        <v>10</v>
      </c>
      <c r="D148" s="24">
        <v>32.9212</v>
      </c>
      <c r="E148" s="24"/>
    </row>
    <row r="149" spans="1:5">
      <c r="A149" s="24"/>
      <c r="B149" s="24">
        <v>1</v>
      </c>
      <c r="C149" s="25">
        <v>10</v>
      </c>
      <c r="D149" s="24"/>
      <c r="E149" s="24">
        <v>48.2905</v>
      </c>
    </row>
    <row r="150" spans="1:5">
      <c r="A150" s="24"/>
      <c r="B150" s="25" t="s">
        <v>83</v>
      </c>
      <c r="C150" s="24"/>
      <c r="D150" s="24">
        <v>0.096</v>
      </c>
      <c r="E150" s="24">
        <v>1</v>
      </c>
    </row>
    <row r="151" ht="17.55" spans="1:23">
      <c r="A151" s="23" t="s">
        <v>198</v>
      </c>
      <c r="B151" s="23"/>
      <c r="C151" s="23"/>
      <c r="D151" s="23"/>
      <c r="E151" s="23"/>
      <c r="F151" s="7"/>
      <c r="G151" s="7"/>
      <c r="H151" s="7"/>
      <c r="I151" s="7"/>
      <c r="J151" s="7"/>
      <c r="K151" s="7"/>
      <c r="L151" s="7"/>
      <c r="M151" s="7"/>
      <c r="N151" s="8"/>
      <c r="O151" s="9"/>
      <c r="P151" s="9"/>
      <c r="Q151" s="10"/>
      <c r="R151" s="10"/>
      <c r="S151" s="10"/>
      <c r="T151" s="10"/>
      <c r="U151" s="10"/>
      <c r="V151" s="10"/>
      <c r="W151"/>
    </row>
    <row r="152" spans="1:23">
      <c r="A152" s="24"/>
      <c r="B152" s="24" t="s">
        <v>76</v>
      </c>
      <c r="C152" s="24" t="s">
        <v>77</v>
      </c>
      <c r="D152" s="24" t="s">
        <v>78</v>
      </c>
      <c r="E152" s="24"/>
      <c r="F152" s="7"/>
      <c r="G152" s="7"/>
      <c r="H152" s="7"/>
      <c r="I152" s="7"/>
      <c r="J152" s="7"/>
      <c r="K152" s="7"/>
      <c r="L152" s="7"/>
      <c r="M152" s="7"/>
      <c r="N152" s="8"/>
      <c r="O152" s="9"/>
      <c r="P152" s="9"/>
      <c r="Q152" s="10"/>
      <c r="R152" s="10"/>
      <c r="S152" s="10"/>
      <c r="T152" s="10"/>
      <c r="U152" s="10"/>
      <c r="V152" s="10"/>
      <c r="W152"/>
    </row>
    <row r="153" spans="1:23">
      <c r="A153" s="24"/>
      <c r="B153" s="24"/>
      <c r="C153" s="24"/>
      <c r="D153" s="24">
        <v>1</v>
      </c>
      <c r="E153" s="24">
        <v>2</v>
      </c>
      <c r="F153" s="7"/>
      <c r="G153" s="7"/>
      <c r="H153" s="7"/>
      <c r="I153" s="7"/>
      <c r="J153" s="7"/>
      <c r="K153" s="7"/>
      <c r="L153" s="7"/>
      <c r="M153" s="7"/>
      <c r="N153" s="8"/>
      <c r="O153" s="9"/>
      <c r="P153" s="9"/>
      <c r="Q153" s="10"/>
      <c r="R153" s="10"/>
      <c r="S153" s="10"/>
      <c r="T153" s="10"/>
      <c r="U153" s="10"/>
      <c r="V153" s="10"/>
      <c r="W153"/>
    </row>
    <row r="154" spans="1:23">
      <c r="A154" s="24" t="s">
        <v>79</v>
      </c>
      <c r="B154" s="24">
        <v>3</v>
      </c>
      <c r="C154" s="25">
        <v>10</v>
      </c>
      <c r="D154" s="24">
        <v>0.804</v>
      </c>
      <c r="E154" s="24"/>
      <c r="F154" s="7"/>
      <c r="G154" s="7"/>
      <c r="H154" s="7"/>
      <c r="I154" s="7"/>
      <c r="J154" s="7"/>
      <c r="K154" s="7"/>
      <c r="L154" s="7"/>
      <c r="M154" s="7"/>
      <c r="N154" s="8"/>
      <c r="O154" s="9"/>
      <c r="P154" s="9"/>
      <c r="Q154" s="10"/>
      <c r="R154" s="10"/>
      <c r="S154" s="10"/>
      <c r="T154" s="10"/>
      <c r="U154" s="10"/>
      <c r="V154" s="10"/>
      <c r="W154"/>
    </row>
    <row r="155" spans="1:23">
      <c r="A155" s="24"/>
      <c r="B155" s="24">
        <v>2</v>
      </c>
      <c r="C155" s="25">
        <v>10</v>
      </c>
      <c r="D155" s="24">
        <v>0.821</v>
      </c>
      <c r="E155" s="24"/>
      <c r="F155" s="7"/>
      <c r="G155" s="7"/>
      <c r="H155" s="7"/>
      <c r="I155" s="7"/>
      <c r="J155" s="7"/>
      <c r="K155" s="7"/>
      <c r="L155" s="7"/>
      <c r="M155" s="7"/>
      <c r="N155" s="8"/>
      <c r="O155" s="9"/>
      <c r="P155" s="9"/>
      <c r="Q155" s="10"/>
      <c r="R155" s="10"/>
      <c r="S155" s="10"/>
      <c r="T155" s="10"/>
      <c r="U155" s="10"/>
      <c r="V155" s="10"/>
      <c r="W155"/>
    </row>
    <row r="156" spans="1:23">
      <c r="A156" s="24"/>
      <c r="B156" s="24">
        <v>5</v>
      </c>
      <c r="C156" s="25">
        <v>10</v>
      </c>
      <c r="D156" s="24">
        <v>0.8375</v>
      </c>
      <c r="E156" s="24"/>
      <c r="F156" s="7"/>
      <c r="G156" s="7"/>
      <c r="H156" s="7"/>
      <c r="I156" s="7"/>
      <c r="J156" s="7"/>
      <c r="K156" s="7"/>
      <c r="L156" s="7"/>
      <c r="M156" s="7"/>
      <c r="N156" s="8"/>
      <c r="O156" s="9"/>
      <c r="P156" s="9"/>
      <c r="Q156" s="10"/>
      <c r="R156" s="10"/>
      <c r="S156" s="10"/>
      <c r="T156" s="10"/>
      <c r="U156" s="10"/>
      <c r="V156" s="10"/>
      <c r="W156"/>
    </row>
    <row r="157" spans="1:23">
      <c r="A157" s="24"/>
      <c r="B157" s="24">
        <v>4</v>
      </c>
      <c r="C157" s="25">
        <v>10</v>
      </c>
      <c r="D157" s="24">
        <v>0.844</v>
      </c>
      <c r="E157" s="24"/>
      <c r="F157" s="7"/>
      <c r="G157" s="7"/>
      <c r="H157" s="7"/>
      <c r="I157" s="7"/>
      <c r="J157" s="7"/>
      <c r="K157" s="7"/>
      <c r="L157" s="7"/>
      <c r="M157" s="7"/>
      <c r="N157" s="8"/>
      <c r="O157" s="9"/>
      <c r="P157" s="9"/>
      <c r="Q157" s="10"/>
      <c r="R157" s="10"/>
      <c r="S157" s="10"/>
      <c r="T157" s="10"/>
      <c r="U157" s="10"/>
      <c r="V157" s="10"/>
      <c r="W157"/>
    </row>
    <row r="158" spans="1:23">
      <c r="A158" s="24"/>
      <c r="B158" s="24">
        <v>1</v>
      </c>
      <c r="C158" s="25">
        <v>10</v>
      </c>
      <c r="D158" s="24"/>
      <c r="E158" s="24">
        <v>1.482</v>
      </c>
      <c r="F158" s="7"/>
      <c r="G158" s="7"/>
      <c r="H158" s="7"/>
      <c r="I158" s="7"/>
      <c r="J158" s="7"/>
      <c r="K158" s="7"/>
      <c r="L158" s="7"/>
      <c r="M158" s="7"/>
      <c r="N158" s="8"/>
      <c r="O158" s="9"/>
      <c r="P158" s="9"/>
      <c r="Q158" s="10"/>
      <c r="R158" s="10"/>
      <c r="S158" s="10"/>
      <c r="T158" s="10"/>
      <c r="U158" s="10"/>
      <c r="V158" s="10"/>
      <c r="W158"/>
    </row>
    <row r="159" spans="1:23">
      <c r="A159" s="24"/>
      <c r="B159" s="25" t="s">
        <v>83</v>
      </c>
      <c r="C159" s="25"/>
      <c r="D159" s="24">
        <v>0.828</v>
      </c>
      <c r="E159" s="24">
        <v>1</v>
      </c>
      <c r="F159" s="7"/>
      <c r="G159" s="7"/>
      <c r="H159" s="7"/>
      <c r="I159" s="7"/>
      <c r="J159" s="7"/>
      <c r="K159" s="7"/>
      <c r="L159" s="7"/>
      <c r="M159" s="7"/>
      <c r="N159" s="8"/>
      <c r="O159" s="9"/>
      <c r="P159" s="9"/>
      <c r="Q159" s="10"/>
      <c r="R159" s="10"/>
      <c r="S159" s="10"/>
      <c r="T159" s="10"/>
      <c r="U159" s="10"/>
      <c r="V159" s="10"/>
      <c r="W159"/>
    </row>
    <row r="160" spans="1:23">
      <c r="A160" s="24" t="s">
        <v>84</v>
      </c>
      <c r="B160" s="24">
        <v>3</v>
      </c>
      <c r="C160" s="25">
        <v>10</v>
      </c>
      <c r="D160" s="24">
        <v>0.804</v>
      </c>
      <c r="E160" s="24"/>
      <c r="F160" s="7"/>
      <c r="G160" s="7"/>
      <c r="H160" s="7"/>
      <c r="I160" s="7"/>
      <c r="J160" s="7"/>
      <c r="K160" s="7"/>
      <c r="L160" s="7"/>
      <c r="M160" s="7"/>
      <c r="N160" s="8"/>
      <c r="O160" s="9"/>
      <c r="P160" s="9"/>
      <c r="Q160" s="10"/>
      <c r="R160" s="10"/>
      <c r="S160" s="10"/>
      <c r="T160" s="10"/>
      <c r="U160" s="10"/>
      <c r="V160" s="10"/>
      <c r="W160"/>
    </row>
    <row r="161" spans="1:23">
      <c r="A161" s="24"/>
      <c r="B161" s="24">
        <v>2</v>
      </c>
      <c r="C161" s="25">
        <v>10</v>
      </c>
      <c r="D161" s="24">
        <v>0.821</v>
      </c>
      <c r="E161" s="24"/>
      <c r="F161" s="7"/>
      <c r="G161" s="7"/>
      <c r="H161" s="7"/>
      <c r="I161" s="7"/>
      <c r="J161" s="7"/>
      <c r="K161" s="7"/>
      <c r="L161" s="7"/>
      <c r="M161" s="7"/>
      <c r="N161" s="8"/>
      <c r="O161" s="9"/>
      <c r="P161" s="9"/>
      <c r="Q161" s="10"/>
      <c r="R161" s="10"/>
      <c r="S161" s="10"/>
      <c r="T161" s="10"/>
      <c r="U161" s="10"/>
      <c r="V161" s="10"/>
      <c r="W161"/>
    </row>
    <row r="162" spans="1:23">
      <c r="A162" s="24"/>
      <c r="B162" s="24">
        <v>5</v>
      </c>
      <c r="C162" s="25">
        <v>10</v>
      </c>
      <c r="D162" s="24">
        <v>0.8375</v>
      </c>
      <c r="E162" s="24"/>
      <c r="F162" s="7"/>
      <c r="G162" s="7"/>
      <c r="H162" s="7"/>
      <c r="I162" s="7"/>
      <c r="J162" s="7"/>
      <c r="K162" s="7"/>
      <c r="L162" s="7"/>
      <c r="M162" s="7"/>
      <c r="N162" s="8"/>
      <c r="O162" s="9"/>
      <c r="P162" s="9"/>
      <c r="Q162" s="10"/>
      <c r="R162" s="10"/>
      <c r="S162" s="10"/>
      <c r="T162" s="10"/>
      <c r="U162" s="10"/>
      <c r="V162" s="10"/>
      <c r="W162"/>
    </row>
    <row r="163" spans="1:23">
      <c r="A163" s="24"/>
      <c r="B163" s="24">
        <v>4</v>
      </c>
      <c r="C163" s="25">
        <v>10</v>
      </c>
      <c r="D163" s="24">
        <v>0.844</v>
      </c>
      <c r="E163" s="24"/>
      <c r="F163" s="7"/>
      <c r="G163" s="7"/>
      <c r="H163" s="7"/>
      <c r="I163" s="7"/>
      <c r="J163" s="7"/>
      <c r="K163" s="7"/>
      <c r="L163" s="7"/>
      <c r="M163" s="7"/>
      <c r="N163" s="8"/>
      <c r="O163" s="9"/>
      <c r="P163" s="9"/>
      <c r="Q163" s="10"/>
      <c r="R163" s="10"/>
      <c r="S163" s="10"/>
      <c r="T163" s="10"/>
      <c r="U163" s="10"/>
      <c r="V163" s="10"/>
      <c r="W163"/>
    </row>
    <row r="164" spans="1:23">
      <c r="A164" s="24"/>
      <c r="B164" s="24">
        <v>1</v>
      </c>
      <c r="C164" s="25">
        <v>10</v>
      </c>
      <c r="D164" s="24"/>
      <c r="E164" s="24">
        <v>1.482</v>
      </c>
      <c r="F164" s="7"/>
      <c r="G164" s="7"/>
      <c r="H164" s="7"/>
      <c r="I164" s="7"/>
      <c r="J164" s="7"/>
      <c r="K164" s="7"/>
      <c r="L164" s="7"/>
      <c r="M164" s="7"/>
      <c r="N164" s="8"/>
      <c r="O164" s="9"/>
      <c r="P164" s="9"/>
      <c r="Q164" s="10"/>
      <c r="R164" s="10"/>
      <c r="S164" s="10"/>
      <c r="T164" s="10"/>
      <c r="U164" s="10"/>
      <c r="V164" s="10"/>
      <c r="W164"/>
    </row>
    <row r="165" spans="1:23">
      <c r="A165" s="24"/>
      <c r="B165" s="25" t="s">
        <v>83</v>
      </c>
      <c r="C165" s="24"/>
      <c r="D165" s="24">
        <v>0.348</v>
      </c>
      <c r="E165" s="24">
        <v>1</v>
      </c>
      <c r="F165" s="7"/>
      <c r="G165" s="7"/>
      <c r="H165" s="7"/>
      <c r="I165" s="7"/>
      <c r="J165" s="7"/>
      <c r="K165" s="7"/>
      <c r="L165" s="7"/>
      <c r="M165" s="7"/>
      <c r="N165" s="8"/>
      <c r="O165" s="9"/>
      <c r="P165" s="9"/>
      <c r="Q165" s="10"/>
      <c r="R165" s="10"/>
      <c r="S165" s="10"/>
      <c r="T165" s="10"/>
      <c r="U165" s="10"/>
      <c r="V165" s="10"/>
      <c r="W165"/>
    </row>
    <row r="220" ht="14.1"/>
  </sheetData>
  <mergeCells count="36">
    <mergeCell ref="B53:C53"/>
    <mergeCell ref="D53:E53"/>
    <mergeCell ref="F53:G53"/>
    <mergeCell ref="H53:I53"/>
    <mergeCell ref="J53:K53"/>
    <mergeCell ref="L53:M53"/>
    <mergeCell ref="N53:O53"/>
    <mergeCell ref="A60:E60"/>
    <mergeCell ref="A61:E61"/>
    <mergeCell ref="A76:E76"/>
    <mergeCell ref="A91:E91"/>
    <mergeCell ref="A106:E106"/>
    <mergeCell ref="A121:E121"/>
    <mergeCell ref="A136:E136"/>
    <mergeCell ref="A151:E151"/>
    <mergeCell ref="A1:A2"/>
    <mergeCell ref="A3:A12"/>
    <mergeCell ref="A13:A22"/>
    <mergeCell ref="A23:A32"/>
    <mergeCell ref="A33:A42"/>
    <mergeCell ref="A43:A52"/>
    <mergeCell ref="B1:B2"/>
    <mergeCell ref="D1:D2"/>
    <mergeCell ref="E1:E2"/>
    <mergeCell ref="G1:G2"/>
    <mergeCell ref="H1:H2"/>
    <mergeCell ref="J1:J2"/>
    <mergeCell ref="K1:K2"/>
    <mergeCell ref="M1:M2"/>
    <mergeCell ref="N1:N2"/>
    <mergeCell ref="P1:P2"/>
    <mergeCell ref="Q1:Q2"/>
    <mergeCell ref="S1:S2"/>
    <mergeCell ref="T1:T2"/>
    <mergeCell ref="V1:V2"/>
    <mergeCell ref="W1:W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21"/>
  <sheetViews>
    <sheetView zoomScale="80" zoomScaleNormal="80" workbookViewId="0">
      <selection activeCell="H5" sqref="H5:H10"/>
    </sheetView>
  </sheetViews>
  <sheetFormatPr defaultColWidth="8.61261261261261" defaultRowHeight="14.1"/>
  <cols>
    <col min="2" max="14" width="12.7837837837838" style="2"/>
  </cols>
  <sheetData>
    <row r="1" ht="15.4" spans="2:14">
      <c r="B1" s="3">
        <v>10.342</v>
      </c>
      <c r="C1" s="4">
        <f>B1</f>
        <v>10.342</v>
      </c>
      <c r="D1" s="4">
        <f t="shared" ref="D1:N1" si="0">C1</f>
        <v>10.342</v>
      </c>
      <c r="E1" s="4">
        <f t="shared" si="0"/>
        <v>10.342</v>
      </c>
      <c r="F1" s="4">
        <f t="shared" si="0"/>
        <v>10.342</v>
      </c>
      <c r="G1" s="4">
        <f t="shared" si="0"/>
        <v>10.342</v>
      </c>
      <c r="H1" s="4">
        <f t="shared" si="0"/>
        <v>10.342</v>
      </c>
      <c r="I1" s="4">
        <f t="shared" si="0"/>
        <v>10.342</v>
      </c>
      <c r="J1" s="4">
        <f t="shared" si="0"/>
        <v>10.342</v>
      </c>
      <c r="K1" s="4">
        <f t="shared" si="0"/>
        <v>10.342</v>
      </c>
      <c r="L1" s="4">
        <f t="shared" si="0"/>
        <v>10.342</v>
      </c>
      <c r="M1" s="4">
        <f t="shared" si="0"/>
        <v>10.342</v>
      </c>
      <c r="N1" s="4">
        <f t="shared" si="0"/>
        <v>10.342</v>
      </c>
    </row>
    <row r="2" ht="15.4" spans="2:14">
      <c r="B2" s="3">
        <v>11.905</v>
      </c>
      <c r="C2" s="4">
        <f>B2</f>
        <v>11.905</v>
      </c>
      <c r="D2" s="4">
        <f t="shared" ref="D2:N2" si="1">C2</f>
        <v>11.905</v>
      </c>
      <c r="E2" s="4">
        <f t="shared" si="1"/>
        <v>11.905</v>
      </c>
      <c r="F2" s="4">
        <f t="shared" si="1"/>
        <v>11.905</v>
      </c>
      <c r="G2" s="4">
        <f t="shared" si="1"/>
        <v>11.905</v>
      </c>
      <c r="H2" s="4">
        <f t="shared" si="1"/>
        <v>11.905</v>
      </c>
      <c r="I2" s="4">
        <f t="shared" si="1"/>
        <v>11.905</v>
      </c>
      <c r="J2" s="4">
        <f t="shared" si="1"/>
        <v>11.905</v>
      </c>
      <c r="K2" s="4">
        <f t="shared" si="1"/>
        <v>11.905</v>
      </c>
      <c r="L2" s="4">
        <f t="shared" si="1"/>
        <v>11.905</v>
      </c>
      <c r="M2" s="4">
        <f t="shared" si="1"/>
        <v>11.905</v>
      </c>
      <c r="N2" s="4">
        <f t="shared" si="1"/>
        <v>11.905</v>
      </c>
    </row>
    <row r="3" ht="15.4" spans="2:14">
      <c r="B3" s="3">
        <v>12.29</v>
      </c>
      <c r="C3" s="4">
        <f>B3</f>
        <v>12.29</v>
      </c>
      <c r="D3" s="4">
        <f t="shared" ref="D3:N3" si="2">C3</f>
        <v>12.29</v>
      </c>
      <c r="E3" s="4">
        <f t="shared" si="2"/>
        <v>12.29</v>
      </c>
      <c r="F3" s="4">
        <f t="shared" si="2"/>
        <v>12.29</v>
      </c>
      <c r="G3" s="4">
        <f t="shared" si="2"/>
        <v>12.29</v>
      </c>
      <c r="H3" s="4">
        <f t="shared" si="2"/>
        <v>12.29</v>
      </c>
      <c r="I3" s="4">
        <f t="shared" si="2"/>
        <v>12.29</v>
      </c>
      <c r="J3" s="4">
        <f t="shared" si="2"/>
        <v>12.29</v>
      </c>
      <c r="K3" s="4">
        <f t="shared" si="2"/>
        <v>12.29</v>
      </c>
      <c r="L3" s="4">
        <f t="shared" si="2"/>
        <v>12.29</v>
      </c>
      <c r="M3" s="4">
        <f t="shared" si="2"/>
        <v>12.29</v>
      </c>
      <c r="N3" s="4">
        <f t="shared" si="2"/>
        <v>12.29</v>
      </c>
    </row>
    <row r="4" ht="15.4" spans="2:14">
      <c r="B4" s="3">
        <v>12</v>
      </c>
      <c r="C4" s="4">
        <f>B4</f>
        <v>12</v>
      </c>
      <c r="D4" s="4">
        <f t="shared" ref="D4:N4" si="3">C4</f>
        <v>12</v>
      </c>
      <c r="E4" s="4">
        <f t="shared" si="3"/>
        <v>12</v>
      </c>
      <c r="F4" s="4">
        <f t="shared" si="3"/>
        <v>12</v>
      </c>
      <c r="G4" s="4">
        <f t="shared" si="3"/>
        <v>12</v>
      </c>
      <c r="H4" s="4">
        <f t="shared" si="3"/>
        <v>12</v>
      </c>
      <c r="I4" s="4">
        <f t="shared" si="3"/>
        <v>12</v>
      </c>
      <c r="J4" s="4">
        <f t="shared" si="3"/>
        <v>12</v>
      </c>
      <c r="K4" s="4">
        <f t="shared" si="3"/>
        <v>12</v>
      </c>
      <c r="L4" s="4">
        <f t="shared" si="3"/>
        <v>12</v>
      </c>
      <c r="M4" s="4">
        <f t="shared" si="3"/>
        <v>12</v>
      </c>
      <c r="N4" s="4">
        <f t="shared" si="3"/>
        <v>12</v>
      </c>
    </row>
    <row r="5" spans="2:14">
      <c r="B5" s="2">
        <f ca="1">12+((ROUND(RAND()*3,2)*(-1)^ROUND(10+RAND()*10,0)))</f>
        <v>11.36</v>
      </c>
      <c r="C5" s="2">
        <f ca="1" t="shared" ref="C5:N5" si="4">12+((ROUND(RAND()*3,2)*(-1)^ROUND(10+RAND()*10,0)))</f>
        <v>11.48</v>
      </c>
      <c r="D5" s="2">
        <f ca="1" t="shared" si="4"/>
        <v>14.92</v>
      </c>
      <c r="E5" s="2">
        <f ca="1" t="shared" si="4"/>
        <v>11.22</v>
      </c>
      <c r="F5" s="2">
        <f ca="1" t="shared" si="4"/>
        <v>11.89</v>
      </c>
      <c r="G5" s="2">
        <f ca="1" t="shared" si="4"/>
        <v>10.85</v>
      </c>
      <c r="H5" s="2">
        <f ca="1" t="shared" si="4"/>
        <v>12.85</v>
      </c>
      <c r="I5" s="2">
        <f ca="1" t="shared" si="4"/>
        <v>11.63</v>
      </c>
      <c r="J5" s="2">
        <f ca="1" t="shared" si="4"/>
        <v>12.82</v>
      </c>
      <c r="K5" s="2">
        <f ca="1" t="shared" si="4"/>
        <v>11.87</v>
      </c>
      <c r="L5" s="2">
        <f ca="1" t="shared" si="4"/>
        <v>14.7</v>
      </c>
      <c r="M5" s="2">
        <f ca="1" t="shared" si="4"/>
        <v>14.55</v>
      </c>
      <c r="N5" s="2">
        <f ca="1" t="shared" si="4"/>
        <v>14.27</v>
      </c>
    </row>
    <row r="6" spans="2:14">
      <c r="B6" s="2">
        <f ca="1">12+((ROUND(RAND()*3,2)*(-1)^ROUND(10+RAND()*10,0)))</f>
        <v>11.57</v>
      </c>
      <c r="C6" s="2">
        <f ca="1" t="shared" ref="C6:N6" si="5">12+((ROUND(RAND()*3,2)*(-1)^ROUND(10+RAND()*10,0)))</f>
        <v>10</v>
      </c>
      <c r="D6" s="2">
        <f ca="1" t="shared" si="5"/>
        <v>11.35</v>
      </c>
      <c r="E6" s="2">
        <f ca="1" t="shared" si="5"/>
        <v>14.16</v>
      </c>
      <c r="F6" s="2">
        <f ca="1" t="shared" si="5"/>
        <v>10.8</v>
      </c>
      <c r="G6" s="2">
        <f ca="1" t="shared" si="5"/>
        <v>13.7</v>
      </c>
      <c r="H6" s="2">
        <f ca="1" t="shared" si="5"/>
        <v>9.59</v>
      </c>
      <c r="I6" s="2">
        <f ca="1" t="shared" si="5"/>
        <v>11.58</v>
      </c>
      <c r="J6" s="2">
        <f ca="1" t="shared" si="5"/>
        <v>14.4</v>
      </c>
      <c r="K6" s="2">
        <f ca="1" t="shared" si="5"/>
        <v>12.16</v>
      </c>
      <c r="L6" s="2">
        <f ca="1" t="shared" si="5"/>
        <v>14.89</v>
      </c>
      <c r="M6" s="2">
        <f ca="1" t="shared" si="5"/>
        <v>12.46</v>
      </c>
      <c r="N6" s="2">
        <f ca="1" t="shared" si="5"/>
        <v>13.43</v>
      </c>
    </row>
    <row r="7" spans="2:14">
      <c r="B7" s="2">
        <f ca="1">12+((ROUND(RAND()*3,2)*(-1)^ROUND(10+RAND()*10,0)))</f>
        <v>10.61</v>
      </c>
      <c r="C7" s="2">
        <f ca="1" t="shared" ref="C7:N7" si="6">12+((ROUND(RAND()*3,2)*(-1)^ROUND(10+RAND()*10,0)))</f>
        <v>12.93</v>
      </c>
      <c r="D7" s="2">
        <f ca="1" t="shared" si="6"/>
        <v>12.11</v>
      </c>
      <c r="E7" s="2">
        <f ca="1" t="shared" si="6"/>
        <v>13.37</v>
      </c>
      <c r="F7" s="2">
        <f ca="1" t="shared" si="6"/>
        <v>12.13</v>
      </c>
      <c r="G7" s="2">
        <f ca="1" t="shared" si="6"/>
        <v>12.19</v>
      </c>
      <c r="H7" s="2">
        <f ca="1" t="shared" si="6"/>
        <v>13.22</v>
      </c>
      <c r="I7" s="2">
        <f ca="1" t="shared" si="6"/>
        <v>10.07</v>
      </c>
      <c r="J7" s="2">
        <f ca="1" t="shared" si="6"/>
        <v>9.84</v>
      </c>
      <c r="K7" s="2">
        <f ca="1" t="shared" si="6"/>
        <v>12.6</v>
      </c>
      <c r="L7" s="2">
        <f ca="1" t="shared" si="6"/>
        <v>12.15</v>
      </c>
      <c r="M7" s="2">
        <f ca="1" t="shared" si="6"/>
        <v>12.07</v>
      </c>
      <c r="N7" s="2">
        <f ca="1" t="shared" si="6"/>
        <v>11.13</v>
      </c>
    </row>
    <row r="8" spans="2:14">
      <c r="B8" s="2">
        <f ca="1">12+((ROUND(RAND()*3,2)*(-1)^ROUND(10+RAND()*10,0)))</f>
        <v>14.22</v>
      </c>
      <c r="C8" s="2">
        <f ca="1" t="shared" ref="C8:N8" si="7">12+((ROUND(RAND()*3,2)*(-1)^ROUND(10+RAND()*10,0)))</f>
        <v>13.9</v>
      </c>
      <c r="D8" s="2">
        <f ca="1" t="shared" si="7"/>
        <v>11.99</v>
      </c>
      <c r="E8" s="2">
        <f ca="1" t="shared" si="7"/>
        <v>14.36</v>
      </c>
      <c r="F8" s="2">
        <f ca="1" t="shared" si="7"/>
        <v>14.77</v>
      </c>
      <c r="G8" s="2">
        <f ca="1" t="shared" si="7"/>
        <v>11.68</v>
      </c>
      <c r="H8" s="2">
        <f ca="1" t="shared" si="7"/>
        <v>11.24</v>
      </c>
      <c r="I8" s="2">
        <f ca="1" t="shared" si="7"/>
        <v>12.24</v>
      </c>
      <c r="J8" s="2">
        <f ca="1" t="shared" si="7"/>
        <v>13.35</v>
      </c>
      <c r="K8" s="2">
        <f ca="1" t="shared" si="7"/>
        <v>13.12</v>
      </c>
      <c r="L8" s="2">
        <f ca="1" t="shared" si="7"/>
        <v>9.88</v>
      </c>
      <c r="M8" s="2">
        <f ca="1" t="shared" si="7"/>
        <v>14.34</v>
      </c>
      <c r="N8" s="2">
        <f ca="1" t="shared" si="7"/>
        <v>11.74</v>
      </c>
    </row>
    <row r="9" spans="2:14">
      <c r="B9" s="2">
        <f ca="1">12+((ROUND(RAND()*3,2)*(-1)^ROUND(10+RAND()*10,0)))</f>
        <v>13.83</v>
      </c>
      <c r="C9" s="2">
        <f ca="1" t="shared" ref="C9:N9" si="8">12+((ROUND(RAND()*3,2)*(-1)^ROUND(10+RAND()*10,0)))</f>
        <v>11.98</v>
      </c>
      <c r="D9" s="2">
        <f ca="1" t="shared" si="8"/>
        <v>13.92</v>
      </c>
      <c r="E9" s="2">
        <f ca="1" t="shared" si="8"/>
        <v>11.76</v>
      </c>
      <c r="F9" s="2">
        <f ca="1" t="shared" si="8"/>
        <v>12.86</v>
      </c>
      <c r="G9" s="2">
        <f ca="1" t="shared" si="8"/>
        <v>10.39</v>
      </c>
      <c r="H9" s="2">
        <f ca="1" t="shared" si="8"/>
        <v>12.09</v>
      </c>
      <c r="I9" s="2">
        <f ca="1" t="shared" si="8"/>
        <v>9.21</v>
      </c>
      <c r="J9" s="2">
        <f ca="1" t="shared" si="8"/>
        <v>14.67</v>
      </c>
      <c r="K9" s="2">
        <f ca="1" t="shared" si="8"/>
        <v>9.54</v>
      </c>
      <c r="L9" s="2">
        <f ca="1" t="shared" si="8"/>
        <v>13.22</v>
      </c>
      <c r="M9" s="2">
        <f ca="1" t="shared" si="8"/>
        <v>11.91</v>
      </c>
      <c r="N9" s="2">
        <f ca="1" t="shared" si="8"/>
        <v>14.54</v>
      </c>
    </row>
    <row r="10" spans="2:14">
      <c r="B10" s="2">
        <f ca="1">12+((ROUND(RAND()*3,2)*(-1)^ROUND(10+RAND()*10,0)))</f>
        <v>12.07</v>
      </c>
      <c r="C10" s="2">
        <f ca="1" t="shared" ref="C10:N10" si="9">12+((ROUND(RAND()*3,2)*(-1)^ROUND(10+RAND()*10,0)))</f>
        <v>11.29</v>
      </c>
      <c r="D10" s="2">
        <f ca="1" t="shared" si="9"/>
        <v>14.57</v>
      </c>
      <c r="E10" s="2">
        <f ca="1" t="shared" si="9"/>
        <v>13.43</v>
      </c>
      <c r="F10" s="2">
        <f ca="1" t="shared" si="9"/>
        <v>10.68</v>
      </c>
      <c r="G10" s="2">
        <f ca="1" t="shared" si="9"/>
        <v>10.37</v>
      </c>
      <c r="H10" s="2">
        <f ca="1" t="shared" si="9"/>
        <v>9.62</v>
      </c>
      <c r="I10" s="2">
        <f ca="1" t="shared" si="9"/>
        <v>13.57</v>
      </c>
      <c r="J10" s="2">
        <f ca="1" t="shared" si="9"/>
        <v>14.32</v>
      </c>
      <c r="K10" s="2">
        <f ca="1" t="shared" si="9"/>
        <v>11.42</v>
      </c>
      <c r="L10" s="2">
        <f ca="1" t="shared" si="9"/>
        <v>14.97</v>
      </c>
      <c r="M10" s="2">
        <f ca="1" t="shared" si="9"/>
        <v>13.49</v>
      </c>
      <c r="N10" s="2">
        <f ca="1" t="shared" si="9"/>
        <v>10.69</v>
      </c>
    </row>
    <row r="11" s="1" customFormat="1" spans="2:14">
      <c r="B11" s="5">
        <f ca="1">AVERAGE(B1:B10)</f>
        <v>12.0197</v>
      </c>
      <c r="C11" s="5">
        <f ca="1" t="shared" ref="C11:N11" si="10">AVERAGE(C1:C10)</f>
        <v>11.8117</v>
      </c>
      <c r="D11" s="5">
        <f ca="1" t="shared" si="10"/>
        <v>12.5397</v>
      </c>
      <c r="E11" s="5">
        <f ca="1" t="shared" si="10"/>
        <v>12.4837</v>
      </c>
      <c r="F11" s="5">
        <f ca="1" t="shared" si="10"/>
        <v>11.9667</v>
      </c>
      <c r="G11" s="5">
        <f ca="1" t="shared" si="10"/>
        <v>11.5717</v>
      </c>
      <c r="H11" s="5">
        <f ca="1" t="shared" si="10"/>
        <v>11.5147</v>
      </c>
      <c r="I11" s="5">
        <f ca="1" t="shared" si="10"/>
        <v>11.4837</v>
      </c>
      <c r="J11" s="5">
        <f ca="1" t="shared" si="10"/>
        <v>12.5937</v>
      </c>
      <c r="K11" s="5">
        <f ca="1" t="shared" si="10"/>
        <v>11.7247</v>
      </c>
      <c r="L11" s="5">
        <f ca="1" t="shared" si="10"/>
        <v>12.6347</v>
      </c>
      <c r="M11" s="5">
        <f ca="1" t="shared" si="10"/>
        <v>12.5357</v>
      </c>
      <c r="N11" s="5">
        <f ca="1" t="shared" si="10"/>
        <v>12.2337</v>
      </c>
    </row>
    <row r="12" s="1" customFormat="1" spans="2:14">
      <c r="B12" s="5">
        <f ca="1">STDEV(B1:B10,B11)</f>
        <v>1.16820409603802</v>
      </c>
      <c r="C12" s="5">
        <f ca="1" t="shared" ref="C12:N12" si="11">STDEV(C1:C10,C11)</f>
        <v>1.08338913138355</v>
      </c>
      <c r="D12" s="5">
        <f ca="1" t="shared" si="11"/>
        <v>1.38498115871661</v>
      </c>
      <c r="E12" s="5">
        <f ca="1" t="shared" si="11"/>
        <v>1.2379592925456</v>
      </c>
      <c r="F12" s="5">
        <f ca="1" t="shared" si="11"/>
        <v>1.20228532803158</v>
      </c>
      <c r="G12" s="5">
        <f ca="1" t="shared" si="11"/>
        <v>1.02993592519147</v>
      </c>
      <c r="H12" s="5">
        <f ca="1" t="shared" si="11"/>
        <v>1.21474392774774</v>
      </c>
      <c r="I12" s="5">
        <f ca="1" t="shared" si="11"/>
        <v>1.2050407503483</v>
      </c>
      <c r="J12" s="5">
        <f ca="1" t="shared" si="11"/>
        <v>1.57318441703444</v>
      </c>
      <c r="K12" s="5">
        <f ca="1" t="shared" si="11"/>
        <v>1.00643370869621</v>
      </c>
      <c r="L12" s="5">
        <f ca="1" t="shared" si="11"/>
        <v>1.7111968939897</v>
      </c>
      <c r="M12" s="5">
        <f ca="1" t="shared" si="11"/>
        <v>1.19979765377334</v>
      </c>
      <c r="N12" s="5">
        <f ca="1" t="shared" si="11"/>
        <v>1.35962980623403</v>
      </c>
    </row>
    <row r="15" spans="3:4">
      <c r="C15" s="2">
        <v>879.1855</v>
      </c>
      <c r="D15" s="2">
        <v>121.765414442074</v>
      </c>
    </row>
    <row r="17" spans="13:14">
      <c r="M17"/>
      <c r="N17"/>
    </row>
    <row r="18" ht="15.4" spans="2:14">
      <c r="B18" s="3">
        <v>10.342</v>
      </c>
      <c r="C18" s="6">
        <v>11.63425</v>
      </c>
      <c r="D18" s="6">
        <v>0.75944004865427</v>
      </c>
      <c r="M18"/>
      <c r="N18"/>
    </row>
    <row r="19" ht="15.4" spans="2:4">
      <c r="B19" s="3">
        <v>11.905</v>
      </c>
      <c r="C19" s="6"/>
      <c r="D19" s="6"/>
    </row>
    <row r="20" ht="15.4" spans="2:4">
      <c r="B20" s="3">
        <v>12.29</v>
      </c>
      <c r="C20" s="6"/>
      <c r="D20" s="6"/>
    </row>
    <row r="21" ht="15.4" spans="2:4">
      <c r="B21" s="3">
        <v>12</v>
      </c>
      <c r="C21" s="6"/>
      <c r="D21" s="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55"/>
  <sheetViews>
    <sheetView zoomScale="80" zoomScaleNormal="80" topLeftCell="A100" workbookViewId="0">
      <selection activeCell="H121" sqref="H121"/>
    </sheetView>
  </sheetViews>
  <sheetFormatPr defaultColWidth="9" defaultRowHeight="15.4"/>
  <cols>
    <col min="1" max="4" width="14.4414414414414" style="79" customWidth="1"/>
    <col min="5" max="5" width="14.4414414414414" style="174" customWidth="1"/>
    <col min="6" max="23" width="14.4414414414414" style="79" customWidth="1"/>
    <col min="24" max="26" width="12.7837837837838" style="79"/>
    <col min="27" max="33" width="9" style="175"/>
  </cols>
  <sheetData>
    <row r="1" s="148" customFormat="1" spans="1:33">
      <c r="A1" s="176" t="s">
        <v>0</v>
      </c>
      <c r="B1" s="177" t="s">
        <v>1</v>
      </c>
      <c r="C1" s="177" t="s">
        <v>91</v>
      </c>
      <c r="D1" s="177"/>
      <c r="E1" s="177"/>
      <c r="F1" s="177"/>
      <c r="G1" s="177"/>
      <c r="H1" s="177"/>
      <c r="I1" s="177"/>
      <c r="J1" s="177" t="s">
        <v>4</v>
      </c>
      <c r="K1" s="177"/>
      <c r="L1" s="177"/>
      <c r="M1" s="177"/>
      <c r="N1" s="177"/>
      <c r="O1" s="177"/>
      <c r="P1" s="177"/>
      <c r="Q1" s="177" t="s">
        <v>5</v>
      </c>
      <c r="R1" s="177"/>
      <c r="S1" s="177"/>
      <c r="T1" s="177"/>
      <c r="U1" s="177"/>
      <c r="V1" s="177"/>
      <c r="W1" s="177"/>
      <c r="X1" s="159"/>
      <c r="Y1" s="159"/>
      <c r="Z1" s="159"/>
      <c r="AA1" s="204"/>
      <c r="AB1" s="204"/>
      <c r="AC1" s="204"/>
      <c r="AD1" s="204"/>
      <c r="AE1" s="204"/>
      <c r="AF1" s="204"/>
      <c r="AG1" s="204"/>
    </row>
    <row r="2" s="148" customFormat="1" spans="1:33">
      <c r="A2" s="178"/>
      <c r="B2" s="177"/>
      <c r="C2" s="179" t="s">
        <v>92</v>
      </c>
      <c r="D2" s="179" t="s">
        <v>93</v>
      </c>
      <c r="E2" s="179" t="s">
        <v>94</v>
      </c>
      <c r="F2" s="179" t="s">
        <v>95</v>
      </c>
      <c r="G2" s="179" t="s">
        <v>96</v>
      </c>
      <c r="H2" s="179" t="s">
        <v>97</v>
      </c>
      <c r="I2" s="179" t="s">
        <v>98</v>
      </c>
      <c r="J2" s="179" t="s">
        <v>92</v>
      </c>
      <c r="K2" s="179" t="s">
        <v>93</v>
      </c>
      <c r="L2" s="179" t="s">
        <v>94</v>
      </c>
      <c r="M2" s="179" t="s">
        <v>95</v>
      </c>
      <c r="N2" s="179" t="s">
        <v>96</v>
      </c>
      <c r="O2" s="179" t="s">
        <v>97</v>
      </c>
      <c r="P2" s="179" t="s">
        <v>98</v>
      </c>
      <c r="Q2" s="179" t="s">
        <v>92</v>
      </c>
      <c r="R2" s="179" t="s">
        <v>93</v>
      </c>
      <c r="S2" s="179" t="s">
        <v>94</v>
      </c>
      <c r="T2" s="179" t="s">
        <v>95</v>
      </c>
      <c r="U2" s="179" t="s">
        <v>96</v>
      </c>
      <c r="V2" s="179" t="s">
        <v>97</v>
      </c>
      <c r="W2" s="179" t="s">
        <v>98</v>
      </c>
      <c r="X2" s="159"/>
      <c r="Y2" s="159"/>
      <c r="Z2" s="159"/>
      <c r="AA2" s="204"/>
      <c r="AB2" s="204"/>
      <c r="AC2" s="204"/>
      <c r="AD2" s="204"/>
      <c r="AE2" s="204"/>
      <c r="AF2" s="204"/>
      <c r="AG2" s="204"/>
    </row>
    <row r="3" s="148" customFormat="1" spans="1:33">
      <c r="A3" s="180"/>
      <c r="B3" s="177"/>
      <c r="C3" s="181"/>
      <c r="D3" s="181" t="s">
        <v>99</v>
      </c>
      <c r="E3" s="181" t="s">
        <v>100</v>
      </c>
      <c r="F3" s="181" t="s">
        <v>101</v>
      </c>
      <c r="G3" s="181" t="s">
        <v>102</v>
      </c>
      <c r="H3" s="181" t="s">
        <v>103</v>
      </c>
      <c r="I3" s="181" t="s">
        <v>104</v>
      </c>
      <c r="J3" s="181"/>
      <c r="K3" s="181" t="s">
        <v>99</v>
      </c>
      <c r="L3" s="181" t="s">
        <v>100</v>
      </c>
      <c r="M3" s="181" t="s">
        <v>101</v>
      </c>
      <c r="N3" s="181" t="s">
        <v>102</v>
      </c>
      <c r="O3" s="181" t="s">
        <v>103</v>
      </c>
      <c r="P3" s="181" t="s">
        <v>104</v>
      </c>
      <c r="Q3" s="181"/>
      <c r="R3" s="181" t="s">
        <v>99</v>
      </c>
      <c r="S3" s="181" t="s">
        <v>100</v>
      </c>
      <c r="T3" s="181" t="s">
        <v>101</v>
      </c>
      <c r="U3" s="181" t="s">
        <v>102</v>
      </c>
      <c r="V3" s="181" t="s">
        <v>103</v>
      </c>
      <c r="W3" s="181" t="s">
        <v>104</v>
      </c>
      <c r="X3" s="159"/>
      <c r="Y3" s="159"/>
      <c r="Z3" s="159"/>
      <c r="AA3" s="204"/>
      <c r="AB3" s="204"/>
      <c r="AC3" s="204"/>
      <c r="AD3" s="204"/>
      <c r="AE3" s="204"/>
      <c r="AF3" s="204"/>
      <c r="AG3" s="204"/>
    </row>
    <row r="4" spans="1:23">
      <c r="A4" s="182" t="s">
        <v>14</v>
      </c>
      <c r="B4" s="183" t="s">
        <v>15</v>
      </c>
      <c r="C4" s="184">
        <v>0.333333333333333</v>
      </c>
      <c r="D4" s="184">
        <v>0</v>
      </c>
      <c r="E4" s="184">
        <v>0.333333333333333</v>
      </c>
      <c r="F4" s="184">
        <v>0</v>
      </c>
      <c r="G4" s="184">
        <v>0</v>
      </c>
      <c r="H4" s="184">
        <v>0.333333333333333</v>
      </c>
      <c r="I4" s="184">
        <v>0.333333333333333</v>
      </c>
      <c r="J4" s="197">
        <f>AVERAGE(C4:C13)</f>
        <v>0.266666666666666</v>
      </c>
      <c r="K4" s="197">
        <f t="shared" ref="J4:P4" si="0">AVERAGE(D4:D13)</f>
        <v>0</v>
      </c>
      <c r="L4" s="197">
        <f t="shared" si="0"/>
        <v>0.4</v>
      </c>
      <c r="M4" s="197">
        <f t="shared" si="0"/>
        <v>0</v>
      </c>
      <c r="N4" s="197">
        <f t="shared" si="0"/>
        <v>0.0666666666666666</v>
      </c>
      <c r="O4" s="197">
        <f t="shared" si="0"/>
        <v>0.133333333333333</v>
      </c>
      <c r="P4" s="197">
        <f t="shared" si="0"/>
        <v>0.266666666666666</v>
      </c>
      <c r="Q4" s="197">
        <f t="shared" ref="Q4:W4" si="1">STDEV(C4:C13,J4)</f>
        <v>0.133333333333333</v>
      </c>
      <c r="R4" s="197">
        <f t="shared" si="1"/>
        <v>0</v>
      </c>
      <c r="S4" s="197">
        <f t="shared" si="1"/>
        <v>0.133333333333334</v>
      </c>
      <c r="T4" s="197">
        <f t="shared" si="1"/>
        <v>0</v>
      </c>
      <c r="U4" s="197">
        <f t="shared" si="1"/>
        <v>0.133333333333333</v>
      </c>
      <c r="V4" s="197">
        <f t="shared" si="1"/>
        <v>0.163299316185545</v>
      </c>
      <c r="W4" s="197">
        <f t="shared" si="1"/>
        <v>0.133333333333333</v>
      </c>
    </row>
    <row r="5" spans="1:23">
      <c r="A5" s="185"/>
      <c r="B5" s="183" t="s">
        <v>16</v>
      </c>
      <c r="C5" s="186">
        <v>0</v>
      </c>
      <c r="D5" s="186">
        <v>0</v>
      </c>
      <c r="E5" s="186">
        <v>0.333333333333333</v>
      </c>
      <c r="F5" s="186">
        <v>0</v>
      </c>
      <c r="G5" s="186">
        <v>0.333333333333333</v>
      </c>
      <c r="H5" s="186">
        <v>0</v>
      </c>
      <c r="I5" s="186">
        <v>0.333333333333333</v>
      </c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</row>
    <row r="6" spans="1:23">
      <c r="A6" s="185"/>
      <c r="B6" s="183" t="s">
        <v>17</v>
      </c>
      <c r="C6" s="186">
        <v>0.333333333333333</v>
      </c>
      <c r="D6" s="186">
        <v>0</v>
      </c>
      <c r="E6" s="186">
        <v>0.666666666666667</v>
      </c>
      <c r="F6" s="186">
        <v>0</v>
      </c>
      <c r="G6" s="186">
        <v>0</v>
      </c>
      <c r="H6" s="186">
        <v>0</v>
      </c>
      <c r="I6" s="186">
        <v>0.333333333333333</v>
      </c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</row>
    <row r="7" spans="1:23">
      <c r="A7" s="185"/>
      <c r="B7" s="183" t="s">
        <v>18</v>
      </c>
      <c r="C7" s="186">
        <v>0.333333333333333</v>
      </c>
      <c r="D7" s="186">
        <v>0</v>
      </c>
      <c r="E7" s="186">
        <v>0.333333333333333</v>
      </c>
      <c r="F7" s="186">
        <v>0</v>
      </c>
      <c r="G7" s="186">
        <v>0</v>
      </c>
      <c r="H7" s="186">
        <v>0</v>
      </c>
      <c r="I7" s="186">
        <v>0.333333333333333</v>
      </c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</row>
    <row r="8" spans="1:23">
      <c r="A8" s="185"/>
      <c r="B8" s="183" t="s">
        <v>19</v>
      </c>
      <c r="C8" s="184">
        <v>0.333333333333333</v>
      </c>
      <c r="D8" s="184">
        <v>0</v>
      </c>
      <c r="E8" s="186">
        <v>0.333333333333333</v>
      </c>
      <c r="F8" s="184">
        <v>0</v>
      </c>
      <c r="G8" s="184">
        <v>0</v>
      </c>
      <c r="H8" s="186">
        <v>0</v>
      </c>
      <c r="I8" s="186">
        <v>0</v>
      </c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</row>
    <row r="9" spans="1:23">
      <c r="A9" s="185"/>
      <c r="B9" s="183" t="s">
        <v>20</v>
      </c>
      <c r="C9" s="186">
        <v>0</v>
      </c>
      <c r="D9" s="186">
        <v>0</v>
      </c>
      <c r="E9" s="184">
        <v>0.333333333333333</v>
      </c>
      <c r="F9" s="186">
        <v>0</v>
      </c>
      <c r="G9" s="186">
        <v>0.333333333333333</v>
      </c>
      <c r="H9" s="186">
        <v>0</v>
      </c>
      <c r="I9" s="184">
        <v>0.333333333333333</v>
      </c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</row>
    <row r="10" spans="1:23">
      <c r="A10" s="185"/>
      <c r="B10" s="183" t="s">
        <v>21</v>
      </c>
      <c r="C10" s="186">
        <v>0.333333333333333</v>
      </c>
      <c r="D10" s="186">
        <v>0</v>
      </c>
      <c r="E10" s="186">
        <v>0.333333333333333</v>
      </c>
      <c r="F10" s="186">
        <v>0</v>
      </c>
      <c r="G10" s="186">
        <v>0</v>
      </c>
      <c r="H10" s="186">
        <v>0</v>
      </c>
      <c r="I10" s="186">
        <v>0.333333333333333</v>
      </c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</row>
    <row r="11" spans="1:23">
      <c r="A11" s="185"/>
      <c r="B11" s="183" t="s">
        <v>22</v>
      </c>
      <c r="C11" s="186">
        <v>0.333333333333333</v>
      </c>
      <c r="D11" s="186">
        <v>0</v>
      </c>
      <c r="E11" s="186">
        <v>0.666666666666667</v>
      </c>
      <c r="F11" s="186">
        <v>0</v>
      </c>
      <c r="G11" s="186">
        <v>0</v>
      </c>
      <c r="H11" s="187">
        <v>0.333333333333333</v>
      </c>
      <c r="I11" s="186">
        <v>0.333333333333333</v>
      </c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</row>
    <row r="12" spans="1:23">
      <c r="A12" s="185"/>
      <c r="B12" s="183" t="s">
        <v>23</v>
      </c>
      <c r="C12" s="186">
        <v>0.333333333333333</v>
      </c>
      <c r="D12" s="186">
        <v>0</v>
      </c>
      <c r="E12" s="186">
        <v>0.333333333333333</v>
      </c>
      <c r="F12" s="186">
        <v>0</v>
      </c>
      <c r="G12" s="186">
        <v>0</v>
      </c>
      <c r="H12" s="187">
        <v>0.333333333333333</v>
      </c>
      <c r="I12" s="186">
        <v>0.333333333333333</v>
      </c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</row>
    <row r="13" spans="1:23">
      <c r="A13" s="188"/>
      <c r="B13" s="183" t="s">
        <v>24</v>
      </c>
      <c r="C13" s="186">
        <v>0.333333333333333</v>
      </c>
      <c r="D13" s="186">
        <v>0</v>
      </c>
      <c r="E13" s="186">
        <v>0.333333333333333</v>
      </c>
      <c r="F13" s="186">
        <v>0</v>
      </c>
      <c r="G13" s="186">
        <v>0</v>
      </c>
      <c r="H13" s="187">
        <v>0.333333333333333</v>
      </c>
      <c r="I13" s="186">
        <v>0</v>
      </c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</row>
    <row r="14" spans="1:23">
      <c r="A14" s="182" t="s">
        <v>25</v>
      </c>
      <c r="B14" s="183" t="s">
        <v>26</v>
      </c>
      <c r="C14" s="186">
        <v>0.333333333333333</v>
      </c>
      <c r="D14" s="187">
        <v>0.666666666666667</v>
      </c>
      <c r="E14" s="186">
        <v>1</v>
      </c>
      <c r="F14" s="186">
        <v>1.33333333333333</v>
      </c>
      <c r="G14" s="186">
        <v>2</v>
      </c>
      <c r="H14" s="186">
        <v>1.66666666666667</v>
      </c>
      <c r="I14" s="186">
        <v>2.66666666666667</v>
      </c>
      <c r="J14" s="198">
        <f t="shared" ref="J14:P14" si="2">AVERAGE(C14:C23)</f>
        <v>0.333333333333333</v>
      </c>
      <c r="K14" s="198">
        <f t="shared" si="2"/>
        <v>0.466666666666667</v>
      </c>
      <c r="L14" s="198">
        <f t="shared" si="2"/>
        <v>0.866666666666667</v>
      </c>
      <c r="M14" s="198">
        <f t="shared" si="2"/>
        <v>1.06666666666667</v>
      </c>
      <c r="N14" s="198">
        <f t="shared" si="2"/>
        <v>2</v>
      </c>
      <c r="O14" s="198">
        <f t="shared" si="2"/>
        <v>2.06666666666667</v>
      </c>
      <c r="P14" s="198">
        <f t="shared" si="2"/>
        <v>2.4</v>
      </c>
      <c r="Q14" s="198">
        <f t="shared" ref="Q14:W14" si="3">STDEV(C14:C23,J14)</f>
        <v>0</v>
      </c>
      <c r="R14" s="198">
        <f t="shared" si="3"/>
        <v>0.163299316185546</v>
      </c>
      <c r="S14" s="198">
        <f t="shared" si="3"/>
        <v>0.266666666666667</v>
      </c>
      <c r="T14" s="198">
        <f t="shared" si="3"/>
        <v>0.249443825784928</v>
      </c>
      <c r="U14" s="198">
        <f t="shared" si="3"/>
        <v>0.365148371670111</v>
      </c>
      <c r="V14" s="198">
        <f t="shared" si="3"/>
        <v>0.388730126323019</v>
      </c>
      <c r="W14" s="198">
        <f t="shared" si="3"/>
        <v>0.249443825784931</v>
      </c>
    </row>
    <row r="15" spans="1:23">
      <c r="A15" s="185"/>
      <c r="B15" s="183" t="s">
        <v>27</v>
      </c>
      <c r="C15" s="186">
        <v>0.333333333333333</v>
      </c>
      <c r="D15" s="186">
        <v>0.333333333333333</v>
      </c>
      <c r="E15" s="186">
        <v>1</v>
      </c>
      <c r="F15" s="186">
        <v>0.666666666666667</v>
      </c>
      <c r="G15" s="186">
        <v>2.33333333333333</v>
      </c>
      <c r="H15" s="186">
        <v>2.33333333333333</v>
      </c>
      <c r="I15" s="186">
        <v>2.66666666666667</v>
      </c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</row>
    <row r="16" spans="1:23">
      <c r="A16" s="185"/>
      <c r="B16" s="183" t="s">
        <v>28</v>
      </c>
      <c r="C16" s="186">
        <v>0.333333333333333</v>
      </c>
      <c r="D16" s="187">
        <v>0.333333333333333</v>
      </c>
      <c r="E16" s="186">
        <v>0.333333333333333</v>
      </c>
      <c r="F16" s="186">
        <v>1.33333333333333</v>
      </c>
      <c r="G16" s="186">
        <v>2.33333333333333</v>
      </c>
      <c r="H16" s="186">
        <v>1.66666666666667</v>
      </c>
      <c r="I16" s="186">
        <v>2.33333333333333</v>
      </c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</row>
    <row r="17" spans="1:23">
      <c r="A17" s="185"/>
      <c r="B17" s="183" t="s">
        <v>29</v>
      </c>
      <c r="C17" s="186">
        <v>0.333333333333333</v>
      </c>
      <c r="D17" s="186">
        <v>0.666666666666667</v>
      </c>
      <c r="E17" s="186">
        <v>1</v>
      </c>
      <c r="F17" s="187">
        <v>1</v>
      </c>
      <c r="G17" s="186">
        <v>2</v>
      </c>
      <c r="H17" s="186">
        <v>2.66666666666667</v>
      </c>
      <c r="I17" s="186">
        <v>2</v>
      </c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</row>
    <row r="18" spans="1:23">
      <c r="A18" s="185"/>
      <c r="B18" s="183" t="s">
        <v>30</v>
      </c>
      <c r="C18" s="186">
        <v>0.333333333333333</v>
      </c>
      <c r="D18" s="186">
        <v>0.666666666666667</v>
      </c>
      <c r="E18" s="186">
        <v>1</v>
      </c>
      <c r="F18" s="187">
        <v>1</v>
      </c>
      <c r="G18" s="186">
        <v>1.33333333333333</v>
      </c>
      <c r="H18" s="186">
        <v>1.66666666666667</v>
      </c>
      <c r="I18" s="186">
        <v>2.66666666666667</v>
      </c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</row>
    <row r="19" spans="1:23">
      <c r="A19" s="185"/>
      <c r="B19" s="183" t="s">
        <v>31</v>
      </c>
      <c r="C19" s="186">
        <v>0.333333333333333</v>
      </c>
      <c r="D19" s="187">
        <v>0.333333333333333</v>
      </c>
      <c r="E19" s="186">
        <v>1</v>
      </c>
      <c r="F19" s="186">
        <v>1.33333333333333</v>
      </c>
      <c r="G19" s="186">
        <v>2</v>
      </c>
      <c r="H19" s="186">
        <v>1.66666666666667</v>
      </c>
      <c r="I19" s="186">
        <v>2.33333333333333</v>
      </c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</row>
    <row r="20" spans="1:23">
      <c r="A20" s="185"/>
      <c r="B20" s="183" t="s">
        <v>32</v>
      </c>
      <c r="C20" s="186">
        <v>0.333333333333333</v>
      </c>
      <c r="D20" s="187">
        <v>0.666666666666667</v>
      </c>
      <c r="E20" s="186">
        <v>0.333333333333333</v>
      </c>
      <c r="F20" s="186">
        <v>0.666666666666667</v>
      </c>
      <c r="G20" s="186">
        <v>2.33333333333333</v>
      </c>
      <c r="H20" s="186">
        <v>2</v>
      </c>
      <c r="I20" s="186">
        <v>2.33333333333333</v>
      </c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</row>
    <row r="21" spans="1:23">
      <c r="A21" s="185"/>
      <c r="B21" s="183" t="s">
        <v>33</v>
      </c>
      <c r="C21" s="186">
        <v>0.333333333333333</v>
      </c>
      <c r="D21" s="186">
        <v>0.333333333333333</v>
      </c>
      <c r="E21" s="186">
        <v>1</v>
      </c>
      <c r="F21" s="186">
        <v>1.33333333333333</v>
      </c>
      <c r="G21" s="186">
        <v>2.33333333333333</v>
      </c>
      <c r="H21" s="186">
        <v>2.33333333333333</v>
      </c>
      <c r="I21" s="186">
        <v>2</v>
      </c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</row>
    <row r="22" spans="1:23">
      <c r="A22" s="185"/>
      <c r="B22" s="183" t="s">
        <v>34</v>
      </c>
      <c r="C22" s="186">
        <v>0.333333333333333</v>
      </c>
      <c r="D22" s="186">
        <v>0.333333333333333</v>
      </c>
      <c r="E22" s="186">
        <v>1</v>
      </c>
      <c r="F22" s="187">
        <v>1</v>
      </c>
      <c r="G22" s="186">
        <v>2</v>
      </c>
      <c r="H22" s="186">
        <v>2.66666666666667</v>
      </c>
      <c r="I22" s="186">
        <v>2.66666666666667</v>
      </c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</row>
    <row r="23" spans="1:23">
      <c r="A23" s="188"/>
      <c r="B23" s="183" t="s">
        <v>35</v>
      </c>
      <c r="C23" s="186">
        <v>0.333333333333333</v>
      </c>
      <c r="D23" s="186">
        <v>0.333333333333333</v>
      </c>
      <c r="E23" s="186">
        <v>1</v>
      </c>
      <c r="F23" s="186">
        <v>1</v>
      </c>
      <c r="G23" s="186">
        <v>1.33333333333333</v>
      </c>
      <c r="H23" s="186">
        <v>2</v>
      </c>
      <c r="I23" s="186">
        <v>2.33333333333333</v>
      </c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</row>
    <row r="24" spans="1:23">
      <c r="A24" s="182" t="s">
        <v>36</v>
      </c>
      <c r="B24" s="183" t="s">
        <v>37</v>
      </c>
      <c r="C24" s="186">
        <v>0.333333333333333</v>
      </c>
      <c r="D24" s="186">
        <v>0.333333333333333</v>
      </c>
      <c r="E24" s="186">
        <v>1.33333333333333</v>
      </c>
      <c r="F24" s="186">
        <v>1</v>
      </c>
      <c r="G24" s="186">
        <v>1</v>
      </c>
      <c r="H24" s="186">
        <v>2</v>
      </c>
      <c r="I24" s="186">
        <v>2</v>
      </c>
      <c r="J24" s="198">
        <f t="shared" ref="J24:P24" si="4">AVERAGE(C24:C33)</f>
        <v>0.266666666666666</v>
      </c>
      <c r="K24" s="198">
        <f t="shared" si="4"/>
        <v>0.133333333333333</v>
      </c>
      <c r="L24" s="198">
        <f t="shared" si="4"/>
        <v>0.599999999999999</v>
      </c>
      <c r="M24" s="198">
        <f t="shared" si="4"/>
        <v>0.999999999999999</v>
      </c>
      <c r="N24" s="198">
        <f t="shared" si="4"/>
        <v>1.26666666666667</v>
      </c>
      <c r="O24" s="198">
        <f t="shared" si="4"/>
        <v>1.93333333333333</v>
      </c>
      <c r="P24" s="198">
        <f t="shared" si="4"/>
        <v>1.8</v>
      </c>
      <c r="Q24" s="198">
        <f t="shared" ref="Q24:W24" si="5">STDEV(C24:C33,J24)</f>
        <v>0.133333333333333</v>
      </c>
      <c r="R24" s="198">
        <f t="shared" si="5"/>
        <v>0.163299316185545</v>
      </c>
      <c r="S24" s="198">
        <f t="shared" si="5"/>
        <v>0.388730126323019</v>
      </c>
      <c r="T24" s="198">
        <f t="shared" si="5"/>
        <v>0.29814239699997</v>
      </c>
      <c r="U24" s="198">
        <f t="shared" si="5"/>
        <v>0.24944382578493</v>
      </c>
      <c r="V24" s="198">
        <f t="shared" si="5"/>
        <v>0.249443825784927</v>
      </c>
      <c r="W24" s="198">
        <f t="shared" si="5"/>
        <v>0.400000000000001</v>
      </c>
    </row>
    <row r="25" spans="1:23">
      <c r="A25" s="185"/>
      <c r="B25" s="183" t="s">
        <v>38</v>
      </c>
      <c r="C25" s="186">
        <v>0.333333333333333</v>
      </c>
      <c r="D25" s="186">
        <v>0</v>
      </c>
      <c r="E25" s="186">
        <v>0.333333333333333</v>
      </c>
      <c r="F25" s="186">
        <v>0.666666666666667</v>
      </c>
      <c r="G25" s="186">
        <v>1.66666666666667</v>
      </c>
      <c r="H25" s="186">
        <v>2.33333333333333</v>
      </c>
      <c r="I25" s="186">
        <v>2</v>
      </c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</row>
    <row r="26" spans="1:23">
      <c r="A26" s="185"/>
      <c r="B26" s="183" t="s">
        <v>39</v>
      </c>
      <c r="C26" s="186">
        <v>0.333333333333333</v>
      </c>
      <c r="D26" s="186">
        <v>0.333333333333333</v>
      </c>
      <c r="E26" s="186">
        <v>0.333333333333333</v>
      </c>
      <c r="F26" s="186">
        <v>1.33333333333333</v>
      </c>
      <c r="G26" s="186">
        <v>1.33333333333333</v>
      </c>
      <c r="H26" s="186">
        <v>2</v>
      </c>
      <c r="I26" s="186">
        <v>1.33333333333333</v>
      </c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</row>
    <row r="27" spans="1:23">
      <c r="A27" s="185"/>
      <c r="B27" s="183" t="s">
        <v>40</v>
      </c>
      <c r="C27" s="186">
        <v>0.333333333333333</v>
      </c>
      <c r="D27" s="186">
        <v>0</v>
      </c>
      <c r="E27" s="186">
        <v>0.666666666666667</v>
      </c>
      <c r="F27" s="186">
        <v>0.666666666666667</v>
      </c>
      <c r="G27" s="186">
        <v>1.33333333333333</v>
      </c>
      <c r="H27" s="186">
        <v>1.66666666666667</v>
      </c>
      <c r="I27" s="186">
        <v>1.33333333333333</v>
      </c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</row>
    <row r="28" spans="1:23">
      <c r="A28" s="185"/>
      <c r="B28" s="183" t="s">
        <v>41</v>
      </c>
      <c r="C28" s="186">
        <v>0</v>
      </c>
      <c r="D28" s="186">
        <v>0.333333333333333</v>
      </c>
      <c r="E28" s="186">
        <v>0.333333333333333</v>
      </c>
      <c r="F28" s="186">
        <v>1.33333333333333</v>
      </c>
      <c r="G28" s="186">
        <v>1.33333333333333</v>
      </c>
      <c r="H28" s="186">
        <v>1.66666666666667</v>
      </c>
      <c r="I28" s="186">
        <v>2.33333333333333</v>
      </c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</row>
    <row r="29" spans="1:23">
      <c r="A29" s="185"/>
      <c r="B29" s="183" t="s">
        <v>42</v>
      </c>
      <c r="C29" s="186">
        <v>0.333333333333333</v>
      </c>
      <c r="D29" s="186">
        <v>0</v>
      </c>
      <c r="E29" s="186">
        <v>0.666666666666667</v>
      </c>
      <c r="F29" s="186">
        <v>1</v>
      </c>
      <c r="G29" s="186">
        <v>1.33333333333333</v>
      </c>
      <c r="H29" s="186">
        <v>2.33333333333333</v>
      </c>
      <c r="I29" s="186">
        <v>1.33333333333333</v>
      </c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</row>
    <row r="30" spans="1:23">
      <c r="A30" s="185"/>
      <c r="B30" s="183" t="s">
        <v>44</v>
      </c>
      <c r="C30" s="186">
        <v>0.333333333333333</v>
      </c>
      <c r="D30" s="186">
        <v>0.333333333333333</v>
      </c>
      <c r="E30" s="186">
        <v>1.33333333333333</v>
      </c>
      <c r="F30" s="186">
        <v>0.666666666666667</v>
      </c>
      <c r="G30" s="186">
        <v>1.66666666666667</v>
      </c>
      <c r="H30" s="186">
        <v>2</v>
      </c>
      <c r="I30" s="186">
        <v>1.33333333333333</v>
      </c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</row>
    <row r="31" spans="1:23">
      <c r="A31" s="185"/>
      <c r="B31" s="183" t="s">
        <v>45</v>
      </c>
      <c r="C31" s="186">
        <v>0.333333333333333</v>
      </c>
      <c r="D31" s="186">
        <v>0</v>
      </c>
      <c r="E31" s="186">
        <v>0.333333333333333</v>
      </c>
      <c r="F31" s="186">
        <v>1.33333333333333</v>
      </c>
      <c r="G31" s="186">
        <v>1</v>
      </c>
      <c r="H31" s="186">
        <v>2</v>
      </c>
      <c r="I31" s="186">
        <v>2</v>
      </c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</row>
    <row r="32" spans="1:23">
      <c r="A32" s="185"/>
      <c r="B32" s="183" t="s">
        <v>46</v>
      </c>
      <c r="C32" s="186">
        <v>0.333333333333333</v>
      </c>
      <c r="D32" s="186">
        <v>0</v>
      </c>
      <c r="E32" s="186">
        <v>0.333333333333333</v>
      </c>
      <c r="F32" s="186">
        <v>0.666666666666667</v>
      </c>
      <c r="G32" s="186">
        <v>1</v>
      </c>
      <c r="H32" s="186">
        <v>1.66666666666667</v>
      </c>
      <c r="I32" s="186">
        <v>2</v>
      </c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</row>
    <row r="33" spans="1:23">
      <c r="A33" s="188"/>
      <c r="B33" s="183" t="s">
        <v>47</v>
      </c>
      <c r="C33" s="186">
        <v>0</v>
      </c>
      <c r="D33" s="186">
        <v>0</v>
      </c>
      <c r="E33" s="186">
        <v>0.333333333333333</v>
      </c>
      <c r="F33" s="186">
        <v>1.33333333333333</v>
      </c>
      <c r="G33" s="186">
        <v>1</v>
      </c>
      <c r="H33" s="186">
        <v>1.66666666666667</v>
      </c>
      <c r="I33" s="186">
        <v>2.33333333333333</v>
      </c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</row>
    <row r="34" spans="1:23">
      <c r="A34" s="182" t="s">
        <v>48</v>
      </c>
      <c r="B34" s="183" t="s">
        <v>49</v>
      </c>
      <c r="C34" s="189">
        <v>0.333333333333333</v>
      </c>
      <c r="D34" s="189">
        <v>0</v>
      </c>
      <c r="E34" s="189">
        <v>0.333333333333333</v>
      </c>
      <c r="F34" s="189">
        <v>0</v>
      </c>
      <c r="G34" s="189">
        <v>1</v>
      </c>
      <c r="H34" s="189">
        <v>1.66666666666667</v>
      </c>
      <c r="I34" s="189">
        <v>1.33333333333333</v>
      </c>
      <c r="J34" s="198">
        <f t="shared" ref="J34:P34" si="6">AVERAGE(C34:C43)</f>
        <v>0.266666666666666</v>
      </c>
      <c r="K34" s="198">
        <f t="shared" si="6"/>
        <v>0</v>
      </c>
      <c r="L34" s="198">
        <f t="shared" si="6"/>
        <v>0.4</v>
      </c>
      <c r="M34" s="198">
        <f t="shared" si="6"/>
        <v>0.2</v>
      </c>
      <c r="N34" s="198">
        <f t="shared" si="6"/>
        <v>1.6</v>
      </c>
      <c r="O34" s="198">
        <f t="shared" si="6"/>
        <v>1.66666666666667</v>
      </c>
      <c r="P34" s="198">
        <f t="shared" si="6"/>
        <v>1.73333333333333</v>
      </c>
      <c r="Q34" s="198">
        <f t="shared" ref="Q34:W34" si="7">STDEV(C34:C43,J34)</f>
        <v>0.133333333333333</v>
      </c>
      <c r="R34" s="198">
        <f t="shared" si="7"/>
        <v>0</v>
      </c>
      <c r="S34" s="198">
        <f t="shared" si="7"/>
        <v>0.24944382578493</v>
      </c>
      <c r="T34" s="198">
        <f t="shared" si="7"/>
        <v>0.163299316185545</v>
      </c>
      <c r="U34" s="198">
        <f t="shared" si="7"/>
        <v>0.442216638714053</v>
      </c>
      <c r="V34" s="198">
        <f t="shared" si="7"/>
        <v>0.210818510677893</v>
      </c>
      <c r="W34" s="198">
        <f t="shared" si="7"/>
        <v>0.489897948556636</v>
      </c>
    </row>
    <row r="35" spans="1:23">
      <c r="A35" s="185"/>
      <c r="B35" s="183" t="s">
        <v>50</v>
      </c>
      <c r="C35" s="189">
        <v>0.333333333333333</v>
      </c>
      <c r="D35" s="189">
        <v>0</v>
      </c>
      <c r="E35" s="189">
        <v>0.333333333333333</v>
      </c>
      <c r="F35" s="189">
        <v>0</v>
      </c>
      <c r="G35" s="189">
        <v>1.66666666666667</v>
      </c>
      <c r="H35" s="189">
        <v>1.66666666666667</v>
      </c>
      <c r="I35" s="189">
        <v>1.33333333333333</v>
      </c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</row>
    <row r="36" spans="1:23">
      <c r="A36" s="185"/>
      <c r="B36" s="183" t="s">
        <v>51</v>
      </c>
      <c r="C36" s="189">
        <v>0.333333333333333</v>
      </c>
      <c r="D36" s="189">
        <v>0</v>
      </c>
      <c r="E36" s="189">
        <v>0.666666666666667</v>
      </c>
      <c r="F36" s="189">
        <v>0.333333333333333</v>
      </c>
      <c r="G36" s="189">
        <v>1.66666666666667</v>
      </c>
      <c r="H36" s="189">
        <v>1.66666666666667</v>
      </c>
      <c r="I36" s="189">
        <v>2.33333333333333</v>
      </c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</row>
    <row r="37" spans="1:23">
      <c r="A37" s="185"/>
      <c r="B37" s="183" t="s">
        <v>52</v>
      </c>
      <c r="C37" s="186">
        <v>0</v>
      </c>
      <c r="D37" s="186">
        <v>0</v>
      </c>
      <c r="E37" s="186">
        <v>0.666666666666667</v>
      </c>
      <c r="F37" s="186">
        <v>0.333333333333333</v>
      </c>
      <c r="G37" s="186">
        <v>1.33333333333333</v>
      </c>
      <c r="H37" s="186">
        <v>2</v>
      </c>
      <c r="I37" s="186">
        <v>2.33333333333333</v>
      </c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</row>
    <row r="38" spans="1:23">
      <c r="A38" s="185"/>
      <c r="B38" s="183" t="s">
        <v>53</v>
      </c>
      <c r="C38" s="189">
        <v>0.333333333333333</v>
      </c>
      <c r="D38" s="189">
        <v>0</v>
      </c>
      <c r="E38" s="186">
        <v>0</v>
      </c>
      <c r="F38" s="186">
        <v>0.333333333333333</v>
      </c>
      <c r="G38" s="186">
        <v>1.33333333333333</v>
      </c>
      <c r="H38" s="189">
        <v>1.66666666666667</v>
      </c>
      <c r="I38" s="189">
        <v>2.33333333333333</v>
      </c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</row>
    <row r="39" spans="1:23">
      <c r="A39" s="185"/>
      <c r="B39" s="183" t="s">
        <v>54</v>
      </c>
      <c r="C39" s="189">
        <v>0.333333333333333</v>
      </c>
      <c r="D39" s="189">
        <v>0</v>
      </c>
      <c r="E39" s="189">
        <v>0.333333333333333</v>
      </c>
      <c r="F39" s="189">
        <v>0</v>
      </c>
      <c r="G39" s="186">
        <v>1</v>
      </c>
      <c r="H39" s="186">
        <v>1.33333333333333</v>
      </c>
      <c r="I39" s="186">
        <v>2.33333333333333</v>
      </c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</row>
    <row r="40" spans="1:23">
      <c r="A40" s="185"/>
      <c r="B40" s="183" t="s">
        <v>55</v>
      </c>
      <c r="C40" s="189">
        <v>0.333333333333333</v>
      </c>
      <c r="D40" s="189">
        <v>0</v>
      </c>
      <c r="E40" s="189">
        <v>0.333333333333333</v>
      </c>
      <c r="F40" s="189">
        <v>0</v>
      </c>
      <c r="G40" s="189">
        <v>1.66666666666667</v>
      </c>
      <c r="H40" s="186">
        <v>2</v>
      </c>
      <c r="I40" s="186">
        <v>1.33333333333333</v>
      </c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</row>
    <row r="41" spans="1:23">
      <c r="A41" s="185"/>
      <c r="B41" s="183" t="s">
        <v>56</v>
      </c>
      <c r="C41" s="186">
        <v>0</v>
      </c>
      <c r="D41" s="186">
        <v>0</v>
      </c>
      <c r="E41" s="189">
        <v>0.666666666666667</v>
      </c>
      <c r="F41" s="189">
        <v>0.333333333333333</v>
      </c>
      <c r="G41" s="189">
        <v>1.66666666666667</v>
      </c>
      <c r="H41" s="189">
        <v>1.66666666666667</v>
      </c>
      <c r="I41" s="189">
        <v>1.33333333333333</v>
      </c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</row>
    <row r="42" spans="1:23">
      <c r="A42" s="185"/>
      <c r="B42" s="183" t="s">
        <v>57</v>
      </c>
      <c r="C42" s="186">
        <v>0.333333333333333</v>
      </c>
      <c r="D42" s="186">
        <v>0</v>
      </c>
      <c r="E42" s="186">
        <v>0.666666666666667</v>
      </c>
      <c r="F42" s="186">
        <v>0.333333333333333</v>
      </c>
      <c r="G42" s="186">
        <v>2.33333333333333</v>
      </c>
      <c r="H42" s="189">
        <v>1.66666666666667</v>
      </c>
      <c r="I42" s="189">
        <v>1.33333333333333</v>
      </c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</row>
    <row r="43" spans="1:23">
      <c r="A43" s="188"/>
      <c r="B43" s="183" t="s">
        <v>58</v>
      </c>
      <c r="C43" s="186">
        <v>0.333333333333333</v>
      </c>
      <c r="D43" s="186">
        <v>0</v>
      </c>
      <c r="E43" s="186">
        <v>0</v>
      </c>
      <c r="F43" s="186">
        <v>0.333333333333333</v>
      </c>
      <c r="G43" s="186">
        <v>2.33333333333333</v>
      </c>
      <c r="H43" s="186">
        <v>1.33333333333333</v>
      </c>
      <c r="I43" s="186">
        <v>1.33333333333333</v>
      </c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</row>
    <row r="44" spans="1:23">
      <c r="A44" s="182" t="s">
        <v>59</v>
      </c>
      <c r="B44" s="183" t="s">
        <v>60</v>
      </c>
      <c r="C44" s="186">
        <v>0.333333333333333</v>
      </c>
      <c r="D44" s="186">
        <v>0.333333333333333</v>
      </c>
      <c r="E44" s="186">
        <v>0</v>
      </c>
      <c r="F44" s="186">
        <v>0.333333333333333</v>
      </c>
      <c r="G44" s="186">
        <v>1</v>
      </c>
      <c r="H44" s="186">
        <v>1.66666666666667</v>
      </c>
      <c r="I44" s="186">
        <v>1.66666666666667</v>
      </c>
      <c r="J44" s="198">
        <f>AVERAGE(C44:C53)</f>
        <v>0.4</v>
      </c>
      <c r="K44" s="198">
        <f t="shared" ref="J44:P44" si="8">AVERAGE(D44:D53)</f>
        <v>0.266666666666667</v>
      </c>
      <c r="L44" s="198">
        <f t="shared" si="8"/>
        <v>0.266666666666667</v>
      </c>
      <c r="M44" s="198">
        <f t="shared" si="8"/>
        <v>0.4</v>
      </c>
      <c r="N44" s="198">
        <f t="shared" si="8"/>
        <v>0.999999999999999</v>
      </c>
      <c r="O44" s="198">
        <f t="shared" si="8"/>
        <v>1.4</v>
      </c>
      <c r="P44" s="198">
        <f t="shared" si="8"/>
        <v>1.66666666666667</v>
      </c>
      <c r="Q44" s="198">
        <f t="shared" ref="Q44:W44" si="9">STDEV(C44:C53,J44)</f>
        <v>0.133333333333334</v>
      </c>
      <c r="R44" s="198">
        <f t="shared" si="9"/>
        <v>0.249443825784929</v>
      </c>
      <c r="S44" s="198">
        <f t="shared" si="9"/>
        <v>0.249443825784929</v>
      </c>
      <c r="T44" s="198">
        <f t="shared" si="9"/>
        <v>0.24944382578493</v>
      </c>
      <c r="U44" s="198">
        <f t="shared" si="9"/>
        <v>0.36514837167011</v>
      </c>
      <c r="V44" s="198">
        <f t="shared" si="9"/>
        <v>0.533333333333335</v>
      </c>
      <c r="W44" s="198">
        <f t="shared" si="9"/>
        <v>0.471404520791031</v>
      </c>
    </row>
    <row r="45" spans="1:23">
      <c r="A45" s="185"/>
      <c r="B45" s="183" t="s">
        <v>61</v>
      </c>
      <c r="C45" s="186">
        <v>0.333333333333333</v>
      </c>
      <c r="D45" s="186">
        <v>0.333333333333333</v>
      </c>
      <c r="E45" s="186">
        <v>0.666666666666667</v>
      </c>
      <c r="F45" s="186">
        <v>0.333333333333333</v>
      </c>
      <c r="G45" s="186">
        <v>0.333333333333333</v>
      </c>
      <c r="H45" s="186">
        <v>1.66666666666667</v>
      </c>
      <c r="I45" s="186">
        <v>1.33333333333333</v>
      </c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</row>
    <row r="46" spans="1:23">
      <c r="A46" s="185"/>
      <c r="B46" s="183" t="s">
        <v>62</v>
      </c>
      <c r="C46" s="186">
        <v>0.333333333333333</v>
      </c>
      <c r="D46" s="186">
        <v>0</v>
      </c>
      <c r="E46" s="186">
        <v>0.333333333333333</v>
      </c>
      <c r="F46" s="186">
        <v>0.666666666666667</v>
      </c>
      <c r="G46" s="186">
        <v>1.33333333333333</v>
      </c>
      <c r="H46" s="186">
        <v>0.333333333333333</v>
      </c>
      <c r="I46" s="186">
        <v>1</v>
      </c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</row>
    <row r="47" spans="1:23">
      <c r="A47" s="185"/>
      <c r="B47" s="183" t="s">
        <v>63</v>
      </c>
      <c r="C47" s="186">
        <v>0.666666666666667</v>
      </c>
      <c r="D47" s="186">
        <v>0</v>
      </c>
      <c r="E47" s="186">
        <v>0</v>
      </c>
      <c r="F47" s="186">
        <v>0</v>
      </c>
      <c r="G47" s="186">
        <v>1.33333333333333</v>
      </c>
      <c r="H47" s="186">
        <v>1.66666666666667</v>
      </c>
      <c r="I47" s="186">
        <v>2.33333333333333</v>
      </c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</row>
    <row r="48" spans="1:23">
      <c r="A48" s="185"/>
      <c r="B48" s="183" t="s">
        <v>64</v>
      </c>
      <c r="C48" s="186">
        <v>0.666666666666667</v>
      </c>
      <c r="D48" s="186">
        <v>0</v>
      </c>
      <c r="E48" s="190">
        <v>0</v>
      </c>
      <c r="F48" s="190">
        <v>0.666666666666667</v>
      </c>
      <c r="G48" s="186">
        <v>1.33333333333333</v>
      </c>
      <c r="H48" s="186">
        <v>1.66666666666667</v>
      </c>
      <c r="I48" s="186">
        <v>1</v>
      </c>
      <c r="J48" s="198"/>
      <c r="K48" s="198"/>
      <c r="L48" s="198"/>
      <c r="M48" s="198"/>
      <c r="N48" s="198"/>
      <c r="O48" s="198"/>
      <c r="P48" s="198"/>
      <c r="Q48" s="203"/>
      <c r="R48" s="203"/>
      <c r="S48" s="203"/>
      <c r="T48" s="203"/>
      <c r="U48" s="203"/>
      <c r="V48" s="198"/>
      <c r="W48" s="203"/>
    </row>
    <row r="49" spans="1:23">
      <c r="A49" s="185"/>
      <c r="B49" s="183" t="s">
        <v>65</v>
      </c>
      <c r="C49" s="186">
        <v>0.333333333333333</v>
      </c>
      <c r="D49" s="186">
        <v>0</v>
      </c>
      <c r="E49" s="190">
        <v>0</v>
      </c>
      <c r="F49" s="186">
        <v>0.666666666666667</v>
      </c>
      <c r="G49" s="186">
        <v>1.33333333333333</v>
      </c>
      <c r="H49" s="186">
        <v>1.66666666666667</v>
      </c>
      <c r="I49" s="186">
        <v>2.33333333333333</v>
      </c>
      <c r="J49" s="198"/>
      <c r="K49" s="198"/>
      <c r="L49" s="198"/>
      <c r="M49" s="198"/>
      <c r="N49" s="198"/>
      <c r="O49" s="198"/>
      <c r="P49" s="198"/>
      <c r="Q49" s="203"/>
      <c r="R49" s="203"/>
      <c r="S49" s="203"/>
      <c r="T49" s="203"/>
      <c r="U49" s="203"/>
      <c r="V49" s="198"/>
      <c r="W49" s="203"/>
    </row>
    <row r="50" spans="1:23">
      <c r="A50" s="185"/>
      <c r="B50" s="183" t="s">
        <v>66</v>
      </c>
      <c r="C50" s="186">
        <v>0.333333333333333</v>
      </c>
      <c r="D50" s="190">
        <v>0.666666666666667</v>
      </c>
      <c r="E50" s="190">
        <v>0.333333333333333</v>
      </c>
      <c r="F50" s="186">
        <v>0.333333333333333</v>
      </c>
      <c r="G50" s="190">
        <v>1</v>
      </c>
      <c r="H50" s="186">
        <v>1.66666666666667</v>
      </c>
      <c r="I50" s="190">
        <v>2</v>
      </c>
      <c r="J50" s="198"/>
      <c r="K50" s="198"/>
      <c r="L50" s="198"/>
      <c r="M50" s="198"/>
      <c r="N50" s="198"/>
      <c r="O50" s="198"/>
      <c r="P50" s="198"/>
      <c r="Q50" s="203"/>
      <c r="R50" s="203"/>
      <c r="S50" s="203"/>
      <c r="T50" s="203"/>
      <c r="U50" s="203"/>
      <c r="V50" s="198"/>
      <c r="W50" s="203"/>
    </row>
    <row r="51" spans="1:23">
      <c r="A51" s="185"/>
      <c r="B51" s="183" t="s">
        <v>67</v>
      </c>
      <c r="C51" s="186">
        <v>0.333333333333333</v>
      </c>
      <c r="D51" s="186">
        <v>0.333333333333333</v>
      </c>
      <c r="E51" s="186">
        <v>0.666666666666667</v>
      </c>
      <c r="F51" s="186">
        <v>0.333333333333333</v>
      </c>
      <c r="G51" s="186">
        <v>1</v>
      </c>
      <c r="H51" s="186">
        <v>0.333333333333333</v>
      </c>
      <c r="I51" s="186">
        <v>1.66666666666667</v>
      </c>
      <c r="J51" s="198"/>
      <c r="K51" s="198"/>
      <c r="L51" s="198"/>
      <c r="M51" s="198"/>
      <c r="N51" s="198"/>
      <c r="O51" s="198"/>
      <c r="P51" s="198"/>
      <c r="Q51" s="203"/>
      <c r="R51" s="203"/>
      <c r="S51" s="203"/>
      <c r="T51" s="203"/>
      <c r="U51" s="203"/>
      <c r="V51" s="198"/>
      <c r="W51" s="203"/>
    </row>
    <row r="52" spans="1:23">
      <c r="A52" s="185"/>
      <c r="B52" s="183" t="s">
        <v>68</v>
      </c>
      <c r="C52" s="190">
        <v>0.333333333333333</v>
      </c>
      <c r="D52" s="186">
        <v>0.333333333333333</v>
      </c>
      <c r="E52" s="186">
        <v>0.333333333333333</v>
      </c>
      <c r="F52" s="190">
        <v>0</v>
      </c>
      <c r="G52" s="186">
        <v>0.333333333333333</v>
      </c>
      <c r="H52" s="186">
        <v>1.66666666666667</v>
      </c>
      <c r="I52" s="186">
        <v>1.33333333333333</v>
      </c>
      <c r="J52" s="198"/>
      <c r="K52" s="198"/>
      <c r="L52" s="198"/>
      <c r="M52" s="198"/>
      <c r="N52" s="198"/>
      <c r="O52" s="198"/>
      <c r="P52" s="198"/>
      <c r="Q52" s="203"/>
      <c r="R52" s="203"/>
      <c r="S52" s="203"/>
      <c r="T52" s="203"/>
      <c r="U52" s="203"/>
      <c r="V52" s="198"/>
      <c r="W52" s="203"/>
    </row>
    <row r="53" spans="1:23">
      <c r="A53" s="188"/>
      <c r="B53" s="183" t="s">
        <v>69</v>
      </c>
      <c r="C53" s="190">
        <v>0.333333333333333</v>
      </c>
      <c r="D53" s="190">
        <v>0.666666666666667</v>
      </c>
      <c r="E53" s="190">
        <v>0.333333333333333</v>
      </c>
      <c r="F53" s="190">
        <v>0.666666666666667</v>
      </c>
      <c r="G53" s="190">
        <v>1</v>
      </c>
      <c r="H53" s="190">
        <v>1.66666666666667</v>
      </c>
      <c r="I53" s="199">
        <v>2</v>
      </c>
      <c r="J53" s="198"/>
      <c r="K53" s="198"/>
      <c r="L53" s="198"/>
      <c r="M53" s="198"/>
      <c r="N53" s="198"/>
      <c r="O53" s="198"/>
      <c r="P53" s="198"/>
      <c r="Q53" s="203"/>
      <c r="R53" s="203"/>
      <c r="S53" s="203"/>
      <c r="T53" s="203"/>
      <c r="U53" s="203"/>
      <c r="V53" s="198"/>
      <c r="W53" s="203"/>
    </row>
    <row r="54" customFormat="1" spans="1:33">
      <c r="A54" s="188"/>
      <c r="B54" s="183"/>
      <c r="C54" s="190"/>
      <c r="D54" s="190"/>
      <c r="E54" s="190"/>
      <c r="F54" s="190"/>
      <c r="G54" s="190"/>
      <c r="H54" s="190"/>
      <c r="I54" s="199"/>
      <c r="J54" s="198"/>
      <c r="K54" s="198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</row>
    <row r="55" s="173" customFormat="1" spans="1:33">
      <c r="A55" s="191" t="s">
        <v>91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201"/>
      <c r="M55" s="201"/>
      <c r="N55" s="201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</row>
    <row r="56" s="173" customFormat="1" spans="1:33">
      <c r="A56" s="192"/>
      <c r="B56" s="193" t="s">
        <v>4</v>
      </c>
      <c r="C56" s="194"/>
      <c r="D56" s="194"/>
      <c r="E56" s="194"/>
      <c r="F56" s="195"/>
      <c r="G56" s="196" t="s">
        <v>5</v>
      </c>
      <c r="H56" s="196"/>
      <c r="I56" s="196"/>
      <c r="J56" s="196"/>
      <c r="K56" s="196"/>
      <c r="L56" s="201"/>
      <c r="M56" s="201"/>
      <c r="N56" s="201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</row>
    <row r="57" s="173" customFormat="1" spans="1:33">
      <c r="A57" s="186" t="s">
        <v>0</v>
      </c>
      <c r="B57" s="186" t="s">
        <v>14</v>
      </c>
      <c r="C57" s="186" t="s">
        <v>25</v>
      </c>
      <c r="D57" s="186" t="s">
        <v>105</v>
      </c>
      <c r="E57" s="186" t="s">
        <v>48</v>
      </c>
      <c r="F57" s="186" t="s">
        <v>59</v>
      </c>
      <c r="G57" s="186" t="s">
        <v>14</v>
      </c>
      <c r="H57" s="186" t="s">
        <v>25</v>
      </c>
      <c r="I57" s="186" t="s">
        <v>105</v>
      </c>
      <c r="J57" s="186" t="s">
        <v>48</v>
      </c>
      <c r="K57" s="186" t="s">
        <v>59</v>
      </c>
      <c r="L57" s="201"/>
      <c r="M57" s="201"/>
      <c r="N57" s="201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</row>
    <row r="58" s="173" customFormat="1" spans="1:33">
      <c r="A58" s="189" t="s">
        <v>92</v>
      </c>
      <c r="B58" s="174">
        <v>0.266666666666666</v>
      </c>
      <c r="C58" s="174">
        <v>0.333333333333333</v>
      </c>
      <c r="D58" s="174">
        <v>0.266666666666666</v>
      </c>
      <c r="E58" s="174">
        <v>0.266666666666666</v>
      </c>
      <c r="F58" s="174">
        <v>0.4</v>
      </c>
      <c r="G58" s="174">
        <v>0.133333333333333</v>
      </c>
      <c r="H58" s="174">
        <v>0</v>
      </c>
      <c r="I58" s="174">
        <v>0.133333333333333</v>
      </c>
      <c r="J58" s="174">
        <v>0.133333333333333</v>
      </c>
      <c r="K58" s="174">
        <v>0.133333333333334</v>
      </c>
      <c r="L58" s="201"/>
      <c r="M58" s="201"/>
      <c r="N58" s="201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</row>
    <row r="59" s="173" customFormat="1" spans="1:33">
      <c r="A59" s="189" t="s">
        <v>93</v>
      </c>
      <c r="B59" s="174">
        <v>0</v>
      </c>
      <c r="C59" s="174">
        <v>0.466666666666667</v>
      </c>
      <c r="D59" s="174">
        <v>0.133333333333333</v>
      </c>
      <c r="E59" s="174">
        <v>0</v>
      </c>
      <c r="F59" s="174">
        <v>0.266666666666667</v>
      </c>
      <c r="G59" s="174">
        <v>0</v>
      </c>
      <c r="H59" s="174">
        <v>0.163299316185546</v>
      </c>
      <c r="I59" s="174">
        <v>0.163299316185545</v>
      </c>
      <c r="J59" s="174">
        <v>0</v>
      </c>
      <c r="K59" s="174">
        <v>0.249443825784929</v>
      </c>
      <c r="L59" s="201"/>
      <c r="M59" s="201"/>
      <c r="N59" s="201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</row>
    <row r="60" s="173" customFormat="1" spans="1:33">
      <c r="A60" s="189" t="s">
        <v>94</v>
      </c>
      <c r="B60" s="174">
        <v>0.4</v>
      </c>
      <c r="C60" s="174">
        <v>0.866666666666667</v>
      </c>
      <c r="D60" s="174">
        <v>0.599999999999999</v>
      </c>
      <c r="E60" s="174">
        <v>0.5</v>
      </c>
      <c r="F60" s="174">
        <v>0.266666666666667</v>
      </c>
      <c r="G60" s="174">
        <v>0.133333333333334</v>
      </c>
      <c r="H60" s="174">
        <v>0.266666666666667</v>
      </c>
      <c r="I60" s="174">
        <v>0.388730126323019</v>
      </c>
      <c r="J60" s="174">
        <v>0.166666666666667</v>
      </c>
      <c r="K60" s="174">
        <v>0.249443825784929</v>
      </c>
      <c r="L60" s="201"/>
      <c r="M60" s="201"/>
      <c r="N60" s="201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</row>
    <row r="61" s="173" customFormat="1" spans="1:33">
      <c r="A61" s="189" t="s">
        <v>95</v>
      </c>
      <c r="B61" s="174">
        <v>0</v>
      </c>
      <c r="C61" s="174">
        <v>1.06666666666667</v>
      </c>
      <c r="D61" s="174">
        <v>0.999999999999999</v>
      </c>
      <c r="E61" s="174">
        <v>0.2</v>
      </c>
      <c r="F61" s="174">
        <v>0.4</v>
      </c>
      <c r="G61" s="174">
        <v>0</v>
      </c>
      <c r="H61" s="174">
        <v>0.249443825784928</v>
      </c>
      <c r="I61" s="174">
        <v>0.29814239699997</v>
      </c>
      <c r="J61" s="174">
        <v>0.163299316185545</v>
      </c>
      <c r="K61" s="174">
        <v>0.24944382578493</v>
      </c>
      <c r="L61" s="201"/>
      <c r="M61" s="201"/>
      <c r="N61" s="201"/>
      <c r="O61" s="202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</row>
    <row r="62" s="173" customFormat="1" spans="1:33">
      <c r="A62" s="189" t="s">
        <v>96</v>
      </c>
      <c r="B62" s="174">
        <v>0.0666666666666666</v>
      </c>
      <c r="C62" s="174">
        <v>2</v>
      </c>
      <c r="D62" s="174">
        <v>1.26666666666667</v>
      </c>
      <c r="E62" s="174">
        <v>1.6</v>
      </c>
      <c r="F62" s="174">
        <v>0.999999999999999</v>
      </c>
      <c r="G62" s="174">
        <v>0.133333333333333</v>
      </c>
      <c r="H62" s="174">
        <v>0.365148371670111</v>
      </c>
      <c r="I62" s="174">
        <v>0.24944382578493</v>
      </c>
      <c r="J62" s="174">
        <v>0.442216638714053</v>
      </c>
      <c r="K62" s="174">
        <v>0.36514837167011</v>
      </c>
      <c r="L62" s="201"/>
      <c r="M62" s="201"/>
      <c r="N62" s="201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</row>
    <row r="63" s="173" customFormat="1" spans="1:33">
      <c r="A63" s="189" t="s">
        <v>97</v>
      </c>
      <c r="B63" s="174">
        <v>0.133333333333333</v>
      </c>
      <c r="C63" s="174">
        <v>2.06666666666667</v>
      </c>
      <c r="D63" s="174">
        <v>1.93333333333333</v>
      </c>
      <c r="E63" s="174">
        <v>1.66666666666667</v>
      </c>
      <c r="F63" s="174">
        <v>1.4</v>
      </c>
      <c r="G63" s="174">
        <v>0.163299316185545</v>
      </c>
      <c r="H63" s="174">
        <v>0.388730126323019</v>
      </c>
      <c r="I63" s="174">
        <v>0.249443825784927</v>
      </c>
      <c r="J63" s="174">
        <v>0.210818510677893</v>
      </c>
      <c r="K63" s="174">
        <v>0.533333333333335</v>
      </c>
      <c r="L63" s="201"/>
      <c r="M63" s="201"/>
      <c r="N63" s="201"/>
      <c r="O63" s="202"/>
      <c r="P63" s="202"/>
      <c r="Q63" s="202"/>
      <c r="R63" s="202"/>
      <c r="S63" s="202"/>
      <c r="T63" s="202"/>
      <c r="U63" s="202"/>
      <c r="V63" s="202"/>
      <c r="W63" s="202"/>
      <c r="X63" s="202"/>
      <c r="Y63" s="202"/>
      <c r="Z63" s="202"/>
      <c r="AA63" s="202"/>
      <c r="AB63" s="202"/>
      <c r="AC63" s="202"/>
      <c r="AD63" s="202"/>
      <c r="AE63" s="202"/>
      <c r="AF63" s="202"/>
      <c r="AG63" s="202"/>
    </row>
    <row r="64" s="173" customFormat="1" spans="1:33">
      <c r="A64" s="189" t="s">
        <v>98</v>
      </c>
      <c r="B64" s="174">
        <v>0.266666666666666</v>
      </c>
      <c r="C64" s="174">
        <v>2.4</v>
      </c>
      <c r="D64" s="174">
        <v>1.8</v>
      </c>
      <c r="E64" s="174">
        <v>1.73333333333333</v>
      </c>
      <c r="F64" s="174">
        <v>1.66666666666667</v>
      </c>
      <c r="G64" s="174">
        <v>0.133333333333333</v>
      </c>
      <c r="H64" s="174">
        <v>0.249443825784931</v>
      </c>
      <c r="I64" s="174">
        <v>0.400000000000001</v>
      </c>
      <c r="J64" s="174">
        <v>0.489897948556636</v>
      </c>
      <c r="K64" s="174">
        <v>0.471404520791031</v>
      </c>
      <c r="L64" s="201"/>
      <c r="M64" s="201"/>
      <c r="N64" s="201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202"/>
      <c r="AC64" s="202"/>
      <c r="AD64" s="202"/>
      <c r="AE64" s="202"/>
      <c r="AF64" s="202"/>
      <c r="AG64" s="202"/>
    </row>
    <row r="65" s="173" customFormat="1" spans="1:33">
      <c r="A65" s="205" t="s">
        <v>75</v>
      </c>
      <c r="B65" s="206"/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  <c r="Y65" s="202"/>
      <c r="Z65" s="202"/>
      <c r="AA65" s="202"/>
      <c r="AB65" s="202"/>
      <c r="AC65" s="202"/>
      <c r="AD65" s="202"/>
      <c r="AE65" s="202"/>
      <c r="AF65" s="202"/>
      <c r="AG65" s="202"/>
    </row>
    <row r="66" s="173" customFormat="1" ht="15" spans="1:33">
      <c r="A66" s="207" t="s">
        <v>92</v>
      </c>
      <c r="B66" s="207"/>
      <c r="C66" s="207"/>
      <c r="D66" s="207"/>
      <c r="E66" s="207"/>
      <c r="F66" s="208"/>
      <c r="G66" s="207" t="s">
        <v>93</v>
      </c>
      <c r="H66" s="207"/>
      <c r="I66" s="207"/>
      <c r="J66" s="207"/>
      <c r="K66" s="207"/>
      <c r="L66" s="207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2"/>
      <c r="Z66" s="202"/>
      <c r="AA66" s="202"/>
      <c r="AB66" s="202"/>
      <c r="AC66" s="202"/>
      <c r="AD66" s="202"/>
      <c r="AE66" s="202"/>
      <c r="AF66" s="202"/>
      <c r="AG66" s="202"/>
    </row>
    <row r="67" s="173" customFormat="1" spans="1:33">
      <c r="A67" s="209"/>
      <c r="B67" s="209" t="s">
        <v>76</v>
      </c>
      <c r="C67" s="209" t="s">
        <v>77</v>
      </c>
      <c r="D67" s="209" t="s">
        <v>78</v>
      </c>
      <c r="E67" s="209"/>
      <c r="F67" s="210"/>
      <c r="G67" s="209"/>
      <c r="H67" s="209" t="s">
        <v>76</v>
      </c>
      <c r="I67" s="209" t="s">
        <v>77</v>
      </c>
      <c r="J67" s="209" t="s">
        <v>82</v>
      </c>
      <c r="K67" s="209"/>
      <c r="L67" s="209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</row>
    <row r="68" s="173" customFormat="1" spans="1:33">
      <c r="A68" s="209"/>
      <c r="B68" s="209"/>
      <c r="C68" s="209"/>
      <c r="D68" s="209">
        <v>1</v>
      </c>
      <c r="E68" s="209"/>
      <c r="F68" s="210"/>
      <c r="G68" s="209"/>
      <c r="H68" s="209"/>
      <c r="I68" s="209"/>
      <c r="J68" s="209">
        <v>1</v>
      </c>
      <c r="K68" s="209">
        <v>2</v>
      </c>
      <c r="L68" s="209">
        <v>3</v>
      </c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2"/>
      <c r="Z68" s="202"/>
      <c r="AA68" s="202"/>
      <c r="AB68" s="202"/>
      <c r="AC68" s="202"/>
      <c r="AD68" s="202"/>
      <c r="AE68" s="202"/>
      <c r="AF68" s="202"/>
      <c r="AG68" s="202"/>
    </row>
    <row r="69" s="173" customFormat="1" spans="1:33">
      <c r="A69" s="209" t="s">
        <v>79</v>
      </c>
      <c r="B69" s="209">
        <v>1</v>
      </c>
      <c r="C69" s="209">
        <v>10</v>
      </c>
      <c r="D69" s="209">
        <v>0.2667</v>
      </c>
      <c r="E69" s="209"/>
      <c r="F69" s="210"/>
      <c r="G69" s="209" t="s">
        <v>79</v>
      </c>
      <c r="H69" s="209">
        <v>1</v>
      </c>
      <c r="I69" s="209">
        <v>10</v>
      </c>
      <c r="J69" s="209">
        <v>0</v>
      </c>
      <c r="K69" s="209"/>
      <c r="L69" s="209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2"/>
      <c r="Z69" s="202"/>
      <c r="AA69" s="202"/>
      <c r="AB69" s="202"/>
      <c r="AC69" s="202"/>
      <c r="AD69" s="202"/>
      <c r="AE69" s="202"/>
      <c r="AF69" s="202"/>
      <c r="AG69" s="202"/>
    </row>
    <row r="70" s="173" customFormat="1" spans="1:33">
      <c r="A70" s="209"/>
      <c r="B70" s="209">
        <v>3</v>
      </c>
      <c r="C70" s="209">
        <v>10</v>
      </c>
      <c r="D70" s="209">
        <v>0.2667</v>
      </c>
      <c r="E70" s="209"/>
      <c r="F70" s="210"/>
      <c r="G70" s="209"/>
      <c r="H70" s="209">
        <v>4</v>
      </c>
      <c r="I70" s="209">
        <v>10</v>
      </c>
      <c r="J70" s="209">
        <v>0</v>
      </c>
      <c r="K70" s="209"/>
      <c r="L70" s="209"/>
      <c r="M70" s="202"/>
      <c r="N70" s="202"/>
      <c r="O70" s="202"/>
      <c r="P70" s="202"/>
      <c r="Q70" s="202"/>
      <c r="R70" s="202"/>
      <c r="S70" s="202"/>
      <c r="T70" s="202"/>
      <c r="U70" s="202"/>
      <c r="V70" s="202"/>
      <c r="W70" s="202"/>
      <c r="X70" s="202"/>
      <c r="Y70" s="202"/>
      <c r="Z70" s="202"/>
      <c r="AA70" s="202"/>
      <c r="AB70" s="202"/>
      <c r="AC70" s="202"/>
      <c r="AD70" s="202"/>
      <c r="AE70" s="202"/>
      <c r="AF70" s="202"/>
      <c r="AG70" s="202"/>
    </row>
    <row r="71" s="173" customFormat="1" spans="1:33">
      <c r="A71" s="209"/>
      <c r="B71" s="209">
        <v>4</v>
      </c>
      <c r="C71" s="209">
        <v>10</v>
      </c>
      <c r="D71" s="209">
        <v>0.2667</v>
      </c>
      <c r="E71" s="209"/>
      <c r="F71" s="210"/>
      <c r="G71" s="209"/>
      <c r="H71" s="209">
        <v>3</v>
      </c>
      <c r="I71" s="209">
        <v>10</v>
      </c>
      <c r="J71" s="209">
        <v>0.1333</v>
      </c>
      <c r="K71" s="209"/>
      <c r="L71" s="209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</row>
    <row r="72" s="173" customFormat="1" spans="1:33">
      <c r="A72" s="209"/>
      <c r="B72" s="209">
        <v>2</v>
      </c>
      <c r="C72" s="209">
        <v>10</v>
      </c>
      <c r="D72" s="209">
        <v>0.3333</v>
      </c>
      <c r="E72" s="209"/>
      <c r="F72" s="210"/>
      <c r="G72" s="209"/>
      <c r="H72" s="209">
        <v>5</v>
      </c>
      <c r="I72" s="209">
        <v>10</v>
      </c>
      <c r="J72" s="209">
        <v>0.2667</v>
      </c>
      <c r="K72" s="209">
        <v>0.2667</v>
      </c>
      <c r="L72" s="209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2"/>
      <c r="Z72" s="202"/>
      <c r="AA72" s="202"/>
      <c r="AB72" s="202"/>
      <c r="AC72" s="202"/>
      <c r="AD72" s="202"/>
      <c r="AE72" s="202"/>
      <c r="AF72" s="202"/>
      <c r="AG72" s="202"/>
    </row>
    <row r="73" s="173" customFormat="1" spans="1:33">
      <c r="A73" s="209"/>
      <c r="B73" s="209">
        <v>5</v>
      </c>
      <c r="C73" s="209">
        <v>10</v>
      </c>
      <c r="D73" s="209">
        <v>0.4</v>
      </c>
      <c r="E73" s="209"/>
      <c r="F73" s="210"/>
      <c r="G73" s="209"/>
      <c r="H73" s="209">
        <v>2</v>
      </c>
      <c r="I73" s="209">
        <v>10</v>
      </c>
      <c r="J73" s="209"/>
      <c r="K73" s="209">
        <v>0.4667</v>
      </c>
      <c r="L73" s="209"/>
      <c r="M73" s="202"/>
      <c r="N73" s="202"/>
      <c r="O73" s="202"/>
      <c r="P73" s="202"/>
      <c r="Q73" s="202"/>
      <c r="R73" s="202"/>
      <c r="S73" s="202"/>
      <c r="T73" s="202"/>
      <c r="U73" s="202"/>
      <c r="V73" s="202"/>
      <c r="W73" s="202"/>
      <c r="X73" s="202"/>
      <c r="Y73" s="202"/>
      <c r="Z73" s="202"/>
      <c r="AA73" s="202"/>
      <c r="AB73" s="202"/>
      <c r="AC73" s="202"/>
      <c r="AD73" s="202"/>
      <c r="AE73" s="202"/>
      <c r="AF73" s="202"/>
      <c r="AG73" s="202"/>
    </row>
    <row r="74" s="173" customFormat="1" spans="1:33">
      <c r="A74" s="209"/>
      <c r="B74" s="209" t="s">
        <v>83</v>
      </c>
      <c r="C74" s="209"/>
      <c r="D74" s="209">
        <v>0.525</v>
      </c>
      <c r="E74" s="209"/>
      <c r="F74" s="210"/>
      <c r="G74" s="209"/>
      <c r="H74" s="209" t="s">
        <v>83</v>
      </c>
      <c r="I74" s="209"/>
      <c r="J74" s="209">
        <v>0.148</v>
      </c>
      <c r="K74" s="209">
        <v>0.389</v>
      </c>
      <c r="L74" s="209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</row>
    <row r="75" s="173" customFormat="1" spans="1:33">
      <c r="A75" s="209" t="s">
        <v>84</v>
      </c>
      <c r="B75" s="209">
        <v>1</v>
      </c>
      <c r="C75" s="209">
        <v>10</v>
      </c>
      <c r="D75" s="209">
        <v>0.2667</v>
      </c>
      <c r="E75" s="209"/>
      <c r="F75" s="210"/>
      <c r="G75" s="209" t="s">
        <v>84</v>
      </c>
      <c r="H75" s="209">
        <v>1</v>
      </c>
      <c r="I75" s="209">
        <v>10</v>
      </c>
      <c r="J75" s="209">
        <v>0</v>
      </c>
      <c r="K75" s="209"/>
      <c r="L75" s="209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2"/>
      <c r="Z75" s="202"/>
      <c r="AA75" s="202"/>
      <c r="AB75" s="202"/>
      <c r="AC75" s="202"/>
      <c r="AD75" s="202"/>
      <c r="AE75" s="202"/>
      <c r="AF75" s="202"/>
      <c r="AG75" s="202"/>
    </row>
    <row r="76" s="173" customFormat="1" spans="1:33">
      <c r="A76" s="209"/>
      <c r="B76" s="209">
        <v>3</v>
      </c>
      <c r="C76" s="209">
        <v>10</v>
      </c>
      <c r="D76" s="209">
        <v>0.2667</v>
      </c>
      <c r="E76" s="209"/>
      <c r="F76" s="210"/>
      <c r="G76" s="209"/>
      <c r="H76" s="209">
        <v>4</v>
      </c>
      <c r="I76" s="209">
        <v>10</v>
      </c>
      <c r="J76" s="209">
        <v>0</v>
      </c>
      <c r="K76" s="209"/>
      <c r="L76" s="209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202"/>
      <c r="AF76" s="202"/>
      <c r="AG76" s="202"/>
    </row>
    <row r="77" s="173" customFormat="1" spans="1:33">
      <c r="A77" s="209"/>
      <c r="B77" s="209">
        <v>4</v>
      </c>
      <c r="C77" s="209">
        <v>10</v>
      </c>
      <c r="D77" s="209">
        <v>0.2667</v>
      </c>
      <c r="E77" s="209"/>
      <c r="F77" s="210"/>
      <c r="G77" s="209"/>
      <c r="H77" s="209">
        <v>3</v>
      </c>
      <c r="I77" s="209">
        <v>10</v>
      </c>
      <c r="J77" s="209">
        <v>0.1333</v>
      </c>
      <c r="K77" s="209">
        <v>0.1333</v>
      </c>
      <c r="L77" s="209"/>
      <c r="M77" s="202"/>
      <c r="N77" s="202"/>
      <c r="O77" s="202"/>
      <c r="P77" s="202"/>
      <c r="Q77" s="202"/>
      <c r="R77" s="202"/>
      <c r="S77" s="202"/>
      <c r="T77" s="202"/>
      <c r="U77" s="202"/>
      <c r="V77" s="202"/>
      <c r="W77" s="202"/>
      <c r="X77" s="202"/>
      <c r="Y77" s="202"/>
      <c r="Z77" s="202"/>
      <c r="AA77" s="202"/>
      <c r="AB77" s="202"/>
      <c r="AC77" s="202"/>
      <c r="AD77" s="202"/>
      <c r="AE77" s="202"/>
      <c r="AF77" s="202"/>
      <c r="AG77" s="202"/>
    </row>
    <row r="78" s="173" customFormat="1" spans="1:33">
      <c r="A78" s="209"/>
      <c r="B78" s="209">
        <v>2</v>
      </c>
      <c r="C78" s="209">
        <v>10</v>
      </c>
      <c r="D78" s="209">
        <v>0.3333</v>
      </c>
      <c r="E78" s="209"/>
      <c r="F78" s="210"/>
      <c r="G78" s="209"/>
      <c r="H78" s="209">
        <v>5</v>
      </c>
      <c r="I78" s="209">
        <v>10</v>
      </c>
      <c r="J78" s="209"/>
      <c r="K78" s="209">
        <v>0.2667</v>
      </c>
      <c r="L78" s="209">
        <v>0.2667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</row>
    <row r="79" s="173" customFormat="1" spans="1:33">
      <c r="A79" s="209"/>
      <c r="B79" s="209">
        <v>5</v>
      </c>
      <c r="C79" s="209">
        <v>10</v>
      </c>
      <c r="D79" s="209">
        <v>0.4</v>
      </c>
      <c r="E79" s="209"/>
      <c r="F79" s="210"/>
      <c r="G79" s="209"/>
      <c r="H79" s="209">
        <v>2</v>
      </c>
      <c r="I79" s="209">
        <v>10</v>
      </c>
      <c r="J79" s="209"/>
      <c r="K79" s="209"/>
      <c r="L79" s="209">
        <v>0.4667</v>
      </c>
      <c r="M79" s="202"/>
      <c r="N79" s="202"/>
      <c r="O79" s="202"/>
      <c r="P79" s="202"/>
      <c r="Q79" s="202"/>
      <c r="R79" s="202"/>
      <c r="S79" s="202"/>
      <c r="T79" s="202"/>
      <c r="U79" s="202"/>
      <c r="V79" s="202"/>
      <c r="W79" s="202"/>
      <c r="X79" s="202"/>
      <c r="Y79" s="202"/>
      <c r="Z79" s="202"/>
      <c r="AA79" s="202"/>
      <c r="AB79" s="202"/>
      <c r="AC79" s="202"/>
      <c r="AD79" s="202"/>
      <c r="AE79" s="202"/>
      <c r="AF79" s="202"/>
      <c r="AG79" s="202"/>
    </row>
    <row r="80" s="173" customFormat="1" spans="1:33">
      <c r="A80" s="209"/>
      <c r="B80" s="209" t="s">
        <v>83</v>
      </c>
      <c r="C80" s="209"/>
      <c r="D80" s="209">
        <v>0.17</v>
      </c>
      <c r="E80" s="209"/>
      <c r="F80" s="210"/>
      <c r="G80" s="209"/>
      <c r="H80" s="209" t="s">
        <v>83</v>
      </c>
      <c r="I80" s="209"/>
      <c r="J80" s="209">
        <v>0.264</v>
      </c>
      <c r="K80" s="209">
        <v>0.239</v>
      </c>
      <c r="L80" s="209">
        <v>0.083</v>
      </c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  <c r="AD80" s="202"/>
      <c r="AE80" s="202"/>
      <c r="AF80" s="202"/>
      <c r="AG80" s="202"/>
    </row>
    <row r="81" s="173" customFormat="1" ht="15" spans="1:33">
      <c r="A81" s="211" t="s">
        <v>94</v>
      </c>
      <c r="B81" s="211"/>
      <c r="C81" s="211"/>
      <c r="D81" s="211"/>
      <c r="E81" s="211"/>
      <c r="F81" s="208"/>
      <c r="G81" s="211" t="s">
        <v>95</v>
      </c>
      <c r="H81" s="211"/>
      <c r="I81" s="211"/>
      <c r="J81" s="211"/>
      <c r="K81" s="211"/>
      <c r="L81" s="211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</row>
    <row r="82" s="173" customFormat="1" spans="1:33">
      <c r="A82" s="209"/>
      <c r="B82" s="209" t="s">
        <v>76</v>
      </c>
      <c r="C82" s="209" t="s">
        <v>77</v>
      </c>
      <c r="D82" s="209" t="s">
        <v>78</v>
      </c>
      <c r="E82" s="209"/>
      <c r="F82" s="210"/>
      <c r="G82" s="209"/>
      <c r="H82" s="209" t="s">
        <v>76</v>
      </c>
      <c r="I82" s="209" t="s">
        <v>77</v>
      </c>
      <c r="J82" s="209" t="s">
        <v>82</v>
      </c>
      <c r="K82" s="209"/>
      <c r="L82" s="209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2"/>
      <c r="Z82" s="202"/>
      <c r="AA82" s="202"/>
      <c r="AB82" s="202"/>
      <c r="AC82" s="202"/>
      <c r="AD82" s="202"/>
      <c r="AE82" s="202"/>
      <c r="AF82" s="202"/>
      <c r="AG82" s="202"/>
    </row>
    <row r="83" s="173" customFormat="1" spans="1:33">
      <c r="A83" s="209"/>
      <c r="B83" s="174"/>
      <c r="C83" s="174"/>
      <c r="D83" s="174">
        <v>1</v>
      </c>
      <c r="E83" s="174">
        <v>2</v>
      </c>
      <c r="F83" s="210"/>
      <c r="G83" s="209"/>
      <c r="H83" s="174"/>
      <c r="I83" s="174"/>
      <c r="J83" s="174">
        <v>1</v>
      </c>
      <c r="K83" s="174">
        <v>2</v>
      </c>
      <c r="L83" s="217">
        <v>3</v>
      </c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2"/>
      <c r="Z83" s="202"/>
      <c r="AA83" s="202"/>
      <c r="AB83" s="202"/>
      <c r="AC83" s="202"/>
      <c r="AD83" s="202"/>
      <c r="AE83" s="202"/>
      <c r="AF83" s="202"/>
      <c r="AG83" s="202"/>
    </row>
    <row r="84" s="173" customFormat="1" spans="1:33">
      <c r="A84" s="209" t="s">
        <v>79</v>
      </c>
      <c r="B84" s="174">
        <v>5</v>
      </c>
      <c r="C84" s="209">
        <v>10</v>
      </c>
      <c r="D84" s="174">
        <v>0.2667</v>
      </c>
      <c r="E84" s="174"/>
      <c r="F84" s="210"/>
      <c r="G84" s="209" t="s">
        <v>79</v>
      </c>
      <c r="H84" s="174">
        <v>1</v>
      </c>
      <c r="I84" s="209">
        <v>10</v>
      </c>
      <c r="J84" s="174">
        <v>0</v>
      </c>
      <c r="K84" s="174"/>
      <c r="L84" s="217"/>
      <c r="M84" s="201"/>
      <c r="N84" s="201"/>
      <c r="O84" s="201"/>
      <c r="P84" s="201"/>
      <c r="Q84" s="201"/>
      <c r="R84" s="201"/>
      <c r="S84" s="201"/>
      <c r="T84" s="201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  <c r="AF84" s="202"/>
      <c r="AG84" s="202"/>
    </row>
    <row r="85" s="173" customFormat="1" spans="1:33">
      <c r="A85" s="209"/>
      <c r="B85" s="174">
        <v>1</v>
      </c>
      <c r="C85" s="209">
        <v>10</v>
      </c>
      <c r="D85" s="174">
        <v>0.4</v>
      </c>
      <c r="E85" s="174">
        <v>0.4</v>
      </c>
      <c r="F85" s="210"/>
      <c r="G85" s="209"/>
      <c r="H85" s="174">
        <v>4</v>
      </c>
      <c r="I85" s="209">
        <v>10</v>
      </c>
      <c r="J85" s="174">
        <v>0.2</v>
      </c>
      <c r="K85" s="174"/>
      <c r="L85" s="217"/>
      <c r="M85" s="201"/>
      <c r="N85" s="201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</row>
    <row r="86" s="173" customFormat="1" spans="1:33">
      <c r="A86" s="209"/>
      <c r="B86" s="174">
        <v>4</v>
      </c>
      <c r="C86" s="209">
        <v>10</v>
      </c>
      <c r="D86" s="174">
        <v>0.5</v>
      </c>
      <c r="E86" s="174">
        <v>0.5</v>
      </c>
      <c r="F86" s="210"/>
      <c r="G86" s="209"/>
      <c r="H86" s="174">
        <v>5</v>
      </c>
      <c r="I86" s="209">
        <v>10</v>
      </c>
      <c r="J86" s="174">
        <v>0.4</v>
      </c>
      <c r="K86" s="174"/>
      <c r="L86" s="217"/>
      <c r="M86" s="201"/>
      <c r="N86" s="201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  <c r="AF86" s="202"/>
      <c r="AG86" s="202"/>
    </row>
    <row r="87" s="173" customFormat="1" spans="1:33">
      <c r="A87" s="209"/>
      <c r="B87" s="174">
        <v>3</v>
      </c>
      <c r="C87" s="209">
        <v>10</v>
      </c>
      <c r="D87" s="174">
        <v>0.6</v>
      </c>
      <c r="E87" s="174">
        <v>0.6</v>
      </c>
      <c r="F87" s="210"/>
      <c r="G87" s="209"/>
      <c r="H87" s="174">
        <v>3</v>
      </c>
      <c r="I87" s="209">
        <v>10</v>
      </c>
      <c r="J87" s="174"/>
      <c r="K87" s="174">
        <v>1</v>
      </c>
      <c r="L87" s="217"/>
      <c r="M87" s="201"/>
      <c r="N87" s="201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</row>
    <row r="88" s="173" customFormat="1" spans="1:33">
      <c r="A88" s="209"/>
      <c r="B88" s="174">
        <v>2</v>
      </c>
      <c r="C88" s="209">
        <v>10</v>
      </c>
      <c r="D88" s="174"/>
      <c r="E88" s="174">
        <v>0.8667</v>
      </c>
      <c r="F88" s="210"/>
      <c r="G88" s="209"/>
      <c r="H88" s="174">
        <v>2</v>
      </c>
      <c r="I88" s="209">
        <v>10</v>
      </c>
      <c r="J88" s="174"/>
      <c r="K88" s="174">
        <v>1.0667</v>
      </c>
      <c r="L88" s="217"/>
      <c r="M88" s="201"/>
      <c r="N88" s="201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2"/>
    </row>
    <row r="89" s="173" customFormat="1" spans="1:33">
      <c r="A89" s="209"/>
      <c r="B89" s="209" t="s">
        <v>83</v>
      </c>
      <c r="C89" s="209"/>
      <c r="D89" s="174">
        <v>0.424</v>
      </c>
      <c r="E89" s="174">
        <v>0.141</v>
      </c>
      <c r="F89" s="210"/>
      <c r="G89" s="209"/>
      <c r="H89" s="209" t="s">
        <v>83</v>
      </c>
      <c r="I89" s="209"/>
      <c r="J89" s="174">
        <v>0.112</v>
      </c>
      <c r="K89" s="174">
        <v>0.992</v>
      </c>
      <c r="L89" s="217"/>
      <c r="M89" s="201"/>
      <c r="N89" s="201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  <c r="AF89" s="202"/>
      <c r="AG89" s="202"/>
    </row>
    <row r="90" s="173" customFormat="1" spans="1:33">
      <c r="A90" s="209" t="s">
        <v>84</v>
      </c>
      <c r="B90" s="174">
        <v>5</v>
      </c>
      <c r="C90" s="209">
        <v>10</v>
      </c>
      <c r="D90" s="174">
        <v>0.2667</v>
      </c>
      <c r="E90" s="174"/>
      <c r="F90" s="210"/>
      <c r="G90" s="209" t="s">
        <v>84</v>
      </c>
      <c r="H90" s="174">
        <v>1</v>
      </c>
      <c r="I90" s="209">
        <v>10</v>
      </c>
      <c r="J90" s="174">
        <v>0</v>
      </c>
      <c r="K90" s="174"/>
      <c r="L90" s="217"/>
      <c r="M90" s="201"/>
      <c r="N90" s="201"/>
      <c r="O90" s="202"/>
      <c r="P90" s="202"/>
      <c r="Q90" s="202"/>
      <c r="R90" s="202"/>
      <c r="S90" s="202"/>
      <c r="T90" s="202"/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  <c r="AF90" s="202"/>
      <c r="AG90" s="202"/>
    </row>
    <row r="91" s="173" customFormat="1" spans="1:33">
      <c r="A91" s="209"/>
      <c r="B91" s="174">
        <v>1</v>
      </c>
      <c r="C91" s="209">
        <v>10</v>
      </c>
      <c r="D91" s="174">
        <v>0.4</v>
      </c>
      <c r="E91" s="174"/>
      <c r="F91" s="210"/>
      <c r="G91" s="209"/>
      <c r="H91" s="174">
        <v>4</v>
      </c>
      <c r="I91" s="209">
        <v>10</v>
      </c>
      <c r="J91" s="174">
        <v>0.2</v>
      </c>
      <c r="K91" s="174">
        <v>0.2</v>
      </c>
      <c r="L91" s="217"/>
      <c r="M91" s="201"/>
      <c r="N91" s="201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  <c r="AF91" s="202"/>
      <c r="AG91" s="202"/>
    </row>
    <row r="92" s="173" customFormat="1" spans="1:33">
      <c r="A92" s="209"/>
      <c r="B92" s="174">
        <v>4</v>
      </c>
      <c r="C92" s="209">
        <v>10</v>
      </c>
      <c r="D92" s="174">
        <v>0.5</v>
      </c>
      <c r="E92" s="174">
        <v>0.5</v>
      </c>
      <c r="F92" s="210"/>
      <c r="G92" s="209"/>
      <c r="H92" s="174">
        <v>5</v>
      </c>
      <c r="I92" s="209">
        <v>10</v>
      </c>
      <c r="J92" s="174"/>
      <c r="K92" s="174">
        <v>0.4</v>
      </c>
      <c r="L92" s="217"/>
      <c r="M92" s="201"/>
      <c r="N92" s="201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2"/>
    </row>
    <row r="93" s="173" customFormat="1" spans="1:33">
      <c r="A93" s="209"/>
      <c r="B93" s="174">
        <v>3</v>
      </c>
      <c r="C93" s="209">
        <v>10</v>
      </c>
      <c r="D93" s="174">
        <v>0.6</v>
      </c>
      <c r="E93" s="174">
        <v>0.6</v>
      </c>
      <c r="F93" s="210"/>
      <c r="G93" s="209"/>
      <c r="H93" s="174">
        <v>3</v>
      </c>
      <c r="I93" s="209">
        <v>10</v>
      </c>
      <c r="J93" s="174"/>
      <c r="K93" s="174"/>
      <c r="L93" s="217">
        <v>1</v>
      </c>
      <c r="M93" s="201"/>
      <c r="N93" s="201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  <c r="AF93" s="202"/>
      <c r="AG93" s="202"/>
    </row>
    <row r="94" s="173" customFormat="1" spans="1:33">
      <c r="A94" s="209"/>
      <c r="B94" s="174">
        <v>2</v>
      </c>
      <c r="C94" s="209">
        <v>10</v>
      </c>
      <c r="D94" s="174"/>
      <c r="E94" s="174">
        <v>0.8667</v>
      </c>
      <c r="F94" s="210"/>
      <c r="G94" s="209"/>
      <c r="H94" s="174">
        <v>2</v>
      </c>
      <c r="I94" s="209">
        <v>10</v>
      </c>
      <c r="J94" s="174"/>
      <c r="K94" s="174"/>
      <c r="L94" s="217">
        <v>1.0667</v>
      </c>
      <c r="M94" s="201"/>
      <c r="N94" s="201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  <c r="AF94" s="202"/>
      <c r="AG94" s="202"/>
    </row>
    <row r="95" s="173" customFormat="1" spans="1:33">
      <c r="A95" s="212"/>
      <c r="B95" s="212" t="s">
        <v>83</v>
      </c>
      <c r="C95" s="213"/>
      <c r="D95" s="213">
        <v>0.122</v>
      </c>
      <c r="E95" s="213">
        <v>0.081</v>
      </c>
      <c r="F95" s="210"/>
      <c r="G95" s="212"/>
      <c r="H95" s="209" t="s">
        <v>83</v>
      </c>
      <c r="I95" s="174"/>
      <c r="J95" s="174">
        <v>0.211</v>
      </c>
      <c r="K95" s="174">
        <v>0.211</v>
      </c>
      <c r="L95" s="217">
        <v>0.672</v>
      </c>
      <c r="M95" s="201"/>
      <c r="N95" s="201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2"/>
    </row>
    <row r="96" s="173" customFormat="1" spans="1:33">
      <c r="A96" s="214" t="s">
        <v>96</v>
      </c>
      <c r="B96" s="214"/>
      <c r="C96" s="214"/>
      <c r="D96" s="214"/>
      <c r="E96" s="214"/>
      <c r="F96" s="214"/>
      <c r="G96" s="214"/>
      <c r="H96" s="201"/>
      <c r="I96" s="216" t="s">
        <v>97</v>
      </c>
      <c r="J96" s="216"/>
      <c r="K96" s="216"/>
      <c r="L96" s="216"/>
      <c r="M96" s="216"/>
      <c r="N96" s="216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2"/>
    </row>
    <row r="97" s="173" customFormat="1" spans="1:33">
      <c r="A97" s="215"/>
      <c r="B97" s="215" t="s">
        <v>76</v>
      </c>
      <c r="C97" s="215" t="s">
        <v>77</v>
      </c>
      <c r="D97" s="215" t="s">
        <v>78</v>
      </c>
      <c r="E97" s="215"/>
      <c r="F97" s="215"/>
      <c r="G97" s="174"/>
      <c r="H97" s="201"/>
      <c r="I97" s="215"/>
      <c r="J97" s="215" t="s">
        <v>76</v>
      </c>
      <c r="K97" s="215" t="s">
        <v>77</v>
      </c>
      <c r="L97" s="215" t="s">
        <v>78</v>
      </c>
      <c r="M97" s="215"/>
      <c r="N97" s="215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</row>
    <row r="98" s="173" customFormat="1" spans="1:33">
      <c r="A98" s="215"/>
      <c r="B98" s="174"/>
      <c r="C98" s="174"/>
      <c r="D98" s="174">
        <v>1</v>
      </c>
      <c r="E98" s="174">
        <v>2</v>
      </c>
      <c r="F98" s="215">
        <v>3</v>
      </c>
      <c r="G98" s="174">
        <v>4</v>
      </c>
      <c r="H98" s="201"/>
      <c r="I98" s="215"/>
      <c r="J98" s="174"/>
      <c r="K98" s="174"/>
      <c r="L98" s="174">
        <v>1</v>
      </c>
      <c r="M98" s="174">
        <v>2</v>
      </c>
      <c r="N98" s="215">
        <v>3</v>
      </c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2"/>
    </row>
    <row r="99" s="173" customFormat="1" spans="1:33">
      <c r="A99" s="215" t="s">
        <v>79</v>
      </c>
      <c r="B99" s="174">
        <v>1</v>
      </c>
      <c r="C99" s="209">
        <v>10</v>
      </c>
      <c r="D99" s="174">
        <v>0.0667</v>
      </c>
      <c r="E99" s="174"/>
      <c r="F99" s="215"/>
      <c r="G99" s="174"/>
      <c r="H99" s="201"/>
      <c r="I99" s="215" t="s">
        <v>79</v>
      </c>
      <c r="J99" s="174">
        <v>1</v>
      </c>
      <c r="K99" s="209">
        <v>10</v>
      </c>
      <c r="L99" s="174">
        <v>0.1267</v>
      </c>
      <c r="M99" s="174"/>
      <c r="N99" s="215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2"/>
    </row>
    <row r="100" s="173" customFormat="1" spans="1:33">
      <c r="A100" s="215"/>
      <c r="B100" s="174">
        <v>5</v>
      </c>
      <c r="C100" s="209">
        <v>10</v>
      </c>
      <c r="D100" s="174"/>
      <c r="E100" s="174">
        <v>1</v>
      </c>
      <c r="F100" s="215"/>
      <c r="G100" s="174"/>
      <c r="H100" s="201"/>
      <c r="I100" s="215"/>
      <c r="J100" s="174">
        <v>5</v>
      </c>
      <c r="K100" s="209">
        <v>10</v>
      </c>
      <c r="L100" s="174"/>
      <c r="M100" s="174">
        <v>1.4</v>
      </c>
      <c r="N100" s="215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2"/>
      <c r="AG100" s="202"/>
    </row>
    <row r="101" s="173" customFormat="1" spans="1:33">
      <c r="A101" s="215"/>
      <c r="B101" s="174">
        <v>3</v>
      </c>
      <c r="C101" s="209">
        <v>10</v>
      </c>
      <c r="D101" s="174"/>
      <c r="E101" s="174">
        <v>1.2667</v>
      </c>
      <c r="F101" s="215"/>
      <c r="G101" s="174"/>
      <c r="H101" s="201"/>
      <c r="I101" s="215"/>
      <c r="J101" s="174">
        <v>4</v>
      </c>
      <c r="K101" s="209">
        <v>10</v>
      </c>
      <c r="L101" s="174"/>
      <c r="M101" s="174">
        <v>1.6667</v>
      </c>
      <c r="N101" s="215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</row>
    <row r="102" s="173" customFormat="1" spans="1:33">
      <c r="A102" s="215"/>
      <c r="B102" s="174">
        <v>4</v>
      </c>
      <c r="C102" s="209">
        <v>10</v>
      </c>
      <c r="D102" s="174"/>
      <c r="E102" s="174">
        <v>1.6</v>
      </c>
      <c r="F102" s="215">
        <v>1.6</v>
      </c>
      <c r="G102" s="174"/>
      <c r="H102" s="201"/>
      <c r="I102" s="215"/>
      <c r="J102" s="174">
        <v>3</v>
      </c>
      <c r="K102" s="209">
        <v>10</v>
      </c>
      <c r="L102" s="174"/>
      <c r="M102" s="174">
        <v>1.9333</v>
      </c>
      <c r="N102" s="215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</row>
    <row r="103" s="173" customFormat="1" spans="1:33">
      <c r="A103" s="215"/>
      <c r="B103" s="174">
        <v>2</v>
      </c>
      <c r="C103" s="209">
        <v>10</v>
      </c>
      <c r="D103" s="174"/>
      <c r="E103" s="174"/>
      <c r="F103" s="215">
        <v>2</v>
      </c>
      <c r="G103" s="174"/>
      <c r="H103" s="201"/>
      <c r="I103" s="215"/>
      <c r="J103" s="174">
        <v>2</v>
      </c>
      <c r="K103" s="209">
        <v>10</v>
      </c>
      <c r="L103" s="174"/>
      <c r="M103" s="174">
        <v>2.0667</v>
      </c>
      <c r="N103" s="215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2"/>
      <c r="AG103" s="202"/>
    </row>
    <row r="104" s="173" customFormat="1" spans="1:33">
      <c r="A104" s="215"/>
      <c r="B104" s="212" t="s">
        <v>83</v>
      </c>
      <c r="C104" s="209"/>
      <c r="D104" s="174">
        <v>1</v>
      </c>
      <c r="E104" s="174">
        <v>0.113</v>
      </c>
      <c r="F104" s="215">
        <v>0.446</v>
      </c>
      <c r="G104" s="174"/>
      <c r="H104" s="201"/>
      <c r="I104" s="215"/>
      <c r="J104" s="209" t="s">
        <v>83</v>
      </c>
      <c r="K104" s="209"/>
      <c r="L104" s="174">
        <v>1</v>
      </c>
      <c r="M104" s="174">
        <v>0.073</v>
      </c>
      <c r="N104" s="215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2"/>
      <c r="AG104" s="202"/>
    </row>
    <row r="105" s="173" customFormat="1" spans="1:33">
      <c r="A105" s="215" t="s">
        <v>84</v>
      </c>
      <c r="B105" s="174">
        <v>1</v>
      </c>
      <c r="C105" s="209">
        <v>10</v>
      </c>
      <c r="D105" s="174">
        <v>0.0667</v>
      </c>
      <c r="E105" s="174"/>
      <c r="F105" s="215"/>
      <c r="G105" s="174"/>
      <c r="H105" s="201"/>
      <c r="I105" s="215" t="s">
        <v>84</v>
      </c>
      <c r="J105" s="174">
        <v>1</v>
      </c>
      <c r="K105" s="209">
        <v>10</v>
      </c>
      <c r="L105" s="174">
        <v>0.1267</v>
      </c>
      <c r="M105" s="174"/>
      <c r="N105" s="215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</row>
    <row r="106" s="173" customFormat="1" spans="1:33">
      <c r="A106" s="215"/>
      <c r="B106" s="174">
        <v>5</v>
      </c>
      <c r="C106" s="209">
        <v>10</v>
      </c>
      <c r="D106" s="174"/>
      <c r="E106" s="174">
        <v>1</v>
      </c>
      <c r="F106" s="215"/>
      <c r="G106" s="174"/>
      <c r="H106" s="201"/>
      <c r="I106" s="215"/>
      <c r="J106" s="174">
        <v>5</v>
      </c>
      <c r="K106" s="209">
        <v>10</v>
      </c>
      <c r="L106" s="174"/>
      <c r="M106" s="174">
        <v>1.4</v>
      </c>
      <c r="N106" s="215"/>
      <c r="O106" s="201"/>
      <c r="P106" s="201"/>
      <c r="Q106" s="201"/>
      <c r="R106" s="201"/>
      <c r="S106" s="201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2"/>
      <c r="AG106" s="202"/>
    </row>
    <row r="107" s="173" customFormat="1" spans="1:33">
      <c r="A107" s="215"/>
      <c r="B107" s="174">
        <v>3</v>
      </c>
      <c r="C107" s="209">
        <v>10</v>
      </c>
      <c r="D107" s="174"/>
      <c r="E107" s="174">
        <v>1.2667</v>
      </c>
      <c r="F107" s="215">
        <v>1.2667</v>
      </c>
      <c r="G107" s="174"/>
      <c r="H107" s="201"/>
      <c r="I107" s="215"/>
      <c r="J107" s="174">
        <v>4</v>
      </c>
      <c r="K107" s="209">
        <v>10</v>
      </c>
      <c r="L107" s="174"/>
      <c r="M107" s="174">
        <v>1.6667</v>
      </c>
      <c r="N107" s="215">
        <v>1.6667</v>
      </c>
      <c r="O107" s="201"/>
      <c r="P107" s="201"/>
      <c r="Q107" s="201"/>
      <c r="R107" s="201"/>
      <c r="S107" s="201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2"/>
      <c r="AG107" s="202"/>
    </row>
    <row r="108" s="173" customFormat="1" spans="1:33">
      <c r="A108" s="215"/>
      <c r="B108" s="174">
        <v>4</v>
      </c>
      <c r="C108" s="209">
        <v>10</v>
      </c>
      <c r="D108" s="174"/>
      <c r="E108" s="174"/>
      <c r="F108" s="215">
        <v>1.6</v>
      </c>
      <c r="G108" s="174">
        <v>1.6</v>
      </c>
      <c r="H108" s="201"/>
      <c r="I108" s="215"/>
      <c r="J108" s="174">
        <v>3</v>
      </c>
      <c r="K108" s="209">
        <v>10</v>
      </c>
      <c r="L108" s="174"/>
      <c r="M108" s="174"/>
      <c r="N108" s="215">
        <v>1.9333</v>
      </c>
      <c r="O108" s="201"/>
      <c r="P108" s="201"/>
      <c r="Q108" s="201"/>
      <c r="R108" s="201"/>
      <c r="S108" s="201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/>
      <c r="AF108" s="202"/>
      <c r="AG108" s="202"/>
    </row>
    <row r="109" s="173" customFormat="1" spans="1:33">
      <c r="A109" s="215"/>
      <c r="B109" s="174">
        <v>2</v>
      </c>
      <c r="C109" s="209">
        <v>10</v>
      </c>
      <c r="D109" s="174"/>
      <c r="E109" s="174"/>
      <c r="F109" s="215"/>
      <c r="G109" s="174">
        <v>2</v>
      </c>
      <c r="H109" s="201"/>
      <c r="I109" s="215"/>
      <c r="J109" s="174">
        <v>2</v>
      </c>
      <c r="K109" s="209">
        <v>10</v>
      </c>
      <c r="L109" s="174"/>
      <c r="M109" s="174"/>
      <c r="N109" s="215">
        <v>2.0667</v>
      </c>
      <c r="O109" s="201"/>
      <c r="P109" s="201"/>
      <c r="Q109" s="201"/>
      <c r="R109" s="201"/>
      <c r="S109" s="201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/>
      <c r="AF109" s="202"/>
      <c r="AG109" s="202"/>
    </row>
    <row r="110" s="173" customFormat="1" spans="1:33">
      <c r="A110" s="215"/>
      <c r="B110" s="212" t="s">
        <v>83</v>
      </c>
      <c r="C110" s="174"/>
      <c r="D110" s="174">
        <v>1</v>
      </c>
      <c r="E110" s="174">
        <v>0.266</v>
      </c>
      <c r="F110" s="215">
        <v>0.168</v>
      </c>
      <c r="G110" s="174">
        <v>0.101</v>
      </c>
      <c r="H110" s="201"/>
      <c r="I110" s="215"/>
      <c r="J110" s="209" t="s">
        <v>83</v>
      </c>
      <c r="K110" s="174"/>
      <c r="L110" s="174">
        <v>1</v>
      </c>
      <c r="M110" s="174">
        <v>0.276</v>
      </c>
      <c r="N110" s="215">
        <v>0.126</v>
      </c>
      <c r="O110" s="201"/>
      <c r="P110" s="201"/>
      <c r="Q110" s="201"/>
      <c r="R110" s="201"/>
      <c r="S110" s="201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2"/>
      <c r="AG110" s="202"/>
    </row>
    <row r="111" s="173" customFormat="1" spans="1:33">
      <c r="A111" s="216" t="s">
        <v>98</v>
      </c>
      <c r="B111" s="216"/>
      <c r="C111" s="216"/>
      <c r="D111" s="216"/>
      <c r="E111" s="216"/>
      <c r="F111" s="216"/>
      <c r="G111" s="201"/>
      <c r="H111" s="201"/>
      <c r="I111" s="201"/>
      <c r="J111" s="201"/>
      <c r="K111" s="201"/>
      <c r="L111" s="201"/>
      <c r="M111" s="201"/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  <c r="X111" s="201"/>
      <c r="Y111" s="201"/>
      <c r="Z111" s="202"/>
      <c r="AA111" s="202"/>
      <c r="AB111" s="202"/>
      <c r="AC111" s="202"/>
      <c r="AD111" s="202"/>
      <c r="AE111" s="202"/>
      <c r="AF111" s="202"/>
      <c r="AG111" s="202"/>
    </row>
    <row r="112" s="173" customFormat="1" spans="1:33">
      <c r="A112" s="215"/>
      <c r="B112" s="215" t="s">
        <v>76</v>
      </c>
      <c r="C112" s="215" t="s">
        <v>77</v>
      </c>
      <c r="D112" s="215" t="s">
        <v>78</v>
      </c>
      <c r="E112" s="215"/>
      <c r="F112" s="215"/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  <c r="X112" s="201"/>
      <c r="Y112" s="201"/>
      <c r="Z112" s="202"/>
      <c r="AA112" s="202"/>
      <c r="AB112" s="202"/>
      <c r="AC112" s="202"/>
      <c r="AD112" s="202"/>
      <c r="AE112" s="202"/>
      <c r="AF112" s="202"/>
      <c r="AG112" s="202"/>
    </row>
    <row r="113" s="173" customFormat="1" spans="1:33">
      <c r="A113" s="215"/>
      <c r="B113" s="174"/>
      <c r="C113" s="174"/>
      <c r="D113" s="174">
        <v>1</v>
      </c>
      <c r="E113" s="174">
        <v>2</v>
      </c>
      <c r="F113" s="215">
        <v>3</v>
      </c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2"/>
      <c r="AA113" s="202"/>
      <c r="AB113" s="202"/>
      <c r="AC113" s="202"/>
      <c r="AD113" s="202"/>
      <c r="AE113" s="202"/>
      <c r="AF113" s="202"/>
      <c r="AG113" s="202"/>
    </row>
    <row r="114" s="173" customFormat="1" spans="1:33">
      <c r="A114" s="215" t="s">
        <v>79</v>
      </c>
      <c r="B114" s="174">
        <v>1</v>
      </c>
      <c r="C114" s="209">
        <v>10</v>
      </c>
      <c r="D114" s="174">
        <v>0.2667</v>
      </c>
      <c r="E114" s="174"/>
      <c r="F114" s="215"/>
      <c r="G114" s="201"/>
      <c r="H114" s="201"/>
      <c r="I114" s="201"/>
      <c r="J114" s="201"/>
      <c r="K114" s="201"/>
      <c r="L114" s="201"/>
      <c r="M114" s="201"/>
      <c r="N114" s="201"/>
      <c r="O114" s="201"/>
      <c r="P114" s="201"/>
      <c r="Q114" s="201"/>
      <c r="R114" s="201"/>
      <c r="S114" s="201"/>
      <c r="T114" s="201"/>
      <c r="U114" s="201"/>
      <c r="V114" s="201"/>
      <c r="W114" s="201"/>
      <c r="X114" s="201"/>
      <c r="Y114" s="201"/>
      <c r="Z114" s="202"/>
      <c r="AA114" s="202"/>
      <c r="AB114" s="202"/>
      <c r="AC114" s="202"/>
      <c r="AD114" s="202"/>
      <c r="AE114" s="202"/>
      <c r="AF114" s="202"/>
      <c r="AG114" s="202"/>
    </row>
    <row r="115" s="173" customFormat="1" spans="1:33">
      <c r="A115" s="215"/>
      <c r="B115" s="174">
        <v>5</v>
      </c>
      <c r="C115" s="209">
        <v>10</v>
      </c>
      <c r="D115" s="174"/>
      <c r="E115" s="174">
        <v>1.6667</v>
      </c>
      <c r="F115" s="215"/>
      <c r="G115" s="201"/>
      <c r="H115" s="201"/>
      <c r="I115" s="201"/>
      <c r="J115" s="201"/>
      <c r="K115" s="201"/>
      <c r="L115" s="201"/>
      <c r="M115" s="201"/>
      <c r="N115" s="201"/>
      <c r="O115" s="201"/>
      <c r="P115" s="201"/>
      <c r="Q115" s="201"/>
      <c r="R115" s="201"/>
      <c r="S115" s="201"/>
      <c r="T115" s="201"/>
      <c r="U115" s="201"/>
      <c r="V115" s="201"/>
      <c r="W115" s="201"/>
      <c r="X115" s="201"/>
      <c r="Y115" s="201"/>
      <c r="Z115" s="202"/>
      <c r="AA115" s="202"/>
      <c r="AB115" s="202"/>
      <c r="AC115" s="202"/>
      <c r="AD115" s="202"/>
      <c r="AE115" s="202"/>
      <c r="AF115" s="202"/>
      <c r="AG115" s="202"/>
    </row>
    <row r="116" s="173" customFormat="1" spans="1:33">
      <c r="A116" s="215"/>
      <c r="B116" s="174">
        <v>4</v>
      </c>
      <c r="C116" s="209">
        <v>10</v>
      </c>
      <c r="D116" s="174"/>
      <c r="E116" s="174">
        <v>1.7333</v>
      </c>
      <c r="F116" s="215"/>
      <c r="G116" s="201"/>
      <c r="H116" s="201"/>
      <c r="I116" s="201"/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  <c r="X116" s="201"/>
      <c r="Y116" s="201"/>
      <c r="Z116" s="202"/>
      <c r="AA116" s="202"/>
      <c r="AB116" s="202"/>
      <c r="AC116" s="202"/>
      <c r="AD116" s="202"/>
      <c r="AE116" s="202"/>
      <c r="AF116" s="202"/>
      <c r="AG116" s="202"/>
    </row>
    <row r="117" s="173" customFormat="1" spans="1:33">
      <c r="A117" s="215"/>
      <c r="B117" s="174">
        <v>3</v>
      </c>
      <c r="C117" s="209">
        <v>10</v>
      </c>
      <c r="D117" s="174"/>
      <c r="E117" s="174">
        <v>1.8</v>
      </c>
      <c r="F117" s="215"/>
      <c r="G117" s="201"/>
      <c r="H117" s="201"/>
      <c r="I117" s="201"/>
      <c r="J117" s="201"/>
      <c r="K117" s="201"/>
      <c r="L117" s="201"/>
      <c r="M117" s="201"/>
      <c r="N117" s="201"/>
      <c r="O117" s="201"/>
      <c r="P117" s="201"/>
      <c r="Q117" s="201"/>
      <c r="R117" s="201"/>
      <c r="S117" s="201"/>
      <c r="T117" s="201"/>
      <c r="U117" s="201"/>
      <c r="V117" s="201"/>
      <c r="W117" s="201"/>
      <c r="X117" s="201"/>
      <c r="Y117" s="201"/>
      <c r="Z117" s="202"/>
      <c r="AA117" s="202"/>
      <c r="AB117" s="202"/>
      <c r="AC117" s="202"/>
      <c r="AD117" s="202"/>
      <c r="AE117" s="202"/>
      <c r="AF117" s="202"/>
      <c r="AG117" s="202"/>
    </row>
    <row r="118" s="173" customFormat="1" spans="1:33">
      <c r="A118" s="215"/>
      <c r="B118" s="174">
        <v>2</v>
      </c>
      <c r="C118" s="209">
        <v>10</v>
      </c>
      <c r="D118" s="174"/>
      <c r="E118" s="174">
        <v>2.4</v>
      </c>
      <c r="F118" s="215"/>
      <c r="G118" s="201"/>
      <c r="H118" s="201"/>
      <c r="I118" s="201"/>
      <c r="J118" s="201"/>
      <c r="K118" s="201"/>
      <c r="L118" s="201"/>
      <c r="M118" s="201"/>
      <c r="N118" s="201"/>
      <c r="O118" s="201"/>
      <c r="P118" s="201"/>
      <c r="Q118" s="201"/>
      <c r="R118" s="201"/>
      <c r="S118" s="201"/>
      <c r="T118" s="201"/>
      <c r="U118" s="201"/>
      <c r="V118" s="201"/>
      <c r="W118" s="201"/>
      <c r="X118" s="201"/>
      <c r="Y118" s="201"/>
      <c r="Z118" s="202"/>
      <c r="AA118" s="202"/>
      <c r="AB118" s="202"/>
      <c r="AC118" s="202"/>
      <c r="AD118" s="202"/>
      <c r="AE118" s="202"/>
      <c r="AF118" s="202"/>
      <c r="AG118" s="202"/>
    </row>
    <row r="119" s="173" customFormat="1" spans="1:33">
      <c r="A119" s="215"/>
      <c r="B119" s="212" t="s">
        <v>83</v>
      </c>
      <c r="C119" s="209"/>
      <c r="D119" s="174">
        <v>1</v>
      </c>
      <c r="E119" s="174">
        <v>0.078</v>
      </c>
      <c r="F119" s="215"/>
      <c r="G119" s="201"/>
      <c r="H119" s="201"/>
      <c r="I119" s="201"/>
      <c r="J119" s="201"/>
      <c r="K119" s="201"/>
      <c r="L119" s="201"/>
      <c r="M119" s="201"/>
      <c r="N119" s="201"/>
      <c r="O119" s="201"/>
      <c r="P119" s="201"/>
      <c r="Q119" s="201"/>
      <c r="R119" s="201"/>
      <c r="S119" s="201"/>
      <c r="T119" s="201"/>
      <c r="U119" s="201"/>
      <c r="V119" s="201"/>
      <c r="W119" s="201"/>
      <c r="X119" s="201"/>
      <c r="Y119" s="201"/>
      <c r="Z119" s="202"/>
      <c r="AA119" s="202"/>
      <c r="AB119" s="202"/>
      <c r="AC119" s="202"/>
      <c r="AD119" s="202"/>
      <c r="AE119" s="202"/>
      <c r="AF119" s="202"/>
      <c r="AG119" s="202"/>
    </row>
    <row r="120" s="173" customFormat="1" spans="1:33">
      <c r="A120" s="215" t="s">
        <v>84</v>
      </c>
      <c r="B120" s="174">
        <v>1</v>
      </c>
      <c r="C120" s="209">
        <v>10</v>
      </c>
      <c r="D120" s="174">
        <v>0.2667</v>
      </c>
      <c r="E120" s="174"/>
      <c r="F120" s="215"/>
      <c r="G120" s="201"/>
      <c r="H120" s="201"/>
      <c r="I120" s="201"/>
      <c r="J120" s="201"/>
      <c r="K120" s="201"/>
      <c r="L120" s="201"/>
      <c r="M120" s="201"/>
      <c r="N120" s="201"/>
      <c r="O120" s="201"/>
      <c r="P120" s="201"/>
      <c r="Q120" s="201"/>
      <c r="R120" s="201"/>
      <c r="S120" s="201"/>
      <c r="T120" s="201"/>
      <c r="U120" s="201"/>
      <c r="V120" s="201"/>
      <c r="W120" s="201"/>
      <c r="X120" s="201"/>
      <c r="Y120" s="201"/>
      <c r="Z120" s="202"/>
      <c r="AA120" s="202"/>
      <c r="AB120" s="202"/>
      <c r="AC120" s="202"/>
      <c r="AD120" s="202"/>
      <c r="AE120" s="202"/>
      <c r="AF120" s="202"/>
      <c r="AG120" s="202"/>
    </row>
    <row r="121" s="173" customFormat="1" spans="1:33">
      <c r="A121" s="215"/>
      <c r="B121" s="174">
        <v>5</v>
      </c>
      <c r="C121" s="209">
        <v>10</v>
      </c>
      <c r="D121" s="174"/>
      <c r="E121" s="174">
        <v>1.6667</v>
      </c>
      <c r="F121" s="215"/>
      <c r="G121" s="201"/>
      <c r="H121" s="201"/>
      <c r="I121" s="201"/>
      <c r="J121" s="201"/>
      <c r="K121" s="201"/>
      <c r="L121" s="201"/>
      <c r="M121" s="201"/>
      <c r="N121" s="201"/>
      <c r="O121" s="201"/>
      <c r="P121" s="201"/>
      <c r="Q121" s="201"/>
      <c r="R121" s="201"/>
      <c r="S121" s="201"/>
      <c r="T121" s="201"/>
      <c r="U121" s="201"/>
      <c r="V121" s="201"/>
      <c r="W121" s="201"/>
      <c r="X121" s="201"/>
      <c r="Y121" s="201"/>
      <c r="Z121" s="202"/>
      <c r="AA121" s="202"/>
      <c r="AB121" s="202"/>
      <c r="AC121" s="202"/>
      <c r="AD121" s="202"/>
      <c r="AE121" s="202"/>
      <c r="AF121" s="202"/>
      <c r="AG121" s="202"/>
    </row>
    <row r="122" s="173" customFormat="1" spans="1:33">
      <c r="A122" s="215"/>
      <c r="B122" s="174">
        <v>4</v>
      </c>
      <c r="C122" s="209">
        <v>10</v>
      </c>
      <c r="D122" s="174"/>
      <c r="E122" s="174">
        <v>1.7333</v>
      </c>
      <c r="F122" s="215"/>
      <c r="G122" s="201"/>
      <c r="H122" s="201"/>
      <c r="I122" s="201"/>
      <c r="J122" s="201"/>
      <c r="K122" s="201"/>
      <c r="L122" s="201"/>
      <c r="M122" s="201"/>
      <c r="N122" s="201"/>
      <c r="O122" s="201"/>
      <c r="P122" s="201"/>
      <c r="Q122" s="201"/>
      <c r="R122" s="201"/>
      <c r="S122" s="201"/>
      <c r="T122" s="201"/>
      <c r="U122" s="201"/>
      <c r="V122" s="201"/>
      <c r="W122" s="201"/>
      <c r="X122" s="201"/>
      <c r="Y122" s="201"/>
      <c r="Z122" s="202"/>
      <c r="AA122" s="202"/>
      <c r="AB122" s="202"/>
      <c r="AC122" s="202"/>
      <c r="AD122" s="202"/>
      <c r="AE122" s="202"/>
      <c r="AF122" s="202"/>
      <c r="AG122" s="202"/>
    </row>
    <row r="123" s="173" customFormat="1" spans="1:33">
      <c r="A123" s="215"/>
      <c r="B123" s="174">
        <v>3</v>
      </c>
      <c r="C123" s="209">
        <v>10</v>
      </c>
      <c r="D123" s="174"/>
      <c r="E123" s="174">
        <v>1.8</v>
      </c>
      <c r="F123" s="215"/>
      <c r="G123" s="201"/>
      <c r="H123" s="201"/>
      <c r="I123" s="201"/>
      <c r="J123" s="201"/>
      <c r="K123" s="201"/>
      <c r="L123" s="201"/>
      <c r="M123" s="201"/>
      <c r="N123" s="201"/>
      <c r="O123" s="201"/>
      <c r="P123" s="201"/>
      <c r="Q123" s="201"/>
      <c r="R123" s="201"/>
      <c r="S123" s="201"/>
      <c r="T123" s="201"/>
      <c r="U123" s="201"/>
      <c r="V123" s="201"/>
      <c r="W123" s="201"/>
      <c r="X123" s="201"/>
      <c r="Y123" s="201"/>
      <c r="Z123" s="202"/>
      <c r="AA123" s="202"/>
      <c r="AB123" s="202"/>
      <c r="AC123" s="202"/>
      <c r="AD123" s="202"/>
      <c r="AE123" s="202"/>
      <c r="AF123" s="202"/>
      <c r="AG123" s="202"/>
    </row>
    <row r="124" s="173" customFormat="1" spans="1:33">
      <c r="A124" s="215"/>
      <c r="B124" s="174">
        <v>2</v>
      </c>
      <c r="C124" s="209">
        <v>10</v>
      </c>
      <c r="D124" s="174"/>
      <c r="E124" s="174"/>
      <c r="F124" s="215">
        <v>2.4</v>
      </c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2"/>
      <c r="AA124" s="202"/>
      <c r="AB124" s="202"/>
      <c r="AC124" s="202"/>
      <c r="AD124" s="202"/>
      <c r="AE124" s="202"/>
      <c r="AF124" s="202"/>
      <c r="AG124" s="202"/>
    </row>
    <row r="125" s="173" customFormat="1" spans="1:33">
      <c r="A125" s="215"/>
      <c r="B125" s="212" t="s">
        <v>83</v>
      </c>
      <c r="C125" s="174"/>
      <c r="D125" s="174">
        <v>1</v>
      </c>
      <c r="E125" s="174">
        <v>0.64</v>
      </c>
      <c r="F125" s="215">
        <v>1</v>
      </c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2"/>
      <c r="AA125" s="202"/>
      <c r="AB125" s="202"/>
      <c r="AC125" s="202"/>
      <c r="AD125" s="202"/>
      <c r="AE125" s="202"/>
      <c r="AF125" s="202"/>
      <c r="AG125" s="202"/>
    </row>
    <row r="126" s="173" customFormat="1" spans="1:33">
      <c r="A126" s="201"/>
      <c r="B126" s="201"/>
      <c r="C126" s="201"/>
      <c r="D126" s="201"/>
      <c r="E126" s="201"/>
      <c r="F126" s="201"/>
      <c r="G126" s="201"/>
      <c r="H126" s="201"/>
      <c r="I126" s="201"/>
      <c r="J126" s="201"/>
      <c r="K126" s="201"/>
      <c r="L126" s="201"/>
      <c r="M126" s="201"/>
      <c r="N126" s="201"/>
      <c r="O126" s="201"/>
      <c r="P126" s="201"/>
      <c r="Q126" s="201"/>
      <c r="R126" s="201"/>
      <c r="S126" s="201"/>
      <c r="T126" s="201"/>
      <c r="U126" s="201"/>
      <c r="V126" s="201"/>
      <c r="W126" s="201"/>
      <c r="X126" s="201"/>
      <c r="Y126" s="201"/>
      <c r="Z126" s="201"/>
      <c r="AA126" s="202"/>
      <c r="AB126" s="202"/>
      <c r="AC126" s="202"/>
      <c r="AD126" s="202"/>
      <c r="AE126" s="202"/>
      <c r="AF126" s="202"/>
      <c r="AG126" s="202"/>
    </row>
    <row r="127" s="173" customFormat="1" spans="1:33">
      <c r="A127" s="201"/>
      <c r="B127" s="201"/>
      <c r="C127" s="201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2"/>
      <c r="AB127" s="202"/>
      <c r="AC127" s="202"/>
      <c r="AD127" s="202"/>
      <c r="AE127" s="202"/>
      <c r="AF127" s="202"/>
      <c r="AG127" s="202"/>
    </row>
    <row r="128" s="173" customFormat="1" spans="1:33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  <c r="K128" s="201"/>
      <c r="L128" s="201"/>
      <c r="M128" s="201"/>
      <c r="N128" s="201"/>
      <c r="O128" s="201"/>
      <c r="P128" s="201"/>
      <c r="Q128" s="201"/>
      <c r="R128" s="201"/>
      <c r="S128" s="201"/>
      <c r="T128" s="201"/>
      <c r="U128" s="201"/>
      <c r="V128" s="201"/>
      <c r="W128" s="201"/>
      <c r="X128" s="201"/>
      <c r="Y128" s="201"/>
      <c r="Z128" s="201"/>
      <c r="AA128" s="202"/>
      <c r="AB128" s="202"/>
      <c r="AC128" s="202"/>
      <c r="AD128" s="202"/>
      <c r="AE128" s="202"/>
      <c r="AF128" s="202"/>
      <c r="AG128" s="202"/>
    </row>
    <row r="129" s="173" customFormat="1" spans="1:33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  <c r="K129" s="201"/>
      <c r="L129" s="201"/>
      <c r="M129" s="201"/>
      <c r="N129" s="201"/>
      <c r="O129" s="201"/>
      <c r="P129" s="201"/>
      <c r="Q129" s="201"/>
      <c r="R129" s="201"/>
      <c r="S129" s="201"/>
      <c r="T129" s="201"/>
      <c r="U129" s="201"/>
      <c r="V129" s="201"/>
      <c r="W129" s="201"/>
      <c r="X129" s="201"/>
      <c r="Y129" s="201"/>
      <c r="Z129" s="201"/>
      <c r="AA129" s="202"/>
      <c r="AB129" s="202"/>
      <c r="AC129" s="202"/>
      <c r="AD129" s="202"/>
      <c r="AE129" s="202"/>
      <c r="AF129" s="202"/>
      <c r="AG129" s="202"/>
    </row>
    <row r="130" s="173" customFormat="1" spans="1:33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  <c r="K130" s="201"/>
      <c r="L130" s="201"/>
      <c r="M130" s="201"/>
      <c r="N130" s="201"/>
      <c r="O130" s="201"/>
      <c r="P130" s="201"/>
      <c r="Q130" s="201"/>
      <c r="R130" s="201"/>
      <c r="S130" s="201"/>
      <c r="T130" s="201"/>
      <c r="U130" s="201"/>
      <c r="V130" s="201"/>
      <c r="W130" s="201"/>
      <c r="X130" s="201"/>
      <c r="Y130" s="201"/>
      <c r="Z130" s="201"/>
      <c r="AA130" s="202"/>
      <c r="AB130" s="202"/>
      <c r="AC130" s="202"/>
      <c r="AD130" s="202"/>
      <c r="AE130" s="202"/>
      <c r="AF130" s="202"/>
      <c r="AG130" s="202"/>
    </row>
    <row r="131" s="173" customFormat="1" spans="1:33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201"/>
      <c r="P131" s="201"/>
      <c r="Q131" s="201"/>
      <c r="R131" s="201"/>
      <c r="S131" s="201"/>
      <c r="T131" s="201"/>
      <c r="U131" s="201"/>
      <c r="V131" s="201"/>
      <c r="W131" s="201"/>
      <c r="X131" s="201"/>
      <c r="Y131" s="201"/>
      <c r="Z131" s="201"/>
      <c r="AA131" s="202"/>
      <c r="AB131" s="202"/>
      <c r="AC131" s="202"/>
      <c r="AD131" s="202"/>
      <c r="AE131" s="202"/>
      <c r="AF131" s="202"/>
      <c r="AG131" s="202"/>
    </row>
    <row r="132" s="173" customFormat="1" spans="1:33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  <c r="K132" s="201"/>
      <c r="L132" s="201"/>
      <c r="M132" s="201"/>
      <c r="N132" s="201"/>
      <c r="O132" s="201"/>
      <c r="P132" s="201"/>
      <c r="Q132" s="201"/>
      <c r="R132" s="201"/>
      <c r="S132" s="201"/>
      <c r="T132" s="201"/>
      <c r="U132" s="201"/>
      <c r="V132" s="201"/>
      <c r="W132" s="201"/>
      <c r="X132" s="201"/>
      <c r="Y132" s="201"/>
      <c r="Z132" s="201"/>
      <c r="AA132" s="202"/>
      <c r="AB132" s="202"/>
      <c r="AC132" s="202"/>
      <c r="AD132" s="202"/>
      <c r="AE132" s="202"/>
      <c r="AF132" s="202"/>
      <c r="AG132" s="202"/>
    </row>
    <row r="133" s="173" customFormat="1" spans="1:33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  <c r="K133" s="201"/>
      <c r="L133" s="201"/>
      <c r="M133" s="201"/>
      <c r="N133" s="201"/>
      <c r="O133" s="201"/>
      <c r="P133" s="201"/>
      <c r="Q133" s="201"/>
      <c r="R133" s="201"/>
      <c r="S133" s="201"/>
      <c r="T133" s="201"/>
      <c r="U133" s="201"/>
      <c r="V133" s="201"/>
      <c r="W133" s="201"/>
      <c r="X133" s="201"/>
      <c r="Y133" s="201"/>
      <c r="Z133" s="201"/>
      <c r="AA133" s="202"/>
      <c r="AB133" s="202"/>
      <c r="AC133" s="202"/>
      <c r="AD133" s="202"/>
      <c r="AE133" s="202"/>
      <c r="AF133" s="202"/>
      <c r="AG133" s="202"/>
    </row>
    <row r="134" s="173" customFormat="1" spans="1:33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  <c r="K134" s="201"/>
      <c r="L134" s="201"/>
      <c r="M134" s="201"/>
      <c r="N134" s="201"/>
      <c r="O134" s="201"/>
      <c r="P134" s="201"/>
      <c r="Q134" s="201"/>
      <c r="R134" s="201"/>
      <c r="S134" s="201"/>
      <c r="T134" s="201"/>
      <c r="U134" s="201"/>
      <c r="V134" s="201"/>
      <c r="W134" s="201"/>
      <c r="X134" s="201"/>
      <c r="Y134" s="201"/>
      <c r="Z134" s="201"/>
      <c r="AA134" s="202"/>
      <c r="AB134" s="202"/>
      <c r="AC134" s="202"/>
      <c r="AD134" s="202"/>
      <c r="AE134" s="202"/>
      <c r="AF134" s="202"/>
      <c r="AG134" s="202"/>
    </row>
    <row r="135" s="173" customFormat="1" spans="1:33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  <c r="K135" s="201"/>
      <c r="L135" s="201"/>
      <c r="M135" s="201"/>
      <c r="N135" s="201"/>
      <c r="O135" s="201"/>
      <c r="P135" s="201"/>
      <c r="Q135" s="201"/>
      <c r="R135" s="201"/>
      <c r="S135" s="201"/>
      <c r="T135" s="201"/>
      <c r="U135" s="201"/>
      <c r="V135" s="201"/>
      <c r="W135" s="201"/>
      <c r="X135" s="201"/>
      <c r="Y135" s="201"/>
      <c r="Z135" s="201"/>
      <c r="AA135" s="202"/>
      <c r="AB135" s="202"/>
      <c r="AC135" s="202"/>
      <c r="AD135" s="202"/>
      <c r="AE135" s="202"/>
      <c r="AF135" s="202"/>
      <c r="AG135" s="202"/>
    </row>
    <row r="136" s="173" customFormat="1" spans="1:33">
      <c r="A136" s="79"/>
      <c r="B136" s="79"/>
      <c r="C136" s="79"/>
      <c r="D136" s="79"/>
      <c r="E136" s="218"/>
      <c r="F136" s="79"/>
      <c r="G136" s="79"/>
      <c r="H136" s="79"/>
      <c r="I136" s="79"/>
      <c r="J136" s="79"/>
      <c r="K136" s="79"/>
      <c r="L136" s="79"/>
      <c r="M136" s="201"/>
      <c r="N136" s="201"/>
      <c r="O136" s="201"/>
      <c r="P136" s="201"/>
      <c r="Q136" s="201"/>
      <c r="R136" s="201"/>
      <c r="S136" s="201"/>
      <c r="T136" s="201"/>
      <c r="U136" s="201"/>
      <c r="V136" s="201"/>
      <c r="W136" s="201"/>
      <c r="X136" s="201"/>
      <c r="Y136" s="201"/>
      <c r="Z136" s="201"/>
      <c r="AA136" s="202"/>
      <c r="AB136" s="202"/>
      <c r="AC136" s="202"/>
      <c r="AD136" s="202"/>
      <c r="AE136" s="202"/>
      <c r="AF136" s="202"/>
      <c r="AG136" s="202"/>
    </row>
    <row r="137" s="173" customFormat="1" spans="1:33">
      <c r="A137" s="79"/>
      <c r="B137" s="79"/>
      <c r="C137" s="79"/>
      <c r="D137" s="79"/>
      <c r="E137" s="174"/>
      <c r="F137" s="79"/>
      <c r="G137" s="79"/>
      <c r="H137" s="79"/>
      <c r="I137" s="79"/>
      <c r="J137" s="79"/>
      <c r="K137" s="79"/>
      <c r="L137" s="79"/>
      <c r="M137" s="201"/>
      <c r="N137" s="201"/>
      <c r="O137" s="201"/>
      <c r="P137" s="201"/>
      <c r="Q137" s="201"/>
      <c r="R137" s="201"/>
      <c r="S137" s="201"/>
      <c r="T137" s="201"/>
      <c r="U137" s="201"/>
      <c r="V137" s="201"/>
      <c r="W137" s="201"/>
      <c r="X137" s="201"/>
      <c r="Y137" s="201"/>
      <c r="Z137" s="201"/>
      <c r="AA137" s="202"/>
      <c r="AB137" s="202"/>
      <c r="AC137" s="202"/>
      <c r="AD137" s="202"/>
      <c r="AE137" s="202"/>
      <c r="AF137" s="202"/>
      <c r="AG137" s="202"/>
    </row>
    <row r="138" s="173" customFormat="1" spans="1:33">
      <c r="A138" s="79"/>
      <c r="B138" s="79"/>
      <c r="C138" s="79"/>
      <c r="D138" s="79"/>
      <c r="E138" s="174"/>
      <c r="F138" s="79"/>
      <c r="G138" s="79"/>
      <c r="H138" s="79"/>
      <c r="I138" s="79"/>
      <c r="J138" s="79"/>
      <c r="K138" s="79"/>
      <c r="L138" s="79"/>
      <c r="M138" s="201"/>
      <c r="N138" s="201"/>
      <c r="O138" s="201"/>
      <c r="P138" s="201"/>
      <c r="Q138" s="201"/>
      <c r="R138" s="201"/>
      <c r="S138" s="201"/>
      <c r="T138" s="201"/>
      <c r="U138" s="201"/>
      <c r="V138" s="201"/>
      <c r="W138" s="201"/>
      <c r="X138" s="201"/>
      <c r="Y138" s="201"/>
      <c r="Z138" s="201"/>
      <c r="AA138" s="202"/>
      <c r="AB138" s="202"/>
      <c r="AC138" s="202"/>
      <c r="AD138" s="202"/>
      <c r="AE138" s="202"/>
      <c r="AF138" s="202"/>
      <c r="AG138" s="202"/>
    </row>
    <row r="139" s="173" customFormat="1" spans="1:33">
      <c r="A139" s="79"/>
      <c r="B139" s="79"/>
      <c r="C139" s="79"/>
      <c r="D139" s="79"/>
      <c r="E139" s="174"/>
      <c r="F139" s="79"/>
      <c r="G139" s="79"/>
      <c r="H139" s="79"/>
      <c r="I139" s="79"/>
      <c r="J139" s="79"/>
      <c r="K139" s="79"/>
      <c r="L139" s="79"/>
      <c r="M139" s="201"/>
      <c r="N139" s="201"/>
      <c r="O139" s="201"/>
      <c r="P139" s="201"/>
      <c r="Q139" s="201"/>
      <c r="R139" s="201"/>
      <c r="S139" s="201"/>
      <c r="T139" s="201"/>
      <c r="U139" s="201"/>
      <c r="V139" s="201"/>
      <c r="W139" s="201"/>
      <c r="X139" s="201"/>
      <c r="Y139" s="201"/>
      <c r="Z139" s="201"/>
      <c r="AA139" s="202"/>
      <c r="AB139" s="202"/>
      <c r="AC139" s="202"/>
      <c r="AD139" s="202"/>
      <c r="AE139" s="202"/>
      <c r="AF139" s="202"/>
      <c r="AG139" s="202"/>
    </row>
    <row r="140" s="173" customFormat="1" spans="1:33">
      <c r="A140" s="79"/>
      <c r="B140" s="79"/>
      <c r="C140" s="79"/>
      <c r="D140" s="79"/>
      <c r="E140" s="174"/>
      <c r="F140" s="79"/>
      <c r="G140" s="79"/>
      <c r="H140" s="79"/>
      <c r="I140" s="79"/>
      <c r="J140" s="79"/>
      <c r="K140" s="79"/>
      <c r="L140" s="79"/>
      <c r="M140" s="201"/>
      <c r="N140" s="201"/>
      <c r="O140" s="201"/>
      <c r="P140" s="201"/>
      <c r="Q140" s="201"/>
      <c r="R140" s="201"/>
      <c r="S140" s="201"/>
      <c r="T140" s="201"/>
      <c r="U140" s="201"/>
      <c r="V140" s="201"/>
      <c r="W140" s="201"/>
      <c r="X140" s="201"/>
      <c r="Y140" s="201"/>
      <c r="Z140" s="201"/>
      <c r="AA140" s="202"/>
      <c r="AB140" s="202"/>
      <c r="AC140" s="202"/>
      <c r="AD140" s="202"/>
      <c r="AE140" s="202"/>
      <c r="AF140" s="202"/>
      <c r="AG140" s="202"/>
    </row>
    <row r="141" s="173" customFormat="1" spans="1:33">
      <c r="A141" s="79"/>
      <c r="B141" s="79"/>
      <c r="C141" s="79"/>
      <c r="D141" s="79"/>
      <c r="E141" s="174"/>
      <c r="F141" s="79"/>
      <c r="G141" s="79"/>
      <c r="H141" s="79"/>
      <c r="I141" s="79"/>
      <c r="J141" s="79"/>
      <c r="K141" s="79"/>
      <c r="L141" s="79"/>
      <c r="M141" s="201"/>
      <c r="N141" s="201"/>
      <c r="O141" s="201"/>
      <c r="P141" s="201"/>
      <c r="Q141" s="201"/>
      <c r="R141" s="201"/>
      <c r="S141" s="201"/>
      <c r="T141" s="201"/>
      <c r="U141" s="201"/>
      <c r="V141" s="201"/>
      <c r="W141" s="201"/>
      <c r="X141" s="201"/>
      <c r="Y141" s="201"/>
      <c r="Z141" s="201"/>
      <c r="AA141" s="202"/>
      <c r="AB141" s="202"/>
      <c r="AC141" s="202"/>
      <c r="AD141" s="202"/>
      <c r="AE141" s="202"/>
      <c r="AF141" s="202"/>
      <c r="AG141" s="202"/>
    </row>
    <row r="142" s="173" customFormat="1" spans="1:33">
      <c r="A142" s="79"/>
      <c r="B142" s="79"/>
      <c r="C142" s="79"/>
      <c r="D142" s="79"/>
      <c r="E142" s="174"/>
      <c r="F142" s="79"/>
      <c r="G142" s="79"/>
      <c r="H142" s="79"/>
      <c r="I142" s="79"/>
      <c r="J142" s="79"/>
      <c r="K142" s="79"/>
      <c r="L142" s="79"/>
      <c r="M142" s="201"/>
      <c r="N142" s="201"/>
      <c r="O142" s="201"/>
      <c r="P142" s="201"/>
      <c r="Q142" s="201"/>
      <c r="R142" s="201"/>
      <c r="S142" s="201"/>
      <c r="T142" s="201"/>
      <c r="U142" s="201"/>
      <c r="V142" s="201"/>
      <c r="W142" s="201"/>
      <c r="X142" s="201"/>
      <c r="Y142" s="201"/>
      <c r="Z142" s="201"/>
      <c r="AA142" s="202"/>
      <c r="AB142" s="202"/>
      <c r="AC142" s="202"/>
      <c r="AD142" s="202"/>
      <c r="AE142" s="202"/>
      <c r="AF142" s="202"/>
      <c r="AG142" s="202"/>
    </row>
    <row r="143" s="173" customFormat="1" spans="1:33">
      <c r="A143" s="79"/>
      <c r="B143" s="79"/>
      <c r="C143" s="79"/>
      <c r="D143" s="79"/>
      <c r="E143" s="174"/>
      <c r="F143" s="79"/>
      <c r="G143" s="79"/>
      <c r="H143" s="79"/>
      <c r="I143" s="79"/>
      <c r="J143" s="79"/>
      <c r="K143" s="79"/>
      <c r="L143" s="79"/>
      <c r="M143" s="201"/>
      <c r="N143" s="201"/>
      <c r="O143" s="201"/>
      <c r="P143" s="201"/>
      <c r="Q143" s="201"/>
      <c r="R143" s="201"/>
      <c r="S143" s="201"/>
      <c r="T143" s="201"/>
      <c r="U143" s="201"/>
      <c r="V143" s="201"/>
      <c r="W143" s="201"/>
      <c r="X143" s="201"/>
      <c r="Y143" s="201"/>
      <c r="Z143" s="201"/>
      <c r="AA143" s="202"/>
      <c r="AB143" s="202"/>
      <c r="AC143" s="202"/>
      <c r="AD143" s="202"/>
      <c r="AE143" s="202"/>
      <c r="AF143" s="202"/>
      <c r="AG143" s="202"/>
    </row>
    <row r="144" s="173" customFormat="1" spans="1:33">
      <c r="A144" s="79"/>
      <c r="B144" s="79"/>
      <c r="C144" s="79"/>
      <c r="D144" s="79"/>
      <c r="E144" s="174"/>
      <c r="F144" s="79"/>
      <c r="G144" s="79"/>
      <c r="H144" s="79"/>
      <c r="I144" s="79"/>
      <c r="J144" s="79"/>
      <c r="K144" s="79"/>
      <c r="L144" s="79"/>
      <c r="M144" s="201"/>
      <c r="N144" s="201"/>
      <c r="O144" s="201"/>
      <c r="P144" s="201"/>
      <c r="Q144" s="201"/>
      <c r="R144" s="201"/>
      <c r="S144" s="201"/>
      <c r="T144" s="201"/>
      <c r="U144" s="201"/>
      <c r="V144" s="201"/>
      <c r="W144" s="201"/>
      <c r="X144" s="201"/>
      <c r="Y144" s="201"/>
      <c r="Z144" s="201"/>
      <c r="AA144" s="202"/>
      <c r="AB144" s="202"/>
      <c r="AC144" s="202"/>
      <c r="AD144" s="202"/>
      <c r="AE144" s="202"/>
      <c r="AF144" s="202"/>
      <c r="AG144" s="202"/>
    </row>
    <row r="145" s="173" customFormat="1" spans="1:33">
      <c r="A145" s="79"/>
      <c r="B145" s="79"/>
      <c r="C145" s="79"/>
      <c r="D145" s="79"/>
      <c r="E145" s="174"/>
      <c r="F145" s="79"/>
      <c r="G145" s="79"/>
      <c r="H145" s="79"/>
      <c r="I145" s="79"/>
      <c r="J145" s="79"/>
      <c r="K145" s="79"/>
      <c r="L145" s="79"/>
      <c r="M145" s="201"/>
      <c r="N145" s="201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2"/>
      <c r="AB145" s="202"/>
      <c r="AC145" s="202"/>
      <c r="AD145" s="202"/>
      <c r="AE145" s="202"/>
      <c r="AF145" s="202"/>
      <c r="AG145" s="202"/>
    </row>
    <row r="146" s="173" customFormat="1" spans="1:33">
      <c r="A146" s="79"/>
      <c r="B146" s="79"/>
      <c r="C146" s="79"/>
      <c r="D146" s="79"/>
      <c r="E146" s="174"/>
      <c r="F146" s="79"/>
      <c r="G146" s="79"/>
      <c r="H146" s="79"/>
      <c r="I146" s="79"/>
      <c r="J146" s="79"/>
      <c r="K146" s="79"/>
      <c r="L146" s="79"/>
      <c r="M146" s="201"/>
      <c r="N146" s="201"/>
      <c r="O146" s="201"/>
      <c r="P146" s="201"/>
      <c r="Q146" s="201"/>
      <c r="R146" s="201"/>
      <c r="S146" s="201"/>
      <c r="T146" s="201"/>
      <c r="U146" s="201"/>
      <c r="V146" s="201"/>
      <c r="W146" s="201"/>
      <c r="X146" s="201"/>
      <c r="Y146" s="201"/>
      <c r="Z146" s="201"/>
      <c r="AA146" s="202"/>
      <c r="AB146" s="202"/>
      <c r="AC146" s="202"/>
      <c r="AD146" s="202"/>
      <c r="AE146" s="202"/>
      <c r="AF146" s="202"/>
      <c r="AG146" s="202"/>
    </row>
    <row r="147" s="173" customFormat="1" spans="1:33">
      <c r="A147" s="79"/>
      <c r="B147" s="79"/>
      <c r="C147" s="79"/>
      <c r="D147" s="79"/>
      <c r="E147" s="174"/>
      <c r="F147" s="79"/>
      <c r="G147" s="79"/>
      <c r="H147" s="79"/>
      <c r="I147" s="79"/>
      <c r="J147" s="79"/>
      <c r="K147" s="79"/>
      <c r="L147" s="79"/>
      <c r="M147" s="201"/>
      <c r="N147" s="201"/>
      <c r="O147" s="201"/>
      <c r="P147" s="201"/>
      <c r="Q147" s="201"/>
      <c r="R147" s="201"/>
      <c r="S147" s="201"/>
      <c r="T147" s="201"/>
      <c r="U147" s="201"/>
      <c r="V147" s="201"/>
      <c r="W147" s="201"/>
      <c r="X147" s="201"/>
      <c r="Y147" s="201"/>
      <c r="Z147" s="201"/>
      <c r="AA147" s="202"/>
      <c r="AB147" s="202"/>
      <c r="AC147" s="202"/>
      <c r="AD147" s="202"/>
      <c r="AE147" s="202"/>
      <c r="AF147" s="202"/>
      <c r="AG147" s="202"/>
    </row>
    <row r="148" s="173" customFormat="1" spans="1:33">
      <c r="A148" s="79"/>
      <c r="B148" s="79"/>
      <c r="C148" s="79"/>
      <c r="D148" s="79"/>
      <c r="E148" s="174"/>
      <c r="F148" s="79"/>
      <c r="G148" s="79"/>
      <c r="H148" s="79"/>
      <c r="I148" s="79"/>
      <c r="J148" s="79"/>
      <c r="K148" s="79"/>
      <c r="L148" s="79"/>
      <c r="M148" s="201"/>
      <c r="N148" s="201"/>
      <c r="O148" s="201"/>
      <c r="P148" s="201"/>
      <c r="Q148" s="201"/>
      <c r="R148" s="201"/>
      <c r="S148" s="201"/>
      <c r="T148" s="201"/>
      <c r="U148" s="201"/>
      <c r="V148" s="201"/>
      <c r="W148" s="201"/>
      <c r="X148" s="201"/>
      <c r="Y148" s="201"/>
      <c r="Z148" s="201"/>
      <c r="AA148" s="202"/>
      <c r="AB148" s="202"/>
      <c r="AC148" s="202"/>
      <c r="AD148" s="202"/>
      <c r="AE148" s="202"/>
      <c r="AF148" s="202"/>
      <c r="AG148" s="202"/>
    </row>
    <row r="149" s="173" customFormat="1" spans="1:33">
      <c r="A149" s="79"/>
      <c r="B149" s="79"/>
      <c r="C149" s="79"/>
      <c r="D149" s="79"/>
      <c r="E149" s="174"/>
      <c r="F149" s="79"/>
      <c r="G149" s="79"/>
      <c r="H149" s="79"/>
      <c r="I149" s="79"/>
      <c r="J149" s="79"/>
      <c r="K149" s="79"/>
      <c r="L149" s="79"/>
      <c r="M149" s="201"/>
      <c r="N149" s="201"/>
      <c r="O149" s="201"/>
      <c r="P149" s="201"/>
      <c r="Q149" s="201"/>
      <c r="R149" s="201"/>
      <c r="S149" s="201"/>
      <c r="T149" s="201"/>
      <c r="U149" s="201"/>
      <c r="V149" s="201"/>
      <c r="W149" s="201"/>
      <c r="X149" s="201"/>
      <c r="Y149" s="201"/>
      <c r="Z149" s="201"/>
      <c r="AA149" s="202"/>
      <c r="AB149" s="202"/>
      <c r="AC149" s="202"/>
      <c r="AD149" s="202"/>
      <c r="AE149" s="202"/>
      <c r="AF149" s="202"/>
      <c r="AG149" s="202"/>
    </row>
    <row r="150" s="173" customFormat="1" spans="1:33">
      <c r="A150" s="79"/>
      <c r="B150" s="79"/>
      <c r="C150" s="79"/>
      <c r="D150" s="79"/>
      <c r="E150" s="174"/>
      <c r="F150" s="79"/>
      <c r="G150" s="79"/>
      <c r="H150" s="79"/>
      <c r="I150" s="79"/>
      <c r="J150" s="79"/>
      <c r="K150" s="79"/>
      <c r="L150" s="79"/>
      <c r="M150" s="201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  <c r="Y150" s="201"/>
      <c r="Z150" s="201"/>
      <c r="AA150" s="202"/>
      <c r="AB150" s="202"/>
      <c r="AC150" s="202"/>
      <c r="AD150" s="202"/>
      <c r="AE150" s="202"/>
      <c r="AF150" s="202"/>
      <c r="AG150" s="202"/>
    </row>
    <row r="151" s="173" customFormat="1" spans="1:33">
      <c r="A151" s="79"/>
      <c r="B151" s="79"/>
      <c r="C151" s="79"/>
      <c r="D151" s="79"/>
      <c r="E151" s="174"/>
      <c r="F151" s="79"/>
      <c r="G151" s="79"/>
      <c r="H151" s="79"/>
      <c r="I151" s="79"/>
      <c r="J151" s="79"/>
      <c r="K151" s="79"/>
      <c r="L151" s="79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2"/>
      <c r="AB151" s="202"/>
      <c r="AC151" s="202"/>
      <c r="AD151" s="202"/>
      <c r="AE151" s="202"/>
      <c r="AF151" s="202"/>
      <c r="AG151" s="202"/>
    </row>
    <row r="152" s="173" customFormat="1" spans="1:33">
      <c r="A152" s="79"/>
      <c r="B152" s="79"/>
      <c r="C152" s="79"/>
      <c r="D152" s="79"/>
      <c r="E152" s="174"/>
      <c r="F152" s="79"/>
      <c r="G152" s="79"/>
      <c r="H152" s="79"/>
      <c r="I152" s="79"/>
      <c r="J152" s="79"/>
      <c r="K152" s="79"/>
      <c r="L152" s="79"/>
      <c r="M152" s="201"/>
      <c r="N152" s="201"/>
      <c r="O152" s="201"/>
      <c r="P152" s="201"/>
      <c r="Q152" s="201"/>
      <c r="R152" s="201"/>
      <c r="S152" s="201"/>
      <c r="T152" s="201"/>
      <c r="U152" s="201"/>
      <c r="V152" s="201"/>
      <c r="W152" s="201"/>
      <c r="X152" s="201"/>
      <c r="Y152" s="201"/>
      <c r="Z152" s="201"/>
      <c r="AA152" s="202"/>
      <c r="AB152" s="202"/>
      <c r="AC152" s="202"/>
      <c r="AD152" s="202"/>
      <c r="AE152" s="202"/>
      <c r="AF152" s="202"/>
      <c r="AG152" s="202"/>
    </row>
    <row r="153" s="173" customFormat="1" spans="1:33">
      <c r="A153" s="79"/>
      <c r="B153" s="79"/>
      <c r="C153" s="79"/>
      <c r="D153" s="79"/>
      <c r="E153" s="174"/>
      <c r="F153" s="79"/>
      <c r="G153" s="79"/>
      <c r="H153" s="79"/>
      <c r="I153" s="79"/>
      <c r="J153" s="79"/>
      <c r="K153" s="79"/>
      <c r="L153" s="79"/>
      <c r="M153" s="201"/>
      <c r="N153" s="201"/>
      <c r="O153" s="201"/>
      <c r="P153" s="201"/>
      <c r="Q153" s="201"/>
      <c r="R153" s="201"/>
      <c r="S153" s="201"/>
      <c r="T153" s="201"/>
      <c r="U153" s="201"/>
      <c r="V153" s="201"/>
      <c r="W153" s="201"/>
      <c r="X153" s="201"/>
      <c r="Y153" s="201"/>
      <c r="Z153" s="201"/>
      <c r="AA153" s="202"/>
      <c r="AB153" s="202"/>
      <c r="AC153" s="202"/>
      <c r="AD153" s="202"/>
      <c r="AE153" s="202"/>
      <c r="AF153" s="202"/>
      <c r="AG153" s="202"/>
    </row>
    <row r="154" s="173" customFormat="1" spans="1:33">
      <c r="A154" s="79"/>
      <c r="B154" s="79"/>
      <c r="C154" s="79"/>
      <c r="D154" s="79"/>
      <c r="E154" s="174"/>
      <c r="F154" s="79"/>
      <c r="G154" s="79"/>
      <c r="H154" s="79"/>
      <c r="I154" s="79"/>
      <c r="J154" s="79"/>
      <c r="K154" s="79"/>
      <c r="L154" s="79"/>
      <c r="M154" s="201"/>
      <c r="N154" s="201"/>
      <c r="O154" s="201"/>
      <c r="P154" s="201"/>
      <c r="Q154" s="201"/>
      <c r="R154" s="201"/>
      <c r="S154" s="201"/>
      <c r="T154" s="201"/>
      <c r="U154" s="201"/>
      <c r="V154" s="201"/>
      <c r="W154" s="201"/>
      <c r="X154" s="201"/>
      <c r="Y154" s="201"/>
      <c r="Z154" s="201"/>
      <c r="AA154" s="202"/>
      <c r="AB154" s="202"/>
      <c r="AC154" s="202"/>
      <c r="AD154" s="202"/>
      <c r="AE154" s="202"/>
      <c r="AF154" s="202"/>
      <c r="AG154" s="202"/>
    </row>
    <row r="155" s="173" customFormat="1" spans="1:33">
      <c r="A155" s="79"/>
      <c r="B155" s="79"/>
      <c r="C155" s="79"/>
      <c r="D155" s="79"/>
      <c r="E155" s="174"/>
      <c r="F155" s="79"/>
      <c r="G155" s="79"/>
      <c r="H155" s="79"/>
      <c r="I155" s="79"/>
      <c r="J155" s="79"/>
      <c r="K155" s="79"/>
      <c r="L155" s="79"/>
      <c r="M155" s="201"/>
      <c r="N155" s="201"/>
      <c r="O155" s="201"/>
      <c r="P155" s="201"/>
      <c r="Q155" s="201"/>
      <c r="R155" s="201"/>
      <c r="S155" s="201"/>
      <c r="T155" s="201"/>
      <c r="U155" s="201"/>
      <c r="V155" s="201"/>
      <c r="W155" s="201"/>
      <c r="X155" s="201"/>
      <c r="Y155" s="201"/>
      <c r="Z155" s="201"/>
      <c r="AA155" s="202"/>
      <c r="AB155" s="202"/>
      <c r="AC155" s="202"/>
      <c r="AD155" s="202"/>
      <c r="AE155" s="202"/>
      <c r="AF155" s="202"/>
      <c r="AG155" s="202"/>
    </row>
  </sheetData>
  <mergeCells count="110">
    <mergeCell ref="C1:I1"/>
    <mergeCell ref="J1:P1"/>
    <mergeCell ref="Q1:W1"/>
    <mergeCell ref="A55:K55"/>
    <mergeCell ref="B56:F56"/>
    <mergeCell ref="G56:K56"/>
    <mergeCell ref="A65:L65"/>
    <mergeCell ref="A66:E66"/>
    <mergeCell ref="G66:L66"/>
    <mergeCell ref="A81:E81"/>
    <mergeCell ref="G81:L81"/>
    <mergeCell ref="A96:G96"/>
    <mergeCell ref="A1:A3"/>
    <mergeCell ref="A4:A13"/>
    <mergeCell ref="A14:A23"/>
    <mergeCell ref="A24:A33"/>
    <mergeCell ref="A34:A43"/>
    <mergeCell ref="A44:A53"/>
    <mergeCell ref="B1:B3"/>
    <mergeCell ref="C2:C3"/>
    <mergeCell ref="D2:D3"/>
    <mergeCell ref="E2:E3"/>
    <mergeCell ref="F2:F3"/>
    <mergeCell ref="G2:G3"/>
    <mergeCell ref="H2:H3"/>
    <mergeCell ref="I2:I3"/>
    <mergeCell ref="J2:J3"/>
    <mergeCell ref="J4:J13"/>
    <mergeCell ref="J14:J23"/>
    <mergeCell ref="J24:J33"/>
    <mergeCell ref="J34:J43"/>
    <mergeCell ref="J44:J53"/>
    <mergeCell ref="K2:K3"/>
    <mergeCell ref="K4:K13"/>
    <mergeCell ref="K14:K23"/>
    <mergeCell ref="K24:K33"/>
    <mergeCell ref="K34:K43"/>
    <mergeCell ref="K44:K53"/>
    <mergeCell ref="L2:L3"/>
    <mergeCell ref="L4:L13"/>
    <mergeCell ref="L14:L23"/>
    <mergeCell ref="L24:L33"/>
    <mergeCell ref="L34:L43"/>
    <mergeCell ref="L44:L53"/>
    <mergeCell ref="M2:M3"/>
    <mergeCell ref="M4:M13"/>
    <mergeCell ref="M14:M23"/>
    <mergeCell ref="M24:M33"/>
    <mergeCell ref="M34:M43"/>
    <mergeCell ref="M44:M53"/>
    <mergeCell ref="N2:N3"/>
    <mergeCell ref="N4:N13"/>
    <mergeCell ref="N14:N23"/>
    <mergeCell ref="N24:N33"/>
    <mergeCell ref="N34:N43"/>
    <mergeCell ref="N44:N53"/>
    <mergeCell ref="O2:O3"/>
    <mergeCell ref="O4:O13"/>
    <mergeCell ref="O14:O23"/>
    <mergeCell ref="O24:O33"/>
    <mergeCell ref="O34:O43"/>
    <mergeCell ref="O44:O53"/>
    <mergeCell ref="P2:P3"/>
    <mergeCell ref="P4:P13"/>
    <mergeCell ref="P14:P23"/>
    <mergeCell ref="P24:P33"/>
    <mergeCell ref="P34:P43"/>
    <mergeCell ref="P44:P53"/>
    <mergeCell ref="Q2:Q3"/>
    <mergeCell ref="Q4:Q13"/>
    <mergeCell ref="Q14:Q23"/>
    <mergeCell ref="Q24:Q33"/>
    <mergeCell ref="Q34:Q43"/>
    <mergeCell ref="Q44:Q53"/>
    <mergeCell ref="R2:R3"/>
    <mergeCell ref="R4:R13"/>
    <mergeCell ref="R14:R23"/>
    <mergeCell ref="R24:R33"/>
    <mergeCell ref="R34:R43"/>
    <mergeCell ref="R44:R53"/>
    <mergeCell ref="S2:S3"/>
    <mergeCell ref="S4:S13"/>
    <mergeCell ref="S14:S23"/>
    <mergeCell ref="S24:S33"/>
    <mergeCell ref="S34:S43"/>
    <mergeCell ref="S44:S53"/>
    <mergeCell ref="T2:T3"/>
    <mergeCell ref="T4:T13"/>
    <mergeCell ref="T14:T23"/>
    <mergeCell ref="T24:T33"/>
    <mergeCell ref="T34:T43"/>
    <mergeCell ref="T44:T53"/>
    <mergeCell ref="U2:U3"/>
    <mergeCell ref="U4:U13"/>
    <mergeCell ref="U14:U23"/>
    <mergeCell ref="U24:U33"/>
    <mergeCell ref="U34:U43"/>
    <mergeCell ref="U44:U53"/>
    <mergeCell ref="V2:V3"/>
    <mergeCell ref="V4:V13"/>
    <mergeCell ref="V14:V23"/>
    <mergeCell ref="V24:V33"/>
    <mergeCell ref="V34:V43"/>
    <mergeCell ref="V44:V53"/>
    <mergeCell ref="W2:W3"/>
    <mergeCell ref="W4:W13"/>
    <mergeCell ref="W14:W23"/>
    <mergeCell ref="W24:W33"/>
    <mergeCell ref="W34:W43"/>
    <mergeCell ref="W44:W53"/>
  </mergeCells>
  <dataValidations count="1">
    <dataValidation type="list" allowBlank="1" showInputMessage="1" sqref="E8 I8 E13 I13 F18 I18 I19 I20 I21 E22 I22 E23:F23 I23 E24:F24 I24 E25:F25 I25 F26 F27 E28 F28 I28 E29 F29 E30 F30 E31 F31 I31 E32 F32 I32 E33 F33 I33 E37:F37 I37 E38 F38 I38 I39 I40 E42 F42 E43:F43 I43 E44 F44 I44 E45:F45 I45 I46 I47 E48 F48 I48 E49 F49 I49 E50 F50 I50 E51 F51 I51 E52 F52 I52 E53 F53 E54 F54 E4:E7 E9:E12 E18:E19 E20:E21 E26:E27 E34:E36 E39:E41 F19:F20 F21:F22 F34:F36 F39:F41 I4:I7 I9:I12 I14:I15 I16:I17 I26:I27 I29:I30 I34:I36 I41:I42 E14:F15 E16:F17 E46:F47">
      <formula1>"人源,大鼠鼠源,小鼠鼠源,其他动物,植物,细胞,微生物,其他"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10"/>
  <sheetViews>
    <sheetView zoomScale="80" zoomScaleNormal="80" topLeftCell="A61" workbookViewId="0">
      <selection activeCell="B75" sqref="B75"/>
    </sheetView>
  </sheetViews>
  <sheetFormatPr defaultColWidth="9" defaultRowHeight="15.4"/>
  <cols>
    <col min="1" max="1" width="9" style="10"/>
    <col min="2" max="2" width="9.52252252252252" style="10" customWidth="1"/>
    <col min="3" max="5" width="11.981981981982" style="10" customWidth="1"/>
    <col min="6" max="7" width="12.6216216216216" style="10"/>
    <col min="8" max="8" width="12.7837837837838" style="10"/>
    <col min="9" max="10" width="12.6216216216216" style="10"/>
    <col min="11" max="11" width="12.7837837837838" style="10"/>
    <col min="12" max="13" width="12.6216216216216" style="10"/>
    <col min="14" max="14" width="12.7837837837838" style="10"/>
    <col min="15" max="15" width="9.66666666666667" style="10"/>
    <col min="16" max="17" width="12.7837837837838" style="10"/>
    <col min="18" max="18" width="9.66666666666667" style="10"/>
    <col min="19" max="19" width="12.6216216216216" style="10"/>
    <col min="20" max="20" width="12.7837837837838" style="10"/>
    <col min="21" max="21" width="9.66666666666667" style="10"/>
    <col min="22" max="22" width="12.6216216216216" style="10"/>
    <col min="23" max="23" width="12.7837837837838" style="10"/>
    <col min="24" max="24" width="9.66666666666667" style="8"/>
    <col min="25" max="25" width="12.6216216216216" style="8"/>
    <col min="26" max="26" width="12.7837837837838" style="8"/>
    <col min="27" max="27" width="9.66666666666667" style="8"/>
    <col min="28" max="28" width="12.6216216216216" style="8"/>
    <col min="29" max="29" width="12.7837837837838" style="8"/>
  </cols>
  <sheetData>
    <row r="1" s="147" customFormat="1" ht="17.55" spans="1:32">
      <c r="A1" s="11" t="s">
        <v>0</v>
      </c>
      <c r="B1" s="12" t="s">
        <v>1</v>
      </c>
      <c r="C1" s="12" t="s">
        <v>106</v>
      </c>
      <c r="D1" s="12" t="s">
        <v>4</v>
      </c>
      <c r="E1" s="12" t="s">
        <v>5</v>
      </c>
      <c r="F1" s="12" t="s">
        <v>107</v>
      </c>
      <c r="G1" s="12" t="s">
        <v>4</v>
      </c>
      <c r="H1" s="12" t="s">
        <v>5</v>
      </c>
      <c r="I1" s="26" t="s">
        <v>108</v>
      </c>
      <c r="J1" s="26" t="s">
        <v>4</v>
      </c>
      <c r="K1" s="26" t="s">
        <v>5</v>
      </c>
      <c r="L1" s="26" t="s">
        <v>109</v>
      </c>
      <c r="M1" s="26" t="s">
        <v>4</v>
      </c>
      <c r="N1" s="26" t="s">
        <v>5</v>
      </c>
      <c r="O1" s="26" t="s">
        <v>110</v>
      </c>
      <c r="P1" s="26" t="s">
        <v>4</v>
      </c>
      <c r="Q1" s="26" t="s">
        <v>5</v>
      </c>
      <c r="R1" s="26" t="s">
        <v>111</v>
      </c>
      <c r="S1" s="26" t="s">
        <v>4</v>
      </c>
      <c r="T1" s="26" t="s">
        <v>5</v>
      </c>
      <c r="U1" s="26" t="s">
        <v>112</v>
      </c>
      <c r="V1" s="26" t="s">
        <v>4</v>
      </c>
      <c r="W1" s="26" t="s">
        <v>5</v>
      </c>
      <c r="X1" s="26" t="s">
        <v>113</v>
      </c>
      <c r="Y1" s="26" t="s">
        <v>4</v>
      </c>
      <c r="Z1" s="26" t="s">
        <v>5</v>
      </c>
      <c r="AA1" s="26" t="s">
        <v>114</v>
      </c>
      <c r="AB1" s="26" t="s">
        <v>4</v>
      </c>
      <c r="AC1" s="26" t="s">
        <v>5</v>
      </c>
      <c r="AD1" s="26" t="s">
        <v>115</v>
      </c>
      <c r="AE1" s="26" t="s">
        <v>4</v>
      </c>
      <c r="AF1" s="26" t="s">
        <v>5</v>
      </c>
    </row>
    <row r="2" s="147" customFormat="1" ht="18.45" spans="1:32">
      <c r="A2" s="11"/>
      <c r="B2" s="12"/>
      <c r="C2" s="12" t="s">
        <v>116</v>
      </c>
      <c r="D2" s="12"/>
      <c r="E2" s="12"/>
      <c r="F2" s="12" t="s">
        <v>117</v>
      </c>
      <c r="G2" s="12"/>
      <c r="H2" s="12"/>
      <c r="I2" s="28" t="s">
        <v>118</v>
      </c>
      <c r="J2" s="26"/>
      <c r="K2" s="26"/>
      <c r="L2" s="28" t="s">
        <v>118</v>
      </c>
      <c r="M2" s="26"/>
      <c r="N2" s="26"/>
      <c r="O2" s="28" t="s">
        <v>118</v>
      </c>
      <c r="P2" s="26"/>
      <c r="Q2" s="26"/>
      <c r="R2" s="28" t="s">
        <v>118</v>
      </c>
      <c r="S2" s="26"/>
      <c r="T2" s="26"/>
      <c r="U2" s="28" t="s">
        <v>119</v>
      </c>
      <c r="V2" s="26"/>
      <c r="W2" s="26"/>
      <c r="X2" s="28" t="s">
        <v>120</v>
      </c>
      <c r="Y2" s="26"/>
      <c r="Z2" s="26"/>
      <c r="AA2" s="28" t="s">
        <v>121</v>
      </c>
      <c r="AB2" s="26"/>
      <c r="AC2" s="26"/>
      <c r="AD2" s="28" t="s">
        <v>122</v>
      </c>
      <c r="AE2" s="26"/>
      <c r="AF2" s="26"/>
    </row>
    <row r="3" s="147" customFormat="1" spans="1:32">
      <c r="A3" s="149" t="s">
        <v>14</v>
      </c>
      <c r="B3" s="4" t="s">
        <v>15</v>
      </c>
      <c r="C3" s="4">
        <v>3.321</v>
      </c>
      <c r="D3" s="150">
        <f>AVERAGE(C3:C12)</f>
        <v>2.9007</v>
      </c>
      <c r="E3" s="150">
        <f>STDEV(C3:C12,D3)</f>
        <v>0.43522064519046</v>
      </c>
      <c r="F3" s="4">
        <v>2.666</v>
      </c>
      <c r="G3" s="150">
        <f>AVERAGE(F3:F12)</f>
        <v>2.6209</v>
      </c>
      <c r="H3" s="150">
        <f>STDEV(F3:F12,G3)</f>
        <v>0.144168963372843</v>
      </c>
      <c r="I3" s="37">
        <v>2.158</v>
      </c>
      <c r="J3" s="31">
        <f>AVERAGE(I3:I12)</f>
        <v>2.3141</v>
      </c>
      <c r="K3" s="31">
        <f>STDEV(I3:I12,J3)</f>
        <v>0.215479210134064</v>
      </c>
      <c r="L3" s="37">
        <v>18.273</v>
      </c>
      <c r="M3" s="31">
        <f>AVERAGE(L3:L12)</f>
        <v>20.3408</v>
      </c>
      <c r="N3" s="31">
        <f>STDEV(L3:L12,M3)</f>
        <v>3.17006210664712</v>
      </c>
      <c r="O3" s="37">
        <v>46.214</v>
      </c>
      <c r="P3" s="31">
        <f>AVERAGE(O3:O12)</f>
        <v>47.6574</v>
      </c>
      <c r="Q3" s="31">
        <f>STDEV(O3:O12,P3)</f>
        <v>1.3559887315166</v>
      </c>
      <c r="R3" s="37">
        <v>31.445</v>
      </c>
      <c r="S3" s="31">
        <f>AVERAGE(R3:R12)</f>
        <v>30.4431</v>
      </c>
      <c r="T3" s="31">
        <f>STDEV(R3:R12,S3)</f>
        <v>0.859342126280331</v>
      </c>
      <c r="U3" s="37">
        <v>705.509</v>
      </c>
      <c r="V3" s="31">
        <f>AVERAGE(U3:U12)</f>
        <v>843.423</v>
      </c>
      <c r="W3" s="31">
        <f>STDEV(U3:U12,V3)</f>
        <v>58.8247714028707</v>
      </c>
      <c r="X3" s="37">
        <v>0.106</v>
      </c>
      <c r="Y3" s="161">
        <f>AVERAGE(X3:X12)</f>
        <v>0.0729</v>
      </c>
      <c r="Z3" s="161">
        <f>STDEV(X3:X12,Y3)</f>
        <v>0.0333120098463002</v>
      </c>
      <c r="AA3" s="156">
        <v>1.139</v>
      </c>
      <c r="AB3" s="153">
        <f>AVERAGE(AA3:AA12)</f>
        <v>1.0018</v>
      </c>
      <c r="AC3" s="153">
        <f>STDEV(AA3:AA12,AB3)</f>
        <v>0.144617979518454</v>
      </c>
      <c r="AD3" s="156">
        <v>4.895</v>
      </c>
      <c r="AE3" s="153">
        <f>AVERAGE(AD3:AD12)</f>
        <v>3.9043</v>
      </c>
      <c r="AF3" s="153">
        <f>STDEV(AD3:AD12,AE3)</f>
        <v>0.696699799052648</v>
      </c>
    </row>
    <row r="4" s="147" customFormat="1" spans="1:32">
      <c r="A4" s="149"/>
      <c r="B4" s="4" t="s">
        <v>16</v>
      </c>
      <c r="C4" s="4">
        <v>2.773</v>
      </c>
      <c r="D4" s="150"/>
      <c r="E4" s="150"/>
      <c r="F4" s="4">
        <v>2.42</v>
      </c>
      <c r="G4" s="150"/>
      <c r="H4" s="150"/>
      <c r="I4" s="37">
        <v>2.744</v>
      </c>
      <c r="J4" s="37"/>
      <c r="K4" s="37"/>
      <c r="L4" s="37">
        <v>17.988</v>
      </c>
      <c r="M4" s="37"/>
      <c r="N4" s="37"/>
      <c r="O4" s="37">
        <v>45.022</v>
      </c>
      <c r="P4" s="37"/>
      <c r="Q4" s="37"/>
      <c r="R4" s="37">
        <v>30.538</v>
      </c>
      <c r="S4" s="37"/>
      <c r="T4" s="31"/>
      <c r="U4" s="37">
        <v>899.423</v>
      </c>
      <c r="V4" s="37"/>
      <c r="W4" s="31"/>
      <c r="X4" s="37">
        <v>0.044</v>
      </c>
      <c r="Y4" s="153"/>
      <c r="Z4" s="161"/>
      <c r="AA4" s="156">
        <v>0.873</v>
      </c>
      <c r="AB4" s="153"/>
      <c r="AC4" s="153"/>
      <c r="AD4" s="156">
        <v>3.592</v>
      </c>
      <c r="AE4" s="153"/>
      <c r="AF4" s="153"/>
    </row>
    <row r="5" s="147" customFormat="1" spans="1:32">
      <c r="A5" s="149"/>
      <c r="B5" s="4" t="s">
        <v>17</v>
      </c>
      <c r="C5" s="4">
        <v>2.882</v>
      </c>
      <c r="D5" s="150"/>
      <c r="E5" s="150"/>
      <c r="F5" s="4">
        <v>2.409</v>
      </c>
      <c r="G5" s="150"/>
      <c r="H5" s="150"/>
      <c r="I5" s="37">
        <v>2.166</v>
      </c>
      <c r="J5" s="37"/>
      <c r="K5" s="37"/>
      <c r="L5" s="37">
        <v>19.979</v>
      </c>
      <c r="M5" s="37"/>
      <c r="N5" s="37"/>
      <c r="O5" s="37">
        <v>47.958</v>
      </c>
      <c r="P5" s="37"/>
      <c r="Q5" s="37"/>
      <c r="R5" s="37">
        <v>31.445</v>
      </c>
      <c r="S5" s="37"/>
      <c r="T5" s="31"/>
      <c r="U5" s="37">
        <v>891.864</v>
      </c>
      <c r="V5" s="37"/>
      <c r="W5" s="31"/>
      <c r="X5" s="37">
        <v>0.018</v>
      </c>
      <c r="Y5" s="153"/>
      <c r="Z5" s="161"/>
      <c r="AA5" s="156">
        <v>0.745</v>
      </c>
      <c r="AB5" s="153"/>
      <c r="AC5" s="153"/>
      <c r="AD5" s="156">
        <v>3.001</v>
      </c>
      <c r="AE5" s="153"/>
      <c r="AF5" s="153"/>
    </row>
    <row r="6" s="147" customFormat="1" spans="1:32">
      <c r="A6" s="149"/>
      <c r="B6" s="4" t="s">
        <v>18</v>
      </c>
      <c r="C6" s="4">
        <v>3.466</v>
      </c>
      <c r="D6" s="150"/>
      <c r="E6" s="150"/>
      <c r="F6" s="4">
        <v>2.735</v>
      </c>
      <c r="G6" s="150"/>
      <c r="H6" s="150"/>
      <c r="I6" s="37">
        <v>2.248</v>
      </c>
      <c r="J6" s="37"/>
      <c r="K6" s="37"/>
      <c r="L6" s="37">
        <v>21.116</v>
      </c>
      <c r="M6" s="37"/>
      <c r="N6" s="37"/>
      <c r="O6" s="37">
        <v>50.105</v>
      </c>
      <c r="P6" s="37"/>
      <c r="Q6" s="37"/>
      <c r="R6" s="37">
        <v>29.339</v>
      </c>
      <c r="S6" s="37"/>
      <c r="T6" s="31"/>
      <c r="U6" s="37">
        <v>800.57</v>
      </c>
      <c r="V6" s="37"/>
      <c r="W6" s="31"/>
      <c r="X6" s="37">
        <v>0.126</v>
      </c>
      <c r="Y6" s="153"/>
      <c r="Z6" s="161"/>
      <c r="AA6" s="156">
        <v>1.11</v>
      </c>
      <c r="AB6" s="153"/>
      <c r="AC6" s="153"/>
      <c r="AD6" s="156">
        <v>4.129</v>
      </c>
      <c r="AE6" s="153"/>
      <c r="AF6" s="153"/>
    </row>
    <row r="7" s="147" customFormat="1" spans="1:32">
      <c r="A7" s="149"/>
      <c r="B7" s="4" t="s">
        <v>19</v>
      </c>
      <c r="C7" s="4">
        <v>2.098</v>
      </c>
      <c r="D7" s="150"/>
      <c r="E7" s="150"/>
      <c r="F7" s="4">
        <v>2.393</v>
      </c>
      <c r="G7" s="150"/>
      <c r="H7" s="150"/>
      <c r="I7" s="37">
        <v>2.228</v>
      </c>
      <c r="J7" s="37"/>
      <c r="K7" s="37"/>
      <c r="L7" s="37">
        <v>26.901</v>
      </c>
      <c r="M7" s="37"/>
      <c r="N7" s="37"/>
      <c r="O7" s="37">
        <v>47.643</v>
      </c>
      <c r="P7" s="37"/>
      <c r="Q7" s="37"/>
      <c r="R7" s="37">
        <v>29.369</v>
      </c>
      <c r="S7" s="37"/>
      <c r="T7" s="31"/>
      <c r="U7" s="31">
        <v>808.461</v>
      </c>
      <c r="V7" s="37"/>
      <c r="W7" s="31"/>
      <c r="X7" s="37">
        <v>0.08</v>
      </c>
      <c r="Y7" s="153"/>
      <c r="Z7" s="161"/>
      <c r="AA7" s="156">
        <v>1.111</v>
      </c>
      <c r="AB7" s="153"/>
      <c r="AC7" s="153"/>
      <c r="AD7" s="156">
        <v>4.668</v>
      </c>
      <c r="AE7" s="153"/>
      <c r="AF7" s="153"/>
    </row>
    <row r="8" s="147" customFormat="1" spans="1:32">
      <c r="A8" s="149"/>
      <c r="B8" s="4" t="s">
        <v>20</v>
      </c>
      <c r="C8" s="4">
        <v>3.082</v>
      </c>
      <c r="D8" s="4"/>
      <c r="E8" s="150"/>
      <c r="F8" s="4">
        <v>2.655</v>
      </c>
      <c r="G8" s="4"/>
      <c r="H8" s="150"/>
      <c r="I8" s="37">
        <v>2.205</v>
      </c>
      <c r="J8" s="37"/>
      <c r="K8" s="37"/>
      <c r="L8" s="37">
        <v>17.757</v>
      </c>
      <c r="M8" s="37"/>
      <c r="N8" s="37"/>
      <c r="O8" s="37">
        <v>49.005</v>
      </c>
      <c r="P8" s="37"/>
      <c r="Q8" s="37"/>
      <c r="R8" s="37">
        <v>31.638</v>
      </c>
      <c r="S8" s="37"/>
      <c r="T8" s="31"/>
      <c r="U8" s="37">
        <v>894.713</v>
      </c>
      <c r="V8" s="37"/>
      <c r="W8" s="31"/>
      <c r="X8" s="37">
        <v>0.116</v>
      </c>
      <c r="Y8" s="153"/>
      <c r="Z8" s="161"/>
      <c r="AA8" s="156">
        <v>1.034</v>
      </c>
      <c r="AB8" s="153"/>
      <c r="AC8" s="153"/>
      <c r="AD8" s="156">
        <v>3.819</v>
      </c>
      <c r="AE8" s="153"/>
      <c r="AF8" s="153"/>
    </row>
    <row r="9" s="148" customFormat="1" spans="1:32">
      <c r="A9" s="151"/>
      <c r="B9" s="4" t="s">
        <v>21</v>
      </c>
      <c r="C9" s="4">
        <v>2.679</v>
      </c>
      <c r="D9" s="4"/>
      <c r="E9" s="150"/>
      <c r="F9" s="4">
        <v>2.717</v>
      </c>
      <c r="G9" s="4"/>
      <c r="H9" s="150"/>
      <c r="I9" s="37">
        <v>2.167</v>
      </c>
      <c r="J9" s="37"/>
      <c r="K9" s="37"/>
      <c r="L9" s="37">
        <v>18.757</v>
      </c>
      <c r="M9" s="37"/>
      <c r="N9" s="37"/>
      <c r="O9" s="37">
        <v>46.943</v>
      </c>
      <c r="P9" s="37"/>
      <c r="Q9" s="37"/>
      <c r="R9" s="37">
        <v>30.315</v>
      </c>
      <c r="S9" s="31"/>
      <c r="T9" s="31"/>
      <c r="U9" s="37">
        <v>813.32</v>
      </c>
      <c r="V9" s="31"/>
      <c r="W9" s="31"/>
      <c r="X9" s="37">
        <v>0.053</v>
      </c>
      <c r="Y9" s="161"/>
      <c r="Z9" s="161"/>
      <c r="AA9" s="37">
        <v>1.201</v>
      </c>
      <c r="AB9" s="153"/>
      <c r="AC9" s="153"/>
      <c r="AD9" s="37">
        <v>3.945</v>
      </c>
      <c r="AE9" s="153"/>
      <c r="AF9" s="153"/>
    </row>
    <row r="10" spans="1:32">
      <c r="A10" s="151"/>
      <c r="B10" s="4" t="s">
        <v>22</v>
      </c>
      <c r="C10" s="4">
        <v>2.466</v>
      </c>
      <c r="D10" s="4"/>
      <c r="E10" s="4"/>
      <c r="F10" s="4">
        <v>2.713</v>
      </c>
      <c r="G10" s="4"/>
      <c r="H10" s="4"/>
      <c r="I10" s="37">
        <v>2.475</v>
      </c>
      <c r="J10" s="37"/>
      <c r="K10" s="37"/>
      <c r="L10" s="37">
        <v>20.163</v>
      </c>
      <c r="M10" s="37"/>
      <c r="N10" s="37"/>
      <c r="O10" s="37">
        <v>48.605</v>
      </c>
      <c r="P10" s="37"/>
      <c r="Q10" s="37"/>
      <c r="R10" s="37">
        <v>30.9</v>
      </c>
      <c r="S10" s="31"/>
      <c r="T10" s="31"/>
      <c r="U10" s="37">
        <v>856.87</v>
      </c>
      <c r="V10" s="31"/>
      <c r="W10" s="31"/>
      <c r="X10" s="37">
        <v>0.078</v>
      </c>
      <c r="Y10" s="161"/>
      <c r="Z10" s="161"/>
      <c r="AA10" s="37">
        <v>0.795</v>
      </c>
      <c r="AB10" s="153"/>
      <c r="AC10" s="153"/>
      <c r="AD10" s="37">
        <v>3.005</v>
      </c>
      <c r="AE10" s="153"/>
      <c r="AF10" s="153"/>
    </row>
    <row r="11" s="148" customFormat="1" spans="1:32">
      <c r="A11" s="151"/>
      <c r="B11" s="4" t="s">
        <v>23</v>
      </c>
      <c r="C11" s="4">
        <v>3.55</v>
      </c>
      <c r="D11" s="4"/>
      <c r="E11" s="4"/>
      <c r="F11" s="4">
        <v>2.711</v>
      </c>
      <c r="G11" s="4"/>
      <c r="H11" s="4"/>
      <c r="I11" s="37">
        <v>2.653</v>
      </c>
      <c r="J11" s="37"/>
      <c r="K11" s="37"/>
      <c r="L11" s="37">
        <v>16.989</v>
      </c>
      <c r="M11" s="37"/>
      <c r="N11" s="37"/>
      <c r="O11" s="37">
        <v>47.651</v>
      </c>
      <c r="P11" s="37"/>
      <c r="Q11" s="37"/>
      <c r="R11" s="37">
        <v>29.334</v>
      </c>
      <c r="S11" s="31"/>
      <c r="T11" s="31"/>
      <c r="U11" s="37">
        <v>895.65</v>
      </c>
      <c r="V11" s="31"/>
      <c r="W11" s="31"/>
      <c r="X11" s="37">
        <v>0.066</v>
      </c>
      <c r="Y11" s="161"/>
      <c r="Z11" s="161"/>
      <c r="AA11" s="37">
        <v>1.023</v>
      </c>
      <c r="AB11" s="153"/>
      <c r="AC11" s="153"/>
      <c r="AD11" s="37">
        <v>4.858</v>
      </c>
      <c r="AE11" s="153"/>
      <c r="AF11" s="153"/>
    </row>
    <row r="12" spans="1:32">
      <c r="A12" s="151"/>
      <c r="B12" s="4" t="s">
        <v>24</v>
      </c>
      <c r="C12" s="4">
        <v>2.69</v>
      </c>
      <c r="D12" s="4"/>
      <c r="E12" s="4"/>
      <c r="F12" s="4">
        <v>2.79</v>
      </c>
      <c r="G12" s="4"/>
      <c r="H12" s="4"/>
      <c r="I12" s="37">
        <v>2.097</v>
      </c>
      <c r="J12" s="37"/>
      <c r="K12" s="37"/>
      <c r="L12" s="37">
        <v>25.485</v>
      </c>
      <c r="M12" s="37"/>
      <c r="N12" s="37"/>
      <c r="O12" s="37">
        <v>47.428</v>
      </c>
      <c r="P12" s="37"/>
      <c r="Q12" s="37"/>
      <c r="R12" s="37">
        <v>30.108</v>
      </c>
      <c r="S12" s="31"/>
      <c r="T12" s="31"/>
      <c r="U12" s="31">
        <v>867.85</v>
      </c>
      <c r="V12" s="31"/>
      <c r="W12" s="31"/>
      <c r="X12" s="37">
        <v>0.042</v>
      </c>
      <c r="Y12" s="161"/>
      <c r="Z12" s="161"/>
      <c r="AA12" s="37">
        <v>0.987</v>
      </c>
      <c r="AB12" s="153"/>
      <c r="AC12" s="153"/>
      <c r="AD12" s="37">
        <v>3.131</v>
      </c>
      <c r="AE12" s="153"/>
      <c r="AF12" s="153"/>
    </row>
    <row r="13" spans="1:32">
      <c r="A13" s="151" t="s">
        <v>25</v>
      </c>
      <c r="B13" s="4" t="s">
        <v>26</v>
      </c>
      <c r="C13" s="4">
        <v>4.456</v>
      </c>
      <c r="D13" s="150">
        <f>AVERAGE(C13:C22)</f>
        <v>4.3314</v>
      </c>
      <c r="E13" s="150">
        <f>STDEV(C13:C22,D13)</f>
        <v>0.358572224244991</v>
      </c>
      <c r="F13" s="4">
        <v>4.421</v>
      </c>
      <c r="G13" s="150">
        <f>AVERAGE(F13:F22)</f>
        <v>3.6971</v>
      </c>
      <c r="H13" s="150">
        <f>STDEV(F13:F22,G13)</f>
        <v>0.372207858595167</v>
      </c>
      <c r="I13" s="37">
        <v>3.196</v>
      </c>
      <c r="J13" s="31">
        <f>AVERAGE(I13:I22)</f>
        <v>3.3031</v>
      </c>
      <c r="K13" s="31">
        <f>STDEV(I13:I22,J13)</f>
        <v>0.158605453878484</v>
      </c>
      <c r="L13" s="37">
        <v>14.405</v>
      </c>
      <c r="M13" s="31">
        <f>AVERAGE(L13:L22)</f>
        <v>14.1573</v>
      </c>
      <c r="N13" s="31">
        <f>STDEV(L13:L22,M13)</f>
        <v>1.46903063616795</v>
      </c>
      <c r="O13" s="37">
        <v>42.765</v>
      </c>
      <c r="P13" s="31">
        <f>AVERAGE(O13:O22)</f>
        <v>41.4111</v>
      </c>
      <c r="Q13" s="31">
        <f>STDEV(O13:O22,P13)</f>
        <v>1.60304924752797</v>
      </c>
      <c r="R13" s="37">
        <v>34.588</v>
      </c>
      <c r="S13" s="31">
        <f>AVERAGE(R13:R22)</f>
        <v>38.4867</v>
      </c>
      <c r="T13" s="31">
        <f>STDEV(R13:R22,S13)</f>
        <v>6.15319949375932</v>
      </c>
      <c r="U13" s="37">
        <v>665.859</v>
      </c>
      <c r="V13" s="31">
        <f>AVERAGE(U13:U22)</f>
        <v>640.743</v>
      </c>
      <c r="W13" s="31">
        <f>STDEV(U13:U22,V13)</f>
        <v>55.0929518577467</v>
      </c>
      <c r="X13" s="37">
        <v>0.142</v>
      </c>
      <c r="Y13" s="161">
        <f>AVERAGE(X13:X22)</f>
        <v>0.2318</v>
      </c>
      <c r="Z13" s="161">
        <f>STDEV(X13:X22,Y13)</f>
        <v>0.0998997497494363</v>
      </c>
      <c r="AA13" s="156">
        <v>1.611</v>
      </c>
      <c r="AB13" s="153">
        <f>AVERAGE(AA13:AA22)</f>
        <v>1.907</v>
      </c>
      <c r="AC13" s="153">
        <f>STDEV(AA13:AA22,AB13)</f>
        <v>0.217860505828844</v>
      </c>
      <c r="AD13" s="156">
        <v>1.533</v>
      </c>
      <c r="AE13" s="153">
        <f>AVERAGE(AD13:AD22)</f>
        <v>1.262</v>
      </c>
      <c r="AF13" s="153">
        <f>STDEV(AD13:AD22,AE13)</f>
        <v>0.317124896531319</v>
      </c>
    </row>
    <row r="14" s="148" customFormat="1" spans="1:32">
      <c r="A14" s="151"/>
      <c r="B14" s="4" t="s">
        <v>27</v>
      </c>
      <c r="C14" s="4">
        <v>4.132</v>
      </c>
      <c r="D14" s="150"/>
      <c r="E14" s="150"/>
      <c r="F14" s="4">
        <v>4.121</v>
      </c>
      <c r="G14" s="150"/>
      <c r="H14" s="150"/>
      <c r="I14" s="37">
        <v>3.292</v>
      </c>
      <c r="J14" s="37"/>
      <c r="K14" s="37"/>
      <c r="L14" s="37">
        <v>13.063</v>
      </c>
      <c r="M14" s="37"/>
      <c r="N14" s="37"/>
      <c r="O14" s="37">
        <v>41.151</v>
      </c>
      <c r="P14" s="37"/>
      <c r="Q14" s="37"/>
      <c r="R14" s="37">
        <v>34.375</v>
      </c>
      <c r="S14" s="31"/>
      <c r="T14" s="31"/>
      <c r="U14" s="37">
        <v>658.358</v>
      </c>
      <c r="V14" s="31"/>
      <c r="W14" s="31"/>
      <c r="X14" s="37">
        <v>0.356</v>
      </c>
      <c r="Y14" s="161"/>
      <c r="Z14" s="161"/>
      <c r="AA14" s="156">
        <v>1.783</v>
      </c>
      <c r="AB14" s="153"/>
      <c r="AC14" s="153"/>
      <c r="AD14" s="156">
        <v>1.08</v>
      </c>
      <c r="AE14" s="153"/>
      <c r="AF14" s="153"/>
    </row>
    <row r="15" spans="1:32">
      <c r="A15" s="151"/>
      <c r="B15" s="4" t="s">
        <v>28</v>
      </c>
      <c r="C15" s="4">
        <v>4.289</v>
      </c>
      <c r="D15" s="150"/>
      <c r="E15" s="150"/>
      <c r="F15" s="4">
        <v>4.051</v>
      </c>
      <c r="G15" s="150"/>
      <c r="H15" s="150"/>
      <c r="I15" s="37">
        <v>3.563</v>
      </c>
      <c r="J15" s="37"/>
      <c r="K15" s="37"/>
      <c r="L15" s="37">
        <v>14.768</v>
      </c>
      <c r="M15" s="37"/>
      <c r="N15" s="37"/>
      <c r="O15" s="37">
        <v>41.821</v>
      </c>
      <c r="P15" s="37"/>
      <c r="Q15" s="37"/>
      <c r="R15" s="37">
        <v>33.588</v>
      </c>
      <c r="S15" s="31"/>
      <c r="T15" s="37"/>
      <c r="U15" s="37">
        <v>725.989</v>
      </c>
      <c r="V15" s="31"/>
      <c r="W15" s="37"/>
      <c r="X15" s="37">
        <v>0.114</v>
      </c>
      <c r="Y15" s="161"/>
      <c r="Z15" s="153"/>
      <c r="AA15" s="156">
        <v>1.88</v>
      </c>
      <c r="AB15" s="153"/>
      <c r="AC15" s="153"/>
      <c r="AD15" s="156">
        <v>0.923</v>
      </c>
      <c r="AE15" s="153"/>
      <c r="AF15" s="153"/>
    </row>
    <row r="16" s="148" customFormat="1" spans="1:32">
      <c r="A16" s="151"/>
      <c r="B16" s="4" t="s">
        <v>29</v>
      </c>
      <c r="C16" s="4">
        <v>4.504</v>
      </c>
      <c r="D16" s="150"/>
      <c r="E16" s="150"/>
      <c r="F16" s="4">
        <v>3.6</v>
      </c>
      <c r="G16" s="150"/>
      <c r="H16" s="150"/>
      <c r="I16" s="37">
        <v>3.38</v>
      </c>
      <c r="J16" s="37"/>
      <c r="K16" s="37"/>
      <c r="L16" s="37">
        <v>14.405</v>
      </c>
      <c r="M16" s="37"/>
      <c r="N16" s="37"/>
      <c r="O16" s="37">
        <v>42.519</v>
      </c>
      <c r="P16" s="37"/>
      <c r="Q16" s="37"/>
      <c r="R16" s="37">
        <v>34.907</v>
      </c>
      <c r="S16" s="31"/>
      <c r="T16" s="37"/>
      <c r="U16" s="37">
        <v>673.133</v>
      </c>
      <c r="V16" s="31"/>
      <c r="W16" s="37"/>
      <c r="X16" s="37">
        <v>0.149</v>
      </c>
      <c r="Y16" s="161"/>
      <c r="Z16" s="153"/>
      <c r="AA16" s="156">
        <v>2.259</v>
      </c>
      <c r="AB16" s="153"/>
      <c r="AC16" s="153"/>
      <c r="AD16" s="156">
        <v>0.766</v>
      </c>
      <c r="AE16" s="153"/>
      <c r="AF16" s="153"/>
    </row>
    <row r="17" spans="1:32">
      <c r="A17" s="151"/>
      <c r="B17" s="4" t="s">
        <v>30</v>
      </c>
      <c r="C17" s="4">
        <v>5.065</v>
      </c>
      <c r="D17" s="150"/>
      <c r="E17" s="150"/>
      <c r="F17" s="4">
        <v>3.541</v>
      </c>
      <c r="G17" s="150"/>
      <c r="H17" s="150"/>
      <c r="I17" s="37">
        <v>3.28</v>
      </c>
      <c r="J17" s="37"/>
      <c r="K17" s="37"/>
      <c r="L17" s="37">
        <v>12.247</v>
      </c>
      <c r="M17" s="37"/>
      <c r="N17" s="37"/>
      <c r="O17" s="37">
        <v>38.114</v>
      </c>
      <c r="P17" s="37"/>
      <c r="Q17" s="37"/>
      <c r="R17" s="37">
        <v>49.602</v>
      </c>
      <c r="S17" s="31"/>
      <c r="T17" s="37"/>
      <c r="U17" s="31">
        <v>672.21</v>
      </c>
      <c r="V17" s="31"/>
      <c r="W17" s="37"/>
      <c r="X17" s="37">
        <v>0.124</v>
      </c>
      <c r="Y17" s="161"/>
      <c r="Z17" s="153"/>
      <c r="AA17" s="156">
        <v>2.004</v>
      </c>
      <c r="AB17" s="153"/>
      <c r="AC17" s="153"/>
      <c r="AD17" s="156">
        <v>1.967</v>
      </c>
      <c r="AE17" s="153"/>
      <c r="AF17" s="153"/>
    </row>
    <row r="18" s="148" customFormat="1" spans="1:32">
      <c r="A18" s="151"/>
      <c r="B18" s="4" t="s">
        <v>31</v>
      </c>
      <c r="C18" s="4">
        <v>3.911</v>
      </c>
      <c r="D18" s="150"/>
      <c r="E18" s="150"/>
      <c r="F18" s="4">
        <v>3.501</v>
      </c>
      <c r="G18" s="150"/>
      <c r="H18" s="150"/>
      <c r="I18" s="37">
        <v>3.159</v>
      </c>
      <c r="J18" s="37"/>
      <c r="K18" s="37"/>
      <c r="L18" s="37">
        <v>15.541</v>
      </c>
      <c r="M18" s="37"/>
      <c r="N18" s="37"/>
      <c r="O18" s="37">
        <v>41.091</v>
      </c>
      <c r="P18" s="37"/>
      <c r="Q18" s="37"/>
      <c r="R18" s="37">
        <v>35.907</v>
      </c>
      <c r="S18" s="31"/>
      <c r="T18" s="37"/>
      <c r="U18" s="37">
        <v>689.396</v>
      </c>
      <c r="V18" s="31"/>
      <c r="W18" s="37"/>
      <c r="X18" s="37">
        <v>0.283</v>
      </c>
      <c r="Y18" s="161"/>
      <c r="Z18" s="153"/>
      <c r="AA18" s="37">
        <v>1.848</v>
      </c>
      <c r="AB18" s="153"/>
      <c r="AC18" s="153"/>
      <c r="AD18" s="156">
        <v>1.23</v>
      </c>
      <c r="AE18" s="153"/>
      <c r="AF18" s="153"/>
    </row>
    <row r="19" s="148" customFormat="1" spans="1:32">
      <c r="A19" s="151"/>
      <c r="B19" s="4" t="s">
        <v>32</v>
      </c>
      <c r="C19" s="4">
        <v>3.954</v>
      </c>
      <c r="D19" s="150"/>
      <c r="E19" s="150"/>
      <c r="F19" s="4">
        <v>3.535</v>
      </c>
      <c r="G19" s="150"/>
      <c r="H19" s="150"/>
      <c r="I19" s="37">
        <v>3.363</v>
      </c>
      <c r="J19" s="37"/>
      <c r="K19" s="37"/>
      <c r="L19" s="37">
        <v>11.406</v>
      </c>
      <c r="M19" s="37"/>
      <c r="N19" s="37"/>
      <c r="O19" s="37">
        <v>41.304</v>
      </c>
      <c r="P19" s="37"/>
      <c r="Q19" s="37"/>
      <c r="R19" s="37">
        <v>49.782</v>
      </c>
      <c r="S19" s="31"/>
      <c r="T19" s="37"/>
      <c r="U19" s="37">
        <v>563.705</v>
      </c>
      <c r="V19" s="31"/>
      <c r="W19" s="37"/>
      <c r="X19" s="37">
        <v>0.274</v>
      </c>
      <c r="Y19" s="161"/>
      <c r="Z19" s="153"/>
      <c r="AA19" s="37">
        <v>1.767</v>
      </c>
      <c r="AB19" s="153"/>
      <c r="AC19" s="153"/>
      <c r="AD19" s="156">
        <v>1.333</v>
      </c>
      <c r="AE19" s="153"/>
      <c r="AF19" s="153"/>
    </row>
    <row r="20" spans="1:32">
      <c r="A20" s="151"/>
      <c r="B20" s="4" t="s">
        <v>33</v>
      </c>
      <c r="C20" s="4">
        <v>3.904</v>
      </c>
      <c r="D20" s="4"/>
      <c r="E20" s="4"/>
      <c r="F20" s="4">
        <v>3.041</v>
      </c>
      <c r="G20" s="4"/>
      <c r="H20" s="4"/>
      <c r="I20" s="37">
        <v>3.209</v>
      </c>
      <c r="J20" s="37"/>
      <c r="K20" s="37"/>
      <c r="L20" s="37">
        <v>15.037</v>
      </c>
      <c r="M20" s="37"/>
      <c r="N20" s="37"/>
      <c r="O20" s="37">
        <v>43.95</v>
      </c>
      <c r="P20" s="37"/>
      <c r="Q20" s="37"/>
      <c r="R20" s="37">
        <v>41.017</v>
      </c>
      <c r="S20" s="31"/>
      <c r="T20" s="31"/>
      <c r="U20" s="37">
        <v>552.32</v>
      </c>
      <c r="V20" s="31"/>
      <c r="W20" s="31"/>
      <c r="X20" s="37">
        <v>0.416</v>
      </c>
      <c r="Y20" s="161"/>
      <c r="Z20" s="161"/>
      <c r="AA20" s="37">
        <v>1.629</v>
      </c>
      <c r="AB20" s="153"/>
      <c r="AC20" s="153"/>
      <c r="AD20" s="37">
        <v>1.371</v>
      </c>
      <c r="AE20" s="153"/>
      <c r="AF20" s="153"/>
    </row>
    <row r="21" spans="1:32">
      <c r="A21" s="151"/>
      <c r="B21" s="4" t="s">
        <v>34</v>
      </c>
      <c r="C21" s="4">
        <v>4.371</v>
      </c>
      <c r="D21" s="4"/>
      <c r="E21" s="4"/>
      <c r="F21" s="4">
        <v>3.58</v>
      </c>
      <c r="G21" s="4"/>
      <c r="H21" s="4"/>
      <c r="I21" s="37">
        <v>3.037</v>
      </c>
      <c r="J21" s="37"/>
      <c r="K21" s="37"/>
      <c r="L21" s="37">
        <v>16.602</v>
      </c>
      <c r="M21" s="37"/>
      <c r="N21" s="37"/>
      <c r="O21" s="37">
        <v>39.292</v>
      </c>
      <c r="P21" s="37"/>
      <c r="Q21" s="37"/>
      <c r="R21" s="37">
        <v>39.31</v>
      </c>
      <c r="S21" s="31"/>
      <c r="T21" s="31"/>
      <c r="U21" s="37">
        <v>627.417</v>
      </c>
      <c r="V21" s="31"/>
      <c r="W21" s="31"/>
      <c r="X21" s="37">
        <v>0.177</v>
      </c>
      <c r="Y21" s="161"/>
      <c r="Z21" s="161"/>
      <c r="AA21" s="37">
        <v>2.034</v>
      </c>
      <c r="AB21" s="153"/>
      <c r="AC21" s="153"/>
      <c r="AD21" s="37">
        <v>1.302</v>
      </c>
      <c r="AE21" s="153"/>
      <c r="AF21" s="153"/>
    </row>
    <row r="22" spans="1:32">
      <c r="A22" s="151"/>
      <c r="B22" s="4" t="s">
        <v>35</v>
      </c>
      <c r="C22" s="4">
        <v>4.728</v>
      </c>
      <c r="D22" s="4"/>
      <c r="E22" s="4"/>
      <c r="F22" s="4">
        <v>3.58</v>
      </c>
      <c r="G22" s="4"/>
      <c r="H22" s="4"/>
      <c r="I22" s="37">
        <v>3.552</v>
      </c>
      <c r="J22" s="37"/>
      <c r="K22" s="37"/>
      <c r="L22" s="37">
        <v>14.099</v>
      </c>
      <c r="M22" s="37"/>
      <c r="N22" s="37"/>
      <c r="O22" s="37">
        <v>42.104</v>
      </c>
      <c r="P22" s="37"/>
      <c r="Q22" s="37"/>
      <c r="R22" s="37">
        <v>31.791</v>
      </c>
      <c r="S22" s="31"/>
      <c r="T22" s="31"/>
      <c r="U22" s="31">
        <v>579.043</v>
      </c>
      <c r="V22" s="31"/>
      <c r="W22" s="31"/>
      <c r="X22" s="37">
        <v>0.283</v>
      </c>
      <c r="Y22" s="161"/>
      <c r="Z22" s="161"/>
      <c r="AA22" s="37">
        <v>2.255</v>
      </c>
      <c r="AB22" s="153"/>
      <c r="AC22" s="153"/>
      <c r="AD22" s="37">
        <v>1.115</v>
      </c>
      <c r="AE22" s="153"/>
      <c r="AF22" s="153"/>
    </row>
    <row r="23" spans="1:32">
      <c r="A23" s="151" t="s">
        <v>36</v>
      </c>
      <c r="B23" s="4" t="s">
        <v>37</v>
      </c>
      <c r="C23" s="4">
        <v>2.793</v>
      </c>
      <c r="D23" s="150">
        <f>AVERAGE(C23:C32)</f>
        <v>3.2757</v>
      </c>
      <c r="E23" s="150">
        <f>STDEV(C23:C32,D23)</f>
        <v>0.295660971384456</v>
      </c>
      <c r="F23" s="4">
        <v>2.119</v>
      </c>
      <c r="G23" s="150">
        <f>AVERAGE(F23:F32)</f>
        <v>2.844</v>
      </c>
      <c r="H23" s="150">
        <f>STDEV(F23:F32,G23)</f>
        <v>0.51245526634039</v>
      </c>
      <c r="I23" s="37">
        <v>2.302</v>
      </c>
      <c r="J23" s="31">
        <f>AVERAGE(I23:I32)</f>
        <v>2.6241</v>
      </c>
      <c r="K23" s="31">
        <f>STDEV(I23:I32,J23)</f>
        <v>0.386891573958389</v>
      </c>
      <c r="L23" s="37">
        <v>19.719</v>
      </c>
      <c r="M23" s="31">
        <f>AVERAGE(L23:L32)</f>
        <v>17.4532</v>
      </c>
      <c r="N23" s="31">
        <f>STDEV(L23:L32,M23)</f>
        <v>3.93333489039517</v>
      </c>
      <c r="O23" s="37">
        <v>43.741</v>
      </c>
      <c r="P23" s="31">
        <f>AVERAGE(O23:O32)</f>
        <v>43.4439</v>
      </c>
      <c r="Q23" s="31">
        <f>STDEV(O23:O32,P23)</f>
        <v>1.80718778492995</v>
      </c>
      <c r="R23" s="37">
        <v>25.731</v>
      </c>
      <c r="S23" s="31">
        <f>AVERAGE(R23:R32)</f>
        <v>29.291</v>
      </c>
      <c r="T23" s="31">
        <f>STDEV(R23:R32,S23)</f>
        <v>4.45508583531227</v>
      </c>
      <c r="U23" s="37">
        <v>706.302</v>
      </c>
      <c r="V23" s="31">
        <f>AVERAGE(U23:U32)</f>
        <v>737.8708</v>
      </c>
      <c r="W23" s="31">
        <f>STDEV(U23:U32,V23)</f>
        <v>45.9967451387595</v>
      </c>
      <c r="X23" s="156">
        <v>0.044</v>
      </c>
      <c r="Y23" s="161">
        <f>AVERAGE(X23:X32)</f>
        <v>0.0982</v>
      </c>
      <c r="Z23" s="161">
        <f>STDEV(X23:X32,Y23)</f>
        <v>0.0472520899008711</v>
      </c>
      <c r="AA23" s="156">
        <v>1.872</v>
      </c>
      <c r="AB23" s="153">
        <f>AVERAGE(AA23:AA32)</f>
        <v>1.5493</v>
      </c>
      <c r="AC23" s="153">
        <f>STDEV(AA23:AA32,AB23)</f>
        <v>0.224122756542034</v>
      </c>
      <c r="AD23" s="156">
        <v>1.417</v>
      </c>
      <c r="AE23" s="153">
        <f>AVERAGE(AD23:AD32)</f>
        <v>1.70785</v>
      </c>
      <c r="AF23" s="153">
        <f>STDEV(AD23:AD32,AE23)</f>
        <v>0.644345483805078</v>
      </c>
    </row>
    <row r="24" spans="1:32">
      <c r="A24" s="151"/>
      <c r="B24" s="4" t="s">
        <v>38</v>
      </c>
      <c r="C24" s="4">
        <v>3.022</v>
      </c>
      <c r="D24" s="4"/>
      <c r="E24" s="150"/>
      <c r="F24" s="4">
        <v>3.759</v>
      </c>
      <c r="G24" s="4"/>
      <c r="H24" s="4"/>
      <c r="I24" s="37">
        <v>2.253</v>
      </c>
      <c r="J24" s="37"/>
      <c r="K24" s="37"/>
      <c r="L24" s="37">
        <v>22.474</v>
      </c>
      <c r="M24" s="37"/>
      <c r="N24" s="37"/>
      <c r="O24" s="37">
        <v>44.612</v>
      </c>
      <c r="P24" s="37"/>
      <c r="Q24" s="37"/>
      <c r="R24" s="37">
        <v>23.572</v>
      </c>
      <c r="S24" s="31"/>
      <c r="T24" s="31"/>
      <c r="U24" s="37">
        <v>763.208</v>
      </c>
      <c r="V24" s="31"/>
      <c r="W24" s="31"/>
      <c r="X24" s="156">
        <v>0.097</v>
      </c>
      <c r="Y24" s="161"/>
      <c r="Z24" s="161"/>
      <c r="AA24" s="156">
        <v>1.674</v>
      </c>
      <c r="AB24" s="153"/>
      <c r="AC24" s="153"/>
      <c r="AD24" s="156">
        <v>1.227</v>
      </c>
      <c r="AE24" s="153"/>
      <c r="AF24" s="153"/>
    </row>
    <row r="25" s="148" customFormat="1" spans="1:32">
      <c r="A25" s="151"/>
      <c r="B25" s="4" t="s">
        <v>39</v>
      </c>
      <c r="C25" s="4">
        <v>3.69</v>
      </c>
      <c r="D25" s="4"/>
      <c r="E25" s="150"/>
      <c r="F25" s="4">
        <v>3.372</v>
      </c>
      <c r="G25" s="4"/>
      <c r="H25" s="4"/>
      <c r="I25" s="37">
        <v>2.574</v>
      </c>
      <c r="J25" s="37"/>
      <c r="K25" s="37"/>
      <c r="L25" s="37">
        <v>21.055</v>
      </c>
      <c r="M25" s="37"/>
      <c r="N25" s="37"/>
      <c r="O25" s="37">
        <v>43.943</v>
      </c>
      <c r="P25" s="37"/>
      <c r="Q25" s="37"/>
      <c r="R25" s="37">
        <v>22.173</v>
      </c>
      <c r="S25" s="31"/>
      <c r="T25" s="31"/>
      <c r="U25" s="37">
        <v>824.341</v>
      </c>
      <c r="V25" s="31"/>
      <c r="W25" s="31"/>
      <c r="X25" s="156">
        <v>0.186</v>
      </c>
      <c r="Y25" s="161"/>
      <c r="Z25" s="161"/>
      <c r="AA25" s="156">
        <v>1.526</v>
      </c>
      <c r="AB25" s="153"/>
      <c r="AC25" s="153"/>
      <c r="AD25" s="156">
        <v>1.967</v>
      </c>
      <c r="AE25" s="153"/>
      <c r="AF25" s="153"/>
    </row>
    <row r="26" spans="1:32">
      <c r="A26" s="151"/>
      <c r="B26" s="4" t="s">
        <v>40</v>
      </c>
      <c r="C26" s="4">
        <v>3.268</v>
      </c>
      <c r="D26" s="4"/>
      <c r="E26" s="150"/>
      <c r="F26" s="4">
        <v>2.857</v>
      </c>
      <c r="G26" s="4"/>
      <c r="H26" s="4"/>
      <c r="I26" s="37">
        <v>2.422</v>
      </c>
      <c r="J26" s="37"/>
      <c r="K26" s="37"/>
      <c r="L26" s="37">
        <v>18.245</v>
      </c>
      <c r="M26" s="37"/>
      <c r="N26" s="37"/>
      <c r="O26" s="37">
        <v>42.034</v>
      </c>
      <c r="P26" s="37"/>
      <c r="Q26" s="37"/>
      <c r="R26" s="37">
        <v>30.048</v>
      </c>
      <c r="S26" s="31"/>
      <c r="T26" s="31"/>
      <c r="U26" s="37">
        <v>732.616</v>
      </c>
      <c r="V26" s="31"/>
      <c r="W26" s="31"/>
      <c r="X26" s="156">
        <v>0.062</v>
      </c>
      <c r="Y26" s="161"/>
      <c r="Z26" s="161"/>
      <c r="AA26" s="156">
        <v>1.356</v>
      </c>
      <c r="AB26" s="153"/>
      <c r="AC26" s="153"/>
      <c r="AD26" s="156">
        <v>1.342</v>
      </c>
      <c r="AE26" s="153"/>
      <c r="AF26" s="153"/>
    </row>
    <row r="27" s="148" customFormat="1" spans="1:32">
      <c r="A27" s="151"/>
      <c r="B27" s="4" t="s">
        <v>41</v>
      </c>
      <c r="C27" s="4">
        <v>3.054</v>
      </c>
      <c r="D27" s="4"/>
      <c r="E27" s="150"/>
      <c r="F27" s="4">
        <v>2.672</v>
      </c>
      <c r="G27" s="4"/>
      <c r="H27" s="4"/>
      <c r="I27" s="37">
        <v>2.076</v>
      </c>
      <c r="J27" s="37"/>
      <c r="K27" s="37"/>
      <c r="L27" s="37">
        <v>20.259</v>
      </c>
      <c r="M27" s="37"/>
      <c r="N27" s="37"/>
      <c r="O27" s="37">
        <v>44.145</v>
      </c>
      <c r="P27" s="37"/>
      <c r="Q27" s="37"/>
      <c r="R27" s="37">
        <v>34.956</v>
      </c>
      <c r="S27" s="31"/>
      <c r="T27" s="31"/>
      <c r="U27" s="31">
        <v>733.849</v>
      </c>
      <c r="V27" s="31"/>
      <c r="W27" s="31"/>
      <c r="X27" s="156">
        <v>0.038</v>
      </c>
      <c r="Y27" s="161"/>
      <c r="Z27" s="161"/>
      <c r="AA27" s="156">
        <v>1.331</v>
      </c>
      <c r="AB27" s="153"/>
      <c r="AC27" s="153"/>
      <c r="AD27" s="156">
        <v>3.038</v>
      </c>
      <c r="AE27" s="153"/>
      <c r="AF27" s="153"/>
    </row>
    <row r="28" spans="1:32">
      <c r="A28" s="151"/>
      <c r="B28" s="4" t="s">
        <v>42</v>
      </c>
      <c r="C28" s="4">
        <v>3.64</v>
      </c>
      <c r="D28" s="4"/>
      <c r="E28" s="150"/>
      <c r="F28" s="4">
        <v>3.299</v>
      </c>
      <c r="G28" s="4"/>
      <c r="H28" s="4"/>
      <c r="I28" s="37">
        <v>3.467</v>
      </c>
      <c r="J28" s="37"/>
      <c r="K28" s="37"/>
      <c r="L28" s="37">
        <v>14.398</v>
      </c>
      <c r="M28" s="37"/>
      <c r="N28" s="37"/>
      <c r="O28" s="37">
        <v>43.182</v>
      </c>
      <c r="P28" s="37"/>
      <c r="Q28" s="37"/>
      <c r="R28" s="37">
        <v>36.588</v>
      </c>
      <c r="S28" s="31"/>
      <c r="T28" s="31"/>
      <c r="U28" s="37">
        <v>660.993</v>
      </c>
      <c r="V28" s="31"/>
      <c r="W28" s="31"/>
      <c r="X28" s="156">
        <v>0.071</v>
      </c>
      <c r="Y28" s="161"/>
      <c r="Z28" s="161"/>
      <c r="AA28" s="156">
        <v>1.536</v>
      </c>
      <c r="AB28" s="153"/>
      <c r="AC28" s="153"/>
      <c r="AD28" s="156">
        <v>1.256</v>
      </c>
      <c r="AE28" s="153"/>
      <c r="AF28" s="153"/>
    </row>
    <row r="29" spans="1:32">
      <c r="A29" s="151"/>
      <c r="B29" s="4" t="s">
        <v>44</v>
      </c>
      <c r="C29" s="4">
        <v>3.207</v>
      </c>
      <c r="D29" s="150"/>
      <c r="E29" s="150"/>
      <c r="F29" s="4">
        <v>2.091</v>
      </c>
      <c r="G29" s="4"/>
      <c r="H29" s="4"/>
      <c r="I29" s="37">
        <v>2.977</v>
      </c>
      <c r="J29" s="37"/>
      <c r="K29" s="37"/>
      <c r="L29" s="37">
        <v>11.263</v>
      </c>
      <c r="M29" s="37"/>
      <c r="N29" s="37"/>
      <c r="O29" s="37">
        <v>41.634</v>
      </c>
      <c r="P29" s="37"/>
      <c r="Q29" s="37"/>
      <c r="R29" s="37">
        <v>31.593</v>
      </c>
      <c r="S29" s="31"/>
      <c r="T29" s="31"/>
      <c r="U29" s="37">
        <v>748.666</v>
      </c>
      <c r="V29" s="31"/>
      <c r="W29" s="31"/>
      <c r="X29" s="156">
        <v>0.123</v>
      </c>
      <c r="Y29" s="161"/>
      <c r="Z29" s="161"/>
      <c r="AA29" s="156">
        <v>1.86</v>
      </c>
      <c r="AB29" s="153"/>
      <c r="AC29" s="153"/>
      <c r="AD29" s="156">
        <v>1.994</v>
      </c>
      <c r="AE29" s="153"/>
      <c r="AF29" s="153"/>
    </row>
    <row r="30" s="148" customFormat="1" spans="1:32">
      <c r="A30" s="151"/>
      <c r="B30" s="4" t="s">
        <v>45</v>
      </c>
      <c r="C30" s="4">
        <v>3.432</v>
      </c>
      <c r="D30" s="150"/>
      <c r="E30" s="150"/>
      <c r="F30" s="4">
        <v>2.985</v>
      </c>
      <c r="G30" s="4"/>
      <c r="H30" s="4"/>
      <c r="I30" s="37">
        <v>2.9</v>
      </c>
      <c r="J30" s="37"/>
      <c r="K30" s="37"/>
      <c r="L30" s="37">
        <v>11.223</v>
      </c>
      <c r="M30" s="37"/>
      <c r="N30" s="37"/>
      <c r="O30" s="37">
        <v>42.145</v>
      </c>
      <c r="P30" s="37"/>
      <c r="Q30" s="37"/>
      <c r="R30" s="37">
        <v>31.885</v>
      </c>
      <c r="S30" s="31"/>
      <c r="T30" s="31"/>
      <c r="U30" s="37">
        <v>700.643</v>
      </c>
      <c r="V30" s="31"/>
      <c r="W30" s="31"/>
      <c r="X30" s="157">
        <v>0.17</v>
      </c>
      <c r="Y30" s="161"/>
      <c r="Z30" s="161"/>
      <c r="AA30" s="156">
        <v>1.223</v>
      </c>
      <c r="AB30" s="153"/>
      <c r="AC30" s="153"/>
      <c r="AD30" s="156">
        <v>1.209</v>
      </c>
      <c r="AE30" s="153"/>
      <c r="AF30" s="153"/>
    </row>
    <row r="31" s="148" customFormat="1" spans="1:32">
      <c r="A31" s="151"/>
      <c r="B31" s="4" t="s">
        <v>46</v>
      </c>
      <c r="C31" s="4">
        <v>3.018</v>
      </c>
      <c r="D31" s="4"/>
      <c r="E31" s="4"/>
      <c r="F31" s="4">
        <v>2.443</v>
      </c>
      <c r="G31" s="4"/>
      <c r="H31" s="4"/>
      <c r="I31" s="37">
        <v>2.646</v>
      </c>
      <c r="J31" s="37"/>
      <c r="K31" s="37"/>
      <c r="L31" s="37">
        <v>15.125</v>
      </c>
      <c r="M31" s="37"/>
      <c r="N31" s="37"/>
      <c r="O31" s="37">
        <v>41.245</v>
      </c>
      <c r="P31" s="37"/>
      <c r="Q31" s="37"/>
      <c r="R31" s="37">
        <v>27.174</v>
      </c>
      <c r="S31" s="31"/>
      <c r="T31" s="31"/>
      <c r="U31" s="37">
        <v>708.98</v>
      </c>
      <c r="V31" s="31"/>
      <c r="W31" s="31"/>
      <c r="X31" s="156">
        <v>0.106</v>
      </c>
      <c r="Y31" s="161"/>
      <c r="Z31" s="161"/>
      <c r="AA31" s="156">
        <v>1.774</v>
      </c>
      <c r="AB31" s="153"/>
      <c r="AC31" s="153"/>
      <c r="AD31" s="156">
        <v>1.0055</v>
      </c>
      <c r="AE31" s="153"/>
      <c r="AF31" s="153"/>
    </row>
    <row r="32" spans="1:32">
      <c r="A32" s="151"/>
      <c r="B32" s="4" t="s">
        <v>47</v>
      </c>
      <c r="C32" s="4">
        <v>3.633</v>
      </c>
      <c r="D32" s="4"/>
      <c r="E32" s="4"/>
      <c r="F32" s="4">
        <v>2.843</v>
      </c>
      <c r="G32" s="4"/>
      <c r="H32" s="4"/>
      <c r="I32" s="37">
        <v>2.624</v>
      </c>
      <c r="J32" s="37"/>
      <c r="K32" s="37"/>
      <c r="L32" s="37">
        <v>20.771</v>
      </c>
      <c r="M32" s="37"/>
      <c r="N32" s="37"/>
      <c r="O32" s="37">
        <v>47.758</v>
      </c>
      <c r="P32" s="37"/>
      <c r="Q32" s="37"/>
      <c r="R32" s="37">
        <v>29.19</v>
      </c>
      <c r="S32" s="31"/>
      <c r="T32" s="31"/>
      <c r="U32" s="31">
        <v>799.11</v>
      </c>
      <c r="V32" s="31"/>
      <c r="W32" s="31"/>
      <c r="X32" s="156">
        <v>0.085</v>
      </c>
      <c r="Y32" s="161"/>
      <c r="Z32" s="161"/>
      <c r="AA32" s="156">
        <v>1.341</v>
      </c>
      <c r="AB32" s="153"/>
      <c r="AC32" s="153"/>
      <c r="AD32" s="156">
        <v>2.623</v>
      </c>
      <c r="AE32" s="153"/>
      <c r="AF32" s="153"/>
    </row>
    <row r="33" s="148" customFormat="1" spans="1:32">
      <c r="A33" s="151" t="s">
        <v>48</v>
      </c>
      <c r="B33" s="4" t="s">
        <v>49</v>
      </c>
      <c r="C33" s="4">
        <v>3.341</v>
      </c>
      <c r="D33" s="150">
        <f>AVERAGE(C33:C42)</f>
        <v>3.3052</v>
      </c>
      <c r="E33" s="150">
        <f>STDEV(C33:C42,D33)</f>
        <v>0.137524397835439</v>
      </c>
      <c r="F33" s="4">
        <v>2.577</v>
      </c>
      <c r="G33" s="150">
        <f>AVERAGE(F33:F42)</f>
        <v>2.738</v>
      </c>
      <c r="H33" s="150">
        <f>STDEV(F33:F42,G33)</f>
        <v>0.438330240800244</v>
      </c>
      <c r="I33" s="37">
        <v>3.342</v>
      </c>
      <c r="J33" s="31">
        <f>AVERAGE(I33:I42)</f>
        <v>2.7644</v>
      </c>
      <c r="K33" s="31">
        <f>STDEV(I33:I42,J33)</f>
        <v>0.397783911187971</v>
      </c>
      <c r="L33" s="37">
        <v>24.398</v>
      </c>
      <c r="M33" s="31">
        <f>AVERAGE(L33:L42)</f>
        <v>17.3676</v>
      </c>
      <c r="N33" s="31">
        <f>STDEV(L33:L42,M33)</f>
        <v>3.41992035579778</v>
      </c>
      <c r="O33" s="37">
        <v>45.114</v>
      </c>
      <c r="P33" s="31">
        <f>AVERAGE(O33:O42)</f>
        <v>44.9387</v>
      </c>
      <c r="Q33" s="31">
        <f>STDEV(O33:O42,P33)</f>
        <v>1.95662342058966</v>
      </c>
      <c r="R33" s="37">
        <v>25.09</v>
      </c>
      <c r="S33" s="31">
        <f>AVERAGE(R33:R42)</f>
        <v>28.3073</v>
      </c>
      <c r="T33" s="31">
        <f>STDEV(R33:R42,S33)</f>
        <v>4.40212969027492</v>
      </c>
      <c r="U33" s="37">
        <v>781.143</v>
      </c>
      <c r="V33" s="31">
        <f>AVERAGE(U33:U42)</f>
        <v>738.5874</v>
      </c>
      <c r="W33" s="31">
        <f>STDEV(U33:U42,V33)</f>
        <v>37.609418674582</v>
      </c>
      <c r="X33" s="156">
        <v>0.195</v>
      </c>
      <c r="Y33" s="161">
        <f>AVERAGE(X33:X42)</f>
        <v>0.1479</v>
      </c>
      <c r="Z33" s="161">
        <f>STDEV(X33:X42,Y33)</f>
        <v>0.0712971948957321</v>
      </c>
      <c r="AA33" s="156">
        <v>1.106</v>
      </c>
      <c r="AB33" s="153">
        <f>AVERAGE(AA33:AA42)</f>
        <v>1.3126</v>
      </c>
      <c r="AC33" s="153">
        <f>STDEV(AA33:AA42,AB33)</f>
        <v>0.262410441865411</v>
      </c>
      <c r="AD33" s="156">
        <v>1.797</v>
      </c>
      <c r="AE33" s="153">
        <f>AVERAGE(AD33:AD42)</f>
        <v>2.3656</v>
      </c>
      <c r="AF33" s="153">
        <f>STDEV(AD33:AD42,AE33)</f>
        <v>0.962985794287746</v>
      </c>
    </row>
    <row r="34" spans="1:32">
      <c r="A34" s="151"/>
      <c r="B34" s="4" t="s">
        <v>50</v>
      </c>
      <c r="C34" s="4">
        <v>3.228</v>
      </c>
      <c r="D34" s="4"/>
      <c r="E34" s="150"/>
      <c r="F34" s="4">
        <v>2.543</v>
      </c>
      <c r="G34" s="4"/>
      <c r="H34" s="4"/>
      <c r="I34" s="37">
        <v>2.183</v>
      </c>
      <c r="J34" s="37"/>
      <c r="K34" s="37"/>
      <c r="L34" s="37">
        <v>16.158</v>
      </c>
      <c r="M34" s="37"/>
      <c r="N34" s="37"/>
      <c r="O34" s="37">
        <v>42.095</v>
      </c>
      <c r="P34" s="37"/>
      <c r="Q34" s="37"/>
      <c r="R34" s="37">
        <v>27.948</v>
      </c>
      <c r="S34" s="31"/>
      <c r="T34" s="31"/>
      <c r="U34" s="37">
        <v>722.441</v>
      </c>
      <c r="V34" s="31"/>
      <c r="W34" s="31"/>
      <c r="X34" s="156">
        <v>0.062</v>
      </c>
      <c r="Y34" s="161"/>
      <c r="Z34" s="161"/>
      <c r="AA34" s="156">
        <v>1.253</v>
      </c>
      <c r="AB34" s="153"/>
      <c r="AC34" s="153"/>
      <c r="AD34" s="156">
        <v>1.152</v>
      </c>
      <c r="AE34" s="153"/>
      <c r="AF34" s="153"/>
    </row>
    <row r="35" spans="1:32">
      <c r="A35" s="151"/>
      <c r="B35" s="4" t="s">
        <v>51</v>
      </c>
      <c r="C35" s="4">
        <v>3.371</v>
      </c>
      <c r="D35" s="4"/>
      <c r="E35" s="150"/>
      <c r="F35" s="4">
        <v>2.924</v>
      </c>
      <c r="G35" s="4"/>
      <c r="H35" s="4"/>
      <c r="I35" s="37">
        <v>2.459</v>
      </c>
      <c r="J35" s="37"/>
      <c r="K35" s="37"/>
      <c r="L35" s="37">
        <v>20.074</v>
      </c>
      <c r="M35" s="37"/>
      <c r="N35" s="37"/>
      <c r="O35" s="37">
        <v>43.68</v>
      </c>
      <c r="P35" s="37"/>
      <c r="Q35" s="37"/>
      <c r="R35" s="37">
        <v>30.45</v>
      </c>
      <c r="S35" s="31"/>
      <c r="T35" s="31"/>
      <c r="U35" s="37">
        <v>744.325</v>
      </c>
      <c r="V35" s="31"/>
      <c r="W35" s="31"/>
      <c r="X35" s="156">
        <v>0.23</v>
      </c>
      <c r="Y35" s="161"/>
      <c r="Z35" s="161"/>
      <c r="AA35" s="156">
        <v>1.18</v>
      </c>
      <c r="AB35" s="153"/>
      <c r="AC35" s="153"/>
      <c r="AD35" s="156">
        <v>1.606</v>
      </c>
      <c r="AE35" s="153"/>
      <c r="AF35" s="153"/>
    </row>
    <row r="36" s="148" customFormat="1" spans="1:32">
      <c r="A36" s="151"/>
      <c r="B36" s="4" t="s">
        <v>52</v>
      </c>
      <c r="C36" s="4">
        <v>3.21</v>
      </c>
      <c r="D36" s="4"/>
      <c r="E36" s="150"/>
      <c r="F36" s="4">
        <v>3.687</v>
      </c>
      <c r="G36" s="4"/>
      <c r="H36" s="4"/>
      <c r="I36" s="37">
        <v>2.707</v>
      </c>
      <c r="J36" s="37"/>
      <c r="K36" s="37"/>
      <c r="L36" s="37">
        <v>15.105</v>
      </c>
      <c r="M36" s="37"/>
      <c r="N36" s="37"/>
      <c r="O36" s="37">
        <v>42.826</v>
      </c>
      <c r="P36" s="37"/>
      <c r="Q36" s="37"/>
      <c r="R36" s="37">
        <v>31.74</v>
      </c>
      <c r="S36" s="31"/>
      <c r="T36" s="31"/>
      <c r="U36" s="37">
        <v>682.517</v>
      </c>
      <c r="V36" s="31"/>
      <c r="W36" s="31"/>
      <c r="X36" s="156">
        <v>0.071</v>
      </c>
      <c r="Y36" s="161"/>
      <c r="Z36" s="161"/>
      <c r="AA36" s="156">
        <v>1.691</v>
      </c>
      <c r="AB36" s="153"/>
      <c r="AC36" s="153"/>
      <c r="AD36" s="156">
        <v>3.688</v>
      </c>
      <c r="AE36" s="153"/>
      <c r="AF36" s="153"/>
    </row>
    <row r="37" s="148" customFormat="1" spans="1:32">
      <c r="A37" s="151"/>
      <c r="B37" s="4" t="s">
        <v>53</v>
      </c>
      <c r="C37" s="4">
        <v>3.19</v>
      </c>
      <c r="D37" s="4"/>
      <c r="E37" s="150"/>
      <c r="F37" s="4">
        <v>2.991</v>
      </c>
      <c r="G37" s="4"/>
      <c r="H37" s="4"/>
      <c r="I37" s="37">
        <v>2.781</v>
      </c>
      <c r="J37" s="37"/>
      <c r="K37" s="37"/>
      <c r="L37" s="37">
        <v>17.2</v>
      </c>
      <c r="M37" s="37"/>
      <c r="N37" s="37"/>
      <c r="O37" s="37">
        <v>47.66</v>
      </c>
      <c r="P37" s="37"/>
      <c r="Q37" s="37"/>
      <c r="R37" s="37">
        <v>21.883</v>
      </c>
      <c r="S37" s="31"/>
      <c r="T37" s="31"/>
      <c r="U37" s="31">
        <v>767.628</v>
      </c>
      <c r="V37" s="31"/>
      <c r="W37" s="31"/>
      <c r="X37" s="156">
        <v>0.062</v>
      </c>
      <c r="Y37" s="161"/>
      <c r="Z37" s="161"/>
      <c r="AA37" s="156">
        <v>1.735</v>
      </c>
      <c r="AB37" s="153"/>
      <c r="AC37" s="153"/>
      <c r="AD37" s="156">
        <v>1.286</v>
      </c>
      <c r="AE37" s="153"/>
      <c r="AF37" s="153"/>
    </row>
    <row r="38" s="148" customFormat="1" spans="1:32">
      <c r="A38" s="151"/>
      <c r="B38" s="4" t="s">
        <v>54</v>
      </c>
      <c r="C38" s="4">
        <v>3.398</v>
      </c>
      <c r="D38" s="4"/>
      <c r="E38" s="150"/>
      <c r="F38" s="4">
        <v>2.974</v>
      </c>
      <c r="G38" s="4"/>
      <c r="H38" s="4"/>
      <c r="I38" s="37">
        <v>2.418</v>
      </c>
      <c r="J38" s="37"/>
      <c r="K38" s="37"/>
      <c r="L38" s="37">
        <v>14.23</v>
      </c>
      <c r="M38" s="37"/>
      <c r="N38" s="37"/>
      <c r="O38" s="37">
        <v>46.697</v>
      </c>
      <c r="P38" s="37"/>
      <c r="Q38" s="37"/>
      <c r="R38" s="37">
        <v>27.343</v>
      </c>
      <c r="S38" s="31"/>
      <c r="T38" s="31"/>
      <c r="U38" s="37">
        <v>761.982</v>
      </c>
      <c r="V38" s="31"/>
      <c r="W38" s="31"/>
      <c r="X38" s="156">
        <v>0.204</v>
      </c>
      <c r="Y38" s="161"/>
      <c r="Z38" s="161"/>
      <c r="AA38" s="156">
        <v>1.203</v>
      </c>
      <c r="AB38" s="153"/>
      <c r="AC38" s="153"/>
      <c r="AD38" s="156">
        <v>2.694</v>
      </c>
      <c r="AE38" s="153"/>
      <c r="AF38" s="153"/>
    </row>
    <row r="39" spans="1:32">
      <c r="A39" s="151"/>
      <c r="B39" s="4" t="s">
        <v>55</v>
      </c>
      <c r="C39" s="4">
        <v>3.558</v>
      </c>
      <c r="D39" s="150"/>
      <c r="E39" s="150"/>
      <c r="F39" s="4">
        <v>2.03</v>
      </c>
      <c r="G39" s="4"/>
      <c r="H39" s="4"/>
      <c r="I39" s="37">
        <v>3.012</v>
      </c>
      <c r="J39" s="37"/>
      <c r="K39" s="37"/>
      <c r="L39" s="37">
        <v>14.391</v>
      </c>
      <c r="M39" s="37"/>
      <c r="N39" s="37"/>
      <c r="O39" s="37">
        <v>46.917</v>
      </c>
      <c r="P39" s="37"/>
      <c r="Q39" s="37"/>
      <c r="R39" s="37">
        <v>27.077</v>
      </c>
      <c r="S39" s="31"/>
      <c r="T39" s="31"/>
      <c r="U39" s="37">
        <v>709.333</v>
      </c>
      <c r="V39" s="31"/>
      <c r="W39" s="31"/>
      <c r="X39" s="156">
        <v>0.255</v>
      </c>
      <c r="Y39" s="161"/>
      <c r="Z39" s="161"/>
      <c r="AA39" s="156">
        <v>1.027</v>
      </c>
      <c r="AB39" s="153"/>
      <c r="AC39" s="153"/>
      <c r="AD39" s="156">
        <v>3.556</v>
      </c>
      <c r="AE39" s="153"/>
      <c r="AF39" s="153"/>
    </row>
    <row r="40" s="148" customFormat="1" spans="1:32">
      <c r="A40" s="151"/>
      <c r="B40" s="4" t="s">
        <v>56</v>
      </c>
      <c r="C40" s="4">
        <v>3.426</v>
      </c>
      <c r="D40" s="4"/>
      <c r="E40" s="4"/>
      <c r="F40" s="4">
        <v>2.343</v>
      </c>
      <c r="G40" s="4"/>
      <c r="H40" s="4"/>
      <c r="I40" s="37">
        <v>2.301</v>
      </c>
      <c r="J40" s="37"/>
      <c r="K40" s="37"/>
      <c r="L40" s="37">
        <v>13.27</v>
      </c>
      <c r="M40" s="37"/>
      <c r="N40" s="37"/>
      <c r="O40" s="37">
        <v>44.953</v>
      </c>
      <c r="P40" s="37"/>
      <c r="Q40" s="37"/>
      <c r="R40" s="37">
        <v>25.09</v>
      </c>
      <c r="S40" s="31"/>
      <c r="T40" s="31"/>
      <c r="U40" s="37">
        <v>676.919</v>
      </c>
      <c r="V40" s="31"/>
      <c r="W40" s="31"/>
      <c r="X40" s="156">
        <v>0.08</v>
      </c>
      <c r="Y40" s="161"/>
      <c r="Z40" s="161"/>
      <c r="AA40" s="156">
        <v>1.149</v>
      </c>
      <c r="AB40" s="153"/>
      <c r="AC40" s="153"/>
      <c r="AD40" s="156">
        <v>3.148</v>
      </c>
      <c r="AE40" s="153"/>
      <c r="AF40" s="153"/>
    </row>
    <row r="41" spans="1:32">
      <c r="A41" s="151"/>
      <c r="B41" s="4" t="s">
        <v>57</v>
      </c>
      <c r="C41" s="4">
        <v>3.285</v>
      </c>
      <c r="D41" s="4"/>
      <c r="E41" s="4"/>
      <c r="F41" s="4">
        <v>2.399</v>
      </c>
      <c r="G41" s="4"/>
      <c r="H41" s="4"/>
      <c r="I41" s="37">
        <v>3.191</v>
      </c>
      <c r="J41" s="37"/>
      <c r="K41" s="37"/>
      <c r="L41" s="37">
        <v>17.23</v>
      </c>
      <c r="M41" s="37"/>
      <c r="N41" s="37"/>
      <c r="O41" s="37">
        <v>42.53</v>
      </c>
      <c r="P41" s="37"/>
      <c r="Q41" s="37"/>
      <c r="R41" s="37">
        <v>27.548</v>
      </c>
      <c r="S41" s="31"/>
      <c r="T41" s="31"/>
      <c r="U41" s="37">
        <v>790.996</v>
      </c>
      <c r="V41" s="31"/>
      <c r="W41" s="31"/>
      <c r="X41" s="156">
        <v>0.189</v>
      </c>
      <c r="Y41" s="161"/>
      <c r="Z41" s="161"/>
      <c r="AA41" s="157">
        <v>1.683</v>
      </c>
      <c r="AB41" s="153"/>
      <c r="AC41" s="153"/>
      <c r="AD41" s="157">
        <v>3.326</v>
      </c>
      <c r="AE41" s="153"/>
      <c r="AF41" s="153"/>
    </row>
    <row r="42" spans="1:32">
      <c r="A42" s="151"/>
      <c r="B42" s="4" t="s">
        <v>58</v>
      </c>
      <c r="C42" s="4">
        <v>3.045</v>
      </c>
      <c r="D42" s="4"/>
      <c r="E42" s="4"/>
      <c r="F42" s="4">
        <v>2.912</v>
      </c>
      <c r="G42" s="4"/>
      <c r="H42" s="4"/>
      <c r="I42" s="37">
        <v>3.25</v>
      </c>
      <c r="J42" s="37"/>
      <c r="K42" s="37"/>
      <c r="L42" s="37">
        <v>21.62</v>
      </c>
      <c r="M42" s="37"/>
      <c r="N42" s="37"/>
      <c r="O42" s="37">
        <v>46.915</v>
      </c>
      <c r="P42" s="37"/>
      <c r="Q42" s="37"/>
      <c r="R42" s="37">
        <v>38.904</v>
      </c>
      <c r="S42" s="31"/>
      <c r="T42" s="31"/>
      <c r="U42" s="31">
        <v>748.59</v>
      </c>
      <c r="V42" s="31"/>
      <c r="W42" s="31"/>
      <c r="X42" s="156">
        <v>0.131</v>
      </c>
      <c r="Y42" s="161"/>
      <c r="Z42" s="161"/>
      <c r="AA42" s="156">
        <v>1.099</v>
      </c>
      <c r="AB42" s="153"/>
      <c r="AC42" s="153"/>
      <c r="AD42" s="156">
        <v>1.403</v>
      </c>
      <c r="AE42" s="153"/>
      <c r="AF42" s="153"/>
    </row>
    <row r="43" spans="1:32">
      <c r="A43" s="151" t="s">
        <v>59</v>
      </c>
      <c r="B43" s="4" t="s">
        <v>60</v>
      </c>
      <c r="C43" s="4">
        <v>2.663</v>
      </c>
      <c r="D43" s="150">
        <f>AVERAGE(C43:C52)</f>
        <v>3.37</v>
      </c>
      <c r="E43" s="150">
        <f>STDEV(C43:C50,D43)</f>
        <v>0.375563835378813</v>
      </c>
      <c r="F43" s="4">
        <v>2.097</v>
      </c>
      <c r="G43" s="150">
        <f>AVERAGE(F43:F52)</f>
        <v>2.3627</v>
      </c>
      <c r="H43" s="150">
        <f>STDEV(F43:F52,G43)</f>
        <v>0.268464913908689</v>
      </c>
      <c r="I43" s="37">
        <v>2.674</v>
      </c>
      <c r="J43" s="31">
        <f>AVERAGE(I43:I52)</f>
        <v>2.6447</v>
      </c>
      <c r="K43" s="31">
        <f>STDEV(I43:I52,J43)</f>
        <v>0.299401085502374</v>
      </c>
      <c r="L43" s="37">
        <v>16.496</v>
      </c>
      <c r="M43" s="31">
        <f>AVERAGE(L43:L52)</f>
        <v>18.2026</v>
      </c>
      <c r="N43" s="31">
        <f>STDEV(L43:L52,M43)</f>
        <v>3.53877061138469</v>
      </c>
      <c r="O43" s="37">
        <v>43.832</v>
      </c>
      <c r="P43" s="31">
        <f>AVERAGE(O43:O52)</f>
        <v>45.1408</v>
      </c>
      <c r="Q43" s="31">
        <f>STDEV(O43:O51,P43)</f>
        <v>2.04549547640663</v>
      </c>
      <c r="R43" s="37">
        <v>19.127</v>
      </c>
      <c r="S43" s="31">
        <f>AVERAGE(R43:R52)</f>
        <v>25.9698</v>
      </c>
      <c r="T43" s="31">
        <f>STDEV(R43:R52,S43)</f>
        <v>5.59540107230929</v>
      </c>
      <c r="U43" s="37">
        <v>720.132</v>
      </c>
      <c r="V43" s="31">
        <f>AVERAGE(U43:U52)</f>
        <v>767.0933</v>
      </c>
      <c r="W43" s="31">
        <f>STDEV(U43:U52,V43)</f>
        <v>72.6053767348535</v>
      </c>
      <c r="X43" s="156">
        <v>0.115</v>
      </c>
      <c r="Y43" s="162">
        <f>AVERAGE(X43:X52)</f>
        <v>0.1155</v>
      </c>
      <c r="Z43" s="162">
        <f>STDEV(X43:X52,Y43)</f>
        <v>0.0600170809020232</v>
      </c>
      <c r="AA43" s="156">
        <v>0.927</v>
      </c>
      <c r="AB43" s="160">
        <f>AVERAGE(AA43:AA52)</f>
        <v>1.24784</v>
      </c>
      <c r="AC43" s="160">
        <f>STDEV(AA43:AA52,AB43)</f>
        <v>0.235044400911828</v>
      </c>
      <c r="AD43" s="156">
        <v>3.448</v>
      </c>
      <c r="AE43" s="160">
        <f>AVERAGE(AD43:AD52)</f>
        <v>2.984</v>
      </c>
      <c r="AF43" s="160">
        <f>STDEV(AD43:AD52,AE43)</f>
        <v>0.818002933980068</v>
      </c>
    </row>
    <row r="44" spans="1:32">
      <c r="A44" s="151"/>
      <c r="B44" s="4" t="s">
        <v>61</v>
      </c>
      <c r="C44" s="4">
        <v>3.203</v>
      </c>
      <c r="D44" s="4"/>
      <c r="E44" s="150"/>
      <c r="F44" s="4">
        <v>2.331</v>
      </c>
      <c r="G44" s="4"/>
      <c r="H44" s="4"/>
      <c r="I44" s="37">
        <v>2.232</v>
      </c>
      <c r="J44" s="37"/>
      <c r="K44" s="37"/>
      <c r="L44" s="37">
        <v>20.194</v>
      </c>
      <c r="M44" s="37"/>
      <c r="N44" s="37"/>
      <c r="O44" s="37">
        <v>46.336</v>
      </c>
      <c r="P44" s="37"/>
      <c r="Q44" s="37"/>
      <c r="R44" s="37">
        <v>33.138</v>
      </c>
      <c r="S44" s="37"/>
      <c r="T44" s="31"/>
      <c r="U44" s="37">
        <v>684.771</v>
      </c>
      <c r="V44" s="37"/>
      <c r="W44" s="31"/>
      <c r="X44" s="156">
        <v>0.124</v>
      </c>
      <c r="Y44" s="153"/>
      <c r="Z44" s="161"/>
      <c r="AA44" s="156">
        <v>1.459</v>
      </c>
      <c r="AB44" s="153"/>
      <c r="AC44" s="153"/>
      <c r="AD44" s="156">
        <v>1.394</v>
      </c>
      <c r="AE44" s="153"/>
      <c r="AF44" s="153"/>
    </row>
    <row r="45" spans="1:32">
      <c r="A45" s="151"/>
      <c r="B45" s="4" t="s">
        <v>62</v>
      </c>
      <c r="C45" s="4">
        <v>3.865</v>
      </c>
      <c r="D45" s="4"/>
      <c r="E45" s="150"/>
      <c r="F45" s="4">
        <v>2.409</v>
      </c>
      <c r="G45" s="4"/>
      <c r="H45" s="4"/>
      <c r="I45" s="37">
        <v>2.422</v>
      </c>
      <c r="J45" s="37"/>
      <c r="K45" s="37"/>
      <c r="L45" s="37">
        <v>23.042</v>
      </c>
      <c r="M45" s="37"/>
      <c r="N45" s="37"/>
      <c r="O45" s="37">
        <v>42.065</v>
      </c>
      <c r="P45" s="37"/>
      <c r="Q45" s="37"/>
      <c r="R45" s="37">
        <v>27.72</v>
      </c>
      <c r="S45" s="37"/>
      <c r="T45" s="31"/>
      <c r="U45" s="37">
        <v>765.233</v>
      </c>
      <c r="V45" s="37"/>
      <c r="W45" s="31"/>
      <c r="X45" s="156">
        <v>0.08</v>
      </c>
      <c r="Y45" s="153"/>
      <c r="Z45" s="161"/>
      <c r="AA45" s="156">
        <v>1.294</v>
      </c>
      <c r="AB45" s="153"/>
      <c r="AC45" s="161"/>
      <c r="AD45" s="156">
        <v>3.221</v>
      </c>
      <c r="AE45" s="153"/>
      <c r="AF45" s="161"/>
    </row>
    <row r="46" spans="1:32">
      <c r="A46" s="151"/>
      <c r="B46" s="4" t="s">
        <v>63</v>
      </c>
      <c r="C46" s="4">
        <v>3.861</v>
      </c>
      <c r="D46" s="4"/>
      <c r="E46" s="150"/>
      <c r="F46" s="4">
        <v>2.141</v>
      </c>
      <c r="G46" s="4"/>
      <c r="H46" s="4"/>
      <c r="I46" s="37">
        <v>2.819</v>
      </c>
      <c r="J46" s="37"/>
      <c r="K46" s="37"/>
      <c r="L46" s="37">
        <v>24.633</v>
      </c>
      <c r="M46" s="37"/>
      <c r="N46" s="37"/>
      <c r="O46" s="37">
        <v>46.917</v>
      </c>
      <c r="P46" s="37"/>
      <c r="Q46" s="37"/>
      <c r="R46" s="37">
        <v>19.424</v>
      </c>
      <c r="S46" s="37"/>
      <c r="T46" s="31"/>
      <c r="U46" s="37">
        <v>789.451</v>
      </c>
      <c r="V46" s="37"/>
      <c r="W46" s="31"/>
      <c r="X46" s="156">
        <v>0.122</v>
      </c>
      <c r="Y46" s="153"/>
      <c r="Z46" s="161"/>
      <c r="AA46" s="156">
        <v>1.115</v>
      </c>
      <c r="AB46" s="153"/>
      <c r="AC46" s="161"/>
      <c r="AD46" s="156">
        <v>2.832</v>
      </c>
      <c r="AE46" s="153"/>
      <c r="AF46" s="161"/>
    </row>
    <row r="47" s="148" customFormat="1" spans="1:32">
      <c r="A47" s="151"/>
      <c r="B47" s="4" t="s">
        <v>64</v>
      </c>
      <c r="C47" s="4">
        <v>3.234</v>
      </c>
      <c r="D47" s="4"/>
      <c r="E47" s="150"/>
      <c r="F47" s="4">
        <v>2.471</v>
      </c>
      <c r="G47" s="4"/>
      <c r="H47" s="4"/>
      <c r="I47" s="37">
        <v>2.193</v>
      </c>
      <c r="J47" s="37"/>
      <c r="K47" s="37"/>
      <c r="L47" s="37">
        <v>19.473</v>
      </c>
      <c r="M47" s="37"/>
      <c r="N47" s="37"/>
      <c r="O47" s="37">
        <v>42.247</v>
      </c>
      <c r="P47" s="37"/>
      <c r="Q47" s="37"/>
      <c r="R47" s="37">
        <v>18.239</v>
      </c>
      <c r="S47" s="31"/>
      <c r="T47" s="31"/>
      <c r="U47" s="31">
        <v>687.45</v>
      </c>
      <c r="V47" s="31"/>
      <c r="W47" s="31"/>
      <c r="X47" s="156">
        <v>0.242</v>
      </c>
      <c r="Y47" s="161"/>
      <c r="Z47" s="161"/>
      <c r="AA47" s="156">
        <v>1.56</v>
      </c>
      <c r="AB47" s="161"/>
      <c r="AC47" s="161"/>
      <c r="AD47" s="156">
        <v>4.076</v>
      </c>
      <c r="AE47" s="161"/>
      <c r="AF47" s="161"/>
    </row>
    <row r="48" spans="1:32">
      <c r="A48" s="151"/>
      <c r="B48" s="4" t="s">
        <v>65</v>
      </c>
      <c r="C48" s="4">
        <v>3.53</v>
      </c>
      <c r="D48" s="4"/>
      <c r="E48" s="150"/>
      <c r="F48" s="4">
        <v>2.12</v>
      </c>
      <c r="G48" s="4"/>
      <c r="H48" s="4"/>
      <c r="I48" s="37">
        <v>2.976</v>
      </c>
      <c r="J48" s="37"/>
      <c r="K48" s="37"/>
      <c r="L48" s="37">
        <v>13.47</v>
      </c>
      <c r="M48" s="37"/>
      <c r="N48" s="37"/>
      <c r="O48" s="37">
        <v>46.214</v>
      </c>
      <c r="P48" s="37"/>
      <c r="Q48" s="37"/>
      <c r="R48" s="37">
        <v>34.338</v>
      </c>
      <c r="S48" s="31"/>
      <c r="T48" s="31"/>
      <c r="U48" s="37">
        <v>898.916</v>
      </c>
      <c r="V48" s="31"/>
      <c r="W48" s="31"/>
      <c r="X48" s="156">
        <v>0.114</v>
      </c>
      <c r="Y48" s="161"/>
      <c r="Z48" s="161"/>
      <c r="AA48" s="156">
        <v>1.431</v>
      </c>
      <c r="AB48" s="161"/>
      <c r="AC48" s="161"/>
      <c r="AD48" s="156">
        <v>2.933</v>
      </c>
      <c r="AE48" s="161"/>
      <c r="AF48" s="161"/>
    </row>
    <row r="49" s="148" customFormat="1" spans="1:32">
      <c r="A49" s="151"/>
      <c r="B49" s="4" t="s">
        <v>66</v>
      </c>
      <c r="C49" s="4">
        <v>3.303</v>
      </c>
      <c r="D49" s="150"/>
      <c r="E49" s="150"/>
      <c r="F49" s="4">
        <v>2.019</v>
      </c>
      <c r="G49" s="4"/>
      <c r="H49" s="4"/>
      <c r="I49" s="37">
        <v>2.868</v>
      </c>
      <c r="J49" s="37"/>
      <c r="K49" s="37"/>
      <c r="L49" s="37">
        <v>17.036</v>
      </c>
      <c r="M49" s="37"/>
      <c r="N49" s="37"/>
      <c r="O49" s="37">
        <v>47.775</v>
      </c>
      <c r="P49" s="37"/>
      <c r="Q49" s="37"/>
      <c r="R49" s="37">
        <v>29.72</v>
      </c>
      <c r="S49" s="31"/>
      <c r="T49" s="31"/>
      <c r="U49" s="37">
        <v>782.929</v>
      </c>
      <c r="V49" s="31"/>
      <c r="W49" s="31"/>
      <c r="X49" s="156">
        <v>0.047</v>
      </c>
      <c r="Y49" s="161"/>
      <c r="Z49" s="161"/>
      <c r="AA49" s="156">
        <v>0.953</v>
      </c>
      <c r="AB49" s="161"/>
      <c r="AC49" s="161"/>
      <c r="AD49" s="156">
        <v>2.854</v>
      </c>
      <c r="AE49" s="161"/>
      <c r="AF49" s="161"/>
    </row>
    <row r="50" spans="1:32">
      <c r="A50" s="151"/>
      <c r="B50" s="4" t="s">
        <v>67</v>
      </c>
      <c r="C50" s="4">
        <v>3.105</v>
      </c>
      <c r="D50" s="150"/>
      <c r="E50" s="150"/>
      <c r="F50" s="4">
        <v>2.432</v>
      </c>
      <c r="G50" s="4"/>
      <c r="H50" s="4"/>
      <c r="I50" s="37">
        <v>2.35</v>
      </c>
      <c r="J50" s="37"/>
      <c r="K50" s="37"/>
      <c r="L50" s="37">
        <v>15.716</v>
      </c>
      <c r="M50" s="37"/>
      <c r="N50" s="37"/>
      <c r="O50" s="37">
        <v>43.832</v>
      </c>
      <c r="P50" s="37"/>
      <c r="Q50" s="37"/>
      <c r="R50" s="37">
        <v>22.024</v>
      </c>
      <c r="S50" s="31"/>
      <c r="T50" s="31"/>
      <c r="U50" s="37">
        <v>868.602</v>
      </c>
      <c r="V50" s="31"/>
      <c r="W50" s="31"/>
      <c r="X50" s="156">
        <v>0.198</v>
      </c>
      <c r="Y50" s="161"/>
      <c r="Z50" s="161"/>
      <c r="AA50" s="156">
        <v>1.148</v>
      </c>
      <c r="AB50" s="161"/>
      <c r="AC50" s="161"/>
      <c r="AD50" s="156">
        <v>3.438</v>
      </c>
      <c r="AE50" s="161"/>
      <c r="AF50" s="161"/>
    </row>
    <row r="51" s="148" customFormat="1" spans="1:32">
      <c r="A51" s="151"/>
      <c r="B51" s="4" t="s">
        <v>68</v>
      </c>
      <c r="C51" s="4">
        <v>3.434</v>
      </c>
      <c r="D51" s="4"/>
      <c r="E51" s="4"/>
      <c r="F51" s="4">
        <v>2.892</v>
      </c>
      <c r="G51" s="4"/>
      <c r="H51" s="4"/>
      <c r="I51" s="37">
        <v>2.969</v>
      </c>
      <c r="J51" s="37"/>
      <c r="K51" s="37"/>
      <c r="L51" s="37">
        <v>13.516</v>
      </c>
      <c r="M51" s="37"/>
      <c r="N51" s="37"/>
      <c r="O51" s="37">
        <v>47.07</v>
      </c>
      <c r="P51" s="37"/>
      <c r="Q51" s="37"/>
      <c r="R51" s="37">
        <v>27.139</v>
      </c>
      <c r="S51" s="31"/>
      <c r="T51" s="31"/>
      <c r="U51" s="37">
        <v>677.1</v>
      </c>
      <c r="V51" s="31"/>
      <c r="W51" s="31"/>
      <c r="X51" s="156">
        <v>0.066</v>
      </c>
      <c r="Y51" s="161"/>
      <c r="Z51" s="161"/>
      <c r="AA51" s="156">
        <v>1.0194</v>
      </c>
      <c r="AB51" s="161"/>
      <c r="AC51" s="161"/>
      <c r="AD51" s="156">
        <v>3.917</v>
      </c>
      <c r="AE51" s="161"/>
      <c r="AF51" s="161"/>
    </row>
    <row r="52" s="148" customFormat="1" spans="1:32">
      <c r="A52" s="151"/>
      <c r="B52" s="4" t="s">
        <v>69</v>
      </c>
      <c r="C52" s="4">
        <v>3.502</v>
      </c>
      <c r="D52" s="4"/>
      <c r="E52" s="4"/>
      <c r="F52" s="4">
        <v>2.715</v>
      </c>
      <c r="G52" s="4"/>
      <c r="H52" s="4"/>
      <c r="I52" s="37">
        <v>2.944</v>
      </c>
      <c r="J52" s="37"/>
      <c r="K52" s="37"/>
      <c r="L52" s="37">
        <v>18.45</v>
      </c>
      <c r="M52" s="37"/>
      <c r="N52" s="37"/>
      <c r="O52" s="37">
        <v>45.12</v>
      </c>
      <c r="P52" s="37"/>
      <c r="Q52" s="37"/>
      <c r="R52" s="158">
        <v>28.829</v>
      </c>
      <c r="S52" s="31"/>
      <c r="T52" s="31"/>
      <c r="U52" s="31">
        <v>796.349</v>
      </c>
      <c r="V52" s="31"/>
      <c r="W52" s="31"/>
      <c r="X52" s="156">
        <v>0.047</v>
      </c>
      <c r="Y52" s="161"/>
      <c r="Z52" s="161"/>
      <c r="AA52" s="157">
        <v>1.572</v>
      </c>
      <c r="AB52" s="161"/>
      <c r="AC52" s="161"/>
      <c r="AD52" s="157">
        <v>1.727</v>
      </c>
      <c r="AE52" s="161"/>
      <c r="AF52" s="161"/>
    </row>
    <row r="53" s="148" customFormat="1" ht="17.55" spans="1:29">
      <c r="A53" s="152"/>
      <c r="B53" s="18" t="s">
        <v>106</v>
      </c>
      <c r="C53" s="18"/>
      <c r="D53" s="18" t="s">
        <v>107</v>
      </c>
      <c r="E53" s="18"/>
      <c r="F53" s="18" t="s">
        <v>108</v>
      </c>
      <c r="G53" s="18"/>
      <c r="H53" s="18" t="s">
        <v>109</v>
      </c>
      <c r="I53" s="18"/>
      <c r="J53" s="18" t="s">
        <v>110</v>
      </c>
      <c r="K53" s="18"/>
      <c r="L53" s="18" t="s">
        <v>111</v>
      </c>
      <c r="M53" s="18"/>
      <c r="N53" s="18" t="s">
        <v>112</v>
      </c>
      <c r="O53" s="18"/>
      <c r="P53" s="18" t="s">
        <v>113</v>
      </c>
      <c r="Q53" s="18"/>
      <c r="R53" s="18" t="s">
        <v>114</v>
      </c>
      <c r="S53" s="18"/>
      <c r="T53" s="18" t="s">
        <v>115</v>
      </c>
      <c r="U53" s="18"/>
      <c r="V53" s="159"/>
      <c r="W53" s="159"/>
      <c r="X53" s="8"/>
      <c r="Y53" s="163"/>
      <c r="Z53" s="163"/>
      <c r="AA53" s="8"/>
      <c r="AB53" s="163"/>
      <c r="AC53" s="163"/>
    </row>
    <row r="54" s="148" customFormat="1" spans="1:29">
      <c r="A54" s="61" t="s">
        <v>0</v>
      </c>
      <c r="B54" s="61" t="s">
        <v>4</v>
      </c>
      <c r="C54" s="61" t="s">
        <v>5</v>
      </c>
      <c r="D54" s="61" t="s">
        <v>4</v>
      </c>
      <c r="E54" s="61" t="s">
        <v>5</v>
      </c>
      <c r="F54" s="61" t="s">
        <v>4</v>
      </c>
      <c r="G54" s="61" t="s">
        <v>5</v>
      </c>
      <c r="H54" s="61" t="s">
        <v>4</v>
      </c>
      <c r="I54" s="61" t="s">
        <v>5</v>
      </c>
      <c r="J54" s="61" t="s">
        <v>4</v>
      </c>
      <c r="K54" s="61" t="s">
        <v>5</v>
      </c>
      <c r="L54" s="61" t="s">
        <v>4</v>
      </c>
      <c r="M54" s="61" t="s">
        <v>5</v>
      </c>
      <c r="N54" s="61" t="s">
        <v>4</v>
      </c>
      <c r="O54" s="61" t="s">
        <v>5</v>
      </c>
      <c r="P54" s="61" t="s">
        <v>4</v>
      </c>
      <c r="Q54" s="61" t="s">
        <v>5</v>
      </c>
      <c r="R54" s="61" t="s">
        <v>4</v>
      </c>
      <c r="S54" s="61" t="s">
        <v>5</v>
      </c>
      <c r="T54" s="61" t="s">
        <v>4</v>
      </c>
      <c r="U54" s="61" t="s">
        <v>5</v>
      </c>
      <c r="V54" s="159"/>
      <c r="W54" s="159"/>
      <c r="X54" s="8"/>
      <c r="Y54" s="163"/>
      <c r="Z54" s="163"/>
      <c r="AA54" s="8"/>
      <c r="AB54" s="163"/>
      <c r="AC54" s="163"/>
    </row>
    <row r="55" s="148" customFormat="1" spans="1:29">
      <c r="A55" s="61" t="s">
        <v>14</v>
      </c>
      <c r="B55" s="64">
        <v>2.9007</v>
      </c>
      <c r="C55" s="64">
        <v>0.43522064519046</v>
      </c>
      <c r="D55" s="64">
        <v>2.6209</v>
      </c>
      <c r="E55" s="64">
        <v>0.144168963372843</v>
      </c>
      <c r="F55" s="64">
        <v>2.3141</v>
      </c>
      <c r="G55" s="64">
        <v>0.215479210134064</v>
      </c>
      <c r="H55" s="64">
        <v>20.3408</v>
      </c>
      <c r="I55" s="64">
        <v>3.17006210664712</v>
      </c>
      <c r="J55" s="64">
        <v>47.6574</v>
      </c>
      <c r="K55" s="64">
        <v>1.3559887315166</v>
      </c>
      <c r="L55" s="64">
        <v>30.4431</v>
      </c>
      <c r="M55" s="64">
        <v>0.859342126280331</v>
      </c>
      <c r="N55" s="4">
        <v>843.423</v>
      </c>
      <c r="O55" s="4">
        <v>58.8247714028707</v>
      </c>
      <c r="P55" s="153">
        <v>0.0729</v>
      </c>
      <c r="Q55" s="153">
        <v>0.0333120098463002</v>
      </c>
      <c r="R55" s="153">
        <v>1.0018</v>
      </c>
      <c r="S55" s="153">
        <v>0.144617979518454</v>
      </c>
      <c r="T55" s="153">
        <v>3.9043</v>
      </c>
      <c r="U55" s="153">
        <v>0.696699799052648</v>
      </c>
      <c r="V55" s="159"/>
      <c r="W55" s="159"/>
      <c r="X55" s="8"/>
      <c r="Y55" s="163"/>
      <c r="Z55" s="163"/>
      <c r="AA55" s="8"/>
      <c r="AB55" s="163"/>
      <c r="AC55" s="163"/>
    </row>
    <row r="56" s="148" customFormat="1" spans="1:29">
      <c r="A56" s="61" t="s">
        <v>25</v>
      </c>
      <c r="B56" s="64">
        <v>4.3314</v>
      </c>
      <c r="C56" s="64">
        <v>0.358572224244991</v>
      </c>
      <c r="D56" s="64">
        <v>3.6971</v>
      </c>
      <c r="E56" s="64">
        <v>0.372207858595167</v>
      </c>
      <c r="F56" s="64">
        <v>3.3031</v>
      </c>
      <c r="G56" s="64">
        <v>0.158605453878484</v>
      </c>
      <c r="H56" s="64">
        <v>14.1573</v>
      </c>
      <c r="I56" s="64">
        <v>1.46903063616795</v>
      </c>
      <c r="J56" s="64">
        <v>41.4111</v>
      </c>
      <c r="K56" s="64">
        <v>1.60304924752797</v>
      </c>
      <c r="L56" s="64">
        <v>38.4867</v>
      </c>
      <c r="M56" s="64">
        <v>6.15319949375932</v>
      </c>
      <c r="N56" s="4">
        <v>640.743</v>
      </c>
      <c r="O56" s="4">
        <v>55.0929518577467</v>
      </c>
      <c r="P56" s="154">
        <v>0.2318</v>
      </c>
      <c r="Q56" s="154">
        <v>0.0998997497494363</v>
      </c>
      <c r="R56" s="153">
        <v>1.907</v>
      </c>
      <c r="S56" s="153">
        <v>0.217860505828844</v>
      </c>
      <c r="T56" s="153">
        <v>1.262</v>
      </c>
      <c r="U56" s="153">
        <v>0.317124896531319</v>
      </c>
      <c r="V56" s="159"/>
      <c r="W56" s="159"/>
      <c r="X56" s="8"/>
      <c r="Y56" s="163"/>
      <c r="Z56" s="163"/>
      <c r="AA56" s="8"/>
      <c r="AB56" s="163"/>
      <c r="AC56" s="163"/>
    </row>
    <row r="57" s="148" customFormat="1" spans="1:29">
      <c r="A57" s="61" t="s">
        <v>105</v>
      </c>
      <c r="B57" s="64">
        <v>3.2757</v>
      </c>
      <c r="C57" s="64">
        <v>0.295660971384456</v>
      </c>
      <c r="D57" s="64">
        <v>2.844</v>
      </c>
      <c r="E57" s="64">
        <v>0.51245526634039</v>
      </c>
      <c r="F57" s="64">
        <v>2.6241</v>
      </c>
      <c r="G57" s="64">
        <v>0.386891573958389</v>
      </c>
      <c r="H57" s="64">
        <v>17.4532</v>
      </c>
      <c r="I57" s="64">
        <v>3.93333489039517</v>
      </c>
      <c r="J57" s="64">
        <v>43.4439</v>
      </c>
      <c r="K57" s="64">
        <v>1.80718778492995</v>
      </c>
      <c r="L57" s="64">
        <v>29.291</v>
      </c>
      <c r="M57" s="64">
        <v>4.45508583531227</v>
      </c>
      <c r="N57" s="4">
        <v>737.8708</v>
      </c>
      <c r="O57" s="4">
        <v>45.9967451387595</v>
      </c>
      <c r="P57" s="154">
        <v>0.0982</v>
      </c>
      <c r="Q57" s="154">
        <v>0.0472520899008711</v>
      </c>
      <c r="R57" s="153">
        <v>1.5493</v>
      </c>
      <c r="S57" s="153">
        <v>0.224122756542034</v>
      </c>
      <c r="T57" s="153">
        <v>1.70785</v>
      </c>
      <c r="U57" s="153">
        <v>0.644345483805078</v>
      </c>
      <c r="V57" s="159"/>
      <c r="W57" s="10"/>
      <c r="X57" s="8"/>
      <c r="Y57" s="8"/>
      <c r="Z57" s="8"/>
      <c r="AA57" s="8"/>
      <c r="AB57" s="8"/>
      <c r="AC57" s="8"/>
    </row>
    <row r="58" s="148" customFormat="1" spans="1:29">
      <c r="A58" s="61" t="s">
        <v>48</v>
      </c>
      <c r="B58" s="64">
        <v>3.3052</v>
      </c>
      <c r="C58" s="64">
        <v>0.137524397835439</v>
      </c>
      <c r="D58" s="64">
        <v>2.738</v>
      </c>
      <c r="E58" s="64">
        <v>0.438330240800244</v>
      </c>
      <c r="F58" s="64">
        <v>2.7644</v>
      </c>
      <c r="G58" s="64">
        <v>0.397783911187971</v>
      </c>
      <c r="H58" s="64">
        <v>17.3676</v>
      </c>
      <c r="I58" s="64">
        <v>3.41992035579778</v>
      </c>
      <c r="J58" s="64">
        <v>44.9387</v>
      </c>
      <c r="K58" s="64">
        <v>1.95662342058966</v>
      </c>
      <c r="L58" s="64">
        <v>28.3073</v>
      </c>
      <c r="M58" s="64">
        <v>4.40212969027492</v>
      </c>
      <c r="N58" s="4">
        <v>738.5874</v>
      </c>
      <c r="O58" s="4">
        <v>37.609418674582</v>
      </c>
      <c r="P58" s="154">
        <v>0.1479</v>
      </c>
      <c r="Q58" s="154">
        <v>0.0712971948957321</v>
      </c>
      <c r="R58" s="153">
        <v>1.3126</v>
      </c>
      <c r="S58" s="153">
        <v>0.262410441865411</v>
      </c>
      <c r="T58" s="153">
        <v>2.3656</v>
      </c>
      <c r="U58" s="153">
        <v>0.962985794287746</v>
      </c>
      <c r="V58" s="159"/>
      <c r="W58" s="10"/>
      <c r="X58" s="8"/>
      <c r="Y58" s="8"/>
      <c r="Z58" s="8"/>
      <c r="AA58" s="8"/>
      <c r="AB58" s="8"/>
      <c r="AC58" s="8"/>
    </row>
    <row r="59" s="148" customFormat="1" spans="1:29">
      <c r="A59" s="61" t="s">
        <v>59</v>
      </c>
      <c r="B59" s="64">
        <v>3.37</v>
      </c>
      <c r="C59" s="64">
        <v>0.375563835378813</v>
      </c>
      <c r="D59" s="64">
        <v>2.3627</v>
      </c>
      <c r="E59" s="64">
        <v>0.268464913908689</v>
      </c>
      <c r="F59" s="64">
        <v>2.6447</v>
      </c>
      <c r="G59" s="64">
        <v>0.299401085502374</v>
      </c>
      <c r="H59" s="64">
        <v>18.2026</v>
      </c>
      <c r="I59" s="64">
        <v>3.53877061138469</v>
      </c>
      <c r="J59" s="64">
        <v>45.1408</v>
      </c>
      <c r="K59" s="64">
        <v>2.04549547640663</v>
      </c>
      <c r="L59" s="64">
        <v>25.9698</v>
      </c>
      <c r="M59" s="64">
        <v>5.59540107230929</v>
      </c>
      <c r="N59" s="4">
        <v>767.0933</v>
      </c>
      <c r="O59" s="4">
        <v>72.6053767348535</v>
      </c>
      <c r="P59" s="155">
        <v>0.1155</v>
      </c>
      <c r="Q59" s="155">
        <v>0.0600170809020232</v>
      </c>
      <c r="R59" s="160">
        <v>1.24784</v>
      </c>
      <c r="S59" s="160">
        <v>0.235044400911828</v>
      </c>
      <c r="T59" s="160">
        <v>2.984</v>
      </c>
      <c r="U59" s="160">
        <v>0.818002933980068</v>
      </c>
      <c r="V59" s="159"/>
      <c r="W59" s="10"/>
      <c r="X59" s="8"/>
      <c r="Y59" s="8"/>
      <c r="Z59" s="8"/>
      <c r="AA59" s="8"/>
      <c r="AB59" s="8"/>
      <c r="AC59" s="8"/>
    </row>
    <row r="60" ht="17.55" spans="1:6">
      <c r="A60" s="144" t="s">
        <v>75</v>
      </c>
      <c r="B60" s="22"/>
      <c r="C60" s="22"/>
      <c r="D60" s="22"/>
      <c r="E60" s="22"/>
      <c r="F60" s="22"/>
    </row>
    <row r="61" ht="17.55" spans="1:6">
      <c r="A61" s="145" t="s">
        <v>106</v>
      </c>
      <c r="B61" s="145"/>
      <c r="C61" s="145"/>
      <c r="D61" s="145"/>
      <c r="E61" s="145"/>
      <c r="F61" s="145"/>
    </row>
    <row r="62" spans="1:6">
      <c r="A62" s="25"/>
      <c r="B62" s="25" t="s">
        <v>76</v>
      </c>
      <c r="C62" s="25" t="s">
        <v>77</v>
      </c>
      <c r="D62" s="25" t="s">
        <v>78</v>
      </c>
      <c r="E62" s="25"/>
      <c r="F62" s="25"/>
    </row>
    <row r="63" spans="1:6">
      <c r="A63" s="25"/>
      <c r="B63" s="25"/>
      <c r="C63" s="25"/>
      <c r="D63" s="25">
        <v>1</v>
      </c>
      <c r="E63" s="25">
        <v>2</v>
      </c>
      <c r="F63" s="25">
        <v>3</v>
      </c>
    </row>
    <row r="64" spans="1:6">
      <c r="A64" s="25" t="s">
        <v>79</v>
      </c>
      <c r="B64" s="25">
        <v>1</v>
      </c>
      <c r="C64" s="25">
        <v>10</v>
      </c>
      <c r="D64" s="25">
        <v>2.9001</v>
      </c>
      <c r="E64" s="25"/>
      <c r="F64" s="25"/>
    </row>
    <row r="65" spans="1:6">
      <c r="A65" s="25"/>
      <c r="B65" s="25">
        <v>3</v>
      </c>
      <c r="C65" s="25">
        <v>10</v>
      </c>
      <c r="D65" s="25">
        <v>3.2758</v>
      </c>
      <c r="E65" s="25"/>
      <c r="F65" s="25"/>
    </row>
    <row r="66" spans="1:6">
      <c r="A66" s="25"/>
      <c r="B66" s="25">
        <v>4</v>
      </c>
      <c r="C66" s="25">
        <v>10</v>
      </c>
      <c r="D66" s="25">
        <v>3.307</v>
      </c>
      <c r="E66" s="25"/>
      <c r="F66" s="25"/>
    </row>
    <row r="67" spans="1:6">
      <c r="A67" s="25"/>
      <c r="B67" s="25">
        <v>5</v>
      </c>
      <c r="C67" s="25">
        <v>10</v>
      </c>
      <c r="D67" s="25">
        <v>3.37</v>
      </c>
      <c r="E67" s="25"/>
      <c r="F67" s="25"/>
    </row>
    <row r="68" spans="1:6">
      <c r="A68" s="25"/>
      <c r="B68" s="25">
        <v>2</v>
      </c>
      <c r="C68" s="25">
        <v>10</v>
      </c>
      <c r="D68" s="25"/>
      <c r="E68" s="25">
        <v>4.3344</v>
      </c>
      <c r="F68" s="25"/>
    </row>
    <row r="69" spans="1:6">
      <c r="A69" s="25"/>
      <c r="B69" s="25" t="s">
        <v>83</v>
      </c>
      <c r="C69" s="25"/>
      <c r="D69" s="25">
        <v>0.124</v>
      </c>
      <c r="E69" s="25">
        <v>1</v>
      </c>
      <c r="F69" s="25"/>
    </row>
    <row r="70" spans="1:6">
      <c r="A70" s="25" t="s">
        <v>84</v>
      </c>
      <c r="B70" s="25" t="s">
        <v>123</v>
      </c>
      <c r="C70" s="25">
        <v>10</v>
      </c>
      <c r="D70" s="25">
        <v>2.9001</v>
      </c>
      <c r="E70" s="25"/>
      <c r="F70" s="25"/>
    </row>
    <row r="71" spans="1:6">
      <c r="A71" s="25"/>
      <c r="B71" s="25" t="s">
        <v>124</v>
      </c>
      <c r="C71" s="25">
        <v>10</v>
      </c>
      <c r="D71" s="25">
        <v>3.2758</v>
      </c>
      <c r="E71" s="25">
        <v>3.2758</v>
      </c>
      <c r="F71" s="25"/>
    </row>
    <row r="72" spans="1:6">
      <c r="A72" s="25"/>
      <c r="B72" s="25" t="s">
        <v>125</v>
      </c>
      <c r="C72" s="25">
        <v>10</v>
      </c>
      <c r="D72" s="25">
        <v>3.307</v>
      </c>
      <c r="E72" s="25">
        <v>3.307</v>
      </c>
      <c r="F72" s="25"/>
    </row>
    <row r="73" spans="1:6">
      <c r="A73" s="25"/>
      <c r="B73" s="25" t="s">
        <v>126</v>
      </c>
      <c r="C73" s="25">
        <v>10</v>
      </c>
      <c r="D73" s="25"/>
      <c r="E73" s="25">
        <v>3.37</v>
      </c>
      <c r="F73" s="25"/>
    </row>
    <row r="74" spans="1:6">
      <c r="A74" s="25"/>
      <c r="B74" s="25" t="s">
        <v>127</v>
      </c>
      <c r="C74" s="25">
        <v>10</v>
      </c>
      <c r="D74" s="25"/>
      <c r="E74" s="25"/>
      <c r="F74" s="25">
        <v>4.3344</v>
      </c>
    </row>
    <row r="75" spans="1:6">
      <c r="A75" s="25"/>
      <c r="B75" s="25" t="s">
        <v>83</v>
      </c>
      <c r="C75" s="25"/>
      <c r="D75" s="25">
        <v>0.05</v>
      </c>
      <c r="E75" s="25">
        <v>0.645</v>
      </c>
      <c r="F75" s="25">
        <v>1</v>
      </c>
    </row>
    <row r="76" ht="17.55" spans="1:6">
      <c r="A76" s="145" t="s">
        <v>107</v>
      </c>
      <c r="B76" s="145"/>
      <c r="C76" s="145"/>
      <c r="D76" s="145"/>
      <c r="E76" s="145"/>
      <c r="F76" s="145"/>
    </row>
    <row r="77" spans="1:6">
      <c r="A77" s="25"/>
      <c r="B77" s="25" t="s">
        <v>76</v>
      </c>
      <c r="C77" s="25" t="s">
        <v>77</v>
      </c>
      <c r="D77" s="25" t="s">
        <v>78</v>
      </c>
      <c r="E77" s="25"/>
      <c r="F77" s="25"/>
    </row>
    <row r="78" spans="1:6">
      <c r="A78" s="25"/>
      <c r="B78" s="25"/>
      <c r="C78" s="25"/>
      <c r="D78" s="25">
        <v>1</v>
      </c>
      <c r="E78" s="25">
        <v>2</v>
      </c>
      <c r="F78" s="25">
        <v>3</v>
      </c>
    </row>
    <row r="79" spans="1:6">
      <c r="A79" s="25" t="s">
        <v>79</v>
      </c>
      <c r="B79" s="25">
        <v>5</v>
      </c>
      <c r="C79" s="25">
        <v>10</v>
      </c>
      <c r="D79" s="25">
        <v>2.3613</v>
      </c>
      <c r="E79" s="25"/>
      <c r="F79" s="25"/>
    </row>
    <row r="80" spans="1:6">
      <c r="A80" s="25"/>
      <c r="B80" s="25">
        <v>1</v>
      </c>
      <c r="C80" s="25">
        <v>10</v>
      </c>
      <c r="D80" s="25">
        <v>2.6243</v>
      </c>
      <c r="E80" s="25"/>
      <c r="F80" s="25"/>
    </row>
    <row r="81" spans="1:6">
      <c r="A81" s="25"/>
      <c r="B81" s="25">
        <v>4</v>
      </c>
      <c r="C81" s="25">
        <v>10</v>
      </c>
      <c r="D81" s="25">
        <v>2.7421</v>
      </c>
      <c r="E81" s="25"/>
      <c r="F81" s="25"/>
    </row>
    <row r="82" spans="1:6">
      <c r="A82" s="25"/>
      <c r="B82" s="25">
        <v>3</v>
      </c>
      <c r="C82" s="25">
        <v>10</v>
      </c>
      <c r="D82" s="25">
        <v>2.8441</v>
      </c>
      <c r="E82" s="25"/>
      <c r="F82" s="25"/>
    </row>
    <row r="83" spans="1:6">
      <c r="A83" s="25"/>
      <c r="B83" s="25">
        <v>2</v>
      </c>
      <c r="C83" s="25">
        <v>10</v>
      </c>
      <c r="D83" s="25"/>
      <c r="E83" s="25">
        <v>3.6975</v>
      </c>
      <c r="F83" s="25"/>
    </row>
    <row r="84" spans="1:6">
      <c r="A84" s="25"/>
      <c r="B84" s="25" t="s">
        <v>83</v>
      </c>
      <c r="C84" s="25"/>
      <c r="D84" s="25">
        <v>0.197</v>
      </c>
      <c r="E84" s="25">
        <v>1</v>
      </c>
      <c r="F84" s="25"/>
    </row>
    <row r="85" spans="1:6">
      <c r="A85" s="25" t="s">
        <v>84</v>
      </c>
      <c r="B85" s="25" t="s">
        <v>128</v>
      </c>
      <c r="C85" s="25">
        <v>10</v>
      </c>
      <c r="D85" s="25">
        <v>2.3613</v>
      </c>
      <c r="E85" s="25"/>
      <c r="F85" s="25"/>
    </row>
    <row r="86" spans="1:6">
      <c r="A86" s="25"/>
      <c r="B86" s="25" t="s">
        <v>129</v>
      </c>
      <c r="C86" s="25">
        <v>10</v>
      </c>
      <c r="D86" s="25">
        <v>2.6243</v>
      </c>
      <c r="E86" s="25">
        <v>2.6243</v>
      </c>
      <c r="F86" s="25"/>
    </row>
    <row r="87" spans="1:6">
      <c r="A87" s="25"/>
      <c r="B87" s="25" t="s">
        <v>125</v>
      </c>
      <c r="C87" s="25">
        <v>10</v>
      </c>
      <c r="D87" s="25">
        <v>2.7421</v>
      </c>
      <c r="E87" s="25">
        <v>2.7421</v>
      </c>
      <c r="F87" s="25"/>
    </row>
    <row r="88" spans="1:6">
      <c r="A88" s="25"/>
      <c r="B88" s="25" t="s">
        <v>130</v>
      </c>
      <c r="C88" s="25">
        <v>10</v>
      </c>
      <c r="D88" s="25"/>
      <c r="E88" s="25">
        <v>2.8441</v>
      </c>
      <c r="F88" s="25"/>
    </row>
    <row r="89" spans="1:6">
      <c r="A89" s="25"/>
      <c r="B89" s="25" t="s">
        <v>127</v>
      </c>
      <c r="C89" s="25">
        <v>10</v>
      </c>
      <c r="D89" s="25"/>
      <c r="E89" s="25"/>
      <c r="F89" s="25">
        <v>3.6975</v>
      </c>
    </row>
    <row r="90" spans="1:6">
      <c r="A90" s="25"/>
      <c r="B90" s="25" t="s">
        <v>83</v>
      </c>
      <c r="C90" s="25"/>
      <c r="D90" s="25">
        <v>0.107</v>
      </c>
      <c r="E90" s="25">
        <v>0.349</v>
      </c>
      <c r="F90" s="25">
        <v>1</v>
      </c>
    </row>
    <row r="91" ht="17.55" spans="1:6">
      <c r="A91" s="145" t="s">
        <v>108</v>
      </c>
      <c r="B91" s="145"/>
      <c r="C91" s="145"/>
      <c r="D91" s="145"/>
      <c r="E91" s="145"/>
      <c r="F91" s="145"/>
    </row>
    <row r="92" spans="1:6">
      <c r="A92" s="25"/>
      <c r="B92" s="25" t="s">
        <v>76</v>
      </c>
      <c r="C92" s="25" t="s">
        <v>77</v>
      </c>
      <c r="D92" s="25" t="s">
        <v>78</v>
      </c>
      <c r="E92" s="25"/>
      <c r="F92" s="25"/>
    </row>
    <row r="93" spans="1:6">
      <c r="A93" s="25"/>
      <c r="B93" s="25"/>
      <c r="C93" s="25"/>
      <c r="D93" s="25">
        <v>1</v>
      </c>
      <c r="E93" s="25">
        <v>2</v>
      </c>
      <c r="F93" s="25">
        <v>3</v>
      </c>
    </row>
    <row r="94" spans="1:6">
      <c r="A94" s="25" t="s">
        <v>79</v>
      </c>
      <c r="B94" s="25">
        <v>1</v>
      </c>
      <c r="C94" s="25">
        <v>10</v>
      </c>
      <c r="D94" s="25">
        <v>2.3088</v>
      </c>
      <c r="E94" s="25"/>
      <c r="F94" s="25"/>
    </row>
    <row r="95" spans="1:6">
      <c r="A95" s="25"/>
      <c r="B95" s="25">
        <v>3</v>
      </c>
      <c r="C95" s="25">
        <v>10</v>
      </c>
      <c r="D95" s="25">
        <v>2.6193</v>
      </c>
      <c r="E95" s="25"/>
      <c r="F95" s="25"/>
    </row>
    <row r="96" spans="1:6">
      <c r="A96" s="25"/>
      <c r="B96" s="25">
        <v>5</v>
      </c>
      <c r="C96" s="25">
        <v>10</v>
      </c>
      <c r="D96" s="25">
        <v>2.6408</v>
      </c>
      <c r="E96" s="25"/>
      <c r="F96" s="25"/>
    </row>
    <row r="97" spans="1:6">
      <c r="A97" s="25"/>
      <c r="B97" s="25">
        <v>4</v>
      </c>
      <c r="C97" s="25">
        <v>10</v>
      </c>
      <c r="D97" s="25">
        <v>2.7593</v>
      </c>
      <c r="E97" s="25"/>
      <c r="F97" s="25"/>
    </row>
    <row r="98" spans="1:6">
      <c r="A98" s="25"/>
      <c r="B98" s="25">
        <v>2</v>
      </c>
      <c r="C98" s="25">
        <v>10</v>
      </c>
      <c r="D98" s="25"/>
      <c r="E98" s="25">
        <v>3.295</v>
      </c>
      <c r="F98" s="25"/>
    </row>
    <row r="99" spans="1:6">
      <c r="A99" s="25"/>
      <c r="B99" s="25" t="s">
        <v>83</v>
      </c>
      <c r="C99" s="25"/>
      <c r="D99" s="25">
        <v>0.099</v>
      </c>
      <c r="E99" s="25">
        <v>1</v>
      </c>
      <c r="F99" s="25"/>
    </row>
    <row r="100" spans="1:6">
      <c r="A100" s="25" t="s">
        <v>84</v>
      </c>
      <c r="B100" s="25" t="s">
        <v>123</v>
      </c>
      <c r="C100" s="25">
        <v>10</v>
      </c>
      <c r="D100" s="25">
        <v>2.3088</v>
      </c>
      <c r="E100" s="25"/>
      <c r="F100" s="25"/>
    </row>
    <row r="101" spans="1:6">
      <c r="A101" s="25"/>
      <c r="B101" s="25" t="s">
        <v>124</v>
      </c>
      <c r="C101" s="25">
        <v>10</v>
      </c>
      <c r="D101" s="25">
        <v>2.6193</v>
      </c>
      <c r="E101" s="25">
        <v>2.6193</v>
      </c>
      <c r="F101" s="25"/>
    </row>
    <row r="102" spans="1:6">
      <c r="A102" s="25"/>
      <c r="B102" s="25" t="s">
        <v>131</v>
      </c>
      <c r="C102" s="25">
        <v>10</v>
      </c>
      <c r="D102" s="25">
        <v>2.6408</v>
      </c>
      <c r="E102" s="25">
        <v>2.6408</v>
      </c>
      <c r="F102" s="25"/>
    </row>
    <row r="103" spans="1:6">
      <c r="A103" s="25"/>
      <c r="B103" s="25" t="s">
        <v>132</v>
      </c>
      <c r="C103" s="25">
        <v>10</v>
      </c>
      <c r="D103" s="25"/>
      <c r="E103" s="25">
        <v>2.7593</v>
      </c>
      <c r="F103" s="25"/>
    </row>
    <row r="104" spans="1:6">
      <c r="A104" s="25"/>
      <c r="B104" s="25" t="s">
        <v>127</v>
      </c>
      <c r="C104" s="25">
        <v>10</v>
      </c>
      <c r="D104" s="25"/>
      <c r="E104" s="25"/>
      <c r="F104" s="25">
        <v>3.295</v>
      </c>
    </row>
    <row r="105" spans="1:6">
      <c r="A105" s="25"/>
      <c r="B105" s="25" t="s">
        <v>83</v>
      </c>
      <c r="C105" s="25"/>
      <c r="D105" s="25">
        <v>0.082</v>
      </c>
      <c r="E105" s="25">
        <v>0.46</v>
      </c>
      <c r="F105" s="25">
        <v>1</v>
      </c>
    </row>
    <row r="106" ht="17.55" spans="1:5">
      <c r="A106" s="145" t="s">
        <v>109</v>
      </c>
      <c r="B106" s="145"/>
      <c r="C106" s="145"/>
      <c r="D106" s="145"/>
      <c r="E106" s="145"/>
    </row>
    <row r="107" spans="1:5">
      <c r="A107" s="25"/>
      <c r="B107" s="25" t="s">
        <v>76</v>
      </c>
      <c r="C107" s="25" t="s">
        <v>77</v>
      </c>
      <c r="D107" s="25" t="s">
        <v>78</v>
      </c>
      <c r="E107" s="25"/>
    </row>
    <row r="108" spans="1:5">
      <c r="A108" s="25"/>
      <c r="B108" s="25"/>
      <c r="C108" s="25"/>
      <c r="D108" s="25">
        <v>1</v>
      </c>
      <c r="E108" s="25">
        <v>2</v>
      </c>
    </row>
    <row r="109" spans="1:5">
      <c r="A109" s="25" t="s">
        <v>79</v>
      </c>
      <c r="B109" s="25">
        <v>2</v>
      </c>
      <c r="C109" s="25">
        <v>10</v>
      </c>
      <c r="D109" s="25">
        <v>14.1631</v>
      </c>
      <c r="E109" s="25"/>
    </row>
    <row r="110" spans="1:5">
      <c r="A110" s="25"/>
      <c r="B110" s="25">
        <v>4</v>
      </c>
      <c r="C110" s="25">
        <v>10</v>
      </c>
      <c r="D110" s="25">
        <v>17.3651</v>
      </c>
      <c r="E110" s="25">
        <v>17.3651</v>
      </c>
    </row>
    <row r="111" spans="1:5">
      <c r="A111" s="25"/>
      <c r="B111" s="25">
        <v>3</v>
      </c>
      <c r="C111" s="25">
        <v>10</v>
      </c>
      <c r="D111" s="25">
        <v>17.4453</v>
      </c>
      <c r="E111" s="25">
        <v>17.4453</v>
      </c>
    </row>
    <row r="112" spans="1:5">
      <c r="A112" s="25"/>
      <c r="B112" s="25">
        <v>5</v>
      </c>
      <c r="C112" s="25">
        <v>10</v>
      </c>
      <c r="D112" s="25">
        <v>18.1953</v>
      </c>
      <c r="E112" s="25">
        <v>18.1953</v>
      </c>
    </row>
    <row r="113" spans="1:5">
      <c r="A113" s="25"/>
      <c r="B113" s="25">
        <v>1</v>
      </c>
      <c r="C113" s="25">
        <v>10</v>
      </c>
      <c r="D113" s="25"/>
      <c r="E113" s="25">
        <v>20.3357</v>
      </c>
    </row>
    <row r="114" spans="1:5">
      <c r="A114" s="25"/>
      <c r="B114" s="25" t="s">
        <v>83</v>
      </c>
      <c r="C114" s="25"/>
      <c r="D114" s="25">
        <v>0.194</v>
      </c>
      <c r="E114" s="25">
        <v>0.481</v>
      </c>
    </row>
    <row r="115" spans="1:5">
      <c r="A115" s="25" t="s">
        <v>84</v>
      </c>
      <c r="B115" s="25" t="s">
        <v>133</v>
      </c>
      <c r="C115" s="25">
        <v>10</v>
      </c>
      <c r="D115" s="25">
        <v>14.1631</v>
      </c>
      <c r="E115" s="25"/>
    </row>
    <row r="116" spans="1:5">
      <c r="A116" s="25"/>
      <c r="B116" s="25" t="s">
        <v>134</v>
      </c>
      <c r="C116" s="25">
        <v>10</v>
      </c>
      <c r="D116" s="25">
        <v>17.3651</v>
      </c>
      <c r="E116" s="25">
        <v>17.3651</v>
      </c>
    </row>
    <row r="117" spans="1:5">
      <c r="A117" s="25"/>
      <c r="B117" s="25" t="s">
        <v>135</v>
      </c>
      <c r="C117" s="25">
        <v>10</v>
      </c>
      <c r="D117" s="25">
        <v>17.4453</v>
      </c>
      <c r="E117" s="25">
        <v>17.4453</v>
      </c>
    </row>
    <row r="118" spans="1:5">
      <c r="A118" s="25"/>
      <c r="B118" s="25" t="s">
        <v>136</v>
      </c>
      <c r="C118" s="25">
        <v>10</v>
      </c>
      <c r="D118" s="25"/>
      <c r="E118" s="25">
        <v>18.1953</v>
      </c>
    </row>
    <row r="119" spans="1:5">
      <c r="A119" s="25"/>
      <c r="B119" s="25" t="s">
        <v>137</v>
      </c>
      <c r="C119" s="25">
        <v>10</v>
      </c>
      <c r="D119" s="25"/>
      <c r="E119" s="25">
        <v>20.3357</v>
      </c>
    </row>
    <row r="120" spans="1:5">
      <c r="A120" s="25"/>
      <c r="B120" s="25" t="s">
        <v>83</v>
      </c>
      <c r="C120" s="25"/>
      <c r="D120" s="25">
        <v>0.095</v>
      </c>
      <c r="E120" s="25">
        <v>0.142</v>
      </c>
    </row>
    <row r="121" ht="17.55" spans="1:6">
      <c r="A121" s="145" t="s">
        <v>110</v>
      </c>
      <c r="B121" s="145"/>
      <c r="C121" s="145"/>
      <c r="D121" s="145"/>
      <c r="E121" s="145"/>
      <c r="F121" s="145"/>
    </row>
    <row r="122" spans="1:6">
      <c r="A122" s="25"/>
      <c r="B122" s="25" t="s">
        <v>76</v>
      </c>
      <c r="C122" s="25" t="s">
        <v>77</v>
      </c>
      <c r="D122" s="25" t="s">
        <v>78</v>
      </c>
      <c r="E122" s="25"/>
      <c r="F122" s="25"/>
    </row>
    <row r="123" spans="1:6">
      <c r="A123" s="25"/>
      <c r="B123" s="25"/>
      <c r="C123" s="25"/>
      <c r="D123" s="25">
        <v>1</v>
      </c>
      <c r="E123" s="25">
        <v>2</v>
      </c>
      <c r="F123" s="25">
        <v>3</v>
      </c>
    </row>
    <row r="124" spans="1:6">
      <c r="A124" s="25" t="s">
        <v>79</v>
      </c>
      <c r="B124" s="25">
        <v>2</v>
      </c>
      <c r="C124" s="25">
        <v>10</v>
      </c>
      <c r="D124" s="25">
        <v>41.4093</v>
      </c>
      <c r="E124" s="25"/>
      <c r="F124" s="25"/>
    </row>
    <row r="125" spans="1:6">
      <c r="A125" s="25"/>
      <c r="B125" s="25">
        <v>3</v>
      </c>
      <c r="C125" s="25">
        <v>10</v>
      </c>
      <c r="D125" s="25">
        <v>43.4428</v>
      </c>
      <c r="E125" s="25">
        <v>43.4428</v>
      </c>
      <c r="F125" s="25"/>
    </row>
    <row r="126" spans="1:6">
      <c r="A126" s="25"/>
      <c r="B126" s="25">
        <v>4</v>
      </c>
      <c r="C126" s="25">
        <v>10</v>
      </c>
      <c r="D126" s="25">
        <v>44.937</v>
      </c>
      <c r="E126" s="25">
        <v>44.937</v>
      </c>
      <c r="F126" s="25">
        <v>44.937</v>
      </c>
    </row>
    <row r="127" spans="1:6">
      <c r="A127" s="25"/>
      <c r="B127" s="25">
        <v>5</v>
      </c>
      <c r="C127" s="25">
        <v>10</v>
      </c>
      <c r="D127" s="25"/>
      <c r="E127" s="25">
        <v>45.1431</v>
      </c>
      <c r="F127" s="25">
        <v>45.1431</v>
      </c>
    </row>
    <row r="128" spans="1:6">
      <c r="A128" s="25"/>
      <c r="B128" s="25">
        <v>1</v>
      </c>
      <c r="C128" s="25">
        <v>10</v>
      </c>
      <c r="D128" s="25"/>
      <c r="E128" s="25"/>
      <c r="F128" s="25">
        <v>47.6547</v>
      </c>
    </row>
    <row r="129" spans="1:6">
      <c r="A129" s="25"/>
      <c r="B129" s="25" t="s">
        <v>83</v>
      </c>
      <c r="C129" s="25"/>
      <c r="D129" s="25">
        <v>0.053</v>
      </c>
      <c r="E129" s="25">
        <v>0.637</v>
      </c>
      <c r="F129" s="25">
        <v>0.2</v>
      </c>
    </row>
    <row r="130" spans="1:6">
      <c r="A130" s="25" t="s">
        <v>84</v>
      </c>
      <c r="B130" s="25" t="s">
        <v>138</v>
      </c>
      <c r="C130" s="25">
        <v>10</v>
      </c>
      <c r="D130" s="25">
        <v>41.4093</v>
      </c>
      <c r="E130" s="25"/>
      <c r="F130" s="25"/>
    </row>
    <row r="131" spans="1:6">
      <c r="A131" s="25"/>
      <c r="B131" s="25" t="s">
        <v>124</v>
      </c>
      <c r="C131" s="25">
        <v>10</v>
      </c>
      <c r="D131" s="25">
        <v>43.4428</v>
      </c>
      <c r="E131" s="25">
        <v>43.4428</v>
      </c>
      <c r="F131" s="25"/>
    </row>
    <row r="132" spans="1:6">
      <c r="A132" s="25"/>
      <c r="B132" s="25" t="s">
        <v>132</v>
      </c>
      <c r="C132" s="25">
        <v>10</v>
      </c>
      <c r="D132" s="25"/>
      <c r="E132" s="25">
        <v>44.937</v>
      </c>
      <c r="F132" s="25"/>
    </row>
    <row r="133" spans="1:6">
      <c r="A133" s="25"/>
      <c r="B133" s="25" t="s">
        <v>126</v>
      </c>
      <c r="C133" s="25">
        <v>10</v>
      </c>
      <c r="D133" s="25"/>
      <c r="E133" s="25">
        <v>45.1431</v>
      </c>
      <c r="F133" s="25"/>
    </row>
    <row r="134" spans="1:6">
      <c r="A134" s="25"/>
      <c r="B134" s="25" t="s">
        <v>137</v>
      </c>
      <c r="C134" s="25">
        <v>10</v>
      </c>
      <c r="D134" s="25"/>
      <c r="E134" s="25"/>
      <c r="F134" s="25">
        <v>47.6547</v>
      </c>
    </row>
    <row r="135" spans="1:6">
      <c r="A135" s="25"/>
      <c r="B135" s="25" t="s">
        <v>83</v>
      </c>
      <c r="C135" s="25"/>
      <c r="D135" s="25">
        <v>0.107</v>
      </c>
      <c r="E135" s="25">
        <v>0.199</v>
      </c>
      <c r="F135" s="25">
        <v>1</v>
      </c>
    </row>
    <row r="136" ht="17.55" spans="1:5">
      <c r="A136" s="145" t="s">
        <v>111</v>
      </c>
      <c r="B136" s="145"/>
      <c r="C136" s="145"/>
      <c r="D136" s="145"/>
      <c r="E136" s="145"/>
    </row>
    <row r="137" spans="1:5">
      <c r="A137" s="25"/>
      <c r="B137" s="25" t="s">
        <v>76</v>
      </c>
      <c r="C137" s="25" t="s">
        <v>77</v>
      </c>
      <c r="D137" s="25" t="s">
        <v>78</v>
      </c>
      <c r="E137" s="25"/>
    </row>
    <row r="138" spans="1:5">
      <c r="A138" s="25"/>
      <c r="B138" s="25"/>
      <c r="C138" s="25"/>
      <c r="D138" s="25">
        <v>1</v>
      </c>
      <c r="E138" s="25">
        <v>2</v>
      </c>
    </row>
    <row r="139" spans="1:5">
      <c r="A139" s="25" t="s">
        <v>79</v>
      </c>
      <c r="B139" s="25">
        <v>5</v>
      </c>
      <c r="C139" s="25">
        <v>10</v>
      </c>
      <c r="D139" s="25">
        <v>25.97</v>
      </c>
      <c r="E139" s="25"/>
    </row>
    <row r="140" spans="1:5">
      <c r="A140" s="25"/>
      <c r="B140" s="25">
        <v>4</v>
      </c>
      <c r="C140" s="25">
        <v>10</v>
      </c>
      <c r="D140" s="25">
        <v>28.3057</v>
      </c>
      <c r="E140" s="25">
        <v>28.3057</v>
      </c>
    </row>
    <row r="141" spans="1:5">
      <c r="A141" s="25"/>
      <c r="B141" s="25">
        <v>3</v>
      </c>
      <c r="C141" s="25">
        <v>10</v>
      </c>
      <c r="D141" s="25">
        <v>29.2867</v>
      </c>
      <c r="E141" s="25">
        <v>29.2867</v>
      </c>
    </row>
    <row r="142" spans="1:5">
      <c r="A142" s="25"/>
      <c r="B142" s="25">
        <v>1</v>
      </c>
      <c r="C142" s="25">
        <v>10</v>
      </c>
      <c r="D142" s="25">
        <v>30.4407</v>
      </c>
      <c r="E142" s="25">
        <v>30.4407</v>
      </c>
    </row>
    <row r="143" spans="1:5">
      <c r="A143" s="25"/>
      <c r="B143" s="25">
        <v>2</v>
      </c>
      <c r="C143" s="25">
        <v>10</v>
      </c>
      <c r="D143" s="25"/>
      <c r="E143" s="25">
        <v>38.493</v>
      </c>
    </row>
    <row r="144" spans="1:5">
      <c r="A144" s="25"/>
      <c r="B144" s="25" t="s">
        <v>83</v>
      </c>
      <c r="C144" s="25"/>
      <c r="D144" s="25">
        <v>0.707</v>
      </c>
      <c r="E144" s="25">
        <v>0.056</v>
      </c>
    </row>
    <row r="145" spans="1:5">
      <c r="A145" s="25" t="s">
        <v>84</v>
      </c>
      <c r="B145" s="25" t="s">
        <v>126</v>
      </c>
      <c r="C145" s="25">
        <v>10</v>
      </c>
      <c r="D145" s="25">
        <v>25.97</v>
      </c>
      <c r="E145" s="25"/>
    </row>
    <row r="146" spans="1:5">
      <c r="A146" s="25"/>
      <c r="B146" s="25" t="s">
        <v>132</v>
      </c>
      <c r="C146" s="25">
        <v>10</v>
      </c>
      <c r="D146" s="25">
        <v>28.3057</v>
      </c>
      <c r="E146" s="25"/>
    </row>
    <row r="147" spans="1:5">
      <c r="A147" s="25"/>
      <c r="B147" s="25" t="s">
        <v>130</v>
      </c>
      <c r="C147" s="25">
        <v>10</v>
      </c>
      <c r="D147" s="25">
        <v>29.2867</v>
      </c>
      <c r="E147" s="25"/>
    </row>
    <row r="148" spans="1:5">
      <c r="A148" s="25"/>
      <c r="B148" s="25" t="s">
        <v>139</v>
      </c>
      <c r="C148" s="25">
        <v>10</v>
      </c>
      <c r="D148" s="25">
        <v>30.4407</v>
      </c>
      <c r="E148" s="25"/>
    </row>
    <row r="149" spans="1:5">
      <c r="A149" s="25"/>
      <c r="B149" s="25" t="s">
        <v>127</v>
      </c>
      <c r="C149" s="25">
        <v>10</v>
      </c>
      <c r="D149" s="25"/>
      <c r="E149" s="25">
        <v>38.493</v>
      </c>
    </row>
    <row r="150" spans="1:5">
      <c r="A150" s="25"/>
      <c r="B150" s="25" t="s">
        <v>83</v>
      </c>
      <c r="C150" s="25"/>
      <c r="D150" s="25">
        <v>0.255</v>
      </c>
      <c r="E150" s="25">
        <v>1</v>
      </c>
    </row>
    <row r="151" ht="17.55" spans="1:6">
      <c r="A151" s="145" t="s">
        <v>112</v>
      </c>
      <c r="B151" s="145"/>
      <c r="C151" s="145"/>
      <c r="D151" s="145"/>
      <c r="E151" s="145"/>
      <c r="F151" s="145"/>
    </row>
    <row r="152" spans="1:6">
      <c r="A152" s="25"/>
      <c r="B152" s="25" t="s">
        <v>76</v>
      </c>
      <c r="C152" s="25" t="s">
        <v>77</v>
      </c>
      <c r="D152" s="25" t="s">
        <v>78</v>
      </c>
      <c r="E152" s="25"/>
      <c r="F152" s="25"/>
    </row>
    <row r="153" spans="1:6">
      <c r="A153" s="25"/>
      <c r="B153" s="25"/>
      <c r="C153" s="25"/>
      <c r="D153" s="25">
        <v>1</v>
      </c>
      <c r="E153" s="25">
        <v>2</v>
      </c>
      <c r="F153" s="25">
        <v>3</v>
      </c>
    </row>
    <row r="154" spans="1:6">
      <c r="A154" s="25" t="s">
        <v>79</v>
      </c>
      <c r="B154" s="25">
        <v>2</v>
      </c>
      <c r="C154" s="25">
        <v>10</v>
      </c>
      <c r="D154" s="25">
        <v>640.7369</v>
      </c>
      <c r="E154" s="25"/>
      <c r="F154" s="25"/>
    </row>
    <row r="155" spans="1:6">
      <c r="A155" s="25"/>
      <c r="B155" s="25">
        <v>3</v>
      </c>
      <c r="C155" s="25">
        <v>10</v>
      </c>
      <c r="D155" s="25"/>
      <c r="E155" s="25">
        <v>737.8679</v>
      </c>
      <c r="F155" s="25"/>
    </row>
    <row r="156" spans="1:6">
      <c r="A156" s="25"/>
      <c r="B156" s="25">
        <v>4</v>
      </c>
      <c r="C156" s="25">
        <v>10</v>
      </c>
      <c r="D156" s="25"/>
      <c r="E156" s="25">
        <v>738.5871</v>
      </c>
      <c r="F156" s="25"/>
    </row>
    <row r="157" spans="1:6">
      <c r="A157" s="25"/>
      <c r="B157" s="25">
        <v>5</v>
      </c>
      <c r="C157" s="25">
        <v>10</v>
      </c>
      <c r="D157" s="25"/>
      <c r="E157" s="25">
        <v>767.0932</v>
      </c>
      <c r="F157" s="25"/>
    </row>
    <row r="158" spans="1:6">
      <c r="A158" s="25"/>
      <c r="B158" s="25">
        <v>1</v>
      </c>
      <c r="C158" s="25">
        <v>10</v>
      </c>
      <c r="D158" s="25"/>
      <c r="E158" s="25"/>
      <c r="F158" s="25">
        <v>843.4233</v>
      </c>
    </row>
    <row r="159" spans="1:6">
      <c r="A159" s="25"/>
      <c r="B159" s="25" t="s">
        <v>83</v>
      </c>
      <c r="C159" s="25"/>
      <c r="D159" s="25">
        <v>1</v>
      </c>
      <c r="E159" s="25">
        <v>0.883</v>
      </c>
      <c r="F159" s="25">
        <v>1</v>
      </c>
    </row>
    <row r="160" spans="1:6">
      <c r="A160" s="25" t="s">
        <v>84</v>
      </c>
      <c r="B160" s="25">
        <v>2</v>
      </c>
      <c r="C160" s="25">
        <v>10</v>
      </c>
      <c r="D160" s="25">
        <v>640.7369</v>
      </c>
      <c r="E160" s="25"/>
      <c r="F160" s="25"/>
    </row>
    <row r="161" spans="1:6">
      <c r="A161" s="25"/>
      <c r="B161" s="25">
        <v>3</v>
      </c>
      <c r="C161" s="25">
        <v>10</v>
      </c>
      <c r="D161" s="25"/>
      <c r="E161" s="25">
        <v>737.8679</v>
      </c>
      <c r="F161" s="25"/>
    </row>
    <row r="162" spans="1:6">
      <c r="A162" s="25"/>
      <c r="B162" s="25">
        <v>4</v>
      </c>
      <c r="C162" s="25">
        <v>10</v>
      </c>
      <c r="D162" s="25"/>
      <c r="E162" s="25">
        <v>738.5871</v>
      </c>
      <c r="F162" s="25"/>
    </row>
    <row r="163" spans="1:6">
      <c r="A163" s="25"/>
      <c r="B163" s="25">
        <v>5</v>
      </c>
      <c r="C163" s="25">
        <v>10</v>
      </c>
      <c r="D163" s="25"/>
      <c r="E163" s="25">
        <v>767.0932</v>
      </c>
      <c r="F163" s="25"/>
    </row>
    <row r="164" spans="1:6">
      <c r="A164" s="25"/>
      <c r="B164" s="25">
        <v>1</v>
      </c>
      <c r="C164" s="25">
        <v>10</v>
      </c>
      <c r="D164" s="25"/>
      <c r="E164" s="25"/>
      <c r="F164" s="25">
        <v>843.4233</v>
      </c>
    </row>
    <row r="165" spans="1:6">
      <c r="A165" s="25"/>
      <c r="B165" s="25" t="s">
        <v>83</v>
      </c>
      <c r="C165" s="25"/>
      <c r="D165" s="25">
        <v>1</v>
      </c>
      <c r="E165" s="25">
        <v>0.387</v>
      </c>
      <c r="F165" s="25">
        <v>1</v>
      </c>
    </row>
    <row r="166" ht="17.55" spans="1:6">
      <c r="A166" s="164" t="s">
        <v>113</v>
      </c>
      <c r="B166" s="165"/>
      <c r="C166" s="165"/>
      <c r="D166" s="165"/>
      <c r="E166" s="165"/>
      <c r="F166" s="166"/>
    </row>
    <row r="167" spans="1:6">
      <c r="A167" s="25"/>
      <c r="B167" s="25" t="s">
        <v>76</v>
      </c>
      <c r="C167" s="25" t="s">
        <v>77</v>
      </c>
      <c r="D167" s="25" t="s">
        <v>78</v>
      </c>
      <c r="E167" s="25"/>
      <c r="F167" s="25"/>
    </row>
    <row r="168" spans="1:6">
      <c r="A168" s="25"/>
      <c r="B168" s="25"/>
      <c r="C168" s="25"/>
      <c r="D168" s="25">
        <v>1</v>
      </c>
      <c r="E168" s="25">
        <v>2</v>
      </c>
      <c r="F168" s="25">
        <v>3</v>
      </c>
    </row>
    <row r="169" spans="1:6">
      <c r="A169" s="25" t="s">
        <v>79</v>
      </c>
      <c r="B169" s="25">
        <v>1</v>
      </c>
      <c r="C169" s="25">
        <v>10</v>
      </c>
      <c r="D169" s="25">
        <v>0.0733</v>
      </c>
      <c r="E169" s="25"/>
      <c r="F169" s="25"/>
    </row>
    <row r="170" spans="1:6">
      <c r="A170" s="25"/>
      <c r="B170" s="25">
        <v>3</v>
      </c>
      <c r="C170" s="25">
        <v>10</v>
      </c>
      <c r="D170" s="25">
        <v>0.0981</v>
      </c>
      <c r="E170" s="25"/>
      <c r="F170" s="25"/>
    </row>
    <row r="171" spans="1:6">
      <c r="A171" s="25"/>
      <c r="B171" s="25">
        <v>5</v>
      </c>
      <c r="C171" s="25">
        <v>10</v>
      </c>
      <c r="D171" s="25">
        <v>0.1151</v>
      </c>
      <c r="E171" s="25"/>
      <c r="F171" s="25"/>
    </row>
    <row r="172" spans="1:6">
      <c r="A172" s="25"/>
      <c r="B172" s="25">
        <v>4</v>
      </c>
      <c r="C172" s="25">
        <v>10</v>
      </c>
      <c r="D172" s="25">
        <v>0.1477</v>
      </c>
      <c r="E172" s="25">
        <v>0.1477</v>
      </c>
      <c r="F172" s="25"/>
    </row>
    <row r="173" spans="1:6">
      <c r="A173" s="25"/>
      <c r="B173" s="25">
        <v>2</v>
      </c>
      <c r="C173" s="25">
        <v>10</v>
      </c>
      <c r="D173" s="25"/>
      <c r="E173" s="25">
        <v>0.2322</v>
      </c>
      <c r="F173" s="25"/>
    </row>
    <row r="174" spans="1:6">
      <c r="A174" s="25"/>
      <c r="B174" s="25" t="s">
        <v>83</v>
      </c>
      <c r="C174" s="25"/>
      <c r="D174" s="25">
        <v>0.135</v>
      </c>
      <c r="E174" s="25">
        <v>0.066</v>
      </c>
      <c r="F174" s="25"/>
    </row>
    <row r="175" spans="1:6">
      <c r="A175" s="25" t="s">
        <v>84</v>
      </c>
      <c r="B175" s="25">
        <v>1</v>
      </c>
      <c r="C175" s="25">
        <v>10</v>
      </c>
      <c r="D175" s="25">
        <v>0.0733</v>
      </c>
      <c r="E175" s="25"/>
      <c r="F175" s="25"/>
    </row>
    <row r="176" spans="1:6">
      <c r="A176" s="25"/>
      <c r="B176" s="25">
        <v>3</v>
      </c>
      <c r="C176" s="25">
        <v>10</v>
      </c>
      <c r="D176" s="25">
        <v>0.0981</v>
      </c>
      <c r="E176" s="25">
        <v>0.0981</v>
      </c>
      <c r="F176" s="25"/>
    </row>
    <row r="177" spans="1:6">
      <c r="A177" s="25"/>
      <c r="B177" s="25">
        <v>5</v>
      </c>
      <c r="C177" s="25">
        <v>10</v>
      </c>
      <c r="D177" s="25">
        <v>0.1151</v>
      </c>
      <c r="E177" s="25">
        <v>0.1151</v>
      </c>
      <c r="F177" s="25"/>
    </row>
    <row r="178" spans="1:6">
      <c r="A178" s="25"/>
      <c r="B178" s="25">
        <v>4</v>
      </c>
      <c r="C178" s="25">
        <v>10</v>
      </c>
      <c r="D178" s="25"/>
      <c r="E178" s="25">
        <v>0.1477</v>
      </c>
      <c r="F178" s="25"/>
    </row>
    <row r="179" spans="1:6">
      <c r="A179" s="25"/>
      <c r="B179" s="25">
        <v>2</v>
      </c>
      <c r="C179" s="25">
        <v>10</v>
      </c>
      <c r="D179" s="25"/>
      <c r="E179" s="25"/>
      <c r="F179" s="25">
        <v>0.2322</v>
      </c>
    </row>
    <row r="180" spans="1:6">
      <c r="A180" s="25"/>
      <c r="B180" s="25" t="s">
        <v>83</v>
      </c>
      <c r="C180" s="25"/>
      <c r="D180" s="25">
        <v>0.213</v>
      </c>
      <c r="E180" s="25">
        <v>0.139</v>
      </c>
      <c r="F180" s="25">
        <v>1</v>
      </c>
    </row>
    <row r="181" ht="17.55" spans="1:7">
      <c r="A181" s="167" t="s">
        <v>114</v>
      </c>
      <c r="B181" s="168"/>
      <c r="C181" s="168"/>
      <c r="D181" s="168"/>
      <c r="E181" s="168"/>
      <c r="F181" s="168"/>
      <c r="G181" s="169"/>
    </row>
    <row r="182" ht="14.1" spans="1:7">
      <c r="A182" s="170"/>
      <c r="B182" s="171" t="s">
        <v>76</v>
      </c>
      <c r="C182" s="171" t="s">
        <v>77</v>
      </c>
      <c r="D182" s="171" t="s">
        <v>78</v>
      </c>
      <c r="E182" s="171"/>
      <c r="F182" s="171"/>
      <c r="G182" s="172"/>
    </row>
    <row r="183" ht="14.1" spans="1:7">
      <c r="A183" s="69"/>
      <c r="B183" s="70"/>
      <c r="C183" s="70"/>
      <c r="D183" s="70">
        <v>1</v>
      </c>
      <c r="E183" s="70">
        <v>2</v>
      </c>
      <c r="F183" s="70">
        <v>3</v>
      </c>
      <c r="G183" s="71">
        <v>4</v>
      </c>
    </row>
    <row r="184" spans="1:7">
      <c r="A184" s="69" t="s">
        <v>79</v>
      </c>
      <c r="B184" s="70">
        <v>1</v>
      </c>
      <c r="C184" s="25">
        <v>10</v>
      </c>
      <c r="D184" s="70">
        <v>1.002</v>
      </c>
      <c r="E184" s="70"/>
      <c r="F184" s="70"/>
      <c r="G184" s="71"/>
    </row>
    <row r="185" spans="1:7">
      <c r="A185" s="69"/>
      <c r="B185" s="70">
        <v>5</v>
      </c>
      <c r="C185" s="25">
        <v>10</v>
      </c>
      <c r="D185" s="70">
        <v>1.2484</v>
      </c>
      <c r="E185" s="70">
        <v>1.2484</v>
      </c>
      <c r="F185" s="70"/>
      <c r="G185" s="71"/>
    </row>
    <row r="186" spans="1:7">
      <c r="A186" s="69"/>
      <c r="B186" s="70">
        <v>4</v>
      </c>
      <c r="C186" s="25">
        <v>10</v>
      </c>
      <c r="D186" s="70">
        <v>1.3133</v>
      </c>
      <c r="E186" s="70">
        <v>1.3133</v>
      </c>
      <c r="F186" s="70"/>
      <c r="G186" s="71"/>
    </row>
    <row r="187" spans="1:7">
      <c r="A187" s="69"/>
      <c r="B187" s="70">
        <v>3</v>
      </c>
      <c r="C187" s="25">
        <v>10</v>
      </c>
      <c r="D187" s="70"/>
      <c r="E187" s="70">
        <v>1.5485</v>
      </c>
      <c r="F187" s="70">
        <v>1.5485</v>
      </c>
      <c r="G187" s="71"/>
    </row>
    <row r="188" spans="1:7">
      <c r="A188" s="69"/>
      <c r="B188" s="70">
        <v>2</v>
      </c>
      <c r="C188" s="25">
        <v>10</v>
      </c>
      <c r="D188" s="70"/>
      <c r="E188" s="70"/>
      <c r="F188" s="70">
        <v>1.9074</v>
      </c>
      <c r="G188" s="71"/>
    </row>
    <row r="189" spans="1:7">
      <c r="A189" s="69"/>
      <c r="B189" s="25" t="s">
        <v>83</v>
      </c>
      <c r="C189" s="70"/>
      <c r="D189" s="70">
        <v>0.171</v>
      </c>
      <c r="E189" s="70">
        <v>0.198</v>
      </c>
      <c r="F189" s="70">
        <v>0.085</v>
      </c>
      <c r="G189" s="71"/>
    </row>
    <row r="190" spans="1:7">
      <c r="A190" s="69" t="s">
        <v>84</v>
      </c>
      <c r="B190" s="70">
        <v>1</v>
      </c>
      <c r="C190" s="25">
        <v>10</v>
      </c>
      <c r="D190" s="70">
        <v>1.002</v>
      </c>
      <c r="E190" s="70"/>
      <c r="F190" s="70"/>
      <c r="G190" s="71"/>
    </row>
    <row r="191" spans="1:7">
      <c r="A191" s="69"/>
      <c r="B191" s="70">
        <v>5</v>
      </c>
      <c r="C191" s="25">
        <v>10</v>
      </c>
      <c r="D191" s="70">
        <v>1.2484</v>
      </c>
      <c r="E191" s="70">
        <v>1.2484</v>
      </c>
      <c r="F191" s="70"/>
      <c r="G191" s="71"/>
    </row>
    <row r="192" spans="1:7">
      <c r="A192" s="69"/>
      <c r="B192" s="70">
        <v>4</v>
      </c>
      <c r="C192" s="25">
        <v>10</v>
      </c>
      <c r="D192" s="70"/>
      <c r="E192" s="70">
        <v>1.3133</v>
      </c>
      <c r="F192" s="70">
        <v>1.3133</v>
      </c>
      <c r="G192" s="71"/>
    </row>
    <row r="193" spans="1:7">
      <c r="A193" s="69"/>
      <c r="B193" s="70">
        <v>3</v>
      </c>
      <c r="C193" s="25">
        <v>10</v>
      </c>
      <c r="D193" s="70"/>
      <c r="E193" s="70"/>
      <c r="F193" s="70">
        <v>1.5485</v>
      </c>
      <c r="G193" s="71"/>
    </row>
    <row r="194" spans="1:7">
      <c r="A194" s="69"/>
      <c r="B194" s="70">
        <v>2</v>
      </c>
      <c r="C194" s="25">
        <v>10</v>
      </c>
      <c r="D194" s="70"/>
      <c r="E194" s="70"/>
      <c r="F194" s="70"/>
      <c r="G194" s="71">
        <v>1.9074</v>
      </c>
    </row>
    <row r="195" spans="1:7">
      <c r="A195" s="69"/>
      <c r="B195" s="25" t="s">
        <v>83</v>
      </c>
      <c r="C195" s="70"/>
      <c r="D195" s="70">
        <v>0.078</v>
      </c>
      <c r="E195" s="70">
        <v>0.634</v>
      </c>
      <c r="F195" s="70">
        <v>0.091</v>
      </c>
      <c r="G195" s="71">
        <v>1</v>
      </c>
    </row>
    <row r="196" ht="17.55" spans="1:7">
      <c r="A196" s="167" t="s">
        <v>115</v>
      </c>
      <c r="B196" s="168"/>
      <c r="C196" s="168"/>
      <c r="D196" s="168"/>
      <c r="E196" s="168"/>
      <c r="F196" s="168"/>
      <c r="G196" s="169"/>
    </row>
    <row r="197" ht="14.1" spans="1:7">
      <c r="A197" s="170"/>
      <c r="B197" s="171" t="s">
        <v>76</v>
      </c>
      <c r="C197" s="171" t="s">
        <v>77</v>
      </c>
      <c r="D197" s="171" t="s">
        <v>78</v>
      </c>
      <c r="E197" s="171"/>
      <c r="F197" s="171"/>
      <c r="G197" s="172"/>
    </row>
    <row r="198" ht="14.1" spans="1:7">
      <c r="A198" s="69"/>
      <c r="B198" s="70"/>
      <c r="C198" s="70"/>
      <c r="D198" s="70">
        <v>1</v>
      </c>
      <c r="E198" s="70">
        <v>2</v>
      </c>
      <c r="F198" s="70">
        <v>3</v>
      </c>
      <c r="G198" s="71">
        <v>4</v>
      </c>
    </row>
    <row r="199" spans="1:7">
      <c r="A199" s="69" t="s">
        <v>79</v>
      </c>
      <c r="B199" s="70">
        <v>2</v>
      </c>
      <c r="C199" s="25">
        <v>10</v>
      </c>
      <c r="D199" s="70">
        <v>1.2617</v>
      </c>
      <c r="E199" s="70"/>
      <c r="F199" s="70"/>
      <c r="G199" s="71"/>
    </row>
    <row r="200" spans="1:7">
      <c r="A200" s="69"/>
      <c r="B200" s="70">
        <v>3</v>
      </c>
      <c r="C200" s="25">
        <v>10</v>
      </c>
      <c r="D200" s="70">
        <v>1.7078</v>
      </c>
      <c r="E200" s="70">
        <v>1.7078</v>
      </c>
      <c r="F200" s="70"/>
      <c r="G200" s="71"/>
    </row>
    <row r="201" spans="1:7">
      <c r="A201" s="69"/>
      <c r="B201" s="70">
        <v>4</v>
      </c>
      <c r="C201" s="25">
        <v>10</v>
      </c>
      <c r="D201" s="70">
        <v>2.3659</v>
      </c>
      <c r="E201" s="70">
        <v>2.3659</v>
      </c>
      <c r="F201" s="70"/>
      <c r="G201" s="71"/>
    </row>
    <row r="202" spans="1:7">
      <c r="A202" s="69"/>
      <c r="B202" s="70">
        <v>5</v>
      </c>
      <c r="C202" s="25">
        <v>10</v>
      </c>
      <c r="D202" s="70"/>
      <c r="E202" s="70">
        <v>2.984</v>
      </c>
      <c r="F202" s="70">
        <v>2.984</v>
      </c>
      <c r="G202" s="71"/>
    </row>
    <row r="203" spans="1:7">
      <c r="A203" s="69"/>
      <c r="B203" s="70">
        <v>1</v>
      </c>
      <c r="C203" s="25">
        <v>10</v>
      </c>
      <c r="D203" s="70"/>
      <c r="E203" s="70"/>
      <c r="F203" s="70">
        <v>3.9042</v>
      </c>
      <c r="G203" s="71"/>
    </row>
    <row r="204" spans="1:7">
      <c r="A204" s="69"/>
      <c r="B204" s="25" t="s">
        <v>83</v>
      </c>
      <c r="C204" s="70"/>
      <c r="D204" s="70">
        <v>0.166</v>
      </c>
      <c r="E204" s="70">
        <v>0.082</v>
      </c>
      <c r="F204" s="70">
        <v>0.32</v>
      </c>
      <c r="G204" s="71"/>
    </row>
    <row r="205" spans="1:7">
      <c r="A205" s="69" t="s">
        <v>84</v>
      </c>
      <c r="B205" s="70">
        <v>2</v>
      </c>
      <c r="C205" s="25">
        <v>10</v>
      </c>
      <c r="D205" s="70">
        <v>1.2617</v>
      </c>
      <c r="E205" s="70"/>
      <c r="F205" s="70"/>
      <c r="G205" s="71"/>
    </row>
    <row r="206" spans="1:7">
      <c r="A206" s="69"/>
      <c r="B206" s="70">
        <v>3</v>
      </c>
      <c r="C206" s="25">
        <v>10</v>
      </c>
      <c r="D206" s="70">
        <v>1.7078</v>
      </c>
      <c r="E206" s="70">
        <v>1.7078</v>
      </c>
      <c r="F206" s="70"/>
      <c r="G206" s="71"/>
    </row>
    <row r="207" spans="1:7">
      <c r="A207" s="69"/>
      <c r="B207" s="70">
        <v>4</v>
      </c>
      <c r="C207" s="25">
        <v>10</v>
      </c>
      <c r="D207" s="70"/>
      <c r="E207" s="70">
        <v>2.3659</v>
      </c>
      <c r="F207" s="70">
        <v>2.3659</v>
      </c>
      <c r="G207" s="71"/>
    </row>
    <row r="208" spans="1:7">
      <c r="A208" s="69"/>
      <c r="B208" s="70">
        <v>5</v>
      </c>
      <c r="C208" s="25">
        <v>10</v>
      </c>
      <c r="D208" s="70"/>
      <c r="E208" s="70"/>
      <c r="F208" s="70">
        <v>2.984</v>
      </c>
      <c r="G208" s="71">
        <v>2.984</v>
      </c>
    </row>
    <row r="209" spans="1:7">
      <c r="A209" s="69"/>
      <c r="B209" s="70">
        <v>1</v>
      </c>
      <c r="C209" s="25">
        <v>10</v>
      </c>
      <c r="D209" s="70"/>
      <c r="E209" s="70"/>
      <c r="F209" s="70"/>
      <c r="G209" s="71">
        <v>3.9042</v>
      </c>
    </row>
    <row r="210" spans="1:7">
      <c r="A210" s="69"/>
      <c r="B210" s="25" t="s">
        <v>83</v>
      </c>
      <c r="C210" s="70"/>
      <c r="D210" s="70">
        <v>0.354</v>
      </c>
      <c r="E210" s="70">
        <v>0.176</v>
      </c>
      <c r="F210" s="70">
        <v>0.203</v>
      </c>
      <c r="G210" s="71">
        <v>0.063</v>
      </c>
    </row>
  </sheetData>
  <mergeCells count="48">
    <mergeCell ref="B53:C53"/>
    <mergeCell ref="D53:E53"/>
    <mergeCell ref="F53:G53"/>
    <mergeCell ref="H53:I53"/>
    <mergeCell ref="J53:K53"/>
    <mergeCell ref="L53:M53"/>
    <mergeCell ref="N53:O53"/>
    <mergeCell ref="P53:Q53"/>
    <mergeCell ref="R53:S53"/>
    <mergeCell ref="T53:U53"/>
    <mergeCell ref="A60:F60"/>
    <mergeCell ref="A61:F61"/>
    <mergeCell ref="A76:F76"/>
    <mergeCell ref="A91:F91"/>
    <mergeCell ref="A106:E106"/>
    <mergeCell ref="A121:F121"/>
    <mergeCell ref="A136:E136"/>
    <mergeCell ref="A151:E151"/>
    <mergeCell ref="A166:F166"/>
    <mergeCell ref="A181:G181"/>
    <mergeCell ref="A196:G196"/>
    <mergeCell ref="A1:A2"/>
    <mergeCell ref="A3:A12"/>
    <mergeCell ref="A13:A22"/>
    <mergeCell ref="A23:A32"/>
    <mergeCell ref="A33:A42"/>
    <mergeCell ref="A43:A52"/>
    <mergeCell ref="B1:B2"/>
    <mergeCell ref="D1:D2"/>
    <mergeCell ref="E1:E2"/>
    <mergeCell ref="G1:G2"/>
    <mergeCell ref="H1:H2"/>
    <mergeCell ref="J1:J2"/>
    <mergeCell ref="K1:K2"/>
    <mergeCell ref="M1:M2"/>
    <mergeCell ref="N1:N2"/>
    <mergeCell ref="P1:P2"/>
    <mergeCell ref="Q1:Q2"/>
    <mergeCell ref="S1:S2"/>
    <mergeCell ref="T1:T2"/>
    <mergeCell ref="V1:V2"/>
    <mergeCell ref="W1:W2"/>
    <mergeCell ref="Y1:Y2"/>
    <mergeCell ref="Z1:Z2"/>
    <mergeCell ref="AB1:AB2"/>
    <mergeCell ref="AC1:AC2"/>
    <mergeCell ref="AE1:AE2"/>
    <mergeCell ref="AF1:AF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zoomScale="90" zoomScaleNormal="90" topLeftCell="A25" workbookViewId="0">
      <selection activeCell="G56" sqref="G56"/>
    </sheetView>
  </sheetViews>
  <sheetFormatPr defaultColWidth="8.61261261261261" defaultRowHeight="14.1" outlineLevelCol="7"/>
  <cols>
    <col min="1" max="17" width="13.5135135135135" customWidth="1"/>
  </cols>
  <sheetData>
    <row r="1" ht="15" spans="1:8">
      <c r="A1" s="52" t="s">
        <v>0</v>
      </c>
      <c r="B1" s="52" t="s">
        <v>140</v>
      </c>
      <c r="C1" s="52" t="s">
        <v>141</v>
      </c>
      <c r="D1" s="52" t="s">
        <v>142</v>
      </c>
      <c r="E1" s="52" t="s">
        <v>143</v>
      </c>
      <c r="F1" s="52" t="s">
        <v>4</v>
      </c>
      <c r="G1" s="52" t="s">
        <v>4</v>
      </c>
      <c r="H1" s="52" t="s">
        <v>5</v>
      </c>
    </row>
    <row r="2" ht="14.15" spans="1:8">
      <c r="A2" s="135" t="s">
        <v>14</v>
      </c>
      <c r="B2" s="136" t="s">
        <v>15</v>
      </c>
      <c r="C2" s="135">
        <v>93</v>
      </c>
      <c r="D2" s="135">
        <v>87</v>
      </c>
      <c r="E2" s="135">
        <v>77</v>
      </c>
      <c r="F2" s="137">
        <f>AVERAGE(C2:E2)</f>
        <v>85.6666666666667</v>
      </c>
      <c r="G2" s="137">
        <f>AVERAGE(F2:F6)</f>
        <v>82.2</v>
      </c>
      <c r="H2" s="138">
        <f>STDEV(F2:F6,G2)</f>
        <v>7.75915230192348</v>
      </c>
    </row>
    <row r="3" ht="14.15" spans="1:8">
      <c r="A3" s="135"/>
      <c r="B3" s="136" t="s">
        <v>16</v>
      </c>
      <c r="C3" s="135">
        <v>99</v>
      </c>
      <c r="D3" s="135">
        <v>80</v>
      </c>
      <c r="E3" s="135">
        <v>75</v>
      </c>
      <c r="F3" s="137">
        <f t="shared" ref="F2:F26" si="0">AVERAGE(C3:E3)</f>
        <v>84.6666666666667</v>
      </c>
      <c r="G3" s="137"/>
      <c r="H3" s="138"/>
    </row>
    <row r="4" ht="14.15" spans="1:8">
      <c r="A4" s="135"/>
      <c r="B4" s="136" t="s">
        <v>17</v>
      </c>
      <c r="C4" s="135">
        <v>84</v>
      </c>
      <c r="D4" s="135">
        <v>111</v>
      </c>
      <c r="E4" s="135">
        <v>86</v>
      </c>
      <c r="F4" s="137">
        <f t="shared" si="0"/>
        <v>93.6666666666667</v>
      </c>
      <c r="G4" s="137"/>
      <c r="H4" s="138"/>
    </row>
    <row r="5" ht="14.15" spans="1:8">
      <c r="A5" s="135"/>
      <c r="B5" s="136" t="s">
        <v>18</v>
      </c>
      <c r="C5" s="135">
        <v>79</v>
      </c>
      <c r="D5" s="135">
        <v>77</v>
      </c>
      <c r="E5" s="135">
        <v>65</v>
      </c>
      <c r="F5" s="137">
        <f t="shared" si="0"/>
        <v>73.6666666666667</v>
      </c>
      <c r="G5" s="137"/>
      <c r="H5" s="138"/>
    </row>
    <row r="6" ht="14.15" spans="1:8">
      <c r="A6" s="135"/>
      <c r="B6" s="136" t="s">
        <v>19</v>
      </c>
      <c r="C6" s="135">
        <v>72</v>
      </c>
      <c r="D6" s="135">
        <v>75</v>
      </c>
      <c r="E6" s="135">
        <v>73</v>
      </c>
      <c r="F6" s="137">
        <f t="shared" si="0"/>
        <v>73.3333333333333</v>
      </c>
      <c r="G6" s="137"/>
      <c r="H6" s="138"/>
    </row>
    <row r="7" ht="14.15" spans="1:8">
      <c r="A7" s="135" t="s">
        <v>25</v>
      </c>
      <c r="B7" s="136" t="s">
        <v>30</v>
      </c>
      <c r="C7" s="135">
        <v>43</v>
      </c>
      <c r="D7" s="135">
        <v>22</v>
      </c>
      <c r="E7" s="135">
        <v>31</v>
      </c>
      <c r="F7" s="137">
        <f t="shared" si="0"/>
        <v>32</v>
      </c>
      <c r="G7" s="137">
        <f>AVERAGE(F7:F11)</f>
        <v>27.4</v>
      </c>
      <c r="H7" s="138">
        <f>STDEV(F7:F11,G7)</f>
        <v>14.9479095528438</v>
      </c>
    </row>
    <row r="8" ht="14.15" spans="1:8">
      <c r="A8" s="135"/>
      <c r="B8" s="136" t="s">
        <v>32</v>
      </c>
      <c r="C8" s="135">
        <v>4</v>
      </c>
      <c r="D8" s="135">
        <v>3</v>
      </c>
      <c r="E8" s="135">
        <v>0</v>
      </c>
      <c r="F8" s="137">
        <f t="shared" si="0"/>
        <v>2.33333333333333</v>
      </c>
      <c r="G8" s="137"/>
      <c r="H8" s="138"/>
    </row>
    <row r="9" ht="14.15" spans="1:8">
      <c r="A9" s="135"/>
      <c r="B9" s="136" t="s">
        <v>33</v>
      </c>
      <c r="C9" s="135">
        <v>45</v>
      </c>
      <c r="D9" s="135">
        <v>58</v>
      </c>
      <c r="E9" s="135">
        <v>44</v>
      </c>
      <c r="F9" s="137">
        <f t="shared" si="0"/>
        <v>49</v>
      </c>
      <c r="G9" s="137"/>
      <c r="H9" s="138"/>
    </row>
    <row r="10" ht="14.15" spans="1:8">
      <c r="A10" s="135"/>
      <c r="B10" s="136" t="s">
        <v>34</v>
      </c>
      <c r="C10" s="135">
        <v>20</v>
      </c>
      <c r="D10" s="135">
        <v>34</v>
      </c>
      <c r="E10" s="135">
        <v>28</v>
      </c>
      <c r="F10" s="137">
        <f t="shared" si="0"/>
        <v>27.3333333333333</v>
      </c>
      <c r="G10" s="137"/>
      <c r="H10" s="138"/>
    </row>
    <row r="11" ht="14.15" spans="1:8">
      <c r="A11" s="135"/>
      <c r="B11" s="136" t="s">
        <v>35</v>
      </c>
      <c r="C11" s="135">
        <v>18</v>
      </c>
      <c r="D11" s="135">
        <v>26</v>
      </c>
      <c r="E11" s="135">
        <v>35</v>
      </c>
      <c r="F11" s="137">
        <f t="shared" si="0"/>
        <v>26.3333333333333</v>
      </c>
      <c r="G11" s="137"/>
      <c r="H11" s="138"/>
    </row>
    <row r="12" ht="14.15" spans="1:8">
      <c r="A12" s="135" t="s">
        <v>36</v>
      </c>
      <c r="B12" s="136" t="s">
        <v>45</v>
      </c>
      <c r="C12" s="135">
        <v>92</v>
      </c>
      <c r="D12" s="135">
        <v>74</v>
      </c>
      <c r="E12" s="135">
        <v>63</v>
      </c>
      <c r="F12" s="137">
        <f t="shared" si="0"/>
        <v>76.3333333333333</v>
      </c>
      <c r="G12" s="137">
        <f>AVERAGE(F12:F16)</f>
        <v>69.2666666666667</v>
      </c>
      <c r="H12" s="138">
        <f>STDEV(F12:F16,G12)</f>
        <v>13.5407204797644</v>
      </c>
    </row>
    <row r="13" ht="14.15" spans="1:8">
      <c r="A13" s="135"/>
      <c r="B13" s="136" t="s">
        <v>46</v>
      </c>
      <c r="C13" s="135">
        <v>44</v>
      </c>
      <c r="D13" s="135">
        <v>49</v>
      </c>
      <c r="E13" s="135">
        <v>35</v>
      </c>
      <c r="F13" s="137">
        <f t="shared" si="0"/>
        <v>42.6666666666667</v>
      </c>
      <c r="G13" s="137"/>
      <c r="H13" s="138"/>
    </row>
    <row r="14" ht="14.15" spans="1:8">
      <c r="A14" s="135"/>
      <c r="B14" s="136" t="s">
        <v>144</v>
      </c>
      <c r="C14" s="135">
        <v>73</v>
      </c>
      <c r="D14" s="135">
        <v>88</v>
      </c>
      <c r="E14" s="135">
        <v>78</v>
      </c>
      <c r="F14" s="137">
        <f t="shared" si="0"/>
        <v>79.6666666666667</v>
      </c>
      <c r="G14" s="137"/>
      <c r="H14" s="138"/>
    </row>
    <row r="15" ht="14.15" spans="1:8">
      <c r="A15" s="135"/>
      <c r="B15" s="136" t="s">
        <v>145</v>
      </c>
      <c r="C15" s="135">
        <v>81</v>
      </c>
      <c r="D15" s="135">
        <v>56</v>
      </c>
      <c r="E15" s="135">
        <v>78</v>
      </c>
      <c r="F15" s="137">
        <f t="shared" si="0"/>
        <v>71.6666666666667</v>
      </c>
      <c r="G15" s="137"/>
      <c r="H15" s="138"/>
    </row>
    <row r="16" ht="14.15" spans="1:8">
      <c r="A16" s="135"/>
      <c r="B16" s="136" t="s">
        <v>146</v>
      </c>
      <c r="C16" s="135">
        <v>62</v>
      </c>
      <c r="D16" s="135">
        <v>89</v>
      </c>
      <c r="E16" s="135">
        <v>77</v>
      </c>
      <c r="F16" s="137">
        <f t="shared" si="0"/>
        <v>76</v>
      </c>
      <c r="G16" s="137"/>
      <c r="H16" s="138"/>
    </row>
    <row r="17" ht="14.15" spans="1:8">
      <c r="A17" s="135" t="s">
        <v>48</v>
      </c>
      <c r="B17" s="136" t="s">
        <v>49</v>
      </c>
      <c r="C17" s="135">
        <v>38</v>
      </c>
      <c r="D17" s="135">
        <v>57</v>
      </c>
      <c r="E17" s="135">
        <v>75</v>
      </c>
      <c r="F17" s="137">
        <f t="shared" si="0"/>
        <v>56.6666666666667</v>
      </c>
      <c r="G17" s="137">
        <f>AVERAGE(F17:F21)</f>
        <v>55.4</v>
      </c>
      <c r="H17" s="138">
        <f>STDEV(F17:F21,G17)</f>
        <v>10.3931601439494</v>
      </c>
    </row>
    <row r="18" ht="14.15" spans="1:8">
      <c r="A18" s="135"/>
      <c r="B18" s="136" t="s">
        <v>50</v>
      </c>
      <c r="C18" s="135">
        <v>73</v>
      </c>
      <c r="D18" s="135">
        <v>62</v>
      </c>
      <c r="E18" s="135">
        <v>78</v>
      </c>
      <c r="F18" s="137">
        <f t="shared" si="0"/>
        <v>71</v>
      </c>
      <c r="G18" s="137"/>
      <c r="H18" s="138"/>
    </row>
    <row r="19" ht="14.15" spans="1:8">
      <c r="A19" s="135"/>
      <c r="B19" s="136" t="s">
        <v>52</v>
      </c>
      <c r="C19" s="135">
        <v>64</v>
      </c>
      <c r="D19" s="135">
        <v>52</v>
      </c>
      <c r="E19" s="135">
        <v>64</v>
      </c>
      <c r="F19" s="137">
        <f t="shared" si="0"/>
        <v>60</v>
      </c>
      <c r="G19" s="137"/>
      <c r="H19" s="138"/>
    </row>
    <row r="20" ht="14.15" spans="1:8">
      <c r="A20" s="135"/>
      <c r="B20" s="136" t="s">
        <v>147</v>
      </c>
      <c r="C20" s="135">
        <v>40</v>
      </c>
      <c r="D20" s="135">
        <v>37</v>
      </c>
      <c r="E20" s="135">
        <v>43</v>
      </c>
      <c r="F20" s="137">
        <f t="shared" si="0"/>
        <v>40</v>
      </c>
      <c r="G20" s="137"/>
      <c r="H20" s="138"/>
    </row>
    <row r="21" ht="14.15" spans="1:8">
      <c r="A21" s="135"/>
      <c r="B21" s="136" t="s">
        <v>148</v>
      </c>
      <c r="C21" s="135">
        <v>38</v>
      </c>
      <c r="D21" s="135">
        <v>62</v>
      </c>
      <c r="E21" s="135">
        <v>48</v>
      </c>
      <c r="F21" s="137">
        <f t="shared" si="0"/>
        <v>49.3333333333333</v>
      </c>
      <c r="G21" s="137"/>
      <c r="H21" s="138"/>
    </row>
    <row r="22" ht="14.15" spans="1:8">
      <c r="A22" s="135" t="s">
        <v>59</v>
      </c>
      <c r="B22" s="136" t="s">
        <v>60</v>
      </c>
      <c r="C22" s="135">
        <v>53</v>
      </c>
      <c r="D22" s="135">
        <v>48</v>
      </c>
      <c r="E22" s="135">
        <v>59</v>
      </c>
      <c r="F22" s="137">
        <f t="shared" si="0"/>
        <v>53.3333333333333</v>
      </c>
      <c r="G22" s="137">
        <f>AVERAGE(F22:F26)</f>
        <v>79.6</v>
      </c>
      <c r="H22" s="138">
        <f>STDEV(F22:F26,G22)</f>
        <v>15.7047763435205</v>
      </c>
    </row>
    <row r="23" ht="14.15" spans="1:8">
      <c r="A23" s="135"/>
      <c r="B23" s="136" t="s">
        <v>61</v>
      </c>
      <c r="C23" s="135">
        <v>84</v>
      </c>
      <c r="D23" s="135">
        <v>54</v>
      </c>
      <c r="E23" s="135">
        <v>72</v>
      </c>
      <c r="F23" s="137">
        <f t="shared" si="0"/>
        <v>70</v>
      </c>
      <c r="G23" s="137"/>
      <c r="H23" s="138"/>
    </row>
    <row r="24" ht="14.15" spans="1:8">
      <c r="A24" s="135"/>
      <c r="B24" s="136" t="s">
        <v>66</v>
      </c>
      <c r="C24" s="135">
        <v>90</v>
      </c>
      <c r="D24" s="135">
        <v>95</v>
      </c>
      <c r="E24" s="135">
        <v>89</v>
      </c>
      <c r="F24" s="137">
        <f t="shared" si="0"/>
        <v>91.3333333333333</v>
      </c>
      <c r="G24" s="137"/>
      <c r="H24" s="138"/>
    </row>
    <row r="25" ht="14.15" spans="1:8">
      <c r="A25" s="135"/>
      <c r="B25" s="136" t="s">
        <v>68</v>
      </c>
      <c r="C25" s="135">
        <v>74</v>
      </c>
      <c r="D25" s="135">
        <v>77</v>
      </c>
      <c r="E25" s="135">
        <v>114</v>
      </c>
      <c r="F25" s="137">
        <f t="shared" si="0"/>
        <v>88.3333333333333</v>
      </c>
      <c r="G25" s="137"/>
      <c r="H25" s="138"/>
    </row>
    <row r="26" ht="14.15" spans="1:8">
      <c r="A26" s="135"/>
      <c r="B26" s="136" t="s">
        <v>149</v>
      </c>
      <c r="C26" s="135">
        <v>87</v>
      </c>
      <c r="D26" s="135">
        <v>85</v>
      </c>
      <c r="E26" s="135">
        <v>113</v>
      </c>
      <c r="F26" s="137">
        <f t="shared" si="0"/>
        <v>95</v>
      </c>
      <c r="G26" s="137"/>
      <c r="H26" s="138"/>
    </row>
    <row r="27" ht="17.55" spans="1:8">
      <c r="A27" s="139" t="s">
        <v>150</v>
      </c>
      <c r="B27" s="140"/>
      <c r="C27" s="141"/>
      <c r="D27" s="142"/>
      <c r="E27" s="142"/>
      <c r="F27" s="142"/>
      <c r="G27" s="142"/>
      <c r="H27" s="143"/>
    </row>
    <row r="28" ht="15.4" spans="1:8">
      <c r="A28" s="61" t="s">
        <v>0</v>
      </c>
      <c r="B28" s="61" t="s">
        <v>4</v>
      </c>
      <c r="C28" s="61" t="s">
        <v>5</v>
      </c>
      <c r="D28" s="142"/>
      <c r="E28" s="142"/>
      <c r="F28" s="142"/>
      <c r="G28" s="142"/>
      <c r="H28" s="143"/>
    </row>
    <row r="29" ht="15.4" spans="1:8">
      <c r="A29" s="61" t="s">
        <v>14</v>
      </c>
      <c r="B29" s="64">
        <v>82.2</v>
      </c>
      <c r="C29" s="64">
        <v>7.75915230192349</v>
      </c>
      <c r="D29" s="142"/>
      <c r="E29" s="142"/>
      <c r="F29" s="142"/>
      <c r="G29" s="142"/>
      <c r="H29" s="143"/>
    </row>
    <row r="30" ht="15.4" spans="1:8">
      <c r="A30" s="61" t="s">
        <v>25</v>
      </c>
      <c r="B30" s="64">
        <v>27.4</v>
      </c>
      <c r="C30" s="64">
        <v>14.9479095528438</v>
      </c>
      <c r="D30" s="142"/>
      <c r="E30" s="142"/>
      <c r="F30" s="142"/>
      <c r="G30" s="142"/>
      <c r="H30" s="143"/>
    </row>
    <row r="31" ht="15.4" spans="1:8">
      <c r="A31" s="61" t="s">
        <v>105</v>
      </c>
      <c r="B31" s="64">
        <v>69.2666666666667</v>
      </c>
      <c r="C31" s="64">
        <v>13.5407204797644</v>
      </c>
      <c r="D31" s="142"/>
      <c r="E31" s="142"/>
      <c r="F31" s="142"/>
      <c r="G31" s="142"/>
      <c r="H31" s="143"/>
    </row>
    <row r="32" ht="15.4" spans="1:8">
      <c r="A32" s="61" t="s">
        <v>48</v>
      </c>
      <c r="B32" s="64">
        <v>55.4</v>
      </c>
      <c r="C32" s="64">
        <v>10.3931601439494</v>
      </c>
      <c r="D32" s="142"/>
      <c r="E32" s="142"/>
      <c r="F32" s="142"/>
      <c r="G32" s="142"/>
      <c r="H32" s="143"/>
    </row>
    <row r="33" ht="15.4" spans="1:3">
      <c r="A33" s="61" t="s">
        <v>59</v>
      </c>
      <c r="B33" s="64">
        <v>79.6</v>
      </c>
      <c r="C33" s="64">
        <v>15.7047763435205</v>
      </c>
    </row>
    <row r="34" ht="17.55" spans="1:6">
      <c r="A34" s="144" t="s">
        <v>75</v>
      </c>
      <c r="B34" s="22"/>
      <c r="C34" s="22"/>
      <c r="D34" s="22"/>
      <c r="E34" s="22"/>
      <c r="F34" s="22"/>
    </row>
    <row r="35" ht="17.55" spans="1:6">
      <c r="A35" s="145" t="s">
        <v>150</v>
      </c>
      <c r="B35" s="145"/>
      <c r="C35" s="145"/>
      <c r="D35" s="145"/>
      <c r="E35" s="145"/>
      <c r="F35" s="145"/>
    </row>
    <row r="36" ht="15.4" spans="1:6">
      <c r="A36" s="25"/>
      <c r="B36" s="25" t="s">
        <v>76</v>
      </c>
      <c r="C36" s="25" t="s">
        <v>77</v>
      </c>
      <c r="D36" s="25" t="s">
        <v>78</v>
      </c>
      <c r="E36" s="25"/>
      <c r="F36" s="25"/>
    </row>
    <row r="37" ht="15.4" spans="1:6">
      <c r="A37" s="25"/>
      <c r="B37" s="146"/>
      <c r="C37" s="146"/>
      <c r="D37" s="146">
        <v>1</v>
      </c>
      <c r="E37" s="146">
        <v>2</v>
      </c>
      <c r="F37" s="146">
        <v>3</v>
      </c>
    </row>
    <row r="38" ht="15.4" spans="1:6">
      <c r="A38" s="25" t="s">
        <v>79</v>
      </c>
      <c r="B38" s="146">
        <v>2</v>
      </c>
      <c r="C38" s="146">
        <v>5</v>
      </c>
      <c r="D38" s="146">
        <v>27.4</v>
      </c>
      <c r="E38" s="146"/>
      <c r="F38" s="146"/>
    </row>
    <row r="39" ht="15.4" spans="1:6">
      <c r="A39" s="25"/>
      <c r="B39" s="146">
        <v>4</v>
      </c>
      <c r="C39" s="146">
        <v>5</v>
      </c>
      <c r="D39" s="146"/>
      <c r="E39" s="146">
        <v>55.4</v>
      </c>
      <c r="F39" s="146"/>
    </row>
    <row r="40" ht="15.4" spans="1:6">
      <c r="A40" s="25"/>
      <c r="B40" s="146">
        <v>3</v>
      </c>
      <c r="C40" s="146">
        <v>5</v>
      </c>
      <c r="D40" s="146"/>
      <c r="E40" s="146">
        <v>69.2667</v>
      </c>
      <c r="F40" s="146"/>
    </row>
    <row r="41" ht="15.4" spans="1:6">
      <c r="A41" s="25"/>
      <c r="B41" s="146">
        <v>5</v>
      </c>
      <c r="C41" s="146">
        <v>5</v>
      </c>
      <c r="D41" s="146"/>
      <c r="E41" s="146">
        <v>79.6</v>
      </c>
      <c r="F41" s="146"/>
    </row>
    <row r="42" ht="15.4" spans="1:6">
      <c r="A42" s="25"/>
      <c r="B42" s="146">
        <v>1</v>
      </c>
      <c r="C42" s="146">
        <v>5</v>
      </c>
      <c r="D42" s="146"/>
      <c r="E42" s="146">
        <v>82.2</v>
      </c>
      <c r="F42" s="146"/>
    </row>
    <row r="43" ht="15.4" spans="1:6">
      <c r="A43" s="25"/>
      <c r="B43" s="146" t="s">
        <v>151</v>
      </c>
      <c r="C43" s="146"/>
      <c r="D43" s="146">
        <v>1</v>
      </c>
      <c r="E43" s="146">
        <v>0.054</v>
      </c>
      <c r="F43" s="146"/>
    </row>
    <row r="44" ht="15.4" spans="1:6">
      <c r="A44" s="25" t="s">
        <v>84</v>
      </c>
      <c r="B44" s="146">
        <v>2</v>
      </c>
      <c r="C44" s="146">
        <v>5</v>
      </c>
      <c r="D44" s="146">
        <v>27.4</v>
      </c>
      <c r="E44" s="146"/>
      <c r="F44" s="146"/>
    </row>
    <row r="45" ht="15.4" spans="1:6">
      <c r="A45" s="25"/>
      <c r="B45" s="146">
        <v>4</v>
      </c>
      <c r="C45" s="146">
        <v>5</v>
      </c>
      <c r="D45" s="146"/>
      <c r="E45" s="146">
        <v>55.4</v>
      </c>
      <c r="F45" s="146"/>
    </row>
    <row r="46" ht="15.4" spans="1:6">
      <c r="A46" s="25"/>
      <c r="B46" s="146">
        <v>3</v>
      </c>
      <c r="C46" s="146">
        <v>5</v>
      </c>
      <c r="D46" s="146"/>
      <c r="E46" s="146">
        <v>69.2667</v>
      </c>
      <c r="F46" s="146">
        <v>69.2667</v>
      </c>
    </row>
    <row r="47" ht="15.4" spans="1:6">
      <c r="A47" s="25"/>
      <c r="B47" s="146">
        <v>5</v>
      </c>
      <c r="C47" s="146">
        <v>5</v>
      </c>
      <c r="D47" s="146"/>
      <c r="E47" s="146"/>
      <c r="F47" s="146">
        <v>79.6</v>
      </c>
    </row>
    <row r="48" ht="15.4" spans="1:6">
      <c r="A48" s="25"/>
      <c r="B48" s="146">
        <v>1</v>
      </c>
      <c r="C48" s="146">
        <v>5</v>
      </c>
      <c r="D48" s="146"/>
      <c r="E48" s="146"/>
      <c r="F48" s="146">
        <v>82.2</v>
      </c>
    </row>
    <row r="49" ht="15.4" spans="1:6">
      <c r="A49" s="25"/>
      <c r="B49" s="146" t="s">
        <v>151</v>
      </c>
      <c r="C49" s="146"/>
      <c r="D49" s="146">
        <v>1</v>
      </c>
      <c r="E49" s="146">
        <v>0.142</v>
      </c>
      <c r="F49" s="146">
        <v>0.192</v>
      </c>
    </row>
    <row r="50" spans="1:6">
      <c r="A50" s="146" t="s">
        <v>152</v>
      </c>
      <c r="B50" s="146"/>
      <c r="C50" s="146"/>
      <c r="D50" s="146"/>
      <c r="E50" s="146"/>
      <c r="F50" s="146"/>
    </row>
  </sheetData>
  <mergeCells count="8">
    <mergeCell ref="A27:C27"/>
    <mergeCell ref="A34:F34"/>
    <mergeCell ref="A35:F35"/>
    <mergeCell ref="A2:A6"/>
    <mergeCell ref="A7:A11"/>
    <mergeCell ref="A12:A16"/>
    <mergeCell ref="A17:A21"/>
    <mergeCell ref="A22:A26"/>
  </mergeCells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7"/>
  <sheetViews>
    <sheetView workbookViewId="0">
      <selection activeCell="G20" sqref="G20"/>
    </sheetView>
  </sheetViews>
  <sheetFormatPr defaultColWidth="9" defaultRowHeight="14.1"/>
  <cols>
    <col min="1" max="1" width="12.3783783783784" customWidth="1"/>
    <col min="2" max="2" width="12.7837837837838"/>
    <col min="16" max="16" width="13.7477477477477"/>
  </cols>
  <sheetData>
    <row r="1" spans="1:6">
      <c r="A1" s="121"/>
      <c r="B1" s="121" t="s">
        <v>153</v>
      </c>
      <c r="C1" s="121" t="s">
        <v>154</v>
      </c>
      <c r="D1" s="121" t="s">
        <v>155</v>
      </c>
      <c r="E1" s="121" t="s">
        <v>156</v>
      </c>
      <c r="F1" s="121" t="s">
        <v>157</v>
      </c>
    </row>
    <row r="2" spans="1:6">
      <c r="A2" s="121" t="s">
        <v>158</v>
      </c>
      <c r="B2" s="121">
        <v>85.321</v>
      </c>
      <c r="C2" s="121">
        <v>788.74</v>
      </c>
      <c r="D2" s="121">
        <v>549.71</v>
      </c>
      <c r="E2" s="121">
        <v>464.09</v>
      </c>
      <c r="F2" s="121">
        <v>137.33</v>
      </c>
    </row>
    <row r="3" spans="1:6">
      <c r="A3" s="121"/>
      <c r="B3" s="121">
        <v>59.716</v>
      </c>
      <c r="C3" s="121">
        <v>716.56</v>
      </c>
      <c r="D3" s="121">
        <v>645.99</v>
      </c>
      <c r="E3" s="121">
        <v>478.96</v>
      </c>
      <c r="F3" s="121">
        <v>158.11</v>
      </c>
    </row>
    <row r="4" spans="1:6">
      <c r="A4" s="121"/>
      <c r="B4" s="121">
        <v>134.92</v>
      </c>
      <c r="C4" s="121">
        <v>878.99</v>
      </c>
      <c r="D4" s="121">
        <v>522.56</v>
      </c>
      <c r="E4" s="121">
        <v>321.29</v>
      </c>
      <c r="F4" s="121">
        <v>188.19</v>
      </c>
    </row>
    <row r="5" spans="1:6">
      <c r="A5" s="121"/>
      <c r="B5" s="121">
        <v>83.197</v>
      </c>
      <c r="C5" s="121">
        <v>973.34</v>
      </c>
      <c r="D5" s="121">
        <v>669.63</v>
      </c>
      <c r="E5" s="121">
        <v>392.87</v>
      </c>
      <c r="F5" s="121">
        <v>117.39</v>
      </c>
    </row>
    <row r="6" spans="1:6">
      <c r="A6" s="121"/>
      <c r="B6" s="121"/>
      <c r="C6" s="121"/>
      <c r="D6" s="121"/>
      <c r="E6" s="121"/>
      <c r="F6" s="121"/>
    </row>
    <row r="7" spans="1:6">
      <c r="A7" s="121" t="s">
        <v>159</v>
      </c>
      <c r="B7" s="121">
        <f>B2/$B$2</f>
        <v>1</v>
      </c>
      <c r="C7" s="121">
        <f>C2/$B$2</f>
        <v>9.24438297722718</v>
      </c>
      <c r="D7" s="121">
        <f>D2/$B$2</f>
        <v>6.44284525497826</v>
      </c>
      <c r="E7" s="121">
        <f>E2/$B$2</f>
        <v>5.4393408422311</v>
      </c>
      <c r="F7" s="121">
        <f>F2/$B$2</f>
        <v>1.60956857045745</v>
      </c>
    </row>
    <row r="8" spans="1:6">
      <c r="A8" s="121"/>
      <c r="B8" s="121">
        <f>B3/$B$2</f>
        <v>0.699898032137457</v>
      </c>
      <c r="C8" s="121">
        <f>C3/$B$2</f>
        <v>8.39840133144243</v>
      </c>
      <c r="D8" s="121">
        <f>D3/$B$2</f>
        <v>7.57128960045006</v>
      </c>
      <c r="E8" s="121">
        <f>E3/$B$2</f>
        <v>5.61362384407121</v>
      </c>
      <c r="F8" s="121">
        <f>F3/$B$2</f>
        <v>1.85311939616273</v>
      </c>
    </row>
    <row r="9" spans="1:6">
      <c r="A9" s="121"/>
      <c r="B9" s="121">
        <f>B4/$B$4</f>
        <v>1</v>
      </c>
      <c r="C9" s="121">
        <f>C4/$B$4</f>
        <v>6.51489771716573</v>
      </c>
      <c r="D9" s="121">
        <f>D4/$B$4</f>
        <v>3.87310999110584</v>
      </c>
      <c r="E9" s="121">
        <f>E4/$B$4</f>
        <v>2.38133708864512</v>
      </c>
      <c r="F9" s="121">
        <f>F4/$B$4</f>
        <v>1.39482656388971</v>
      </c>
    </row>
    <row r="10" spans="1:6">
      <c r="A10" s="121"/>
      <c r="B10" s="121">
        <f>B5/$B$4</f>
        <v>0.616639490068189</v>
      </c>
      <c r="C10" s="121">
        <f>C5/$B$4</f>
        <v>7.21420100800474</v>
      </c>
      <c r="D10" s="121">
        <f>D5/$B$4</f>
        <v>4.96316335606285</v>
      </c>
      <c r="E10" s="121">
        <f>E5/$B$4</f>
        <v>2.91187370293507</v>
      </c>
      <c r="F10" s="121">
        <f>F5/$B$4</f>
        <v>0.870071153276015</v>
      </c>
    </row>
    <row r="11" spans="1:6">
      <c r="A11" s="121"/>
      <c r="B11" s="121"/>
      <c r="C11" s="121"/>
      <c r="D11" s="121"/>
      <c r="E11" s="121"/>
      <c r="F11" s="121"/>
    </row>
    <row r="12" spans="1:6">
      <c r="A12" s="121" t="s">
        <v>160</v>
      </c>
      <c r="B12" s="121">
        <v>1</v>
      </c>
      <c r="C12" s="121">
        <v>0.999465744015061</v>
      </c>
      <c r="D12" s="121">
        <v>1.04966036583815</v>
      </c>
      <c r="E12" s="121">
        <v>0.998244587478057</v>
      </c>
      <c r="F12" s="121">
        <v>1.05100872618109</v>
      </c>
    </row>
    <row r="13" spans="1:6">
      <c r="A13" s="121"/>
      <c r="B13" s="121">
        <v>1.06830844378864</v>
      </c>
      <c r="C13" s="121">
        <v>1.07761976238329</v>
      </c>
      <c r="D13" s="121">
        <v>1.01623120563767</v>
      </c>
      <c r="E13" s="121">
        <v>1.01978019182334</v>
      </c>
      <c r="F13" s="121">
        <v>1.05163202483018</v>
      </c>
    </row>
    <row r="14" spans="1:6">
      <c r="A14" s="121"/>
      <c r="B14" s="121">
        <v>1</v>
      </c>
      <c r="C14" s="121">
        <v>1.00380649583619</v>
      </c>
      <c r="D14" s="121">
        <v>1.01521139906952</v>
      </c>
      <c r="E14" s="121">
        <v>1.00040835970656</v>
      </c>
      <c r="F14" s="121">
        <v>1.00602330567182</v>
      </c>
    </row>
    <row r="15" spans="1:6">
      <c r="A15" s="121"/>
      <c r="B15" s="121">
        <v>1.04929485029241</v>
      </c>
      <c r="C15" s="121">
        <v>0.994574649612788</v>
      </c>
      <c r="D15" s="121">
        <v>0.917832193329153</v>
      </c>
      <c r="E15" s="121">
        <v>1.011011127802</v>
      </c>
      <c r="F15" s="121">
        <v>0.971735674595651</v>
      </c>
    </row>
    <row r="16" spans="1:6">
      <c r="A16" s="121"/>
      <c r="B16" s="121"/>
      <c r="C16" s="121"/>
      <c r="D16" s="121"/>
      <c r="E16" s="121"/>
      <c r="F16" s="121"/>
    </row>
    <row r="17" spans="1:6">
      <c r="A17" s="121" t="s">
        <v>161</v>
      </c>
      <c r="B17" s="121">
        <f t="shared" ref="B17:F17" si="0">B7/B12</f>
        <v>1</v>
      </c>
      <c r="C17" s="121">
        <f t="shared" si="0"/>
        <v>9.2493244841895</v>
      </c>
      <c r="D17" s="121">
        <f t="shared" si="0"/>
        <v>6.13802851347416</v>
      </c>
      <c r="E17" s="121">
        <f t="shared" si="0"/>
        <v>5.44890591991381</v>
      </c>
      <c r="F17" s="121">
        <f t="shared" si="0"/>
        <v>1.53145119575356</v>
      </c>
    </row>
    <row r="18" spans="1:6">
      <c r="A18" s="121"/>
      <c r="B18" s="121">
        <f t="shared" ref="B18:F18" si="1">B8/B13</f>
        <v>0.655146026605711</v>
      </c>
      <c r="C18" s="121">
        <f t="shared" si="1"/>
        <v>7.79347375076745</v>
      </c>
      <c r="D18" s="121">
        <f t="shared" si="1"/>
        <v>7.45036125484768</v>
      </c>
      <c r="E18" s="121">
        <f t="shared" si="1"/>
        <v>5.50473904973012</v>
      </c>
      <c r="F18" s="121">
        <f t="shared" si="1"/>
        <v>1.76213670980776</v>
      </c>
    </row>
    <row r="19" spans="1:6">
      <c r="A19" s="121"/>
      <c r="B19" s="121">
        <f t="shared" ref="B19:F19" si="2">B9/B14</f>
        <v>1</v>
      </c>
      <c r="C19" s="121">
        <f t="shared" si="2"/>
        <v>6.49019282520054</v>
      </c>
      <c r="D19" s="121">
        <f t="shared" si="2"/>
        <v>3.8150773273977</v>
      </c>
      <c r="E19" s="121">
        <f t="shared" si="2"/>
        <v>2.38036504347445</v>
      </c>
      <c r="F19" s="121">
        <f t="shared" si="2"/>
        <v>1.38647539875654</v>
      </c>
    </row>
    <row r="20" spans="1:6">
      <c r="A20" s="121"/>
      <c r="B20" s="121">
        <f t="shared" ref="B20:F20" si="3">B10/B15</f>
        <v>0.587670367291277</v>
      </c>
      <c r="C20" s="121">
        <f t="shared" si="3"/>
        <v>7.25355408044375</v>
      </c>
      <c r="D20" s="121">
        <f t="shared" si="3"/>
        <v>5.40748449676897</v>
      </c>
      <c r="E20" s="121">
        <f t="shared" si="3"/>
        <v>2.88015989424929</v>
      </c>
      <c r="F20" s="121">
        <f t="shared" si="3"/>
        <v>0.895378420307622</v>
      </c>
    </row>
    <row r="21" spans="1:6">
      <c r="A21" s="121"/>
      <c r="B21" s="121"/>
      <c r="C21" s="121"/>
      <c r="D21" s="121"/>
      <c r="E21" s="121"/>
      <c r="F21" s="121"/>
    </row>
    <row r="22" spans="1:6">
      <c r="A22" s="121"/>
      <c r="B22" s="121">
        <f>AVERAGE(B17:B21)</f>
        <v>0.810704098474247</v>
      </c>
      <c r="C22" s="121">
        <f t="shared" ref="B22:F22" si="4">AVERAGE(C17:C21)</f>
        <v>7.69663628515031</v>
      </c>
      <c r="D22" s="121">
        <f t="shared" si="4"/>
        <v>5.70273789812213</v>
      </c>
      <c r="E22" s="121">
        <f t="shared" si="4"/>
        <v>4.05354247684192</v>
      </c>
      <c r="F22" s="121">
        <f t="shared" si="4"/>
        <v>1.39386043115637</v>
      </c>
    </row>
    <row r="25" ht="14.15" spans="1:15">
      <c r="A25">
        <v>1</v>
      </c>
      <c r="B25">
        <v>1</v>
      </c>
      <c r="D25" s="122" t="s">
        <v>162</v>
      </c>
      <c r="E25" s="123"/>
      <c r="F25" s="123"/>
      <c r="G25" s="123"/>
      <c r="H25" s="123"/>
      <c r="I25" s="126"/>
      <c r="K25" s="128" t="s">
        <v>163</v>
      </c>
      <c r="L25" s="129"/>
      <c r="M25" s="129"/>
      <c r="N25" s="129"/>
      <c r="O25" s="130"/>
    </row>
    <row r="26" ht="14.15" spans="1:15">
      <c r="A26">
        <v>1</v>
      </c>
      <c r="B26">
        <v>0.655146026605711</v>
      </c>
      <c r="D26" s="124"/>
      <c r="E26" s="125" t="s">
        <v>76</v>
      </c>
      <c r="F26" s="125" t="s">
        <v>77</v>
      </c>
      <c r="G26" s="125" t="s">
        <v>164</v>
      </c>
      <c r="H26" s="125"/>
      <c r="I26" s="127"/>
      <c r="K26" s="131" t="s">
        <v>165</v>
      </c>
      <c r="L26" s="132" t="s">
        <v>166</v>
      </c>
      <c r="M26" s="132" t="s">
        <v>167</v>
      </c>
      <c r="N26" s="132" t="s">
        <v>168</v>
      </c>
      <c r="O26" s="133"/>
    </row>
    <row r="27" ht="14.15" spans="1:15">
      <c r="A27">
        <v>1</v>
      </c>
      <c r="B27">
        <v>1</v>
      </c>
      <c r="D27" s="124"/>
      <c r="E27" s="125"/>
      <c r="F27" s="125"/>
      <c r="G27" s="125">
        <v>1</v>
      </c>
      <c r="H27" s="125">
        <v>2</v>
      </c>
      <c r="I27" s="127">
        <v>3</v>
      </c>
      <c r="K27" s="131" t="s">
        <v>169</v>
      </c>
      <c r="L27" s="132">
        <v>5</v>
      </c>
      <c r="M27">
        <v>0.810704098474247</v>
      </c>
      <c r="N27" s="134">
        <v>0.2203</v>
      </c>
      <c r="O27" s="133" t="s">
        <v>170</v>
      </c>
    </row>
    <row r="28" ht="14.15" spans="1:16">
      <c r="A28">
        <v>1</v>
      </c>
      <c r="B28">
        <v>0.587670367291277</v>
      </c>
      <c r="D28" s="124" t="s">
        <v>79</v>
      </c>
      <c r="E28" s="125">
        <v>1</v>
      </c>
      <c r="F28" s="125">
        <v>4</v>
      </c>
      <c r="G28" s="125">
        <v>0.8107</v>
      </c>
      <c r="H28" s="125"/>
      <c r="I28" s="127"/>
      <c r="K28" s="131" t="s">
        <v>171</v>
      </c>
      <c r="L28" s="132">
        <v>5</v>
      </c>
      <c r="M28">
        <v>7.69663628515031</v>
      </c>
      <c r="N28" s="134">
        <v>1.1651</v>
      </c>
      <c r="O28" s="133" t="s">
        <v>172</v>
      </c>
      <c r="P28">
        <f>(M28-M27)/M27</f>
        <v>8.49376757763462</v>
      </c>
    </row>
    <row r="29" ht="14.15" spans="1:17">
      <c r="A29">
        <v>2</v>
      </c>
      <c r="B29">
        <v>9.2493244841895</v>
      </c>
      <c r="D29" s="124"/>
      <c r="E29" s="125">
        <v>5</v>
      </c>
      <c r="F29" s="125">
        <v>4</v>
      </c>
      <c r="G29" s="125">
        <v>1.3939</v>
      </c>
      <c r="H29" s="125"/>
      <c r="I29" s="127"/>
      <c r="K29" s="131" t="s">
        <v>173</v>
      </c>
      <c r="L29" s="132">
        <v>5</v>
      </c>
      <c r="M29">
        <v>5.70273789812213</v>
      </c>
      <c r="N29" s="134">
        <v>1.5159</v>
      </c>
      <c r="O29" s="133" t="s">
        <v>174</v>
      </c>
      <c r="P29">
        <f>(M29-M28)/M28</f>
        <v>-0.259061012260012</v>
      </c>
      <c r="Q29" t="s">
        <v>175</v>
      </c>
    </row>
    <row r="30" ht="14.15" spans="1:17">
      <c r="A30">
        <v>2</v>
      </c>
      <c r="B30">
        <v>7.79347375076745</v>
      </c>
      <c r="D30" s="124"/>
      <c r="E30" s="125">
        <v>4</v>
      </c>
      <c r="F30" s="125">
        <v>4</v>
      </c>
      <c r="G30" s="125"/>
      <c r="H30" s="125">
        <v>4.0535</v>
      </c>
      <c r="I30" s="127"/>
      <c r="K30" s="131" t="s">
        <v>176</v>
      </c>
      <c r="L30" s="132">
        <v>5</v>
      </c>
      <c r="M30">
        <v>4.05354247684192</v>
      </c>
      <c r="N30" s="134">
        <v>1.6562</v>
      </c>
      <c r="O30" s="133" t="s">
        <v>177</v>
      </c>
      <c r="P30">
        <f>(M30-M28)/M28</f>
        <v>-0.473335840922778</v>
      </c>
      <c r="Q30" t="s">
        <v>175</v>
      </c>
    </row>
    <row r="31" ht="14.15" spans="1:17">
      <c r="A31">
        <v>2</v>
      </c>
      <c r="B31">
        <v>6.49019282520054</v>
      </c>
      <c r="D31" s="124"/>
      <c r="E31" s="125">
        <v>3</v>
      </c>
      <c r="F31" s="125">
        <v>4</v>
      </c>
      <c r="G31" s="125"/>
      <c r="H31" s="125">
        <v>5.7027</v>
      </c>
      <c r="I31" s="127">
        <v>5.7027</v>
      </c>
      <c r="K31" s="131" t="s">
        <v>178</v>
      </c>
      <c r="L31" s="132">
        <v>5</v>
      </c>
      <c r="M31">
        <v>1.39386043115637</v>
      </c>
      <c r="N31" s="134">
        <v>0.3666</v>
      </c>
      <c r="O31" s="133" t="s">
        <v>179</v>
      </c>
      <c r="P31">
        <f>(M31-M28)/M28</f>
        <v>-0.818900051981715</v>
      </c>
      <c r="Q31" t="s">
        <v>175</v>
      </c>
    </row>
    <row r="32" spans="1:9">
      <c r="A32">
        <v>2</v>
      </c>
      <c r="B32">
        <v>7.25355408044375</v>
      </c>
      <c r="D32" s="124"/>
      <c r="E32" s="125">
        <v>2</v>
      </c>
      <c r="F32" s="125">
        <v>4</v>
      </c>
      <c r="G32" s="125"/>
      <c r="H32" s="125"/>
      <c r="I32" s="127">
        <v>7.6966</v>
      </c>
    </row>
    <row r="33" spans="1:9">
      <c r="A33">
        <v>3</v>
      </c>
      <c r="B33">
        <v>6.13802851347416</v>
      </c>
      <c r="D33" s="124"/>
      <c r="E33" s="125" t="s">
        <v>151</v>
      </c>
      <c r="F33" s="125"/>
      <c r="G33" s="125">
        <v>0.949</v>
      </c>
      <c r="H33" s="125">
        <v>0.298</v>
      </c>
      <c r="I33" s="127">
        <v>0.153</v>
      </c>
    </row>
    <row r="34" spans="1:9">
      <c r="A34">
        <v>3</v>
      </c>
      <c r="B34">
        <v>7.45036125484768</v>
      </c>
      <c r="D34" s="124" t="s">
        <v>84</v>
      </c>
      <c r="E34" s="125">
        <v>1</v>
      </c>
      <c r="F34" s="125">
        <v>4</v>
      </c>
      <c r="G34" s="125">
        <v>0.8107</v>
      </c>
      <c r="H34" s="125"/>
      <c r="I34" s="127"/>
    </row>
    <row r="35" spans="1:9">
      <c r="A35">
        <v>3</v>
      </c>
      <c r="B35">
        <v>3.8150773273977</v>
      </c>
      <c r="D35" s="124"/>
      <c r="E35" s="125">
        <v>5</v>
      </c>
      <c r="F35" s="125">
        <v>4</v>
      </c>
      <c r="G35" s="125">
        <v>1.3939</v>
      </c>
      <c r="H35" s="125"/>
      <c r="I35" s="127"/>
    </row>
    <row r="36" spans="1:9">
      <c r="A36">
        <v>3</v>
      </c>
      <c r="B36">
        <v>5.40748449676897</v>
      </c>
      <c r="D36" s="124"/>
      <c r="E36" s="125">
        <v>4</v>
      </c>
      <c r="F36" s="125">
        <v>4</v>
      </c>
      <c r="G36" s="125"/>
      <c r="H36" s="125">
        <v>4.0535</v>
      </c>
      <c r="I36" s="127"/>
    </row>
    <row r="37" spans="1:9">
      <c r="A37">
        <v>4</v>
      </c>
      <c r="B37">
        <v>5.44890591991381</v>
      </c>
      <c r="D37" s="124"/>
      <c r="E37" s="125">
        <v>3</v>
      </c>
      <c r="F37" s="125">
        <v>4</v>
      </c>
      <c r="G37" s="125"/>
      <c r="H37" s="125">
        <v>5.7027</v>
      </c>
      <c r="I37" s="127"/>
    </row>
    <row r="38" spans="1:9">
      <c r="A38">
        <v>4</v>
      </c>
      <c r="B38">
        <v>5.50473904973012</v>
      </c>
      <c r="D38" s="124"/>
      <c r="E38" s="125">
        <v>2</v>
      </c>
      <c r="F38" s="125">
        <v>4</v>
      </c>
      <c r="G38" s="125"/>
      <c r="H38" s="125"/>
      <c r="I38" s="127">
        <v>7.6966</v>
      </c>
    </row>
    <row r="39" spans="1:9">
      <c r="A39">
        <v>4</v>
      </c>
      <c r="B39">
        <v>2.38036504347445</v>
      </c>
      <c r="D39" s="124"/>
      <c r="E39" s="125" t="s">
        <v>151</v>
      </c>
      <c r="F39" s="125"/>
      <c r="G39" s="125">
        <v>0.483</v>
      </c>
      <c r="H39" s="125">
        <v>0.06</v>
      </c>
      <c r="I39" s="127">
        <v>1</v>
      </c>
    </row>
    <row r="40" spans="1:9">
      <c r="A40">
        <v>4</v>
      </c>
      <c r="B40">
        <v>2.88015989424929</v>
      </c>
      <c r="D40" s="124" t="s">
        <v>180</v>
      </c>
      <c r="E40" s="125"/>
      <c r="F40" s="125"/>
      <c r="G40" s="125"/>
      <c r="H40" s="125"/>
      <c r="I40" s="127"/>
    </row>
    <row r="41" spans="1:9">
      <c r="A41">
        <v>5</v>
      </c>
      <c r="B41">
        <v>1.53145119575356</v>
      </c>
      <c r="D41" s="124" t="s">
        <v>181</v>
      </c>
      <c r="E41" s="125"/>
      <c r="F41" s="125"/>
      <c r="G41" s="125"/>
      <c r="H41" s="125"/>
      <c r="I41" s="127"/>
    </row>
    <row r="42" spans="1:9">
      <c r="A42">
        <v>5</v>
      </c>
      <c r="B42">
        <v>1.76213670980776</v>
      </c>
      <c r="D42" s="124"/>
      <c r="E42" s="125"/>
      <c r="F42" s="125"/>
      <c r="G42" s="125"/>
      <c r="H42" s="125"/>
      <c r="I42" s="127"/>
    </row>
    <row r="43" spans="1:9">
      <c r="A43">
        <v>5</v>
      </c>
      <c r="B43">
        <v>1.38647539875654</v>
      </c>
      <c r="D43" s="124"/>
      <c r="E43" s="125"/>
      <c r="F43" s="125"/>
      <c r="G43" s="125"/>
      <c r="H43" s="125"/>
      <c r="I43" s="127"/>
    </row>
    <row r="44" spans="1:9">
      <c r="A44">
        <v>5</v>
      </c>
      <c r="B44">
        <v>0.895378420307622</v>
      </c>
      <c r="D44" s="124"/>
      <c r="E44" s="125"/>
      <c r="F44" s="125"/>
      <c r="G44" s="125"/>
      <c r="H44" s="125"/>
      <c r="I44" s="127"/>
    </row>
    <row r="57" spans="13:13">
      <c r="M57" t="s">
        <v>182</v>
      </c>
    </row>
  </sheetData>
  <mergeCells count="1">
    <mergeCell ref="K25:N2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3"/>
  <sheetViews>
    <sheetView zoomScale="80" zoomScaleNormal="80" topLeftCell="G1" workbookViewId="0">
      <selection activeCell="L18" sqref="L18"/>
    </sheetView>
  </sheetViews>
  <sheetFormatPr defaultColWidth="9" defaultRowHeight="14.1"/>
  <cols>
    <col min="2" max="2" width="12.6216216216216"/>
    <col min="25" max="25" width="13.7477477477477"/>
  </cols>
  <sheetData>
    <row r="1" spans="1:6">
      <c r="A1" s="121"/>
      <c r="B1" s="121" t="s">
        <v>153</v>
      </c>
      <c r="C1" s="121" t="s">
        <v>154</v>
      </c>
      <c r="D1" s="121" t="s">
        <v>155</v>
      </c>
      <c r="E1" s="121" t="s">
        <v>156</v>
      </c>
      <c r="F1" s="121" t="s">
        <v>157</v>
      </c>
    </row>
    <row r="2" spans="1:6">
      <c r="A2" s="121" t="s">
        <v>158</v>
      </c>
      <c r="B2" s="121">
        <v>130.9</v>
      </c>
      <c r="C2" s="121">
        <v>466.93</v>
      </c>
      <c r="D2" s="121">
        <v>447.47</v>
      </c>
      <c r="E2" s="121">
        <v>297.87</v>
      </c>
      <c r="F2" s="121">
        <v>158.56</v>
      </c>
    </row>
    <row r="3" spans="1:6">
      <c r="A3" s="121"/>
      <c r="B3" s="121">
        <v>182.51</v>
      </c>
      <c r="C3" s="121">
        <v>521.62</v>
      </c>
      <c r="D3" s="121">
        <v>345.1</v>
      </c>
      <c r="E3" s="121">
        <v>279.87</v>
      </c>
      <c r="F3" s="121">
        <v>173.76</v>
      </c>
    </row>
    <row r="4" spans="1:6">
      <c r="A4" s="121"/>
      <c r="B4" s="121">
        <v>302.15</v>
      </c>
      <c r="C4" s="121">
        <v>956.99</v>
      </c>
      <c r="D4" s="121">
        <v>919.87</v>
      </c>
      <c r="E4" s="121">
        <v>714.81</v>
      </c>
      <c r="F4" s="121">
        <v>623.42</v>
      </c>
    </row>
    <row r="5" spans="1:6">
      <c r="A5" s="121"/>
      <c r="B5" s="121">
        <v>532.05</v>
      </c>
      <c r="C5" s="121">
        <v>935.16</v>
      </c>
      <c r="D5" s="121">
        <v>749.67</v>
      </c>
      <c r="E5" s="121">
        <v>733.77</v>
      </c>
      <c r="F5" s="121">
        <v>662.91</v>
      </c>
    </row>
    <row r="6" spans="1:6">
      <c r="A6" s="121"/>
      <c r="B6" s="121"/>
      <c r="C6" s="121"/>
      <c r="D6" s="121"/>
      <c r="E6" s="121"/>
      <c r="F6" s="121"/>
    </row>
    <row r="7" spans="1:6">
      <c r="A7" s="121" t="s">
        <v>159</v>
      </c>
      <c r="B7" s="121">
        <f>B2/$B$2</f>
        <v>1</v>
      </c>
      <c r="C7" s="121">
        <f>C2/$B$2</f>
        <v>3.56707410236822</v>
      </c>
      <c r="D7" s="121">
        <f>D2/$B$2</f>
        <v>3.41841100076394</v>
      </c>
      <c r="E7" s="121">
        <f>E2/$B$2</f>
        <v>2.2755538579068</v>
      </c>
      <c r="F7" s="121">
        <f>F2/$B$2</f>
        <v>1.21130634071811</v>
      </c>
    </row>
    <row r="8" spans="1:6">
      <c r="A8" s="121"/>
      <c r="B8" s="121">
        <f>B3/$B$2</f>
        <v>1.39427043544691</v>
      </c>
      <c r="C8" s="121">
        <f>C3/$B$2</f>
        <v>3.98487394957983</v>
      </c>
      <c r="D8" s="121">
        <f>D3/$B$2</f>
        <v>2.63636363636364</v>
      </c>
      <c r="E8" s="121">
        <f>E3/$B$2</f>
        <v>2.13804430863254</v>
      </c>
      <c r="F8" s="121">
        <f>F3/$B$2</f>
        <v>1.32742551566081</v>
      </c>
    </row>
    <row r="9" spans="1:6">
      <c r="A9" s="121"/>
      <c r="B9" s="121">
        <f>B4/$B$4</f>
        <v>1</v>
      </c>
      <c r="C9" s="121">
        <f>C4/$B$4</f>
        <v>3.1672679132881</v>
      </c>
      <c r="D9" s="121">
        <f>D4/$B$4</f>
        <v>3.04441502564951</v>
      </c>
      <c r="E9" s="121">
        <f>E4/$B$4</f>
        <v>2.36574549065034</v>
      </c>
      <c r="F9" s="121">
        <f>F4/$B$4</f>
        <v>2.06327982790005</v>
      </c>
    </row>
    <row r="10" spans="1:6">
      <c r="A10" s="121"/>
      <c r="B10" s="121">
        <f>B5/$B$4</f>
        <v>1.76088035743836</v>
      </c>
      <c r="C10" s="121">
        <f>C5/$B$4</f>
        <v>3.09501903028297</v>
      </c>
      <c r="D10" s="121">
        <f>D5/$B$4</f>
        <v>2.48111864967731</v>
      </c>
      <c r="E10" s="121">
        <f>E5/$B$4</f>
        <v>2.4284957802416</v>
      </c>
      <c r="F10" s="121">
        <f>F5/$B$4</f>
        <v>2.19397650173755</v>
      </c>
    </row>
    <row r="11" spans="1:6">
      <c r="A11" s="121"/>
      <c r="B11" s="121"/>
      <c r="C11" s="121"/>
      <c r="D11" s="121"/>
      <c r="E11" s="121"/>
      <c r="F11" s="121"/>
    </row>
    <row r="12" spans="1:16">
      <c r="A12" s="121" t="s">
        <v>160</v>
      </c>
      <c r="B12" s="121">
        <v>1</v>
      </c>
      <c r="C12" s="121">
        <v>0.999465744015061</v>
      </c>
      <c r="D12" s="121">
        <v>1.04966036583815</v>
      </c>
      <c r="E12" s="121">
        <v>0.998244587478057</v>
      </c>
      <c r="F12" s="121">
        <v>1.05100872618109</v>
      </c>
      <c r="L12">
        <v>1.24581891254521</v>
      </c>
      <c r="M12">
        <v>3.3834970892186</v>
      </c>
      <c r="N12">
        <v>2.88824388416531</v>
      </c>
      <c r="O12">
        <v>2.28573886144948</v>
      </c>
      <c r="P12">
        <v>1.68087216062751</v>
      </c>
    </row>
    <row r="13" spans="1:6">
      <c r="A13" s="121"/>
      <c r="B13" s="121">
        <v>1.06830844378864</v>
      </c>
      <c r="C13" s="121">
        <v>1.07761976238329</v>
      </c>
      <c r="D13" s="121">
        <v>1.01623120563767</v>
      </c>
      <c r="E13" s="121">
        <v>1.01978019182334</v>
      </c>
      <c r="F13" s="121">
        <v>1.05163202483018</v>
      </c>
    </row>
    <row r="14" spans="1:6">
      <c r="A14" s="121"/>
      <c r="B14" s="121">
        <v>1</v>
      </c>
      <c r="C14" s="121">
        <v>1.00380649583619</v>
      </c>
      <c r="D14" s="121">
        <v>1.01521139906952</v>
      </c>
      <c r="E14" s="121">
        <v>1.00040835970656</v>
      </c>
      <c r="F14" s="121">
        <v>1.00602330567182</v>
      </c>
    </row>
    <row r="15" spans="1:6">
      <c r="A15" s="121"/>
      <c r="B15" s="121">
        <v>1.04929485029241</v>
      </c>
      <c r="C15" s="121">
        <v>0.994574649612788</v>
      </c>
      <c r="D15" s="121">
        <v>0.917832193329153</v>
      </c>
      <c r="E15" s="121">
        <v>1.011011127802</v>
      </c>
      <c r="F15" s="121">
        <v>0.971735674595651</v>
      </c>
    </row>
    <row r="16" spans="1:6">
      <c r="A16" s="121"/>
      <c r="B16" s="121"/>
      <c r="C16" s="121"/>
      <c r="D16" s="121"/>
      <c r="E16" s="121"/>
      <c r="F16" s="121"/>
    </row>
    <row r="17" spans="1:6">
      <c r="A17" s="121" t="s">
        <v>161</v>
      </c>
      <c r="B17" s="121">
        <f t="shared" ref="B17:F17" si="0">B7/B12</f>
        <v>1</v>
      </c>
      <c r="C17" s="121">
        <f t="shared" si="0"/>
        <v>3.5689808517484</v>
      </c>
      <c r="D17" s="121">
        <f t="shared" si="0"/>
        <v>3.25668293480279</v>
      </c>
      <c r="E17" s="121">
        <f t="shared" si="0"/>
        <v>2.27955541803207</v>
      </c>
      <c r="F17" s="121">
        <f t="shared" si="0"/>
        <v>1.15251787215837</v>
      </c>
    </row>
    <row r="18" spans="1:6">
      <c r="A18" s="121"/>
      <c r="B18" s="121">
        <f t="shared" ref="B18:F18" si="1">B8/B13</f>
        <v>1.30511973723832</v>
      </c>
      <c r="C18" s="121">
        <f t="shared" si="1"/>
        <v>3.69784787610686</v>
      </c>
      <c r="D18" s="121">
        <f t="shared" si="1"/>
        <v>2.59425573800339</v>
      </c>
      <c r="E18" s="121">
        <f t="shared" si="1"/>
        <v>2.09657367908841</v>
      </c>
      <c r="F18" s="121">
        <f t="shared" si="1"/>
        <v>1.2622528454049</v>
      </c>
    </row>
    <row r="19" spans="1:6">
      <c r="A19" s="121"/>
      <c r="B19" s="121">
        <f t="shared" ref="B19:F19" si="2">B9/B14</f>
        <v>1</v>
      </c>
      <c r="C19" s="121">
        <f t="shared" si="2"/>
        <v>3.1552574389845</v>
      </c>
      <c r="D19" s="121">
        <f t="shared" si="2"/>
        <v>2.99879909587286</v>
      </c>
      <c r="E19" s="121">
        <f t="shared" si="2"/>
        <v>2.36477980986109</v>
      </c>
      <c r="F19" s="121">
        <f t="shared" si="2"/>
        <v>2.05092647085565</v>
      </c>
    </row>
    <row r="20" spans="1:6">
      <c r="A20" s="121"/>
      <c r="B20" s="121">
        <f t="shared" ref="B20:F20" si="3">B10/B15</f>
        <v>1.67815591294253</v>
      </c>
      <c r="C20" s="121">
        <f t="shared" si="3"/>
        <v>3.11190219003464</v>
      </c>
      <c r="D20" s="121">
        <f t="shared" si="3"/>
        <v>2.70323776798221</v>
      </c>
      <c r="E20" s="121">
        <f t="shared" si="3"/>
        <v>2.40204653881633</v>
      </c>
      <c r="F20" s="121">
        <f t="shared" si="3"/>
        <v>2.25779145409114</v>
      </c>
    </row>
    <row r="21" spans="1:6">
      <c r="A21" s="121"/>
      <c r="B21" s="121"/>
      <c r="C21" s="121"/>
      <c r="D21" s="121"/>
      <c r="E21" s="121"/>
      <c r="F21" s="121"/>
    </row>
    <row r="22" spans="1:6">
      <c r="A22" s="121"/>
      <c r="B22" s="121">
        <f t="shared" ref="B22:F22" si="4">AVERAGE(B17:B21)</f>
        <v>1.24581891254521</v>
      </c>
      <c r="C22" s="121">
        <f t="shared" si="4"/>
        <v>3.3834970892186</v>
      </c>
      <c r="D22" s="121">
        <f t="shared" si="4"/>
        <v>2.88824388416531</v>
      </c>
      <c r="E22" s="121">
        <f t="shared" si="4"/>
        <v>2.28573886144948</v>
      </c>
      <c r="F22" s="121">
        <f t="shared" si="4"/>
        <v>1.68087216062751</v>
      </c>
    </row>
    <row r="24" ht="14.15" spans="1:24">
      <c r="A24">
        <v>1</v>
      </c>
      <c r="B24">
        <v>1</v>
      </c>
      <c r="D24" s="122" t="s">
        <v>162</v>
      </c>
      <c r="E24" s="123"/>
      <c r="F24" s="123"/>
      <c r="G24" s="123"/>
      <c r="H24" s="123"/>
      <c r="I24" s="123"/>
      <c r="J24" s="126"/>
      <c r="L24" s="122" t="s">
        <v>162</v>
      </c>
      <c r="M24" s="123"/>
      <c r="N24" s="123"/>
      <c r="O24" s="123"/>
      <c r="P24" s="123"/>
      <c r="Q24" s="123"/>
      <c r="R24" s="126"/>
      <c r="T24" s="128" t="s">
        <v>163</v>
      </c>
      <c r="U24" s="129"/>
      <c r="V24" s="129"/>
      <c r="W24" s="129"/>
      <c r="X24" s="130"/>
    </row>
    <row r="25" ht="14.15" spans="1:24">
      <c r="A25">
        <v>1</v>
      </c>
      <c r="B25">
        <v>1.30511973723832</v>
      </c>
      <c r="D25" s="124"/>
      <c r="E25" s="125" t="s">
        <v>76</v>
      </c>
      <c r="F25" s="125" t="s">
        <v>77</v>
      </c>
      <c r="G25" s="125" t="s">
        <v>164</v>
      </c>
      <c r="H25" s="125"/>
      <c r="I25" s="125"/>
      <c r="J25" s="127"/>
      <c r="L25" s="124"/>
      <c r="M25" s="125" t="s">
        <v>76</v>
      </c>
      <c r="N25" s="125" t="s">
        <v>77</v>
      </c>
      <c r="O25" s="125" t="s">
        <v>164</v>
      </c>
      <c r="P25" s="125"/>
      <c r="Q25" s="125"/>
      <c r="R25" s="127"/>
      <c r="T25" s="131" t="s">
        <v>165</v>
      </c>
      <c r="U25" s="132" t="s">
        <v>166</v>
      </c>
      <c r="V25" s="132" t="s">
        <v>167</v>
      </c>
      <c r="W25" s="132" t="s">
        <v>168</v>
      </c>
      <c r="X25" s="133"/>
    </row>
    <row r="26" ht="14.15" spans="1:24">
      <c r="A26">
        <v>1</v>
      </c>
      <c r="B26">
        <v>1</v>
      </c>
      <c r="D26" s="124"/>
      <c r="E26" s="125"/>
      <c r="F26" s="125"/>
      <c r="G26" s="125">
        <v>1</v>
      </c>
      <c r="H26" s="125">
        <v>2</v>
      </c>
      <c r="I26" s="125">
        <v>3</v>
      </c>
      <c r="J26" s="127">
        <v>4</v>
      </c>
      <c r="L26" s="124"/>
      <c r="M26" s="125"/>
      <c r="N26" s="125"/>
      <c r="O26" s="125">
        <v>1</v>
      </c>
      <c r="P26" s="125">
        <v>2</v>
      </c>
      <c r="Q26" s="125">
        <v>3</v>
      </c>
      <c r="R26" s="127">
        <v>4</v>
      </c>
      <c r="T26" s="131" t="s">
        <v>169</v>
      </c>
      <c r="U26" s="132">
        <v>5</v>
      </c>
      <c r="V26">
        <v>1.24581891254521</v>
      </c>
      <c r="W26" s="134">
        <v>0.3221</v>
      </c>
      <c r="X26" s="133" t="s">
        <v>183</v>
      </c>
    </row>
    <row r="27" ht="14.15" spans="1:25">
      <c r="A27">
        <v>1</v>
      </c>
      <c r="B27">
        <v>1.67815591294253</v>
      </c>
      <c r="D27" s="124" t="s">
        <v>79</v>
      </c>
      <c r="E27" s="125">
        <v>1</v>
      </c>
      <c r="F27" s="125">
        <v>4</v>
      </c>
      <c r="G27" s="125">
        <v>1.2458</v>
      </c>
      <c r="H27" s="125"/>
      <c r="I27" s="125"/>
      <c r="J27" s="127"/>
      <c r="L27" s="124" t="s">
        <v>79</v>
      </c>
      <c r="M27" s="125">
        <v>1</v>
      </c>
      <c r="N27" s="125">
        <v>4</v>
      </c>
      <c r="O27" s="125">
        <v>1.2458</v>
      </c>
      <c r="P27" s="125"/>
      <c r="Q27" s="125"/>
      <c r="R27" s="127"/>
      <c r="T27" s="131" t="s">
        <v>171</v>
      </c>
      <c r="U27" s="132">
        <v>5</v>
      </c>
      <c r="V27">
        <v>3.3834970892186</v>
      </c>
      <c r="W27" s="134">
        <v>0.2939</v>
      </c>
      <c r="X27" s="133" t="s">
        <v>174</v>
      </c>
      <c r="Y27">
        <f>(V27-V26)/V26</f>
        <v>1.71588194331238</v>
      </c>
    </row>
    <row r="28" ht="14.15" spans="1:26">
      <c r="A28">
        <v>2</v>
      </c>
      <c r="B28">
        <v>3.5689808517484</v>
      </c>
      <c r="D28" s="124"/>
      <c r="E28" s="125">
        <v>5</v>
      </c>
      <c r="F28" s="125">
        <v>4</v>
      </c>
      <c r="G28" s="125">
        <v>1.6809</v>
      </c>
      <c r="H28" s="125">
        <v>1.6809</v>
      </c>
      <c r="I28" s="125"/>
      <c r="J28" s="127"/>
      <c r="L28" s="124"/>
      <c r="M28" s="125">
        <v>5</v>
      </c>
      <c r="N28" s="125">
        <v>4</v>
      </c>
      <c r="O28" s="125">
        <v>1.6809</v>
      </c>
      <c r="P28" s="125">
        <v>1.6809</v>
      </c>
      <c r="Q28" s="125"/>
      <c r="R28" s="127"/>
      <c r="T28" s="131" t="s">
        <v>173</v>
      </c>
      <c r="U28" s="132">
        <v>5</v>
      </c>
      <c r="V28" s="125">
        <v>2.6382</v>
      </c>
      <c r="W28" s="134">
        <v>0.2992</v>
      </c>
      <c r="X28" s="133" t="s">
        <v>174</v>
      </c>
      <c r="Y28">
        <f>(V28-V27)/V27</f>
        <v>-0.220274192519174</v>
      </c>
      <c r="Z28" t="s">
        <v>175</v>
      </c>
    </row>
    <row r="29" ht="14.15" spans="1:26">
      <c r="A29">
        <v>2</v>
      </c>
      <c r="B29">
        <v>3.69784787610686</v>
      </c>
      <c r="D29" s="124"/>
      <c r="E29" s="125">
        <v>4</v>
      </c>
      <c r="F29" s="125">
        <v>4</v>
      </c>
      <c r="G29" s="125"/>
      <c r="H29" s="125">
        <v>2.2857</v>
      </c>
      <c r="I29" s="125">
        <v>2.2857</v>
      </c>
      <c r="J29" s="127"/>
      <c r="L29" s="124"/>
      <c r="M29" s="125">
        <v>4</v>
      </c>
      <c r="N29" s="125">
        <v>4</v>
      </c>
      <c r="O29" s="125"/>
      <c r="P29" s="125">
        <v>2.2857</v>
      </c>
      <c r="Q29" s="125">
        <v>2.2857</v>
      </c>
      <c r="R29" s="127"/>
      <c r="T29" s="131" t="s">
        <v>176</v>
      </c>
      <c r="U29" s="132">
        <v>5</v>
      </c>
      <c r="V29">
        <v>2.28573886144948</v>
      </c>
      <c r="W29" s="134">
        <v>0.1361</v>
      </c>
      <c r="X29" s="133" t="s">
        <v>179</v>
      </c>
      <c r="Y29">
        <f>(V29-V27)/V27</f>
        <v>-0.324444856555986</v>
      </c>
      <c r="Z29" t="s">
        <v>175</v>
      </c>
    </row>
    <row r="30" ht="14.15" spans="1:26">
      <c r="A30">
        <v>2</v>
      </c>
      <c r="B30">
        <v>3.1552574389845</v>
      </c>
      <c r="D30" s="124"/>
      <c r="E30" s="125">
        <v>3</v>
      </c>
      <c r="F30" s="125">
        <v>4</v>
      </c>
      <c r="G30" s="125"/>
      <c r="H30" s="125"/>
      <c r="I30" s="125">
        <v>2.8882</v>
      </c>
      <c r="J30" s="127">
        <v>2.8882</v>
      </c>
      <c r="L30" s="124"/>
      <c r="M30" s="125">
        <v>3</v>
      </c>
      <c r="N30" s="125">
        <v>4</v>
      </c>
      <c r="O30" s="125"/>
      <c r="P30" s="125"/>
      <c r="Q30" s="125">
        <v>2.6382</v>
      </c>
      <c r="R30" s="127">
        <v>2.6382</v>
      </c>
      <c r="T30" s="131" t="s">
        <v>178</v>
      </c>
      <c r="U30" s="132">
        <v>5</v>
      </c>
      <c r="V30">
        <v>1.68087216062751</v>
      </c>
      <c r="W30" s="134">
        <v>0.555</v>
      </c>
      <c r="X30" s="133" t="s">
        <v>179</v>
      </c>
      <c r="Y30">
        <f>(V30-V27)/V27</f>
        <v>-0.503214539186821</v>
      </c>
      <c r="Z30" t="s">
        <v>175</v>
      </c>
    </row>
    <row r="31" spans="1:18">
      <c r="A31">
        <v>2</v>
      </c>
      <c r="B31">
        <v>3.11190219003464</v>
      </c>
      <c r="D31" s="124"/>
      <c r="E31" s="125">
        <v>2</v>
      </c>
      <c r="F31" s="125">
        <v>4</v>
      </c>
      <c r="G31" s="125"/>
      <c r="H31" s="125"/>
      <c r="I31" s="125"/>
      <c r="J31" s="127">
        <v>3.3835</v>
      </c>
      <c r="L31" s="124"/>
      <c r="M31" s="125">
        <v>2</v>
      </c>
      <c r="N31" s="125">
        <v>4</v>
      </c>
      <c r="O31" s="125"/>
      <c r="P31" s="125"/>
      <c r="Q31" s="125"/>
      <c r="R31" s="127">
        <v>3.3835</v>
      </c>
    </row>
    <row r="32" spans="1:18">
      <c r="A32">
        <v>3</v>
      </c>
      <c r="B32">
        <v>2.25668293480279</v>
      </c>
      <c r="D32" s="124"/>
      <c r="E32" s="125" t="s">
        <v>151</v>
      </c>
      <c r="F32" s="125"/>
      <c r="G32" s="125">
        <v>0.426</v>
      </c>
      <c r="H32" s="125">
        <v>0.154</v>
      </c>
      <c r="I32" s="125">
        <v>0.156</v>
      </c>
      <c r="J32" s="127">
        <v>0.307</v>
      </c>
      <c r="L32" s="124"/>
      <c r="M32" s="125" t="s">
        <v>151</v>
      </c>
      <c r="N32" s="125"/>
      <c r="O32" s="125">
        <v>0.43</v>
      </c>
      <c r="P32" s="125">
        <v>0.156</v>
      </c>
      <c r="Q32" s="125">
        <v>0.621</v>
      </c>
      <c r="R32" s="127">
        <v>0.057</v>
      </c>
    </row>
    <row r="33" spans="1:18">
      <c r="A33">
        <v>3</v>
      </c>
      <c r="B33">
        <v>2.59425573800339</v>
      </c>
      <c r="D33" s="124" t="s">
        <v>84</v>
      </c>
      <c r="E33" s="125">
        <v>1</v>
      </c>
      <c r="F33" s="125">
        <v>4</v>
      </c>
      <c r="G33" s="125">
        <v>1.2458</v>
      </c>
      <c r="H33" s="125"/>
      <c r="I33" s="125"/>
      <c r="J33" s="127"/>
      <c r="L33" s="124" t="s">
        <v>84</v>
      </c>
      <c r="M33" s="125">
        <v>1</v>
      </c>
      <c r="N33" s="125">
        <v>4</v>
      </c>
      <c r="O33" s="125">
        <v>1.2458</v>
      </c>
      <c r="P33" s="125"/>
      <c r="Q33" s="125"/>
      <c r="R33" s="127"/>
    </row>
    <row r="34" spans="1:18">
      <c r="A34">
        <v>3</v>
      </c>
      <c r="B34">
        <v>2.99879909587286</v>
      </c>
      <c r="D34" s="124"/>
      <c r="E34" s="125">
        <v>5</v>
      </c>
      <c r="F34" s="125">
        <v>4</v>
      </c>
      <c r="G34" s="125">
        <v>1.6809</v>
      </c>
      <c r="H34" s="125"/>
      <c r="I34" s="125"/>
      <c r="J34" s="127"/>
      <c r="L34" s="124"/>
      <c r="M34" s="125">
        <v>5</v>
      </c>
      <c r="N34" s="125">
        <v>4</v>
      </c>
      <c r="O34" s="125">
        <v>1.6809</v>
      </c>
      <c r="P34" s="125"/>
      <c r="Q34" s="125"/>
      <c r="R34" s="127"/>
    </row>
    <row r="35" spans="1:18">
      <c r="A35">
        <v>3</v>
      </c>
      <c r="B35">
        <v>2.70323776798221</v>
      </c>
      <c r="D35" s="124"/>
      <c r="E35" s="125">
        <v>4</v>
      </c>
      <c r="F35" s="125">
        <v>4</v>
      </c>
      <c r="G35" s="125"/>
      <c r="H35" s="125">
        <v>2.2857</v>
      </c>
      <c r="I35" s="125"/>
      <c r="J35" s="127"/>
      <c r="L35" s="124"/>
      <c r="M35" s="125">
        <v>4</v>
      </c>
      <c r="N35" s="125">
        <v>4</v>
      </c>
      <c r="O35" s="125"/>
      <c r="P35" s="125">
        <v>2.2857</v>
      </c>
      <c r="Q35" s="125"/>
      <c r="R35" s="127"/>
    </row>
    <row r="36" spans="1:18">
      <c r="A36">
        <v>4</v>
      </c>
      <c r="B36">
        <v>2.27955541803207</v>
      </c>
      <c r="D36" s="124"/>
      <c r="E36" s="125">
        <v>3</v>
      </c>
      <c r="F36" s="125">
        <v>4</v>
      </c>
      <c r="G36" s="125"/>
      <c r="H36" s="125"/>
      <c r="I36" s="125">
        <v>2.8882</v>
      </c>
      <c r="J36" s="127"/>
      <c r="L36" s="124"/>
      <c r="M36" s="125">
        <v>3</v>
      </c>
      <c r="N36" s="125">
        <v>4</v>
      </c>
      <c r="O36" s="125"/>
      <c r="P36" s="125">
        <v>2.6382</v>
      </c>
      <c r="Q36" s="125"/>
      <c r="R36" s="127"/>
    </row>
    <row r="37" spans="1:18">
      <c r="A37">
        <v>4</v>
      </c>
      <c r="B37">
        <v>2.09657367908841</v>
      </c>
      <c r="D37" s="124"/>
      <c r="E37" s="125">
        <v>2</v>
      </c>
      <c r="F37" s="125">
        <v>4</v>
      </c>
      <c r="G37" s="125"/>
      <c r="H37" s="125"/>
      <c r="I37" s="125">
        <v>3.3835</v>
      </c>
      <c r="J37" s="127"/>
      <c r="L37" s="124"/>
      <c r="M37" s="125">
        <v>2</v>
      </c>
      <c r="N37" s="125">
        <v>4</v>
      </c>
      <c r="O37" s="125"/>
      <c r="P37" s="125"/>
      <c r="Q37" s="125">
        <v>3.3835</v>
      </c>
      <c r="R37" s="127"/>
    </row>
    <row r="38" spans="1:18">
      <c r="A38">
        <v>4</v>
      </c>
      <c r="B38">
        <v>2.36477980986109</v>
      </c>
      <c r="D38" s="124"/>
      <c r="E38" s="125" t="s">
        <v>151</v>
      </c>
      <c r="F38" s="125"/>
      <c r="G38" s="125">
        <v>0.098</v>
      </c>
      <c r="H38" s="125">
        <v>1</v>
      </c>
      <c r="I38" s="125">
        <v>0.063</v>
      </c>
      <c r="J38" s="127"/>
      <c r="L38" s="124"/>
      <c r="M38" s="125" t="s">
        <v>151</v>
      </c>
      <c r="N38" s="125"/>
      <c r="O38" s="125">
        <v>0.099</v>
      </c>
      <c r="P38" s="125">
        <v>0.174</v>
      </c>
      <c r="Q38" s="125">
        <v>1</v>
      </c>
      <c r="R38" s="127"/>
    </row>
    <row r="39" spans="1:18">
      <c r="A39">
        <v>4</v>
      </c>
      <c r="B39">
        <v>2.40204653881633</v>
      </c>
      <c r="D39" s="124" t="s">
        <v>180</v>
      </c>
      <c r="E39" s="125"/>
      <c r="F39" s="125"/>
      <c r="G39" s="125"/>
      <c r="H39" s="125"/>
      <c r="I39" s="125"/>
      <c r="J39" s="127"/>
      <c r="L39" s="124" t="s">
        <v>180</v>
      </c>
      <c r="M39" s="125"/>
      <c r="N39" s="125"/>
      <c r="O39" s="125"/>
      <c r="P39" s="125"/>
      <c r="Q39" s="125"/>
      <c r="R39" s="127"/>
    </row>
    <row r="40" spans="1:18">
      <c r="A40">
        <v>5</v>
      </c>
      <c r="B40">
        <v>1.15251787215837</v>
      </c>
      <c r="D40" s="124" t="s">
        <v>181</v>
      </c>
      <c r="E40" s="125"/>
      <c r="F40" s="125"/>
      <c r="G40" s="125"/>
      <c r="H40" s="125"/>
      <c r="I40" s="125"/>
      <c r="J40" s="127"/>
      <c r="L40" s="124" t="s">
        <v>181</v>
      </c>
      <c r="M40" s="125"/>
      <c r="N40" s="125"/>
      <c r="O40" s="125"/>
      <c r="P40" s="125"/>
      <c r="Q40" s="125"/>
      <c r="R40" s="127"/>
    </row>
    <row r="41" spans="1:18">
      <c r="A41">
        <v>5</v>
      </c>
      <c r="B41">
        <v>1.2622528454049</v>
      </c>
      <c r="D41" s="124"/>
      <c r="E41" s="125"/>
      <c r="F41" s="125"/>
      <c r="G41" s="125"/>
      <c r="H41" s="125"/>
      <c r="I41" s="125"/>
      <c r="J41" s="127"/>
      <c r="L41" s="124"/>
      <c r="M41" s="125"/>
      <c r="N41" s="125"/>
      <c r="O41" s="125"/>
      <c r="P41" s="125"/>
      <c r="Q41" s="125"/>
      <c r="R41" s="127"/>
    </row>
    <row r="42" spans="1:18">
      <c r="A42">
        <v>5</v>
      </c>
      <c r="B42">
        <v>2.05092647085565</v>
      </c>
      <c r="D42" s="124"/>
      <c r="E42" s="125"/>
      <c r="F42" s="125"/>
      <c r="G42" s="125"/>
      <c r="H42" s="125"/>
      <c r="I42" s="125"/>
      <c r="J42" s="127"/>
      <c r="L42" s="124"/>
      <c r="M42" s="125"/>
      <c r="N42" s="125"/>
      <c r="O42" s="125"/>
      <c r="P42" s="125"/>
      <c r="Q42" s="125"/>
      <c r="R42" s="127"/>
    </row>
    <row r="43" spans="1:18">
      <c r="A43">
        <v>5</v>
      </c>
      <c r="B43">
        <v>2.25779145409114</v>
      </c>
      <c r="D43" s="124"/>
      <c r="E43" s="125"/>
      <c r="F43" s="125"/>
      <c r="G43" s="125"/>
      <c r="H43" s="125"/>
      <c r="I43" s="125"/>
      <c r="J43" s="127"/>
      <c r="L43" s="124"/>
      <c r="M43" s="125"/>
      <c r="N43" s="125"/>
      <c r="O43" s="125"/>
      <c r="P43" s="125"/>
      <c r="Q43" s="125"/>
      <c r="R43" s="127"/>
    </row>
  </sheetData>
  <mergeCells count="1">
    <mergeCell ref="T24:W2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3"/>
  <sheetViews>
    <sheetView topLeftCell="A76" workbookViewId="0">
      <selection activeCell="A89" sqref="A89:J89"/>
    </sheetView>
  </sheetViews>
  <sheetFormatPr defaultColWidth="9" defaultRowHeight="14.1"/>
  <cols>
    <col min="2" max="2" width="9.37837837837838"/>
    <col min="3" max="3" width="10.3783783783784"/>
    <col min="4" max="4" width="14.1261261261261"/>
    <col min="9" max="10" width="9.37837837837838"/>
  </cols>
  <sheetData>
    <row r="1" spans="1:10">
      <c r="A1" s="112" t="s">
        <v>184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>
      <c r="A2" s="69">
        <v>1</v>
      </c>
      <c r="B2" s="70">
        <v>1041.867</v>
      </c>
      <c r="C2" s="113">
        <f>AVERAGE(B2:B5)</f>
        <v>995.88825</v>
      </c>
      <c r="D2" s="114">
        <f>STDEV(B2:B5,C2)</f>
        <v>80.1740046940871</v>
      </c>
      <c r="E2" s="114" t="s">
        <v>174</v>
      </c>
      <c r="F2" s="115" t="s">
        <v>162</v>
      </c>
      <c r="G2" s="115"/>
      <c r="H2" s="115"/>
      <c r="I2" s="115"/>
      <c r="J2" s="118"/>
    </row>
    <row r="3" spans="1:10">
      <c r="A3" s="69">
        <v>1</v>
      </c>
      <c r="B3" s="70">
        <v>1051.521</v>
      </c>
      <c r="C3" s="113"/>
      <c r="D3" s="114"/>
      <c r="E3" s="114"/>
      <c r="F3" s="115"/>
      <c r="G3" s="115" t="s">
        <v>76</v>
      </c>
      <c r="H3" s="115" t="s">
        <v>77</v>
      </c>
      <c r="I3" s="115" t="s">
        <v>164</v>
      </c>
      <c r="J3" s="118"/>
    </row>
    <row r="4" spans="1:10">
      <c r="A4" s="69">
        <v>1</v>
      </c>
      <c r="B4" s="70">
        <v>857.504</v>
      </c>
      <c r="C4" s="113"/>
      <c r="D4" s="114"/>
      <c r="E4" s="114"/>
      <c r="F4" s="115"/>
      <c r="G4" s="115"/>
      <c r="H4" s="115"/>
      <c r="I4" s="115">
        <v>1</v>
      </c>
      <c r="J4" s="118">
        <v>2</v>
      </c>
    </row>
    <row r="5" spans="1:10">
      <c r="A5" s="69">
        <v>1</v>
      </c>
      <c r="B5" s="70">
        <v>1032.661</v>
      </c>
      <c r="C5" s="113"/>
      <c r="D5" s="114"/>
      <c r="E5" s="114"/>
      <c r="F5" s="115" t="s">
        <v>79</v>
      </c>
      <c r="G5" s="115">
        <v>5</v>
      </c>
      <c r="H5" s="115">
        <v>4</v>
      </c>
      <c r="I5" s="115">
        <v>879.1855</v>
      </c>
      <c r="J5" s="118"/>
    </row>
    <row r="6" spans="1:10">
      <c r="A6" s="69">
        <v>2</v>
      </c>
      <c r="B6" s="70">
        <v>1482.978</v>
      </c>
      <c r="C6" s="113">
        <f>AVERAGE(B6:B9)</f>
        <v>1307.178</v>
      </c>
      <c r="D6" s="114">
        <f>STDEV(B6:B9,C6)</f>
        <v>101.678517731131</v>
      </c>
      <c r="E6" s="114" t="s">
        <v>183</v>
      </c>
      <c r="F6" s="115"/>
      <c r="G6" s="115">
        <v>4</v>
      </c>
      <c r="H6" s="115">
        <v>4</v>
      </c>
      <c r="I6" s="115">
        <v>907.5223</v>
      </c>
      <c r="J6" s="118"/>
    </row>
    <row r="7" spans="1:10">
      <c r="A7" s="69">
        <v>2</v>
      </c>
      <c r="B7" s="70">
        <v>1238.934</v>
      </c>
      <c r="C7" s="113"/>
      <c r="D7" s="114"/>
      <c r="E7" s="114"/>
      <c r="F7" s="115"/>
      <c r="G7" s="115">
        <v>3</v>
      </c>
      <c r="H7" s="115">
        <v>4</v>
      </c>
      <c r="I7" s="115">
        <v>918.0385</v>
      </c>
      <c r="J7" s="118"/>
    </row>
    <row r="8" spans="1:10">
      <c r="A8" s="69">
        <v>2</v>
      </c>
      <c r="B8" s="70">
        <v>1255.278</v>
      </c>
      <c r="C8" s="113"/>
      <c r="D8" s="114"/>
      <c r="E8" s="114"/>
      <c r="F8" s="115"/>
      <c r="G8" s="115">
        <v>1</v>
      </c>
      <c r="H8" s="115">
        <v>4</v>
      </c>
      <c r="I8" s="115">
        <v>995.8883</v>
      </c>
      <c r="J8" s="118">
        <v>995.8883</v>
      </c>
    </row>
    <row r="9" spans="1:10">
      <c r="A9" s="69">
        <v>2</v>
      </c>
      <c r="B9" s="70">
        <v>1251.522</v>
      </c>
      <c r="C9" s="113"/>
      <c r="D9" s="114"/>
      <c r="E9" s="114"/>
      <c r="F9" s="115"/>
      <c r="G9" s="115">
        <v>2</v>
      </c>
      <c r="H9" s="115">
        <v>4</v>
      </c>
      <c r="I9" s="115"/>
      <c r="J9" s="118">
        <v>1307.178</v>
      </c>
    </row>
    <row r="10" spans="1:10">
      <c r="A10" s="69">
        <v>3</v>
      </c>
      <c r="B10" s="70">
        <v>758.993</v>
      </c>
      <c r="C10" s="113">
        <f>AVERAGE(B10:B13)</f>
        <v>918.0385</v>
      </c>
      <c r="D10" s="114">
        <f>STDEV(B10:B13,C10)</f>
        <v>137.653975319458</v>
      </c>
      <c r="E10" s="114" t="s">
        <v>174</v>
      </c>
      <c r="F10" s="115"/>
      <c r="G10" s="115" t="s">
        <v>151</v>
      </c>
      <c r="H10" s="115"/>
      <c r="I10" s="115">
        <v>0.789</v>
      </c>
      <c r="J10" s="118">
        <v>0.057</v>
      </c>
    </row>
    <row r="11" spans="1:10">
      <c r="A11" s="69">
        <v>3</v>
      </c>
      <c r="B11" s="70">
        <v>1135.68</v>
      </c>
      <c r="C11" s="113"/>
      <c r="D11" s="114"/>
      <c r="E11" s="114"/>
      <c r="F11" s="115" t="s">
        <v>84</v>
      </c>
      <c r="G11" s="115">
        <v>5</v>
      </c>
      <c r="H11" s="115">
        <v>4</v>
      </c>
      <c r="I11" s="115">
        <v>879.1855</v>
      </c>
      <c r="J11" s="118"/>
    </row>
    <row r="12" spans="1:10">
      <c r="A12" s="69">
        <v>3</v>
      </c>
      <c r="B12" s="70">
        <v>862.147</v>
      </c>
      <c r="C12" s="113"/>
      <c r="D12" s="114"/>
      <c r="E12" s="114"/>
      <c r="F12" s="115"/>
      <c r="G12" s="115">
        <v>4</v>
      </c>
      <c r="H12" s="115">
        <v>4</v>
      </c>
      <c r="I12" s="115">
        <v>907.5223</v>
      </c>
      <c r="J12" s="118"/>
    </row>
    <row r="13" spans="1:10">
      <c r="A13" s="69">
        <v>3</v>
      </c>
      <c r="B13" s="70">
        <v>915.334</v>
      </c>
      <c r="C13" s="113"/>
      <c r="D13" s="114"/>
      <c r="E13" s="114"/>
      <c r="F13" s="115"/>
      <c r="G13" s="115">
        <v>3</v>
      </c>
      <c r="H13" s="115">
        <v>4</v>
      </c>
      <c r="I13" s="115">
        <v>918.0385</v>
      </c>
      <c r="J13" s="118"/>
    </row>
    <row r="14" spans="1:10">
      <c r="A14" s="69">
        <v>4</v>
      </c>
      <c r="B14" s="70">
        <v>949.932</v>
      </c>
      <c r="C14" s="113">
        <f>AVERAGE(B14:B17)</f>
        <v>907.52225</v>
      </c>
      <c r="D14" s="114">
        <f>STDEV(B14:B17,C14)</f>
        <v>171.621897539875</v>
      </c>
      <c r="E14" s="114" t="s">
        <v>174</v>
      </c>
      <c r="F14" s="115"/>
      <c r="G14" s="115">
        <v>1</v>
      </c>
      <c r="H14" s="115">
        <v>4</v>
      </c>
      <c r="I14" s="115">
        <v>995.8883</v>
      </c>
      <c r="J14" s="118"/>
    </row>
    <row r="15" spans="1:10">
      <c r="A15" s="69">
        <v>4</v>
      </c>
      <c r="B15" s="70">
        <v>1164.061</v>
      </c>
      <c r="C15" s="113"/>
      <c r="D15" s="114"/>
      <c r="E15" s="114"/>
      <c r="F15" s="115"/>
      <c r="G15" s="115">
        <v>2</v>
      </c>
      <c r="H15" s="115">
        <v>4</v>
      </c>
      <c r="I15" s="115"/>
      <c r="J15" s="118">
        <v>1307.178</v>
      </c>
    </row>
    <row r="16" spans="1:10">
      <c r="A16" s="69">
        <v>4</v>
      </c>
      <c r="B16" s="70">
        <v>705.51</v>
      </c>
      <c r="C16" s="113"/>
      <c r="D16" s="114"/>
      <c r="E16" s="114"/>
      <c r="F16" s="115"/>
      <c r="G16" s="115" t="s">
        <v>151</v>
      </c>
      <c r="H16" s="115"/>
      <c r="I16" s="115">
        <v>0.314</v>
      </c>
      <c r="J16" s="118">
        <v>1</v>
      </c>
    </row>
    <row r="17" spans="1:10">
      <c r="A17" s="69">
        <v>4</v>
      </c>
      <c r="B17" s="70">
        <v>810.586</v>
      </c>
      <c r="C17" s="113"/>
      <c r="D17" s="114"/>
      <c r="E17" s="114"/>
      <c r="F17" s="115" t="s">
        <v>180</v>
      </c>
      <c r="G17" s="115"/>
      <c r="H17" s="115"/>
      <c r="I17" s="115"/>
      <c r="J17" s="118"/>
    </row>
    <row r="18" spans="1:10">
      <c r="A18" s="69">
        <v>5</v>
      </c>
      <c r="B18" s="70">
        <v>977.169</v>
      </c>
      <c r="C18" s="113">
        <f>AVERAGE(B18:B21)</f>
        <v>879.1855</v>
      </c>
      <c r="D18" s="114">
        <f>STDEV(B18:B21,C18)</f>
        <v>121.765414442074</v>
      </c>
      <c r="E18" s="114" t="s">
        <v>174</v>
      </c>
      <c r="F18" s="115" t="s">
        <v>181</v>
      </c>
      <c r="G18" s="115"/>
      <c r="H18" s="115"/>
      <c r="I18" s="115"/>
      <c r="J18" s="118"/>
    </row>
    <row r="19" spans="1:10">
      <c r="A19" s="69">
        <v>5</v>
      </c>
      <c r="B19" s="70">
        <v>735.622</v>
      </c>
      <c r="C19" s="70"/>
      <c r="D19" s="116"/>
      <c r="E19" s="116"/>
      <c r="F19" s="116"/>
      <c r="G19" s="116"/>
      <c r="H19" s="116"/>
      <c r="I19" s="116"/>
      <c r="J19" s="119"/>
    </row>
    <row r="20" spans="1:10">
      <c r="A20" s="69">
        <v>5</v>
      </c>
      <c r="B20" s="70">
        <v>783.533</v>
      </c>
      <c r="C20" s="70"/>
      <c r="D20" s="116"/>
      <c r="E20" s="116"/>
      <c r="F20" s="116"/>
      <c r="G20" s="116"/>
      <c r="H20" s="116"/>
      <c r="I20" s="116"/>
      <c r="J20" s="119"/>
    </row>
    <row r="21" spans="1:10">
      <c r="A21" s="69">
        <v>5</v>
      </c>
      <c r="B21" s="70">
        <v>1020.418</v>
      </c>
      <c r="C21" s="70"/>
      <c r="D21" s="116"/>
      <c r="E21" s="116"/>
      <c r="F21" s="116"/>
      <c r="G21" s="116"/>
      <c r="H21" s="116"/>
      <c r="I21" s="116"/>
      <c r="J21" s="119"/>
    </row>
    <row r="22" spans="1:3">
      <c r="A22" s="2"/>
      <c r="B22" s="2"/>
      <c r="C22" s="2"/>
    </row>
    <row r="23" spans="1:11">
      <c r="A23" s="112" t="s">
        <v>185</v>
      </c>
      <c r="B23" s="112"/>
      <c r="C23" s="112"/>
      <c r="D23" s="112"/>
      <c r="E23" s="112"/>
      <c r="F23" s="112"/>
      <c r="G23" s="112"/>
      <c r="H23" s="112"/>
      <c r="I23" s="112"/>
      <c r="J23" s="112"/>
      <c r="K23" s="67"/>
    </row>
    <row r="24" spans="1:10">
      <c r="A24" s="69">
        <v>1</v>
      </c>
      <c r="B24" s="70">
        <v>209.314</v>
      </c>
      <c r="C24" s="113">
        <f>AVERAGE(B24:B27)</f>
        <v>220.888714285714</v>
      </c>
      <c r="D24" s="114">
        <f>STDEV(B24:B27,C24)</f>
        <v>21.0267561325846</v>
      </c>
      <c r="E24" s="114" t="s">
        <v>174</v>
      </c>
      <c r="F24" s="117" t="s">
        <v>162</v>
      </c>
      <c r="G24" s="117"/>
      <c r="H24" s="117"/>
      <c r="I24" s="117"/>
      <c r="J24" s="117"/>
    </row>
    <row r="25" spans="1:10">
      <c r="A25" s="69">
        <v>1</v>
      </c>
      <c r="B25" s="70">
        <v>243.973</v>
      </c>
      <c r="C25" s="113"/>
      <c r="D25" s="114"/>
      <c r="E25" s="114"/>
      <c r="F25" s="117"/>
      <c r="G25" s="117" t="s">
        <v>76</v>
      </c>
      <c r="H25" s="117" t="s">
        <v>186</v>
      </c>
      <c r="I25" s="117" t="s">
        <v>187</v>
      </c>
      <c r="J25" s="117"/>
    </row>
    <row r="26" spans="1:10">
      <c r="A26" s="69">
        <v>1</v>
      </c>
      <c r="B26" s="70">
        <v>237.887</v>
      </c>
      <c r="C26" s="113"/>
      <c r="D26" s="114"/>
      <c r="E26" s="114"/>
      <c r="F26" s="117"/>
      <c r="G26" s="117"/>
      <c r="H26" s="117"/>
      <c r="I26" s="117">
        <v>1</v>
      </c>
      <c r="J26" s="117">
        <v>2</v>
      </c>
    </row>
    <row r="27" spans="1:10">
      <c r="A27" s="69">
        <v>1</v>
      </c>
      <c r="B27" s="70">
        <v>192.380857142857</v>
      </c>
      <c r="C27" s="113"/>
      <c r="D27" s="114"/>
      <c r="E27" s="114"/>
      <c r="F27" s="117" t="s">
        <v>188</v>
      </c>
      <c r="G27" s="117">
        <v>1</v>
      </c>
      <c r="H27" s="117">
        <v>4</v>
      </c>
      <c r="I27" s="117">
        <v>220.8887</v>
      </c>
      <c r="J27" s="117"/>
    </row>
    <row r="28" spans="1:10">
      <c r="A28" s="69">
        <v>2</v>
      </c>
      <c r="B28" s="70">
        <v>308.123</v>
      </c>
      <c r="C28" s="113">
        <f>AVERAGE(B28:B31)</f>
        <v>290.959892857143</v>
      </c>
      <c r="D28" s="114">
        <f>STDEV(B28:B31,C28)</f>
        <v>34.2854050638398</v>
      </c>
      <c r="E28" s="114" t="s">
        <v>183</v>
      </c>
      <c r="F28" s="117"/>
      <c r="G28" s="117">
        <v>3</v>
      </c>
      <c r="H28" s="117">
        <v>4</v>
      </c>
      <c r="I28" s="117">
        <v>250.7091</v>
      </c>
      <c r="J28" s="117">
        <v>250.7091</v>
      </c>
    </row>
    <row r="29" spans="1:10">
      <c r="A29" s="69">
        <v>2</v>
      </c>
      <c r="B29" s="70">
        <v>236.753</v>
      </c>
      <c r="C29" s="113"/>
      <c r="D29" s="114"/>
      <c r="E29" s="114"/>
      <c r="F29" s="117"/>
      <c r="G29" s="117">
        <v>4</v>
      </c>
      <c r="H29" s="117">
        <v>4</v>
      </c>
      <c r="I29" s="117">
        <v>269.2095</v>
      </c>
      <c r="J29" s="117">
        <v>269.2095</v>
      </c>
    </row>
    <row r="30" spans="1:10">
      <c r="A30" s="69">
        <v>2</v>
      </c>
      <c r="B30" s="70">
        <v>289.697</v>
      </c>
      <c r="C30" s="113"/>
      <c r="D30" s="114"/>
      <c r="E30" s="114"/>
      <c r="F30" s="117"/>
      <c r="G30" s="117">
        <v>5</v>
      </c>
      <c r="H30" s="117">
        <v>4</v>
      </c>
      <c r="I30" s="117"/>
      <c r="J30" s="117">
        <v>286.7649</v>
      </c>
    </row>
    <row r="31" spans="1:10">
      <c r="A31" s="69">
        <v>2</v>
      </c>
      <c r="B31" s="70">
        <v>329.266571428571</v>
      </c>
      <c r="C31" s="113"/>
      <c r="D31" s="114"/>
      <c r="E31" s="114"/>
      <c r="F31" s="117"/>
      <c r="G31" s="117">
        <v>2</v>
      </c>
      <c r="H31" s="117">
        <v>4</v>
      </c>
      <c r="I31" s="117"/>
      <c r="J31" s="117">
        <v>290.9599</v>
      </c>
    </row>
    <row r="32" spans="1:10">
      <c r="A32" s="69">
        <v>3</v>
      </c>
      <c r="B32" s="70">
        <v>228.94</v>
      </c>
      <c r="C32" s="113">
        <f>AVERAGE(B32:B35)</f>
        <v>250.70909375</v>
      </c>
      <c r="D32" s="114">
        <f>STDEV(B32:B35,C32)</f>
        <v>25.9713448492058</v>
      </c>
      <c r="E32" s="114" t="s">
        <v>189</v>
      </c>
      <c r="F32" s="117"/>
      <c r="G32" s="117" t="s">
        <v>190</v>
      </c>
      <c r="H32" s="117"/>
      <c r="I32" s="117">
        <v>0.186</v>
      </c>
      <c r="J32" s="117">
        <v>0.335</v>
      </c>
    </row>
    <row r="33" spans="1:10">
      <c r="A33" s="69">
        <v>3</v>
      </c>
      <c r="B33" s="70">
        <v>294.649</v>
      </c>
      <c r="C33" s="113"/>
      <c r="D33" s="114"/>
      <c r="E33" s="114"/>
      <c r="F33" s="117" t="s">
        <v>191</v>
      </c>
      <c r="G33" s="117">
        <v>1</v>
      </c>
      <c r="H33" s="117">
        <v>4</v>
      </c>
      <c r="I33" s="117">
        <v>220.8887</v>
      </c>
      <c r="J33" s="117"/>
    </row>
    <row r="34" spans="1:10">
      <c r="A34" s="69">
        <v>3</v>
      </c>
      <c r="B34" s="70">
        <v>234.742</v>
      </c>
      <c r="C34" s="113"/>
      <c r="D34" s="114"/>
      <c r="E34" s="114"/>
      <c r="F34" s="117"/>
      <c r="G34" s="117">
        <v>3</v>
      </c>
      <c r="H34" s="117">
        <v>4</v>
      </c>
      <c r="I34" s="117">
        <v>250.7091</v>
      </c>
      <c r="J34" s="117">
        <v>250.7091</v>
      </c>
    </row>
    <row r="35" spans="1:10">
      <c r="A35" s="69">
        <v>3</v>
      </c>
      <c r="B35" s="70">
        <v>244.505375</v>
      </c>
      <c r="C35" s="113"/>
      <c r="D35" s="114"/>
      <c r="E35" s="114"/>
      <c r="F35" s="117"/>
      <c r="G35" s="117">
        <v>4</v>
      </c>
      <c r="H35" s="117">
        <v>4</v>
      </c>
      <c r="I35" s="117"/>
      <c r="J35" s="117">
        <v>269.2095</v>
      </c>
    </row>
    <row r="36" spans="1:10">
      <c r="A36" s="69">
        <v>4</v>
      </c>
      <c r="B36" s="70">
        <v>259.404</v>
      </c>
      <c r="C36" s="113">
        <f>AVERAGE(B36:B39)</f>
        <v>269.209535714286</v>
      </c>
      <c r="D36" s="114">
        <f>STDEV(B36:B39,C36)</f>
        <v>12.5368955859255</v>
      </c>
      <c r="E36" s="114" t="s">
        <v>183</v>
      </c>
      <c r="F36" s="117"/>
      <c r="G36" s="117">
        <v>5</v>
      </c>
      <c r="H36" s="117">
        <v>4</v>
      </c>
      <c r="I36" s="117"/>
      <c r="J36" s="117">
        <v>286.7649</v>
      </c>
    </row>
    <row r="37" spans="1:10">
      <c r="A37" s="69">
        <v>4</v>
      </c>
      <c r="B37" s="70">
        <v>257.398</v>
      </c>
      <c r="C37" s="113"/>
      <c r="D37" s="114"/>
      <c r="E37" s="114"/>
      <c r="F37" s="117"/>
      <c r="G37" s="117">
        <v>2</v>
      </c>
      <c r="H37" s="117">
        <v>4</v>
      </c>
      <c r="I37" s="117"/>
      <c r="J37" s="117">
        <v>290.9599</v>
      </c>
    </row>
    <row r="38" spans="1:10">
      <c r="A38" s="69">
        <v>4</v>
      </c>
      <c r="B38" s="70">
        <v>271.091</v>
      </c>
      <c r="C38" s="113"/>
      <c r="D38" s="114"/>
      <c r="E38" s="114"/>
      <c r="F38" s="117"/>
      <c r="G38" s="117" t="s">
        <v>190</v>
      </c>
      <c r="H38" s="117"/>
      <c r="I38" s="117">
        <v>0.169</v>
      </c>
      <c r="J38" s="117">
        <v>0.091</v>
      </c>
    </row>
    <row r="39" spans="1:10">
      <c r="A39" s="69">
        <v>4</v>
      </c>
      <c r="B39" s="70">
        <v>288.945142857143</v>
      </c>
      <c r="C39" s="113"/>
      <c r="D39" s="114"/>
      <c r="E39" s="114"/>
      <c r="F39" s="117" t="s">
        <v>192</v>
      </c>
      <c r="G39" s="117"/>
      <c r="H39" s="117"/>
      <c r="I39" s="117"/>
      <c r="J39" s="117"/>
    </row>
    <row r="40" spans="1:10">
      <c r="A40" s="69">
        <v>5</v>
      </c>
      <c r="B40" s="70">
        <v>331.68</v>
      </c>
      <c r="C40" s="113">
        <f>AVERAGE(B40:B43)</f>
        <v>286.764857142857</v>
      </c>
      <c r="D40" s="114">
        <f>STDEV(B40:B43,C40)</f>
        <v>27.3244077989117</v>
      </c>
      <c r="E40" s="114" t="s">
        <v>183</v>
      </c>
      <c r="F40" s="117" t="s">
        <v>193</v>
      </c>
      <c r="G40" s="117"/>
      <c r="H40" s="117"/>
      <c r="I40" s="117"/>
      <c r="J40" s="117"/>
    </row>
    <row r="41" spans="1:10">
      <c r="A41" s="69">
        <v>5</v>
      </c>
      <c r="B41" s="70">
        <v>265.896</v>
      </c>
      <c r="C41" s="70"/>
      <c r="D41" s="116"/>
      <c r="E41" s="116"/>
      <c r="F41" s="116"/>
      <c r="G41" s="116"/>
      <c r="H41" s="116"/>
      <c r="I41" s="116"/>
      <c r="J41" s="119"/>
    </row>
    <row r="42" spans="1:10">
      <c r="A42" s="69">
        <v>5</v>
      </c>
      <c r="B42" s="70">
        <v>263.685</v>
      </c>
      <c r="C42" s="70"/>
      <c r="D42" s="116"/>
      <c r="E42" s="116"/>
      <c r="F42" s="116"/>
      <c r="G42" s="116"/>
      <c r="H42" s="116"/>
      <c r="I42" s="116"/>
      <c r="J42" s="119"/>
    </row>
    <row r="43" spans="1:10">
      <c r="A43" s="69">
        <v>5</v>
      </c>
      <c r="B43" s="70">
        <v>285.798428571429</v>
      </c>
      <c r="C43" s="70"/>
      <c r="D43" s="116"/>
      <c r="E43" s="116"/>
      <c r="F43" s="116"/>
      <c r="G43" s="116"/>
      <c r="H43" s="116"/>
      <c r="I43" s="116"/>
      <c r="J43" s="119"/>
    </row>
    <row r="45" spans="1:11">
      <c r="A45" s="67" t="s">
        <v>194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1">
      <c r="A46" s="69">
        <v>1</v>
      </c>
      <c r="B46" s="70">
        <v>23.086</v>
      </c>
      <c r="C46" s="113">
        <f>AVERAGE(B46:B49)</f>
        <v>25.86115625</v>
      </c>
      <c r="D46" s="114">
        <f>STDEV(B46:B49,C46)</f>
        <v>1.64757885190427</v>
      </c>
      <c r="E46" s="114" t="s">
        <v>183</v>
      </c>
      <c r="F46" s="117" t="s">
        <v>162</v>
      </c>
      <c r="G46" s="117"/>
      <c r="H46" s="117"/>
      <c r="I46" s="117"/>
      <c r="J46" s="117"/>
      <c r="K46" s="69"/>
    </row>
    <row r="47" spans="1:11">
      <c r="A47" s="69">
        <v>1</v>
      </c>
      <c r="B47" s="70">
        <v>26.303</v>
      </c>
      <c r="C47" s="113"/>
      <c r="D47" s="114"/>
      <c r="E47" s="114"/>
      <c r="F47" s="117"/>
      <c r="G47" s="117" t="s">
        <v>76</v>
      </c>
      <c r="H47" s="117" t="s">
        <v>77</v>
      </c>
      <c r="I47" s="117" t="s">
        <v>164</v>
      </c>
      <c r="J47" s="117"/>
      <c r="K47" s="69"/>
    </row>
    <row r="48" spans="1:11">
      <c r="A48" s="69">
        <v>1</v>
      </c>
      <c r="B48" s="70">
        <v>26.682</v>
      </c>
      <c r="C48" s="113"/>
      <c r="D48" s="114"/>
      <c r="E48" s="114"/>
      <c r="F48" s="117"/>
      <c r="G48" s="117"/>
      <c r="H48" s="117"/>
      <c r="I48" s="117">
        <v>1</v>
      </c>
      <c r="J48" s="117">
        <v>2</v>
      </c>
      <c r="K48" s="69"/>
    </row>
    <row r="49" spans="1:11">
      <c r="A49" s="69">
        <v>1</v>
      </c>
      <c r="B49" s="70">
        <v>27.373625</v>
      </c>
      <c r="C49" s="113"/>
      <c r="D49" s="114"/>
      <c r="E49" s="114"/>
      <c r="F49" s="117" t="s">
        <v>79</v>
      </c>
      <c r="G49" s="117">
        <v>2</v>
      </c>
      <c r="H49" s="117">
        <v>4</v>
      </c>
      <c r="I49" s="117">
        <v>13.7621</v>
      </c>
      <c r="J49" s="117"/>
      <c r="K49" s="69"/>
    </row>
    <row r="50" spans="1:11">
      <c r="A50" s="69">
        <v>2</v>
      </c>
      <c r="B50" s="70">
        <v>13.43</v>
      </c>
      <c r="C50" s="113">
        <f>AVERAGE(B50:B53)</f>
        <v>13.762125</v>
      </c>
      <c r="D50" s="114">
        <f>STDEV(B50:B53,C50)</f>
        <v>0.403821800891185</v>
      </c>
      <c r="E50" s="114" t="s">
        <v>174</v>
      </c>
      <c r="F50" s="117"/>
      <c r="G50" s="117">
        <v>5</v>
      </c>
      <c r="H50" s="117">
        <v>4</v>
      </c>
      <c r="I50" s="117">
        <v>14.912</v>
      </c>
      <c r="J50" s="117"/>
      <c r="K50" s="69"/>
    </row>
    <row r="51" spans="1:11">
      <c r="A51" s="69">
        <v>2</v>
      </c>
      <c r="B51" s="70">
        <v>14.159</v>
      </c>
      <c r="C51" s="113"/>
      <c r="D51" s="114"/>
      <c r="E51" s="114"/>
      <c r="F51" s="117"/>
      <c r="G51" s="117">
        <v>3</v>
      </c>
      <c r="H51" s="117">
        <v>4</v>
      </c>
      <c r="I51" s="117">
        <v>16.44</v>
      </c>
      <c r="J51" s="117"/>
      <c r="K51" s="69"/>
    </row>
    <row r="52" spans="1:11">
      <c r="A52" s="69">
        <v>2</v>
      </c>
      <c r="B52" s="70">
        <v>14.167</v>
      </c>
      <c r="C52" s="113"/>
      <c r="D52" s="114"/>
      <c r="E52" s="114"/>
      <c r="F52" s="117"/>
      <c r="G52" s="117">
        <v>4</v>
      </c>
      <c r="H52" s="117">
        <v>4</v>
      </c>
      <c r="I52" s="117">
        <v>16.5415</v>
      </c>
      <c r="J52" s="117"/>
      <c r="K52" s="69"/>
    </row>
    <row r="53" spans="1:11">
      <c r="A53" s="69">
        <v>2</v>
      </c>
      <c r="B53" s="70">
        <v>13.2925</v>
      </c>
      <c r="C53" s="113"/>
      <c r="D53" s="114"/>
      <c r="E53" s="114"/>
      <c r="F53" s="117"/>
      <c r="G53" s="117">
        <v>1</v>
      </c>
      <c r="H53" s="117">
        <v>4</v>
      </c>
      <c r="I53" s="117"/>
      <c r="J53" s="117">
        <v>25.8612</v>
      </c>
      <c r="K53" s="69"/>
    </row>
    <row r="54" spans="1:11">
      <c r="A54" s="69">
        <v>3</v>
      </c>
      <c r="B54" s="70">
        <v>15.325</v>
      </c>
      <c r="C54" s="113">
        <f>AVERAGE(B54:B57)</f>
        <v>16.44</v>
      </c>
      <c r="D54" s="114">
        <f>STDEV(B54:B57,C54)</f>
        <v>2.25741256752061</v>
      </c>
      <c r="E54" s="114" t="s">
        <v>174</v>
      </c>
      <c r="F54" s="117"/>
      <c r="G54" s="117" t="s">
        <v>151</v>
      </c>
      <c r="H54" s="117"/>
      <c r="I54" s="117">
        <v>0.325</v>
      </c>
      <c r="J54" s="117">
        <v>1</v>
      </c>
      <c r="K54" s="69"/>
    </row>
    <row r="55" spans="1:11">
      <c r="A55" s="69">
        <v>3</v>
      </c>
      <c r="B55" s="70">
        <v>17.994</v>
      </c>
      <c r="C55" s="113"/>
      <c r="D55" s="114"/>
      <c r="E55" s="114"/>
      <c r="F55" s="117" t="s">
        <v>84</v>
      </c>
      <c r="G55" s="117">
        <v>2</v>
      </c>
      <c r="H55" s="117">
        <v>4</v>
      </c>
      <c r="I55" s="117">
        <v>13.7621</v>
      </c>
      <c r="J55" s="117"/>
      <c r="K55" s="69"/>
    </row>
    <row r="56" spans="1:11">
      <c r="A56" s="69">
        <v>3</v>
      </c>
      <c r="B56" s="70">
        <v>13.337</v>
      </c>
      <c r="C56" s="113"/>
      <c r="D56" s="114"/>
      <c r="E56" s="114"/>
      <c r="F56" s="117"/>
      <c r="G56" s="117">
        <v>5</v>
      </c>
      <c r="H56" s="117">
        <v>4</v>
      </c>
      <c r="I56" s="117">
        <v>14.912</v>
      </c>
      <c r="J56" s="117"/>
      <c r="K56" s="69"/>
    </row>
    <row r="57" spans="1:11">
      <c r="A57" s="69">
        <v>3</v>
      </c>
      <c r="B57" s="70">
        <v>19.104</v>
      </c>
      <c r="C57" s="113"/>
      <c r="D57" s="114"/>
      <c r="E57" s="114"/>
      <c r="F57" s="117"/>
      <c r="G57" s="117">
        <v>3</v>
      </c>
      <c r="H57" s="117">
        <v>4</v>
      </c>
      <c r="I57" s="117">
        <v>16.44</v>
      </c>
      <c r="J57" s="117"/>
      <c r="K57" s="69"/>
    </row>
    <row r="58" spans="1:11">
      <c r="A58" s="69">
        <v>4</v>
      </c>
      <c r="B58" s="70">
        <v>17.334</v>
      </c>
      <c r="C58" s="113">
        <f>AVERAGE(B58:B61)</f>
        <v>16.5415</v>
      </c>
      <c r="D58" s="114">
        <f>STDEV(B58:B61,C58)</f>
        <v>1.62626343191993</v>
      </c>
      <c r="E58" s="114" t="s">
        <v>174</v>
      </c>
      <c r="F58" s="117"/>
      <c r="G58" s="117">
        <v>4</v>
      </c>
      <c r="H58" s="117">
        <v>4</v>
      </c>
      <c r="I58" s="117">
        <v>16.5415</v>
      </c>
      <c r="J58" s="117"/>
      <c r="K58" s="69"/>
    </row>
    <row r="59" spans="1:11">
      <c r="A59" s="69">
        <v>4</v>
      </c>
      <c r="B59" s="70">
        <v>17.798</v>
      </c>
      <c r="C59" s="113"/>
      <c r="D59" s="114"/>
      <c r="E59" s="114"/>
      <c r="F59" s="117"/>
      <c r="G59" s="117">
        <v>1</v>
      </c>
      <c r="H59" s="117">
        <v>4</v>
      </c>
      <c r="I59" s="117"/>
      <c r="J59" s="117">
        <v>25.8612</v>
      </c>
      <c r="K59" s="69"/>
    </row>
    <row r="60" spans="1:11">
      <c r="A60" s="69">
        <v>4</v>
      </c>
      <c r="B60" s="70">
        <v>13.746</v>
      </c>
      <c r="C60" s="113"/>
      <c r="D60" s="114"/>
      <c r="E60" s="114"/>
      <c r="F60" s="117"/>
      <c r="G60" s="117" t="s">
        <v>151</v>
      </c>
      <c r="H60" s="117"/>
      <c r="I60" s="117">
        <v>0.088</v>
      </c>
      <c r="J60" s="117">
        <v>1</v>
      </c>
      <c r="K60" s="69"/>
    </row>
    <row r="61" spans="1:11">
      <c r="A61" s="69">
        <v>4</v>
      </c>
      <c r="B61" s="70">
        <v>17.288</v>
      </c>
      <c r="C61" s="113"/>
      <c r="D61" s="114"/>
      <c r="E61" s="114"/>
      <c r="F61" s="117" t="s">
        <v>180</v>
      </c>
      <c r="G61" s="117"/>
      <c r="H61" s="117"/>
      <c r="I61" s="117"/>
      <c r="J61" s="117"/>
      <c r="K61" s="69"/>
    </row>
    <row r="62" spans="1:11">
      <c r="A62" s="69">
        <v>5</v>
      </c>
      <c r="B62" s="70">
        <v>12.218</v>
      </c>
      <c r="C62" s="113">
        <f>AVERAGE(B62:B65)</f>
        <v>14.912</v>
      </c>
      <c r="D62" s="114">
        <f>STDEV(B62:B65,C62)</f>
        <v>2.06914873800798</v>
      </c>
      <c r="E62" s="114" t="s">
        <v>174</v>
      </c>
      <c r="F62" s="117" t="s">
        <v>181</v>
      </c>
      <c r="G62" s="117"/>
      <c r="H62" s="117"/>
      <c r="I62" s="117"/>
      <c r="J62" s="117"/>
      <c r="K62" s="69"/>
    </row>
    <row r="63" spans="1:11">
      <c r="A63" s="69">
        <v>5</v>
      </c>
      <c r="B63" s="70">
        <v>15.335</v>
      </c>
      <c r="C63" s="70"/>
      <c r="D63" s="116"/>
      <c r="E63" s="116"/>
      <c r="F63" s="116"/>
      <c r="G63" s="116"/>
      <c r="H63" s="116"/>
      <c r="I63" s="116"/>
      <c r="J63" s="119"/>
      <c r="K63" s="69"/>
    </row>
    <row r="64" spans="1:11">
      <c r="A64" s="69">
        <v>5</v>
      </c>
      <c r="B64" s="70">
        <v>17.933</v>
      </c>
      <c r="C64" s="70"/>
      <c r="D64" s="116"/>
      <c r="E64" s="116"/>
      <c r="F64" s="116"/>
      <c r="G64" s="116"/>
      <c r="H64" s="116"/>
      <c r="I64" s="116"/>
      <c r="J64" s="119"/>
      <c r="K64" s="69"/>
    </row>
    <row r="65" spans="1:11">
      <c r="A65" s="69">
        <v>5</v>
      </c>
      <c r="B65" s="70">
        <v>14.162</v>
      </c>
      <c r="C65" s="70"/>
      <c r="D65" s="116"/>
      <c r="E65" s="116"/>
      <c r="F65" s="116"/>
      <c r="G65" s="116"/>
      <c r="H65" s="116"/>
      <c r="I65" s="116"/>
      <c r="J65" s="119"/>
      <c r="K65" s="69"/>
    </row>
    <row r="67" spans="1:11">
      <c r="A67" s="120" t="s">
        <v>195</v>
      </c>
      <c r="B67" s="120"/>
      <c r="C67" s="120"/>
      <c r="D67" s="120"/>
      <c r="E67" s="120"/>
      <c r="F67" s="120"/>
      <c r="G67" s="120"/>
      <c r="H67" s="120"/>
      <c r="I67" s="120"/>
      <c r="J67" s="120"/>
      <c r="K67" s="67"/>
    </row>
    <row r="68" spans="1:11">
      <c r="A68" s="69">
        <v>1</v>
      </c>
      <c r="B68" s="70">
        <v>481.865</v>
      </c>
      <c r="C68" s="113">
        <f>AVERAGE(B68:B71)</f>
        <v>365.119875</v>
      </c>
      <c r="D68" s="114">
        <f>STDEV(B68:B71,C68)</f>
        <v>88.770790945259</v>
      </c>
      <c r="E68" s="114" t="s">
        <v>183</v>
      </c>
      <c r="F68" s="117" t="s">
        <v>162</v>
      </c>
      <c r="G68" s="117"/>
      <c r="H68" s="117"/>
      <c r="I68" s="117"/>
      <c r="J68" s="117"/>
      <c r="K68" s="69"/>
    </row>
    <row r="69" spans="1:11">
      <c r="A69" s="69">
        <v>1</v>
      </c>
      <c r="B69" s="70">
        <v>348.05</v>
      </c>
      <c r="C69" s="113"/>
      <c r="D69" s="114"/>
      <c r="E69" s="114"/>
      <c r="F69" s="117"/>
      <c r="G69" s="117" t="s">
        <v>76</v>
      </c>
      <c r="H69" s="117" t="s">
        <v>77</v>
      </c>
      <c r="I69" s="117" t="s">
        <v>164</v>
      </c>
      <c r="J69" s="117"/>
      <c r="K69" s="69"/>
    </row>
    <row r="70" spans="1:11">
      <c r="A70" s="69">
        <v>1</v>
      </c>
      <c r="B70" s="70">
        <v>235.807</v>
      </c>
      <c r="C70" s="113"/>
      <c r="D70" s="114"/>
      <c r="E70" s="114"/>
      <c r="F70" s="117"/>
      <c r="G70" s="117"/>
      <c r="H70" s="117"/>
      <c r="I70" s="117">
        <v>1</v>
      </c>
      <c r="J70" s="117">
        <v>2</v>
      </c>
      <c r="K70" s="69"/>
    </row>
    <row r="71" spans="1:11">
      <c r="A71" s="69">
        <v>1</v>
      </c>
      <c r="B71" s="70">
        <v>394.7575</v>
      </c>
      <c r="C71" s="113"/>
      <c r="D71" s="114"/>
      <c r="E71" s="114"/>
      <c r="F71" s="117" t="s">
        <v>79</v>
      </c>
      <c r="G71" s="117">
        <v>2</v>
      </c>
      <c r="H71" s="117">
        <v>4</v>
      </c>
      <c r="I71" s="117">
        <v>139.9749</v>
      </c>
      <c r="J71" s="117"/>
      <c r="K71" s="69"/>
    </row>
    <row r="72" spans="1:11">
      <c r="A72" s="69">
        <v>2</v>
      </c>
      <c r="B72" s="70">
        <v>179.389</v>
      </c>
      <c r="C72" s="113">
        <f>AVERAGE(B72:B75)</f>
        <v>139.974916666667</v>
      </c>
      <c r="D72" s="114">
        <f>STDEV(B72:B75,C72)</f>
        <v>23.4809012111439</v>
      </c>
      <c r="E72" s="114" t="s">
        <v>174</v>
      </c>
      <c r="F72" s="117"/>
      <c r="G72" s="117">
        <v>3</v>
      </c>
      <c r="H72" s="117">
        <v>4</v>
      </c>
      <c r="I72" s="117">
        <v>179.8731</v>
      </c>
      <c r="J72" s="117"/>
      <c r="K72" s="69"/>
    </row>
    <row r="73" spans="1:11">
      <c r="A73" s="69">
        <v>2</v>
      </c>
      <c r="B73" s="70">
        <v>122.109</v>
      </c>
      <c r="C73" s="113"/>
      <c r="D73" s="114"/>
      <c r="E73" s="114"/>
      <c r="F73" s="117"/>
      <c r="G73" s="117">
        <v>4</v>
      </c>
      <c r="H73" s="117">
        <v>4</v>
      </c>
      <c r="I73" s="117"/>
      <c r="J73" s="117">
        <v>301.6498</v>
      </c>
      <c r="K73" s="69"/>
    </row>
    <row r="74" spans="1:11">
      <c r="A74" s="69">
        <v>2</v>
      </c>
      <c r="B74" s="70">
        <v>136.292666666667</v>
      </c>
      <c r="C74" s="113"/>
      <c r="D74" s="114"/>
      <c r="E74" s="114"/>
      <c r="F74" s="117"/>
      <c r="G74" s="117">
        <v>5</v>
      </c>
      <c r="H74" s="117">
        <v>4</v>
      </c>
      <c r="I74" s="117"/>
      <c r="J74" s="117">
        <v>315.014</v>
      </c>
      <c r="K74" s="69"/>
    </row>
    <row r="75" spans="1:11">
      <c r="A75" s="69">
        <v>2</v>
      </c>
      <c r="B75" s="70">
        <v>122.109</v>
      </c>
      <c r="C75" s="113"/>
      <c r="D75" s="114"/>
      <c r="E75" s="114"/>
      <c r="F75" s="117"/>
      <c r="G75" s="117">
        <v>1</v>
      </c>
      <c r="H75" s="117">
        <v>4</v>
      </c>
      <c r="I75" s="117"/>
      <c r="J75" s="117">
        <v>365.1199</v>
      </c>
      <c r="K75" s="69"/>
    </row>
    <row r="76" spans="1:11">
      <c r="A76" s="69">
        <v>3</v>
      </c>
      <c r="B76" s="70">
        <v>219.788</v>
      </c>
      <c r="C76" s="113">
        <f>AVERAGE(B76:B79)</f>
        <v>179.8730625</v>
      </c>
      <c r="D76" s="114">
        <f>STDEV(B76:B79,C76)</f>
        <v>29.0716239379007</v>
      </c>
      <c r="E76" s="114" t="s">
        <v>174</v>
      </c>
      <c r="F76" s="117"/>
      <c r="G76" s="117" t="s">
        <v>151</v>
      </c>
      <c r="H76" s="117"/>
      <c r="I76" s="117">
        <v>0.821</v>
      </c>
      <c r="J76" s="117">
        <v>0.466</v>
      </c>
      <c r="K76" s="69"/>
    </row>
    <row r="77" spans="1:11">
      <c r="A77" s="69">
        <v>3</v>
      </c>
      <c r="B77" s="70">
        <v>186.381</v>
      </c>
      <c r="C77" s="113"/>
      <c r="D77" s="114"/>
      <c r="E77" s="114"/>
      <c r="F77" s="117" t="s">
        <v>84</v>
      </c>
      <c r="G77" s="117">
        <v>2</v>
      </c>
      <c r="H77" s="117">
        <v>4</v>
      </c>
      <c r="I77" s="117">
        <v>139.9749</v>
      </c>
      <c r="J77" s="117"/>
      <c r="K77" s="69"/>
    </row>
    <row r="78" spans="1:11">
      <c r="A78" s="69">
        <v>3</v>
      </c>
      <c r="B78" s="70">
        <v>174.931</v>
      </c>
      <c r="C78" s="113"/>
      <c r="D78" s="114"/>
      <c r="E78" s="114"/>
      <c r="F78" s="117"/>
      <c r="G78" s="117">
        <v>3</v>
      </c>
      <c r="H78" s="117">
        <v>4</v>
      </c>
      <c r="I78" s="117">
        <v>179.8731</v>
      </c>
      <c r="J78" s="117"/>
      <c r="K78" s="69"/>
    </row>
    <row r="79" spans="1:11">
      <c r="A79" s="69">
        <v>3</v>
      </c>
      <c r="B79" s="70">
        <v>138.39225</v>
      </c>
      <c r="C79" s="113"/>
      <c r="D79" s="114"/>
      <c r="E79" s="114"/>
      <c r="F79" s="117"/>
      <c r="G79" s="117">
        <v>4</v>
      </c>
      <c r="H79" s="117">
        <v>4</v>
      </c>
      <c r="I79" s="117"/>
      <c r="J79" s="117">
        <v>301.6498</v>
      </c>
      <c r="K79" s="69"/>
    </row>
    <row r="80" spans="1:11">
      <c r="A80" s="69">
        <v>4</v>
      </c>
      <c r="B80" s="70">
        <v>327.54</v>
      </c>
      <c r="C80" s="113">
        <f>AVERAGE(B80:B83)</f>
        <v>301.6498125</v>
      </c>
      <c r="D80" s="114">
        <f>STDEV(B80:B83,C80)</f>
        <v>22.4807133473444</v>
      </c>
      <c r="E80" s="114" t="s">
        <v>183</v>
      </c>
      <c r="F80" s="117"/>
      <c r="G80" s="117">
        <v>5</v>
      </c>
      <c r="H80" s="117">
        <v>4</v>
      </c>
      <c r="I80" s="117"/>
      <c r="J80" s="117">
        <v>315.014</v>
      </c>
      <c r="K80" s="69"/>
    </row>
    <row r="81" spans="1:11">
      <c r="A81" s="69">
        <v>4</v>
      </c>
      <c r="B81" s="70">
        <v>275.062</v>
      </c>
      <c r="C81" s="113"/>
      <c r="D81" s="114"/>
      <c r="E81" s="114"/>
      <c r="F81" s="117"/>
      <c r="G81" s="117">
        <v>1</v>
      </c>
      <c r="H81" s="117">
        <v>4</v>
      </c>
      <c r="I81" s="117"/>
      <c r="J81" s="117">
        <v>365.1199</v>
      </c>
      <c r="K81" s="69"/>
    </row>
    <row r="82" spans="1:11">
      <c r="A82" s="69">
        <v>4</v>
      </c>
      <c r="B82" s="70">
        <v>319.944</v>
      </c>
      <c r="C82" s="113"/>
      <c r="D82" s="114"/>
      <c r="E82" s="114"/>
      <c r="F82" s="117"/>
      <c r="G82" s="117" t="s">
        <v>151</v>
      </c>
      <c r="H82" s="117"/>
      <c r="I82" s="117">
        <v>0.304</v>
      </c>
      <c r="J82" s="117">
        <v>0.128</v>
      </c>
      <c r="K82" s="69"/>
    </row>
    <row r="83" spans="1:11">
      <c r="A83" s="69">
        <v>4</v>
      </c>
      <c r="B83" s="70">
        <v>284.05325</v>
      </c>
      <c r="C83" s="113"/>
      <c r="D83" s="114"/>
      <c r="E83" s="114"/>
      <c r="F83" s="117" t="s">
        <v>180</v>
      </c>
      <c r="G83" s="117"/>
      <c r="H83" s="117"/>
      <c r="I83" s="117"/>
      <c r="J83" s="117"/>
      <c r="K83" s="69"/>
    </row>
    <row r="84" spans="1:11">
      <c r="A84" s="69">
        <v>5</v>
      </c>
      <c r="B84" s="70">
        <v>353.693</v>
      </c>
      <c r="C84" s="113">
        <f>AVERAGE(B84:B87)</f>
        <v>315.01396875</v>
      </c>
      <c r="D84" s="114">
        <f>STDEV(B84:B87,C84)</f>
        <v>27.2849045490896</v>
      </c>
      <c r="E84" s="114" t="s">
        <v>183</v>
      </c>
      <c r="F84" s="117" t="s">
        <v>181</v>
      </c>
      <c r="G84" s="117"/>
      <c r="H84" s="117"/>
      <c r="I84" s="117"/>
      <c r="J84" s="117"/>
      <c r="K84" s="69"/>
    </row>
    <row r="85" spans="1:11">
      <c r="A85" s="69">
        <v>5</v>
      </c>
      <c r="B85" s="70">
        <v>284.408</v>
      </c>
      <c r="C85" s="70"/>
      <c r="D85" s="116"/>
      <c r="E85" s="116"/>
      <c r="F85" s="116"/>
      <c r="G85" s="116"/>
      <c r="H85" s="116"/>
      <c r="I85" s="116"/>
      <c r="J85" s="119"/>
      <c r="K85" s="69"/>
    </row>
    <row r="86" spans="1:11">
      <c r="A86" s="69">
        <v>5</v>
      </c>
      <c r="B86" s="70">
        <v>326.985</v>
      </c>
      <c r="C86" s="70"/>
      <c r="D86" s="116"/>
      <c r="E86" s="116"/>
      <c r="F86" s="116"/>
      <c r="G86" s="116"/>
      <c r="H86" s="116"/>
      <c r="I86" s="116"/>
      <c r="J86" s="119"/>
      <c r="K86" s="69"/>
    </row>
    <row r="87" spans="1:11">
      <c r="A87" s="69">
        <v>5</v>
      </c>
      <c r="B87" s="70">
        <v>294.969875</v>
      </c>
      <c r="C87" s="70"/>
      <c r="D87" s="116"/>
      <c r="E87" s="116"/>
      <c r="F87" s="116"/>
      <c r="G87" s="116"/>
      <c r="H87" s="116"/>
      <c r="I87" s="116"/>
      <c r="J87" s="119"/>
      <c r="K87" s="69"/>
    </row>
    <row r="89" spans="1:11">
      <c r="A89" s="67" t="s">
        <v>196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1">
      <c r="A90" s="69">
        <v>1</v>
      </c>
      <c r="B90" s="70">
        <v>17.882</v>
      </c>
      <c r="C90" s="113">
        <f>AVERAGE(B90:B93)</f>
        <v>20.45240625</v>
      </c>
      <c r="D90" s="114">
        <f>STDEV(B90:B93,C90)</f>
        <v>2.15952009891485</v>
      </c>
      <c r="E90" s="114" t="s">
        <v>183</v>
      </c>
      <c r="F90" s="117" t="s">
        <v>162</v>
      </c>
      <c r="G90" s="117"/>
      <c r="H90" s="117"/>
      <c r="I90" s="117"/>
      <c r="J90" s="117"/>
      <c r="K90" s="69"/>
    </row>
    <row r="91" spans="1:11">
      <c r="A91" s="69">
        <v>1</v>
      </c>
      <c r="B91" s="70">
        <v>20.046</v>
      </c>
      <c r="C91" s="113"/>
      <c r="D91" s="114"/>
      <c r="E91" s="114"/>
      <c r="F91" s="117"/>
      <c r="G91" s="117" t="s">
        <v>76</v>
      </c>
      <c r="H91" s="117" t="s">
        <v>77</v>
      </c>
      <c r="I91" s="117" t="s">
        <v>164</v>
      </c>
      <c r="J91" s="117"/>
      <c r="K91" s="69"/>
    </row>
    <row r="92" spans="1:11">
      <c r="A92" s="69">
        <v>1</v>
      </c>
      <c r="B92" s="70">
        <v>23.871</v>
      </c>
      <c r="C92" s="113"/>
      <c r="D92" s="114"/>
      <c r="E92" s="114"/>
      <c r="F92" s="117"/>
      <c r="G92" s="117"/>
      <c r="H92" s="117"/>
      <c r="I92" s="117">
        <v>1</v>
      </c>
      <c r="J92" s="117">
        <v>2</v>
      </c>
      <c r="K92" s="69"/>
    </row>
    <row r="93" spans="1:11">
      <c r="A93" s="69">
        <v>1</v>
      </c>
      <c r="B93" s="70">
        <v>20.010625</v>
      </c>
      <c r="C93" s="113"/>
      <c r="D93" s="114"/>
      <c r="E93" s="114"/>
      <c r="F93" s="117" t="s">
        <v>79</v>
      </c>
      <c r="G93" s="117">
        <v>2</v>
      </c>
      <c r="H93" s="117">
        <v>4</v>
      </c>
      <c r="I93" s="117">
        <v>10.5955</v>
      </c>
      <c r="J93" s="117"/>
      <c r="K93" s="69"/>
    </row>
    <row r="94" spans="1:11">
      <c r="A94" s="69">
        <v>2</v>
      </c>
      <c r="B94" s="70">
        <v>10.879</v>
      </c>
      <c r="C94" s="113">
        <f>AVERAGE(B94:B97)</f>
        <v>10.5955</v>
      </c>
      <c r="D94" s="114">
        <f>STDEV(B94:B97,C94)</f>
        <v>0.275794760646391</v>
      </c>
      <c r="E94" s="114" t="s">
        <v>174</v>
      </c>
      <c r="F94" s="117"/>
      <c r="G94" s="117">
        <v>5</v>
      </c>
      <c r="H94" s="117">
        <v>4</v>
      </c>
      <c r="I94" s="117">
        <v>11.6343</v>
      </c>
      <c r="J94" s="117"/>
      <c r="K94" s="69"/>
    </row>
    <row r="95" spans="1:11">
      <c r="A95" s="69">
        <v>2</v>
      </c>
      <c r="B95" s="70">
        <v>10.833</v>
      </c>
      <c r="C95" s="113"/>
      <c r="D95" s="114"/>
      <c r="E95" s="114"/>
      <c r="F95" s="117"/>
      <c r="G95" s="117">
        <v>4</v>
      </c>
      <c r="H95" s="117">
        <v>4</v>
      </c>
      <c r="I95" s="117">
        <v>11.9237</v>
      </c>
      <c r="J95" s="117"/>
      <c r="K95" s="69"/>
    </row>
    <row r="96" spans="1:11">
      <c r="A96" s="69">
        <v>2</v>
      </c>
      <c r="B96" s="70">
        <v>10.461</v>
      </c>
      <c r="C96" s="113"/>
      <c r="D96" s="114"/>
      <c r="E96" s="114"/>
      <c r="F96" s="117"/>
      <c r="G96" s="117">
        <v>3</v>
      </c>
      <c r="H96" s="117">
        <v>4</v>
      </c>
      <c r="I96" s="117">
        <v>12.2931</v>
      </c>
      <c r="J96" s="117"/>
      <c r="K96" s="69"/>
    </row>
    <row r="97" spans="1:11">
      <c r="A97" s="69">
        <v>2</v>
      </c>
      <c r="B97" s="70">
        <v>10.209</v>
      </c>
      <c r="C97" s="113"/>
      <c r="D97" s="114"/>
      <c r="E97" s="114"/>
      <c r="F97" s="117"/>
      <c r="G97" s="117">
        <v>1</v>
      </c>
      <c r="H97" s="117">
        <v>4</v>
      </c>
      <c r="I97" s="117"/>
      <c r="J97" s="117">
        <v>20.4524</v>
      </c>
      <c r="K97" s="69"/>
    </row>
    <row r="98" spans="1:11">
      <c r="A98" s="69">
        <v>3</v>
      </c>
      <c r="B98" s="70">
        <v>12.854</v>
      </c>
      <c r="C98" s="113">
        <f>AVERAGE(B98:B101)</f>
        <v>12.2931354166667</v>
      </c>
      <c r="D98" s="114">
        <f>STDEV(B98:B101,C98)</f>
        <v>0.58908892651819</v>
      </c>
      <c r="E98" s="114" t="s">
        <v>174</v>
      </c>
      <c r="F98" s="117"/>
      <c r="G98" s="117" t="s">
        <v>151</v>
      </c>
      <c r="H98" s="117"/>
      <c r="I98" s="117">
        <v>0.42</v>
      </c>
      <c r="J98" s="117">
        <v>1</v>
      </c>
      <c r="K98" s="69"/>
    </row>
    <row r="99" spans="1:11">
      <c r="A99" s="69">
        <v>3</v>
      </c>
      <c r="B99" s="70">
        <v>11.738</v>
      </c>
      <c r="C99" s="113"/>
      <c r="D99" s="114"/>
      <c r="E99" s="114"/>
      <c r="F99" s="117" t="s">
        <v>84</v>
      </c>
      <c r="G99" s="117">
        <v>2</v>
      </c>
      <c r="H99" s="117">
        <v>4</v>
      </c>
      <c r="I99" s="117">
        <v>10.5955</v>
      </c>
      <c r="J99" s="117"/>
      <c r="K99" s="69"/>
    </row>
    <row r="100" spans="1:11">
      <c r="A100" s="69">
        <v>3</v>
      </c>
      <c r="B100" s="70">
        <v>11.6716666666667</v>
      </c>
      <c r="C100" s="113"/>
      <c r="D100" s="114"/>
      <c r="E100" s="114"/>
      <c r="F100" s="117"/>
      <c r="G100" s="117">
        <v>5</v>
      </c>
      <c r="H100" s="117">
        <v>4</v>
      </c>
      <c r="I100" s="117">
        <v>11.6343</v>
      </c>
      <c r="J100" s="117"/>
      <c r="K100" s="69"/>
    </row>
    <row r="101" spans="1:11">
      <c r="A101" s="69">
        <v>3</v>
      </c>
      <c r="B101" s="70">
        <v>12.908875</v>
      </c>
      <c r="C101" s="113"/>
      <c r="D101" s="114"/>
      <c r="E101" s="114"/>
      <c r="F101" s="117"/>
      <c r="G101" s="117">
        <v>4</v>
      </c>
      <c r="H101" s="117">
        <v>4</v>
      </c>
      <c r="I101" s="117">
        <v>11.9237</v>
      </c>
      <c r="J101" s="117"/>
      <c r="K101" s="69"/>
    </row>
    <row r="102" spans="1:11">
      <c r="A102" s="69">
        <v>4</v>
      </c>
      <c r="B102" s="70">
        <v>12.353</v>
      </c>
      <c r="C102" s="113">
        <f>AVERAGE(B102:B105)</f>
        <v>11.92371875</v>
      </c>
      <c r="D102" s="114">
        <f>STDEV(B102:B105,C102)</f>
        <v>1.08172405205981</v>
      </c>
      <c r="E102" s="114" t="s">
        <v>174</v>
      </c>
      <c r="F102" s="117"/>
      <c r="G102" s="117">
        <v>3</v>
      </c>
      <c r="H102" s="117">
        <v>4</v>
      </c>
      <c r="I102" s="117">
        <v>12.2931</v>
      </c>
      <c r="J102" s="117"/>
      <c r="K102" s="69"/>
    </row>
    <row r="103" spans="1:11">
      <c r="A103" s="69">
        <v>4</v>
      </c>
      <c r="B103" s="70">
        <v>10.282</v>
      </c>
      <c r="C103" s="113"/>
      <c r="D103" s="114"/>
      <c r="E103" s="114"/>
      <c r="F103" s="117"/>
      <c r="G103" s="117">
        <v>1</v>
      </c>
      <c r="H103" s="117">
        <v>4</v>
      </c>
      <c r="I103" s="117"/>
      <c r="J103" s="117">
        <v>20.4524</v>
      </c>
      <c r="K103" s="69"/>
    </row>
    <row r="104" spans="1:11">
      <c r="A104" s="69">
        <v>4</v>
      </c>
      <c r="B104" s="70">
        <v>13.26</v>
      </c>
      <c r="C104" s="113"/>
      <c r="D104" s="114"/>
      <c r="E104" s="114"/>
      <c r="F104" s="117"/>
      <c r="G104" s="117" t="s">
        <v>151</v>
      </c>
      <c r="H104" s="117"/>
      <c r="I104" s="117">
        <v>0.121</v>
      </c>
      <c r="J104" s="117">
        <v>1</v>
      </c>
      <c r="K104" s="69"/>
    </row>
    <row r="105" spans="1:11">
      <c r="A105" s="69">
        <v>4</v>
      </c>
      <c r="B105" s="70">
        <v>11.799875</v>
      </c>
      <c r="C105" s="113"/>
      <c r="D105" s="114"/>
      <c r="E105" s="114"/>
      <c r="F105" s="117" t="s">
        <v>180</v>
      </c>
      <c r="G105" s="117"/>
      <c r="H105" s="117"/>
      <c r="I105" s="117"/>
      <c r="J105" s="117"/>
      <c r="K105" s="69"/>
    </row>
    <row r="106" spans="1:11">
      <c r="A106" s="69">
        <v>5</v>
      </c>
      <c r="B106" s="70">
        <v>10.342</v>
      </c>
      <c r="C106" s="113">
        <f>AVERAGE(B106:B109)</f>
        <v>11.63425</v>
      </c>
      <c r="D106" s="114">
        <f>STDEV(B106:B109,C106)</f>
        <v>0.75944004865427</v>
      </c>
      <c r="E106" s="114" t="s">
        <v>174</v>
      </c>
      <c r="F106" s="117" t="s">
        <v>181</v>
      </c>
      <c r="G106" s="117"/>
      <c r="H106" s="117"/>
      <c r="I106" s="117"/>
      <c r="J106" s="117"/>
      <c r="K106" s="69"/>
    </row>
    <row r="107" spans="1:11">
      <c r="A107" s="69">
        <v>5</v>
      </c>
      <c r="B107" s="70">
        <v>11.905</v>
      </c>
      <c r="C107" s="70"/>
      <c r="D107" s="116"/>
      <c r="E107" s="116"/>
      <c r="F107" s="116"/>
      <c r="G107" s="116"/>
      <c r="H107" s="116"/>
      <c r="I107" s="116"/>
      <c r="J107" s="119"/>
      <c r="K107" s="69"/>
    </row>
    <row r="108" spans="1:11">
      <c r="A108" s="69">
        <v>5</v>
      </c>
      <c r="B108" s="70">
        <v>12.29</v>
      </c>
      <c r="C108" s="70"/>
      <c r="D108" s="116"/>
      <c r="E108" s="116"/>
      <c r="F108" s="116"/>
      <c r="G108" s="116"/>
      <c r="H108" s="116"/>
      <c r="I108" s="116"/>
      <c r="J108" s="119"/>
      <c r="K108" s="69"/>
    </row>
    <row r="109" spans="1:11">
      <c r="A109" s="69">
        <v>5</v>
      </c>
      <c r="B109" s="70">
        <v>12</v>
      </c>
      <c r="C109" s="70"/>
      <c r="D109" s="116"/>
      <c r="E109" s="116"/>
      <c r="F109" s="116"/>
      <c r="G109" s="116"/>
      <c r="H109" s="116"/>
      <c r="I109" s="116"/>
      <c r="J109" s="119"/>
      <c r="K109" s="69"/>
    </row>
    <row r="111" spans="1:11">
      <c r="A111" s="67" t="s">
        <v>197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</row>
    <row r="112" spans="1:11">
      <c r="A112" s="69">
        <v>1</v>
      </c>
      <c r="B112" s="70">
        <v>49.469</v>
      </c>
      <c r="C112" s="113">
        <f>AVERAGE(B112:B115)</f>
        <v>48.2905</v>
      </c>
      <c r="D112" s="114">
        <f>STDEV(B112:B115,C112)</f>
        <v>1.87032316726281</v>
      </c>
      <c r="E112" s="114" t="s">
        <v>183</v>
      </c>
      <c r="F112" s="117" t="s">
        <v>162</v>
      </c>
      <c r="G112" s="117"/>
      <c r="H112" s="117"/>
      <c r="I112" s="117"/>
      <c r="J112" s="117"/>
      <c r="K112" s="69"/>
    </row>
    <row r="113" spans="1:11">
      <c r="A113" s="69">
        <v>1</v>
      </c>
      <c r="B113" s="70">
        <v>49.855</v>
      </c>
      <c r="C113" s="113"/>
      <c r="D113" s="114"/>
      <c r="E113" s="114"/>
      <c r="F113" s="117"/>
      <c r="G113" s="117" t="s">
        <v>76</v>
      </c>
      <c r="H113" s="117" t="s">
        <v>77</v>
      </c>
      <c r="I113" s="117" t="s">
        <v>164</v>
      </c>
      <c r="J113" s="117"/>
      <c r="K113" s="69"/>
    </row>
    <row r="114" spans="1:11">
      <c r="A114" s="69">
        <v>1</v>
      </c>
      <c r="B114" s="70">
        <v>48.707</v>
      </c>
      <c r="C114" s="113"/>
      <c r="D114" s="114"/>
      <c r="E114" s="114"/>
      <c r="F114" s="117"/>
      <c r="G114" s="117"/>
      <c r="H114" s="117"/>
      <c r="I114" s="117">
        <v>1</v>
      </c>
      <c r="J114" s="117">
        <v>2</v>
      </c>
      <c r="K114" s="69"/>
    </row>
    <row r="115" spans="1:11">
      <c r="A115" s="69">
        <v>1</v>
      </c>
      <c r="B115" s="70">
        <v>45.131</v>
      </c>
      <c r="C115" s="113"/>
      <c r="D115" s="114"/>
      <c r="E115" s="114"/>
      <c r="F115" s="117" t="s">
        <v>79</v>
      </c>
      <c r="G115" s="117">
        <v>3</v>
      </c>
      <c r="H115" s="117">
        <v>4</v>
      </c>
      <c r="I115" s="117">
        <v>27.7275</v>
      </c>
      <c r="J115" s="117"/>
      <c r="K115" s="69"/>
    </row>
    <row r="116" spans="1:11">
      <c r="A116" s="69">
        <v>2</v>
      </c>
      <c r="B116" s="70">
        <v>30.337</v>
      </c>
      <c r="C116" s="113">
        <f>AVERAGE(B116:B119)</f>
        <v>31.3763125</v>
      </c>
      <c r="D116" s="114">
        <f>STDEV(B116:B119,C116)</f>
        <v>1.48598251771976</v>
      </c>
      <c r="E116" s="114" t="s">
        <v>174</v>
      </c>
      <c r="F116" s="117"/>
      <c r="G116" s="117">
        <v>5</v>
      </c>
      <c r="H116" s="117">
        <v>4</v>
      </c>
      <c r="I116" s="117">
        <v>29.251</v>
      </c>
      <c r="J116" s="117"/>
      <c r="K116" s="69"/>
    </row>
    <row r="117" spans="1:11">
      <c r="A117" s="69">
        <v>2</v>
      </c>
      <c r="B117" s="70">
        <v>30.864</v>
      </c>
      <c r="C117" s="113"/>
      <c r="D117" s="114"/>
      <c r="E117" s="114"/>
      <c r="F117" s="117"/>
      <c r="G117" s="117">
        <v>2</v>
      </c>
      <c r="H117" s="117">
        <v>4</v>
      </c>
      <c r="I117" s="117">
        <v>31.3763</v>
      </c>
      <c r="J117" s="117"/>
      <c r="K117" s="69"/>
    </row>
    <row r="118" spans="1:11">
      <c r="A118" s="69">
        <v>2</v>
      </c>
      <c r="B118" s="70">
        <v>33.925</v>
      </c>
      <c r="C118" s="113"/>
      <c r="D118" s="114"/>
      <c r="E118" s="114"/>
      <c r="F118" s="117"/>
      <c r="G118" s="117">
        <v>4</v>
      </c>
      <c r="H118" s="117">
        <v>4</v>
      </c>
      <c r="I118" s="117">
        <v>32.9212</v>
      </c>
      <c r="J118" s="117"/>
      <c r="K118" s="69"/>
    </row>
    <row r="119" spans="1:11">
      <c r="A119" s="69">
        <v>2</v>
      </c>
      <c r="B119" s="70">
        <v>30.37925</v>
      </c>
      <c r="C119" s="113"/>
      <c r="D119" s="114"/>
      <c r="E119" s="114"/>
      <c r="F119" s="117"/>
      <c r="G119" s="117">
        <v>1</v>
      </c>
      <c r="H119" s="117">
        <v>4</v>
      </c>
      <c r="I119" s="117"/>
      <c r="J119" s="117">
        <v>48.2905</v>
      </c>
      <c r="K119" s="69"/>
    </row>
    <row r="120" spans="1:11">
      <c r="A120" s="69">
        <v>3</v>
      </c>
      <c r="B120" s="70">
        <v>28.371</v>
      </c>
      <c r="C120" s="113">
        <f>AVERAGE(B120:B123)</f>
        <v>27.72751875</v>
      </c>
      <c r="D120" s="114">
        <f>STDEV(B120:B123,C120)</f>
        <v>0.557718808903454</v>
      </c>
      <c r="E120" s="114" t="s">
        <v>174</v>
      </c>
      <c r="F120" s="117"/>
      <c r="G120" s="117" t="s">
        <v>151</v>
      </c>
      <c r="H120" s="117"/>
      <c r="I120" s="117">
        <v>0.349</v>
      </c>
      <c r="J120" s="117">
        <v>1</v>
      </c>
      <c r="K120" s="69"/>
    </row>
    <row r="121" spans="1:11">
      <c r="A121" s="69">
        <v>3</v>
      </c>
      <c r="B121" s="70">
        <v>28.084</v>
      </c>
      <c r="C121" s="113"/>
      <c r="D121" s="114"/>
      <c r="E121" s="114"/>
      <c r="F121" s="117" t="s">
        <v>84</v>
      </c>
      <c r="G121" s="117">
        <v>3</v>
      </c>
      <c r="H121" s="117">
        <v>4</v>
      </c>
      <c r="I121" s="117">
        <v>27.7275</v>
      </c>
      <c r="J121" s="117"/>
      <c r="K121" s="69"/>
    </row>
    <row r="122" spans="1:11">
      <c r="A122" s="69">
        <v>3</v>
      </c>
      <c r="B122" s="70">
        <v>27.5462</v>
      </c>
      <c r="C122" s="113"/>
      <c r="D122" s="114"/>
      <c r="E122" s="114"/>
      <c r="F122" s="117"/>
      <c r="G122" s="117">
        <v>5</v>
      </c>
      <c r="H122" s="117">
        <v>4</v>
      </c>
      <c r="I122" s="117">
        <v>29.251</v>
      </c>
      <c r="J122" s="117"/>
      <c r="K122" s="69"/>
    </row>
    <row r="123" spans="1:11">
      <c r="A123" s="69">
        <v>3</v>
      </c>
      <c r="B123" s="70">
        <v>26.908875</v>
      </c>
      <c r="C123" s="113"/>
      <c r="D123" s="114"/>
      <c r="E123" s="114"/>
      <c r="F123" s="117"/>
      <c r="G123" s="117">
        <v>2</v>
      </c>
      <c r="H123" s="117">
        <v>4</v>
      </c>
      <c r="I123" s="117">
        <v>31.3763</v>
      </c>
      <c r="J123" s="117"/>
      <c r="K123" s="69"/>
    </row>
    <row r="124" spans="1:11">
      <c r="A124" s="69">
        <v>4</v>
      </c>
      <c r="B124" s="70">
        <v>31.512</v>
      </c>
      <c r="C124" s="113">
        <f>AVERAGE(B124:B127)</f>
        <v>32.9211666666667</v>
      </c>
      <c r="D124" s="114">
        <f>STDEV(B124:B127,C124)</f>
        <v>2.22888400700141</v>
      </c>
      <c r="E124" s="114" t="s">
        <v>174</v>
      </c>
      <c r="F124" s="117"/>
      <c r="G124" s="117">
        <v>4</v>
      </c>
      <c r="H124" s="117">
        <v>4</v>
      </c>
      <c r="I124" s="117">
        <v>32.9212</v>
      </c>
      <c r="J124" s="117"/>
      <c r="K124" s="69"/>
    </row>
    <row r="125" spans="1:11">
      <c r="A125" s="69">
        <v>4</v>
      </c>
      <c r="B125" s="70">
        <v>36.635</v>
      </c>
      <c r="C125" s="113"/>
      <c r="D125" s="114"/>
      <c r="E125" s="114"/>
      <c r="F125" s="117"/>
      <c r="G125" s="117">
        <v>1</v>
      </c>
      <c r="H125" s="117">
        <v>4</v>
      </c>
      <c r="I125" s="117"/>
      <c r="J125" s="117">
        <v>48.2905</v>
      </c>
      <c r="K125" s="69"/>
    </row>
    <row r="126" spans="1:11">
      <c r="A126" s="69">
        <v>4</v>
      </c>
      <c r="B126" s="70">
        <v>30.921</v>
      </c>
      <c r="C126" s="113"/>
      <c r="D126" s="114"/>
      <c r="E126" s="114"/>
      <c r="F126" s="117"/>
      <c r="G126" s="117" t="s">
        <v>151</v>
      </c>
      <c r="H126" s="117"/>
      <c r="I126" s="117">
        <v>0.096</v>
      </c>
      <c r="J126" s="117">
        <v>1</v>
      </c>
      <c r="K126" s="69"/>
    </row>
    <row r="127" spans="1:11">
      <c r="A127" s="69">
        <v>4</v>
      </c>
      <c r="B127" s="70">
        <v>32.6166666666667</v>
      </c>
      <c r="C127" s="113"/>
      <c r="D127" s="114"/>
      <c r="E127" s="114"/>
      <c r="F127" s="117" t="s">
        <v>180</v>
      </c>
      <c r="G127" s="117"/>
      <c r="H127" s="117"/>
      <c r="I127" s="117"/>
      <c r="J127" s="117"/>
      <c r="K127" s="69"/>
    </row>
    <row r="128" spans="1:11">
      <c r="A128" s="69">
        <v>5</v>
      </c>
      <c r="B128" s="70">
        <v>20.759</v>
      </c>
      <c r="C128" s="113">
        <f>AVERAGE(B128:B131)</f>
        <v>29.251</v>
      </c>
      <c r="D128" s="114">
        <f>STDEV(B128:B131,C128)</f>
        <v>6.62390477739528</v>
      </c>
      <c r="E128" s="114" t="s">
        <v>174</v>
      </c>
      <c r="F128" s="117" t="s">
        <v>181</v>
      </c>
      <c r="G128" s="117"/>
      <c r="H128" s="117"/>
      <c r="I128" s="117"/>
      <c r="J128" s="117"/>
      <c r="K128" s="69"/>
    </row>
    <row r="129" spans="1:11">
      <c r="A129" s="69">
        <v>5</v>
      </c>
      <c r="B129" s="70">
        <v>39.206</v>
      </c>
      <c r="C129" s="70"/>
      <c r="D129" s="116"/>
      <c r="E129" s="116"/>
      <c r="F129" s="116"/>
      <c r="G129" s="116"/>
      <c r="H129" s="116"/>
      <c r="I129" s="116"/>
      <c r="J129" s="119"/>
      <c r="K129" s="69"/>
    </row>
    <row r="130" spans="1:11">
      <c r="A130" s="69">
        <v>5</v>
      </c>
      <c r="B130" s="70">
        <v>29.788</v>
      </c>
      <c r="C130" s="70"/>
      <c r="D130" s="116"/>
      <c r="E130" s="116"/>
      <c r="F130" s="116"/>
      <c r="G130" s="116"/>
      <c r="H130" s="116"/>
      <c r="I130" s="116"/>
      <c r="J130" s="119"/>
      <c r="K130" s="69"/>
    </row>
    <row r="131" spans="1:11">
      <c r="A131" s="69">
        <v>5</v>
      </c>
      <c r="B131" s="70">
        <v>27.251</v>
      </c>
      <c r="C131" s="70"/>
      <c r="D131" s="116"/>
      <c r="E131" s="116"/>
      <c r="F131" s="116"/>
      <c r="G131" s="116"/>
      <c r="H131" s="116"/>
      <c r="I131" s="116"/>
      <c r="J131" s="119"/>
      <c r="K131" s="69"/>
    </row>
    <row r="133" spans="1:11">
      <c r="A133" s="67" t="s">
        <v>198</v>
      </c>
      <c r="B133" s="67"/>
      <c r="C133" s="67"/>
      <c r="D133" s="67"/>
      <c r="E133" s="67"/>
      <c r="F133" s="67"/>
      <c r="G133" s="67"/>
      <c r="H133" s="67"/>
      <c r="I133" s="67"/>
      <c r="J133" s="67"/>
      <c r="K133" s="67"/>
    </row>
    <row r="134" spans="1:11">
      <c r="A134" s="69">
        <v>1</v>
      </c>
      <c r="B134" s="70">
        <v>1.529</v>
      </c>
      <c r="C134" s="113">
        <f>AVERAGE(B134:B137)</f>
        <v>1.48196875</v>
      </c>
      <c r="D134" s="114">
        <f>STDEV(B134:B137,C134)</f>
        <v>0.0509374904141096</v>
      </c>
      <c r="E134" s="114" t="s">
        <v>183</v>
      </c>
      <c r="F134" s="115" t="s">
        <v>162</v>
      </c>
      <c r="G134" s="115"/>
      <c r="H134" s="115"/>
      <c r="I134" s="115"/>
      <c r="J134" s="118"/>
      <c r="K134" s="69"/>
    </row>
    <row r="135" spans="1:11">
      <c r="A135" s="69">
        <v>1</v>
      </c>
      <c r="B135" s="70">
        <v>1.465</v>
      </c>
      <c r="C135" s="113"/>
      <c r="D135" s="114"/>
      <c r="E135" s="114"/>
      <c r="F135" s="115"/>
      <c r="G135" s="115" t="s">
        <v>76</v>
      </c>
      <c r="H135" s="115" t="s">
        <v>77</v>
      </c>
      <c r="I135" s="115" t="s">
        <v>164</v>
      </c>
      <c r="J135" s="118"/>
      <c r="K135" s="69"/>
    </row>
    <row r="136" spans="1:11">
      <c r="A136" s="69">
        <v>1</v>
      </c>
      <c r="B136" s="70">
        <v>1.406</v>
      </c>
      <c r="C136" s="113"/>
      <c r="D136" s="114"/>
      <c r="E136" s="114"/>
      <c r="F136" s="115"/>
      <c r="G136" s="115"/>
      <c r="H136" s="115"/>
      <c r="I136" s="115">
        <v>1</v>
      </c>
      <c r="J136" s="118">
        <v>2</v>
      </c>
      <c r="K136" s="69"/>
    </row>
    <row r="137" spans="1:11">
      <c r="A137" s="69">
        <v>1</v>
      </c>
      <c r="B137" s="70">
        <v>1.527875</v>
      </c>
      <c r="C137" s="113"/>
      <c r="D137" s="114"/>
      <c r="E137" s="114"/>
      <c r="F137" s="115" t="s">
        <v>79</v>
      </c>
      <c r="G137" s="115">
        <v>3</v>
      </c>
      <c r="H137" s="115">
        <v>4</v>
      </c>
      <c r="I137" s="115">
        <v>0.804</v>
      </c>
      <c r="J137" s="118"/>
      <c r="K137" s="69"/>
    </row>
    <row r="138" spans="1:11">
      <c r="A138" s="69">
        <v>2</v>
      </c>
      <c r="B138" s="70">
        <v>0.805</v>
      </c>
      <c r="C138" s="113">
        <f>AVERAGE(B138:B141)</f>
        <v>0.821</v>
      </c>
      <c r="D138" s="114">
        <f>STDEV(B138:B141,C138)</f>
        <v>0.0167332005306815</v>
      </c>
      <c r="E138" s="114" t="s">
        <v>174</v>
      </c>
      <c r="F138" s="115"/>
      <c r="G138" s="115">
        <v>2</v>
      </c>
      <c r="H138" s="115">
        <v>4</v>
      </c>
      <c r="I138" s="115">
        <v>0.821</v>
      </c>
      <c r="J138" s="118"/>
      <c r="K138" s="69"/>
    </row>
    <row r="139" spans="1:11">
      <c r="A139" s="69">
        <v>2</v>
      </c>
      <c r="B139" s="70">
        <v>0.817</v>
      </c>
      <c r="C139" s="113"/>
      <c r="D139" s="114"/>
      <c r="E139" s="114"/>
      <c r="F139" s="115"/>
      <c r="G139" s="115">
        <v>5</v>
      </c>
      <c r="H139" s="115">
        <v>4</v>
      </c>
      <c r="I139" s="115">
        <v>0.8375</v>
      </c>
      <c r="J139" s="118"/>
      <c r="K139" s="69"/>
    </row>
    <row r="140" spans="1:11">
      <c r="A140" s="69">
        <v>2</v>
      </c>
      <c r="B140" s="70">
        <v>0.813</v>
      </c>
      <c r="C140" s="113"/>
      <c r="D140" s="114"/>
      <c r="E140" s="114"/>
      <c r="F140" s="115"/>
      <c r="G140" s="115">
        <v>4</v>
      </c>
      <c r="H140" s="115">
        <v>4</v>
      </c>
      <c r="I140" s="115">
        <v>0.844</v>
      </c>
      <c r="J140" s="118"/>
      <c r="K140" s="69"/>
    </row>
    <row r="141" spans="1:11">
      <c r="A141" s="69">
        <v>2</v>
      </c>
      <c r="B141" s="70">
        <v>0.849</v>
      </c>
      <c r="C141" s="113"/>
      <c r="D141" s="114"/>
      <c r="E141" s="114"/>
      <c r="F141" s="115"/>
      <c r="G141" s="115">
        <v>1</v>
      </c>
      <c r="H141" s="115">
        <v>4</v>
      </c>
      <c r="I141" s="115"/>
      <c r="J141" s="118">
        <v>1.482</v>
      </c>
      <c r="K141" s="69"/>
    </row>
    <row r="142" spans="1:11">
      <c r="A142" s="69">
        <v>3</v>
      </c>
      <c r="B142" s="70">
        <v>0.749</v>
      </c>
      <c r="C142" s="113">
        <f>AVERAGE(B142:B145)</f>
        <v>0.804</v>
      </c>
      <c r="D142" s="114">
        <f>STDEV(B142:B145,C142)</f>
        <v>0.0504876222454573</v>
      </c>
      <c r="E142" s="114" t="s">
        <v>174</v>
      </c>
      <c r="F142" s="115"/>
      <c r="G142" s="115" t="s">
        <v>151</v>
      </c>
      <c r="H142" s="115"/>
      <c r="I142" s="115">
        <v>0.828</v>
      </c>
      <c r="J142" s="118">
        <v>1</v>
      </c>
      <c r="K142" s="69"/>
    </row>
    <row r="143" spans="1:11">
      <c r="A143" s="69">
        <v>3</v>
      </c>
      <c r="B143" s="70">
        <v>0.831</v>
      </c>
      <c r="C143" s="113"/>
      <c r="D143" s="114"/>
      <c r="E143" s="114"/>
      <c r="F143" s="115" t="s">
        <v>84</v>
      </c>
      <c r="G143" s="115">
        <v>3</v>
      </c>
      <c r="H143" s="115">
        <v>4</v>
      </c>
      <c r="I143" s="115">
        <v>0.804</v>
      </c>
      <c r="J143" s="118"/>
      <c r="K143" s="69"/>
    </row>
    <row r="144" spans="1:11">
      <c r="A144" s="69">
        <v>3</v>
      </c>
      <c r="B144" s="70">
        <v>0.763</v>
      </c>
      <c r="C144" s="113"/>
      <c r="D144" s="114"/>
      <c r="E144" s="114"/>
      <c r="F144" s="115"/>
      <c r="G144" s="115">
        <v>2</v>
      </c>
      <c r="H144" s="115">
        <v>4</v>
      </c>
      <c r="I144" s="115">
        <v>0.821</v>
      </c>
      <c r="J144" s="118"/>
      <c r="K144" s="69"/>
    </row>
    <row r="145" spans="1:11">
      <c r="A145" s="69">
        <v>3</v>
      </c>
      <c r="B145" s="70">
        <v>0.873</v>
      </c>
      <c r="C145" s="113"/>
      <c r="D145" s="114"/>
      <c r="E145" s="114"/>
      <c r="F145" s="115"/>
      <c r="G145" s="115">
        <v>5</v>
      </c>
      <c r="H145" s="115">
        <v>4</v>
      </c>
      <c r="I145" s="115">
        <v>0.8375</v>
      </c>
      <c r="J145" s="118"/>
      <c r="K145" s="69"/>
    </row>
    <row r="146" spans="1:11">
      <c r="A146" s="69">
        <v>4</v>
      </c>
      <c r="B146" s="70">
        <v>0.819</v>
      </c>
      <c r="C146" s="113">
        <f>AVERAGE(B146:B149)</f>
        <v>0.844</v>
      </c>
      <c r="D146" s="114">
        <f>STDEV(B146:B149,C146)</f>
        <v>0.0255244980362005</v>
      </c>
      <c r="E146" s="114" t="s">
        <v>174</v>
      </c>
      <c r="F146" s="115"/>
      <c r="G146" s="115">
        <v>4</v>
      </c>
      <c r="H146" s="115">
        <v>4</v>
      </c>
      <c r="I146" s="115">
        <v>0.844</v>
      </c>
      <c r="J146" s="118"/>
      <c r="K146" s="69"/>
    </row>
    <row r="147" spans="1:11">
      <c r="A147" s="69">
        <v>4</v>
      </c>
      <c r="B147" s="70">
        <v>0.868</v>
      </c>
      <c r="C147" s="113"/>
      <c r="D147" s="114"/>
      <c r="E147" s="114"/>
      <c r="F147" s="115"/>
      <c r="G147" s="115">
        <v>1</v>
      </c>
      <c r="H147" s="115">
        <v>4</v>
      </c>
      <c r="I147" s="115"/>
      <c r="J147" s="118">
        <v>1.482</v>
      </c>
      <c r="K147" s="69"/>
    </row>
    <row r="148" spans="1:11">
      <c r="A148" s="69">
        <v>4</v>
      </c>
      <c r="B148" s="70">
        <v>0.871</v>
      </c>
      <c r="C148" s="113"/>
      <c r="D148" s="114"/>
      <c r="E148" s="114"/>
      <c r="F148" s="115"/>
      <c r="G148" s="115" t="s">
        <v>151</v>
      </c>
      <c r="H148" s="115"/>
      <c r="I148" s="115">
        <v>0.348</v>
      </c>
      <c r="J148" s="118">
        <v>1</v>
      </c>
      <c r="K148" s="69"/>
    </row>
    <row r="149" spans="1:11">
      <c r="A149" s="69">
        <v>4</v>
      </c>
      <c r="B149" s="70">
        <v>0.818</v>
      </c>
      <c r="C149" s="113"/>
      <c r="D149" s="114"/>
      <c r="E149" s="114"/>
      <c r="F149" s="115" t="s">
        <v>180</v>
      </c>
      <c r="G149" s="115"/>
      <c r="H149" s="115"/>
      <c r="I149" s="115"/>
      <c r="J149" s="118"/>
      <c r="K149" s="69"/>
    </row>
    <row r="150" spans="1:11">
      <c r="A150" s="69">
        <v>5</v>
      </c>
      <c r="B150" s="70">
        <v>0.955</v>
      </c>
      <c r="C150" s="113">
        <f>AVERAGE(B150:B153)</f>
        <v>0.8375</v>
      </c>
      <c r="D150" s="114">
        <f>STDEV(B150:B153,C150)</f>
        <v>0.069226078900946</v>
      </c>
      <c r="E150" s="114" t="s">
        <v>174</v>
      </c>
      <c r="F150" s="115" t="s">
        <v>181</v>
      </c>
      <c r="G150" s="115"/>
      <c r="H150" s="115"/>
      <c r="I150" s="115"/>
      <c r="J150" s="118"/>
      <c r="K150" s="69"/>
    </row>
    <row r="151" spans="1:11">
      <c r="A151" s="69">
        <v>5</v>
      </c>
      <c r="B151" s="70">
        <v>0.807</v>
      </c>
      <c r="C151" s="70"/>
      <c r="D151" s="116"/>
      <c r="E151" s="116"/>
      <c r="F151" s="116"/>
      <c r="G151" s="116"/>
      <c r="H151" s="116"/>
      <c r="I151" s="116"/>
      <c r="J151" s="119"/>
      <c r="K151" s="69"/>
    </row>
    <row r="152" spans="1:11">
      <c r="A152" s="69">
        <v>5</v>
      </c>
      <c r="B152" s="70">
        <v>0.812</v>
      </c>
      <c r="C152" s="70"/>
      <c r="D152" s="116"/>
      <c r="E152" s="116"/>
      <c r="F152" s="116"/>
      <c r="G152" s="116"/>
      <c r="H152" s="116"/>
      <c r="I152" s="116"/>
      <c r="J152" s="119"/>
      <c r="K152" s="69"/>
    </row>
    <row r="153" spans="1:11">
      <c r="A153" s="69">
        <v>5</v>
      </c>
      <c r="B153" s="70">
        <v>0.776</v>
      </c>
      <c r="C153" s="70"/>
      <c r="D153" s="116"/>
      <c r="E153" s="116"/>
      <c r="F153" s="116"/>
      <c r="G153" s="116"/>
      <c r="H153" s="116"/>
      <c r="I153" s="116"/>
      <c r="J153" s="119"/>
      <c r="K153" s="69"/>
    </row>
  </sheetData>
  <mergeCells count="7">
    <mergeCell ref="A1:J1"/>
    <mergeCell ref="A23:J23"/>
    <mergeCell ref="A45:J45"/>
    <mergeCell ref="A67:J67"/>
    <mergeCell ref="A89:J89"/>
    <mergeCell ref="A111:J111"/>
    <mergeCell ref="A133:J13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5"/>
  <sheetViews>
    <sheetView zoomScale="90" zoomScaleNormal="90" workbookViewId="0">
      <selection activeCell="I43" sqref="I43"/>
    </sheetView>
  </sheetViews>
  <sheetFormatPr defaultColWidth="8.61261261261261" defaultRowHeight="15.4"/>
  <cols>
    <col min="1" max="2" width="8.61261261261261" style="83"/>
    <col min="3" max="24" width="13.8918918918919" style="83"/>
    <col min="25" max="25" width="12.7387387387387" style="83"/>
    <col min="26" max="26" width="13.8918918918919" style="83"/>
  </cols>
  <sheetData>
    <row r="1" ht="15" spans="1:26">
      <c r="A1" s="84" t="s">
        <v>0</v>
      </c>
      <c r="B1" s="84" t="s">
        <v>140</v>
      </c>
      <c r="C1" s="85" t="s">
        <v>199</v>
      </c>
      <c r="D1" s="85"/>
      <c r="E1" s="85"/>
      <c r="F1" s="85"/>
      <c r="G1" s="85"/>
      <c r="H1" s="85"/>
      <c r="I1" s="85" t="s">
        <v>200</v>
      </c>
      <c r="J1" s="85"/>
      <c r="K1" s="85"/>
      <c r="L1" s="85"/>
      <c r="M1" s="85"/>
      <c r="N1" s="85"/>
      <c r="O1" s="85" t="s">
        <v>201</v>
      </c>
      <c r="P1" s="85"/>
      <c r="Q1" s="85"/>
      <c r="R1" s="85"/>
      <c r="S1" s="85"/>
      <c r="T1" s="85"/>
      <c r="U1" s="85" t="s">
        <v>202</v>
      </c>
      <c r="V1" s="85"/>
      <c r="W1" s="85"/>
      <c r="X1" s="85"/>
      <c r="Y1" s="85"/>
      <c r="Z1" s="85"/>
    </row>
    <row r="2" ht="15" spans="1:26">
      <c r="A2" s="84"/>
      <c r="B2" s="84"/>
      <c r="C2" s="85" t="s">
        <v>141</v>
      </c>
      <c r="D2" s="85" t="s">
        <v>142</v>
      </c>
      <c r="E2" s="85" t="s">
        <v>143</v>
      </c>
      <c r="F2" s="85" t="s">
        <v>4</v>
      </c>
      <c r="G2" s="85" t="s">
        <v>4</v>
      </c>
      <c r="H2" s="85" t="s">
        <v>5</v>
      </c>
      <c r="I2" s="85" t="s">
        <v>141</v>
      </c>
      <c r="J2" s="85" t="s">
        <v>142</v>
      </c>
      <c r="K2" s="85" t="s">
        <v>143</v>
      </c>
      <c r="L2" s="85" t="s">
        <v>4</v>
      </c>
      <c r="M2" s="85" t="s">
        <v>4</v>
      </c>
      <c r="N2" s="85" t="s">
        <v>5</v>
      </c>
      <c r="O2" s="85" t="s">
        <v>141</v>
      </c>
      <c r="P2" s="85" t="s">
        <v>142</v>
      </c>
      <c r="Q2" s="85" t="s">
        <v>143</v>
      </c>
      <c r="R2" s="85" t="s">
        <v>4</v>
      </c>
      <c r="S2" s="85" t="s">
        <v>4</v>
      </c>
      <c r="T2" s="85" t="s">
        <v>5</v>
      </c>
      <c r="U2" s="85" t="s">
        <v>141</v>
      </c>
      <c r="V2" s="85" t="s">
        <v>142</v>
      </c>
      <c r="W2" s="85" t="s">
        <v>143</v>
      </c>
      <c r="X2" s="85" t="s">
        <v>4</v>
      </c>
      <c r="Y2" s="85" t="s">
        <v>4</v>
      </c>
      <c r="Z2" s="85" t="s">
        <v>5</v>
      </c>
    </row>
    <row r="3" ht="15.45" spans="1:26">
      <c r="A3" s="57" t="s">
        <v>14</v>
      </c>
      <c r="B3" s="86" t="s">
        <v>15</v>
      </c>
      <c r="C3" s="87">
        <v>0.274001615842484</v>
      </c>
      <c r="D3" s="87">
        <v>0.276590414230764</v>
      </c>
      <c r="E3" s="87">
        <v>0.266322376365605</v>
      </c>
      <c r="F3" s="56">
        <f t="shared" ref="F3:F27" si="0">AVERAGE(C3:E3)</f>
        <v>0.272304802146284</v>
      </c>
      <c r="G3" s="56">
        <f>AVERAGE(F3:F7)</f>
        <v>0.266308910861197</v>
      </c>
      <c r="H3" s="88">
        <f>STDEV(F3:F7,G3)</f>
        <v>0.016293862702026</v>
      </c>
      <c r="I3" s="87">
        <v>0.323127659574468</v>
      </c>
      <c r="J3" s="87">
        <v>0.295500773799565</v>
      </c>
      <c r="K3" s="87">
        <v>0.325875973066652</v>
      </c>
      <c r="L3" s="56">
        <f t="shared" ref="L3:L12" si="1">AVERAGE(I3:K3)</f>
        <v>0.314834802146895</v>
      </c>
      <c r="M3" s="56">
        <f>AVERAGE(L3:L7)</f>
        <v>0.299106613442666</v>
      </c>
      <c r="N3" s="88">
        <f>STDEV(L3:L7,M3)</f>
        <v>0.0212945255065739</v>
      </c>
      <c r="O3" s="103">
        <v>0.228443821235753</v>
      </c>
      <c r="P3" s="103">
        <v>0.219774376818623</v>
      </c>
      <c r="Q3" s="103">
        <v>0.226058448138917</v>
      </c>
      <c r="R3" s="56">
        <f t="shared" ref="R3:R12" si="2">AVERAGE(O3:Q3)</f>
        <v>0.224758882064431</v>
      </c>
      <c r="S3" s="56">
        <f>AVERAGE(R3:R7)</f>
        <v>0.224818924404312</v>
      </c>
      <c r="T3" s="88">
        <f>STDEV(R3:R7,S3)</f>
        <v>0.0104250601885467</v>
      </c>
      <c r="U3" s="103">
        <v>0.248070960280382</v>
      </c>
      <c r="V3" s="103">
        <v>0.238668988890165</v>
      </c>
      <c r="W3" s="103">
        <v>0.227736745714598</v>
      </c>
      <c r="X3" s="56">
        <f t="shared" ref="X3:X12" si="3">AVERAGE(U3:W3)</f>
        <v>0.238158898295048</v>
      </c>
      <c r="Y3" s="56">
        <f>AVERAGE(X3:X7)</f>
        <v>0.242692117534317</v>
      </c>
      <c r="Z3" s="88">
        <f>STDEV(X3:X7,Y3)</f>
        <v>0.00924744421313694</v>
      </c>
    </row>
    <row r="4" ht="15.45" spans="1:26">
      <c r="A4" s="57"/>
      <c r="B4" s="86" t="s">
        <v>16</v>
      </c>
      <c r="C4" s="87">
        <v>0.285704685866363</v>
      </c>
      <c r="D4" s="87">
        <v>0.24244507862551</v>
      </c>
      <c r="E4" s="87">
        <v>0.250613913503917</v>
      </c>
      <c r="F4" s="56">
        <f t="shared" si="0"/>
        <v>0.259587892665263</v>
      </c>
      <c r="G4" s="56"/>
      <c r="H4" s="88"/>
      <c r="I4" s="87">
        <v>0.260325883069428</v>
      </c>
      <c r="J4" s="87">
        <v>0.271486801990978</v>
      </c>
      <c r="K4" s="87">
        <v>0.259078081761006</v>
      </c>
      <c r="L4" s="56">
        <f t="shared" si="1"/>
        <v>0.263630255607137</v>
      </c>
      <c r="M4" s="56"/>
      <c r="N4" s="88"/>
      <c r="O4" s="103">
        <v>0.228970412958704</v>
      </c>
      <c r="P4" s="103">
        <v>0.199350632731409</v>
      </c>
      <c r="Q4" s="103">
        <v>0.232961849760438</v>
      </c>
      <c r="R4" s="56">
        <f t="shared" si="2"/>
        <v>0.22042763181685</v>
      </c>
      <c r="S4" s="56"/>
      <c r="T4" s="88"/>
      <c r="U4" s="103">
        <v>0.253517969712948</v>
      </c>
      <c r="V4" s="103">
        <v>0.257628200440548</v>
      </c>
      <c r="W4" s="103">
        <v>0.246557266242131</v>
      </c>
      <c r="X4" s="56">
        <f t="shared" si="3"/>
        <v>0.252567812131876</v>
      </c>
      <c r="Y4" s="56"/>
      <c r="Z4" s="88"/>
    </row>
    <row r="5" ht="15.45" spans="1:26">
      <c r="A5" s="57"/>
      <c r="B5" s="86" t="s">
        <v>17</v>
      </c>
      <c r="C5" s="87">
        <v>0.287464525579293</v>
      </c>
      <c r="D5" s="87">
        <v>0.2434077413273</v>
      </c>
      <c r="E5" s="87">
        <v>0.270578627235069</v>
      </c>
      <c r="F5" s="56">
        <f t="shared" si="0"/>
        <v>0.267150298047221</v>
      </c>
      <c r="G5" s="56"/>
      <c r="H5" s="88"/>
      <c r="I5" s="87">
        <v>0.309864581690758</v>
      </c>
      <c r="J5" s="87">
        <v>0.30784490029796</v>
      </c>
      <c r="K5" s="87">
        <v>0.270213368955943</v>
      </c>
      <c r="L5" s="56">
        <f t="shared" si="1"/>
        <v>0.29597428364822</v>
      </c>
      <c r="M5" s="56"/>
      <c r="N5" s="88"/>
      <c r="O5" s="103">
        <v>0.234883942268041</v>
      </c>
      <c r="P5" s="103">
        <v>0.232337847288448</v>
      </c>
      <c r="Q5" s="103">
        <v>0.220601460034645</v>
      </c>
      <c r="R5" s="56">
        <f t="shared" si="2"/>
        <v>0.229274416530378</v>
      </c>
      <c r="S5" s="88"/>
      <c r="T5" s="88"/>
      <c r="U5" s="103">
        <v>0.231494231413886</v>
      </c>
      <c r="V5" s="103">
        <v>0.231548015597981</v>
      </c>
      <c r="W5" s="103">
        <v>0.248999592032393</v>
      </c>
      <c r="X5" s="56">
        <f t="shared" si="3"/>
        <v>0.23734727968142</v>
      </c>
      <c r="Y5" s="110"/>
      <c r="Z5" s="110"/>
    </row>
    <row r="6" ht="15.45" spans="1:26">
      <c r="A6" s="57"/>
      <c r="B6" s="86" t="s">
        <v>18</v>
      </c>
      <c r="C6" s="87">
        <v>0.248517832405612</v>
      </c>
      <c r="D6" s="87">
        <v>0.242573789923143</v>
      </c>
      <c r="E6" s="87">
        <v>0.232792465948235</v>
      </c>
      <c r="F6" s="56">
        <f t="shared" si="0"/>
        <v>0.24129469609233</v>
      </c>
      <c r="G6" s="56"/>
      <c r="H6" s="88"/>
      <c r="I6" s="87">
        <v>0.323028887323944</v>
      </c>
      <c r="J6" s="87">
        <v>0.317002163841808</v>
      </c>
      <c r="K6" s="87">
        <v>0.338555755868545</v>
      </c>
      <c r="L6" s="56">
        <f t="shared" si="1"/>
        <v>0.326195602344766</v>
      </c>
      <c r="M6" s="56"/>
      <c r="N6" s="88"/>
      <c r="O6" s="104">
        <v>0.192043854908198</v>
      </c>
      <c r="P6" s="104">
        <v>0.222719870965824</v>
      </c>
      <c r="Q6" s="104">
        <v>0.212050489645208</v>
      </c>
      <c r="R6" s="56">
        <f t="shared" si="2"/>
        <v>0.208938071839743</v>
      </c>
      <c r="S6" s="88"/>
      <c r="T6" s="88"/>
      <c r="U6" s="106">
        <v>0.238050980614604</v>
      </c>
      <c r="V6" s="106">
        <v>0.21722656732776</v>
      </c>
      <c r="W6" s="106">
        <v>0.237247006559827</v>
      </c>
      <c r="X6" s="56">
        <f t="shared" si="3"/>
        <v>0.230841518167397</v>
      </c>
      <c r="Y6" s="110"/>
      <c r="Z6" s="110"/>
    </row>
    <row r="7" ht="15.45" spans="1:26">
      <c r="A7" s="57"/>
      <c r="B7" s="86" t="s">
        <v>19</v>
      </c>
      <c r="C7" s="87">
        <v>0.293782024932093</v>
      </c>
      <c r="D7" s="87">
        <v>0.286283061095701</v>
      </c>
      <c r="E7" s="87">
        <v>0.29355551003687</v>
      </c>
      <c r="F7" s="56">
        <f t="shared" si="0"/>
        <v>0.291206865354888</v>
      </c>
      <c r="G7" s="56"/>
      <c r="H7" s="88"/>
      <c r="I7" s="87">
        <v>0.297325883069428</v>
      </c>
      <c r="J7" s="87">
        <v>0.289486801990978</v>
      </c>
      <c r="K7" s="87">
        <v>0.297881685338529</v>
      </c>
      <c r="L7" s="56">
        <f t="shared" si="1"/>
        <v>0.294898123466312</v>
      </c>
      <c r="M7" s="56"/>
      <c r="N7" s="88"/>
      <c r="O7" s="103">
        <v>0.239350632731409</v>
      </c>
      <c r="P7" s="103">
        <v>0.232961849760438</v>
      </c>
      <c r="Q7" s="103">
        <v>0.249774376818623</v>
      </c>
      <c r="R7" s="56">
        <f t="shared" si="2"/>
        <v>0.240695619770157</v>
      </c>
      <c r="S7" s="56"/>
      <c r="T7" s="88"/>
      <c r="U7" s="103">
        <v>0.259698900440548</v>
      </c>
      <c r="V7" s="103">
        <v>0.254936745714598</v>
      </c>
      <c r="W7" s="103">
        <v>0.248999592032393</v>
      </c>
      <c r="X7" s="56">
        <f t="shared" si="3"/>
        <v>0.254545079395846</v>
      </c>
      <c r="Y7" s="56"/>
      <c r="Z7" s="88"/>
    </row>
    <row r="8" ht="15.45" spans="1:26">
      <c r="A8" s="57" t="s">
        <v>25</v>
      </c>
      <c r="B8" s="86" t="s">
        <v>30</v>
      </c>
      <c r="C8" s="87">
        <v>0.25929179326571</v>
      </c>
      <c r="D8" s="87">
        <v>0.243668203557597</v>
      </c>
      <c r="E8" s="87">
        <v>0.260573087209932</v>
      </c>
      <c r="F8" s="56">
        <f t="shared" si="0"/>
        <v>0.25451102801108</v>
      </c>
      <c r="G8" s="56">
        <f>AVERAGE(F8:F12)</f>
        <v>0.23010795080514</v>
      </c>
      <c r="H8" s="88">
        <f>STDEV(F8:F12,G8)</f>
        <v>0.0197810447470046</v>
      </c>
      <c r="I8" s="87">
        <v>0.200022768114747</v>
      </c>
      <c r="J8" s="87">
        <v>0.201661590942799</v>
      </c>
      <c r="K8" s="87">
        <v>0.207796468123316</v>
      </c>
      <c r="L8" s="56">
        <f t="shared" si="1"/>
        <v>0.203160275726954</v>
      </c>
      <c r="M8" s="56">
        <f>AVERAGE(L8:L12)</f>
        <v>0.216302455955409</v>
      </c>
      <c r="N8" s="88">
        <f>STDEV(L8:L12,M8)</f>
        <v>0.0165637114255978</v>
      </c>
      <c r="O8" s="105">
        <v>0.182020220572818</v>
      </c>
      <c r="P8" s="105">
        <v>0.196144552830129</v>
      </c>
      <c r="Q8" s="105">
        <v>0.197215100697748</v>
      </c>
      <c r="R8" s="56">
        <f t="shared" si="2"/>
        <v>0.191793291366898</v>
      </c>
      <c r="S8" s="56">
        <f>AVERAGE(R8:R12)</f>
        <v>0.187404870888934</v>
      </c>
      <c r="T8" s="88">
        <f>STDEV(R8:R12,S8)</f>
        <v>0.0082412403349009</v>
      </c>
      <c r="U8" s="103">
        <v>0.176752380325464</v>
      </c>
      <c r="V8" s="103">
        <v>0.17565788166215</v>
      </c>
      <c r="W8" s="103">
        <v>0.172338699784785</v>
      </c>
      <c r="X8" s="56">
        <f t="shared" si="3"/>
        <v>0.1749163205908</v>
      </c>
      <c r="Y8" s="56">
        <f>AVERAGE(X8:X12)</f>
        <v>0.200275940427541</v>
      </c>
      <c r="Z8" s="88">
        <f>STDEV(X8:X12,Y8)</f>
        <v>0.0170662609720969</v>
      </c>
    </row>
    <row r="9" ht="15.45" spans="1:26">
      <c r="A9" s="57"/>
      <c r="B9" s="86" t="s">
        <v>32</v>
      </c>
      <c r="C9" s="87">
        <v>0.248895339646484</v>
      </c>
      <c r="D9" s="87">
        <v>0.222064713527058</v>
      </c>
      <c r="E9" s="87">
        <v>0.234147636920928</v>
      </c>
      <c r="F9" s="56">
        <f t="shared" si="0"/>
        <v>0.235035896698157</v>
      </c>
      <c r="G9" s="56"/>
      <c r="H9" s="88"/>
      <c r="I9" s="87">
        <v>0.2079748012003</v>
      </c>
      <c r="J9" s="87">
        <v>0.201313175675676</v>
      </c>
      <c r="K9" s="87">
        <v>0.211920805152979</v>
      </c>
      <c r="L9" s="56">
        <f t="shared" si="1"/>
        <v>0.207069594009652</v>
      </c>
      <c r="M9" s="56"/>
      <c r="N9" s="88"/>
      <c r="O9" s="106">
        <v>0.183295711183496</v>
      </c>
      <c r="P9" s="106">
        <v>0.181308535733007</v>
      </c>
      <c r="Q9" s="106">
        <v>0.179517921448879</v>
      </c>
      <c r="R9" s="56">
        <f t="shared" si="2"/>
        <v>0.181374056121794</v>
      </c>
      <c r="S9" s="56"/>
      <c r="T9" s="88"/>
      <c r="U9" s="103">
        <v>0.206890040154319</v>
      </c>
      <c r="V9" s="103">
        <v>0.228579458744067</v>
      </c>
      <c r="W9" s="103">
        <v>0.210162571148184</v>
      </c>
      <c r="X9" s="56">
        <f t="shared" si="3"/>
        <v>0.215210690015523</v>
      </c>
      <c r="Y9" s="56"/>
      <c r="Z9" s="88"/>
    </row>
    <row r="10" ht="15.45" spans="1:26">
      <c r="A10" s="57"/>
      <c r="B10" s="86" t="s">
        <v>33</v>
      </c>
      <c r="C10" s="87">
        <v>0.208744489499677</v>
      </c>
      <c r="D10" s="87">
        <v>0.2119765014018</v>
      </c>
      <c r="E10" s="87">
        <v>0.202813784588569</v>
      </c>
      <c r="F10" s="56">
        <f t="shared" si="0"/>
        <v>0.207844925163349</v>
      </c>
      <c r="G10" s="56"/>
      <c r="H10" s="88"/>
      <c r="I10" s="87">
        <v>0.230458846997806</v>
      </c>
      <c r="J10" s="87">
        <v>0.242564708214399</v>
      </c>
      <c r="K10" s="87">
        <v>0.243412683470614</v>
      </c>
      <c r="L10" s="56">
        <f t="shared" si="1"/>
        <v>0.23881207956094</v>
      </c>
      <c r="M10" s="56"/>
      <c r="N10" s="88"/>
      <c r="O10" s="106">
        <v>0.197838570838984</v>
      </c>
      <c r="P10" s="106">
        <v>0.186967715001392</v>
      </c>
      <c r="Q10" s="106">
        <v>0.201858158196408</v>
      </c>
      <c r="R10" s="56">
        <f t="shared" si="2"/>
        <v>0.195554814678928</v>
      </c>
      <c r="S10" s="56"/>
      <c r="T10" s="88"/>
      <c r="U10" s="103">
        <v>0.211791711176865</v>
      </c>
      <c r="V10" s="103">
        <v>0.209294857870492</v>
      </c>
      <c r="W10" s="103">
        <v>0.211031351326666</v>
      </c>
      <c r="X10" s="56">
        <f t="shared" si="3"/>
        <v>0.210705973458008</v>
      </c>
      <c r="Y10" s="56"/>
      <c r="Z10" s="56"/>
    </row>
    <row r="11" ht="15.45" spans="1:26">
      <c r="A11" s="57"/>
      <c r="B11" s="86" t="s">
        <v>34</v>
      </c>
      <c r="C11" s="87">
        <v>0.224719796793142</v>
      </c>
      <c r="D11" s="87">
        <v>0.200084172599698</v>
      </c>
      <c r="E11" s="87">
        <v>0.19431962360118</v>
      </c>
      <c r="F11" s="56">
        <f t="shared" si="0"/>
        <v>0.206374530998007</v>
      </c>
      <c r="G11" s="56"/>
      <c r="H11" s="88"/>
      <c r="I11" s="87">
        <v>0.24499145302956</v>
      </c>
      <c r="J11" s="87">
        <v>0.230871056899913</v>
      </c>
      <c r="K11" s="87">
        <v>0.225112242826205</v>
      </c>
      <c r="L11" s="56">
        <f t="shared" si="1"/>
        <v>0.233658250918559</v>
      </c>
      <c r="M11" s="56"/>
      <c r="N11" s="88"/>
      <c r="O11" s="106">
        <v>0.166259793988517</v>
      </c>
      <c r="P11" s="106">
        <v>0.176358074027604</v>
      </c>
      <c r="Q11" s="106">
        <v>0.180109252669039</v>
      </c>
      <c r="R11" s="56">
        <f t="shared" si="2"/>
        <v>0.17424237356172</v>
      </c>
      <c r="S11" s="56"/>
      <c r="T11" s="88"/>
      <c r="U11" s="106">
        <v>0.208715668173426</v>
      </c>
      <c r="V11" s="106">
        <v>0.23017241130035</v>
      </c>
      <c r="W11" s="106">
        <v>0.208472801603206</v>
      </c>
      <c r="X11" s="56">
        <f t="shared" si="3"/>
        <v>0.215786960358994</v>
      </c>
      <c r="Y11" s="56"/>
      <c r="Z11" s="56"/>
    </row>
    <row r="12" ht="15.45" spans="1:26">
      <c r="A12" s="57"/>
      <c r="B12" s="86" t="s">
        <v>35</v>
      </c>
      <c r="C12" s="87">
        <v>0.242859568134568</v>
      </c>
      <c r="D12" s="87">
        <v>0.255598180230688</v>
      </c>
      <c r="E12" s="87">
        <v>0.241862371100062</v>
      </c>
      <c r="F12" s="56">
        <f t="shared" si="0"/>
        <v>0.246773373155106</v>
      </c>
      <c r="G12" s="56"/>
      <c r="H12" s="88"/>
      <c r="I12" s="87">
        <v>0.200458846997806</v>
      </c>
      <c r="J12" s="87">
        <v>0.200564708214399</v>
      </c>
      <c r="K12" s="87">
        <v>0.195412683470614</v>
      </c>
      <c r="L12" s="56">
        <f t="shared" si="1"/>
        <v>0.19881207956094</v>
      </c>
      <c r="M12" s="56"/>
      <c r="N12" s="88"/>
      <c r="O12" s="106">
        <v>0.2004033765007</v>
      </c>
      <c r="P12" s="106">
        <v>0.201658158196408</v>
      </c>
      <c r="Q12" s="56">
        <v>0.180117921448879</v>
      </c>
      <c r="R12" s="56">
        <f t="shared" si="2"/>
        <v>0.194059818715329</v>
      </c>
      <c r="S12" s="56"/>
      <c r="T12" s="88"/>
      <c r="U12" s="103">
        <v>0.187490040154319</v>
      </c>
      <c r="V12" s="103">
        <v>0.191131351326666</v>
      </c>
      <c r="W12" s="103">
        <v>0.17565788166215</v>
      </c>
      <c r="X12" s="56">
        <f t="shared" si="3"/>
        <v>0.184759757714378</v>
      </c>
      <c r="Y12" s="88"/>
      <c r="Z12" s="88"/>
    </row>
    <row r="13" ht="15.45" spans="1:26">
      <c r="A13" s="57" t="s">
        <v>36</v>
      </c>
      <c r="B13" s="86" t="s">
        <v>45</v>
      </c>
      <c r="C13" s="57">
        <v>0.242621568477513</v>
      </c>
      <c r="D13" s="57">
        <v>0.229376028627001</v>
      </c>
      <c r="E13" s="57">
        <v>0.251122744273663</v>
      </c>
      <c r="F13" s="56">
        <f t="shared" si="0"/>
        <v>0.241040113792726</v>
      </c>
      <c r="G13" s="56">
        <f>AVERAGE(F13:F17)</f>
        <v>0.251855400117527</v>
      </c>
      <c r="H13" s="88">
        <f>STDEV(F13:F17,G13)</f>
        <v>0.014175236642525</v>
      </c>
      <c r="I13" s="87">
        <v>0.298223413589872</v>
      </c>
      <c r="J13" s="87">
        <v>0.232781103997231</v>
      </c>
      <c r="K13" s="87">
        <v>0.2268189185292</v>
      </c>
      <c r="L13" s="56">
        <f t="shared" ref="L13:L17" si="4">AVERAGE(I13:K13)</f>
        <v>0.252607812038768</v>
      </c>
      <c r="M13" s="56">
        <f>AVERAGE(L13:L17)</f>
        <v>0.257372547712151</v>
      </c>
      <c r="N13" s="88">
        <f>STDEV(L13:L17,M13)</f>
        <v>0.0293779549799458</v>
      </c>
      <c r="O13" s="107">
        <v>0.244091430934775</v>
      </c>
      <c r="P13" s="106">
        <v>0.22228918655283</v>
      </c>
      <c r="Q13" s="106">
        <v>0.21822226950601</v>
      </c>
      <c r="R13" s="56">
        <f t="shared" ref="R13:R27" si="5">AVERAGE(O13:Q13)</f>
        <v>0.228200962331205</v>
      </c>
      <c r="S13" s="56">
        <f>AVERAGE(R13:R17)</f>
        <v>0.208910496869547</v>
      </c>
      <c r="T13" s="88">
        <f>STDEV(R13:R17,S13)</f>
        <v>0.0157152950324976</v>
      </c>
      <c r="U13" s="103">
        <v>0.212813698435566</v>
      </c>
      <c r="V13" s="103">
        <v>0.212779097670883</v>
      </c>
      <c r="W13" s="103">
        <v>0.213776517169565</v>
      </c>
      <c r="X13" s="56">
        <f t="shared" ref="X13:X27" si="6">AVERAGE(U13:W13)</f>
        <v>0.213123104425338</v>
      </c>
      <c r="Y13" s="56">
        <f>AVERAGE(X13:X17)</f>
        <v>0.218623486093682</v>
      </c>
      <c r="Z13" s="88">
        <f>STDEV(X13:X17,Y13)</f>
        <v>0.0085118330243962</v>
      </c>
    </row>
    <row r="14" ht="15.45" spans="1:26">
      <c r="A14" s="57"/>
      <c r="B14" s="86" t="s">
        <v>46</v>
      </c>
      <c r="C14" s="57">
        <v>0.251460427862635</v>
      </c>
      <c r="D14" s="57">
        <v>0.262423330236918</v>
      </c>
      <c r="E14" s="57">
        <v>0.234374037821233</v>
      </c>
      <c r="F14" s="56">
        <f t="shared" si="0"/>
        <v>0.249419265306929</v>
      </c>
      <c r="G14" s="56"/>
      <c r="H14" s="88"/>
      <c r="I14" s="87">
        <v>0.227225140072325</v>
      </c>
      <c r="J14" s="87">
        <v>0.238587717920528</v>
      </c>
      <c r="K14" s="87">
        <v>0.273355284864761</v>
      </c>
      <c r="L14" s="56">
        <f t="shared" si="4"/>
        <v>0.246389380952538</v>
      </c>
      <c r="M14" s="56"/>
      <c r="N14" s="88"/>
      <c r="O14" s="106">
        <v>0.202213251660464</v>
      </c>
      <c r="P14" s="106">
        <v>0.218084664082228</v>
      </c>
      <c r="Q14" s="106">
        <v>0.193837899798703</v>
      </c>
      <c r="R14" s="56">
        <f t="shared" si="5"/>
        <v>0.204711938513798</v>
      </c>
      <c r="S14" s="88"/>
      <c r="T14" s="88"/>
      <c r="U14" s="103">
        <v>0.223670649181973</v>
      </c>
      <c r="V14" s="103">
        <v>0.220837188101925</v>
      </c>
      <c r="W14" s="103">
        <v>0.210553473217332</v>
      </c>
      <c r="X14" s="56">
        <f t="shared" si="6"/>
        <v>0.218353770167077</v>
      </c>
      <c r="Y14" s="56"/>
      <c r="Z14" s="88"/>
    </row>
    <row r="15" ht="15.45" spans="1:26">
      <c r="A15" s="57"/>
      <c r="B15" s="86" t="s">
        <v>144</v>
      </c>
      <c r="C15" s="57">
        <v>0.251122744273663</v>
      </c>
      <c r="D15" s="57">
        <v>0.261954323687752</v>
      </c>
      <c r="E15" s="57">
        <v>0.282247767358151</v>
      </c>
      <c r="F15" s="56">
        <f t="shared" si="0"/>
        <v>0.265108278439855</v>
      </c>
      <c r="G15" s="56"/>
      <c r="H15" s="88"/>
      <c r="I15" s="87">
        <v>0.232832724314854</v>
      </c>
      <c r="J15" s="87">
        <v>0.261264478136819</v>
      </c>
      <c r="K15" s="87">
        <v>0.264269609893607</v>
      </c>
      <c r="L15" s="56">
        <f t="shared" si="4"/>
        <v>0.252788937448427</v>
      </c>
      <c r="M15" s="56"/>
      <c r="N15" s="88"/>
      <c r="O15" s="106">
        <v>0.198319427975764</v>
      </c>
      <c r="P15" s="106">
        <v>0.196270696043667</v>
      </c>
      <c r="Q15" s="106">
        <v>0.191122985845277</v>
      </c>
      <c r="R15" s="56">
        <f t="shared" si="5"/>
        <v>0.195237703288236</v>
      </c>
      <c r="S15" s="88"/>
      <c r="T15" s="88"/>
      <c r="U15" s="103">
        <v>0.230794483368049</v>
      </c>
      <c r="V15" s="103">
        <v>0.228730390907701</v>
      </c>
      <c r="W15" s="103">
        <v>0.213072966769213</v>
      </c>
      <c r="X15" s="56">
        <f t="shared" si="6"/>
        <v>0.224199280348321</v>
      </c>
      <c r="Y15" s="56"/>
      <c r="Z15" s="88"/>
    </row>
    <row r="16" ht="15.45" spans="1:26">
      <c r="A16" s="57"/>
      <c r="B16" s="86" t="s">
        <v>145</v>
      </c>
      <c r="C16" s="87">
        <v>0.241954323687752</v>
      </c>
      <c r="D16" s="87">
        <v>0.232247767358151</v>
      </c>
      <c r="E16" s="87">
        <v>0.224991344230422</v>
      </c>
      <c r="F16" s="56">
        <f t="shared" si="0"/>
        <v>0.233064478425442</v>
      </c>
      <c r="G16" s="56"/>
      <c r="H16" s="88"/>
      <c r="I16" s="87">
        <v>0.293768961558403</v>
      </c>
      <c r="J16" s="87">
        <v>0.313586053272422</v>
      </c>
      <c r="K16" s="87">
        <v>0.32848647997847</v>
      </c>
      <c r="L16" s="56">
        <f t="shared" si="4"/>
        <v>0.311947164936432</v>
      </c>
      <c r="M16" s="56"/>
      <c r="N16" s="88"/>
      <c r="O16" s="106">
        <v>0.234026536152011</v>
      </c>
      <c r="P16" s="106">
        <v>0.233772613889983</v>
      </c>
      <c r="Q16" s="106">
        <v>0.211183596837945</v>
      </c>
      <c r="R16" s="56">
        <f t="shared" si="5"/>
        <v>0.226327582293313</v>
      </c>
      <c r="S16" s="88"/>
      <c r="T16" s="88"/>
      <c r="U16" s="108">
        <v>0.212813698435566</v>
      </c>
      <c r="V16" s="108">
        <v>0.202779097670883</v>
      </c>
      <c r="W16" s="108">
        <v>0.203776517169565</v>
      </c>
      <c r="X16" s="56">
        <f t="shared" si="6"/>
        <v>0.206456437758671</v>
      </c>
      <c r="Y16" s="56"/>
      <c r="Z16" s="88"/>
    </row>
    <row r="17" ht="15.45" spans="1:26">
      <c r="A17" s="57"/>
      <c r="B17" s="86" t="s">
        <v>146</v>
      </c>
      <c r="C17" s="87">
        <v>0.270925067447334</v>
      </c>
      <c r="D17" s="87">
        <v>0.270601498284164</v>
      </c>
      <c r="E17" s="87">
        <v>0.270408028136554</v>
      </c>
      <c r="F17" s="56">
        <f t="shared" si="0"/>
        <v>0.270644864622684</v>
      </c>
      <c r="G17" s="56"/>
      <c r="H17" s="88"/>
      <c r="I17" s="87">
        <v>0.226994956616052</v>
      </c>
      <c r="J17" s="87">
        <v>0.217061444745262</v>
      </c>
      <c r="K17" s="87">
        <v>0.225331928192456</v>
      </c>
      <c r="L17" s="56">
        <f t="shared" si="4"/>
        <v>0.22312944318459</v>
      </c>
      <c r="M17" s="56"/>
      <c r="N17" s="88"/>
      <c r="O17" s="106">
        <v>0.186270696043667</v>
      </c>
      <c r="P17" s="106">
        <v>0.193877899798703</v>
      </c>
      <c r="Q17" s="56">
        <f>AVERAGE(N17:P17)</f>
        <v>0.190074297921185</v>
      </c>
      <c r="R17" s="56">
        <f t="shared" si="5"/>
        <v>0.190074297921185</v>
      </c>
      <c r="S17" s="56"/>
      <c r="T17" s="88"/>
      <c r="U17" s="103">
        <v>0.238730390907701</v>
      </c>
      <c r="V17" s="103">
        <v>0.220553473217332</v>
      </c>
      <c r="W17" s="103">
        <v>0.233670649181973</v>
      </c>
      <c r="X17" s="56">
        <f t="shared" si="6"/>
        <v>0.230984837769002</v>
      </c>
      <c r="Y17" s="56"/>
      <c r="Z17" s="88"/>
    </row>
    <row r="18" ht="15.45" spans="1:26">
      <c r="A18" s="57" t="s">
        <v>48</v>
      </c>
      <c r="B18" s="86" t="s">
        <v>49</v>
      </c>
      <c r="C18" s="87">
        <v>0.230024631482472</v>
      </c>
      <c r="D18" s="87">
        <v>0.247008632893369</v>
      </c>
      <c r="E18" s="87">
        <v>0.218087460775924</v>
      </c>
      <c r="F18" s="56">
        <f t="shared" si="0"/>
        <v>0.231706908383922</v>
      </c>
      <c r="G18" s="56">
        <f>AVERAGE(F18:F22)</f>
        <v>0.252925105759606</v>
      </c>
      <c r="H18" s="88">
        <f>STDEV(F18:F22,G18)</f>
        <v>0.0208840191293056</v>
      </c>
      <c r="I18" s="87">
        <v>0.302034361505244</v>
      </c>
      <c r="J18" s="87">
        <v>0.2878097028451</v>
      </c>
      <c r="K18" s="87">
        <v>0.322232379201681</v>
      </c>
      <c r="L18" s="56">
        <f t="shared" ref="L18:L27" si="7">AVERAGE(I18:K18)</f>
        <v>0.304025481184008</v>
      </c>
      <c r="M18" s="56">
        <f>AVERAGE(L18:L22)</f>
        <v>0.266533989248545</v>
      </c>
      <c r="N18" s="88">
        <f>STDEV(L18:L22,M18)</f>
        <v>0.0244090082613364</v>
      </c>
      <c r="O18" s="87">
        <v>0.18694875</v>
      </c>
      <c r="P18" s="87">
        <v>0.187065992326474</v>
      </c>
      <c r="Q18" s="87">
        <v>0.188915535420099</v>
      </c>
      <c r="R18" s="56">
        <f t="shared" si="5"/>
        <v>0.187643425915524</v>
      </c>
      <c r="S18" s="56">
        <f>AVERAGE(R18:R22)</f>
        <v>0.209164267153841</v>
      </c>
      <c r="T18" s="88">
        <f>STDEV(R18:R22,S18)</f>
        <v>0.0161495502489783</v>
      </c>
      <c r="U18" s="106">
        <v>0.211512062629813</v>
      </c>
      <c r="V18" s="106">
        <v>0.212810644061872</v>
      </c>
      <c r="W18" s="106">
        <v>0.213186034335474</v>
      </c>
      <c r="X18" s="56">
        <f t="shared" si="6"/>
        <v>0.21250291367572</v>
      </c>
      <c r="Y18" s="56">
        <f>AVERAGE(X18:X22)</f>
        <v>0.215625068119155</v>
      </c>
      <c r="Z18" s="88">
        <f>STDEV(X18:X22,Y18)</f>
        <v>0.00555639772306593</v>
      </c>
    </row>
    <row r="19" ht="15.45" spans="1:26">
      <c r="A19" s="57"/>
      <c r="B19" s="86" t="s">
        <v>50</v>
      </c>
      <c r="C19" s="87">
        <v>0.255706654091869</v>
      </c>
      <c r="D19" s="87">
        <v>0.272500608929591</v>
      </c>
      <c r="E19" s="87">
        <v>0.247052012169824</v>
      </c>
      <c r="F19" s="56">
        <f t="shared" si="0"/>
        <v>0.258419758397095</v>
      </c>
      <c r="G19" s="56"/>
      <c r="H19" s="88"/>
      <c r="I19" s="87">
        <v>0.292965786934559</v>
      </c>
      <c r="J19" s="87">
        <v>0.275286688076845</v>
      </c>
      <c r="K19" s="87">
        <v>0.287726928933585</v>
      </c>
      <c r="L19" s="56">
        <f t="shared" si="7"/>
        <v>0.285326467981663</v>
      </c>
      <c r="M19" s="56"/>
      <c r="N19" s="88"/>
      <c r="O19" s="87">
        <v>0.241644536558575</v>
      </c>
      <c r="P19" s="87">
        <v>0.2296355307979</v>
      </c>
      <c r="Q19" s="87">
        <v>0.200163046049228</v>
      </c>
      <c r="R19" s="56">
        <f t="shared" si="5"/>
        <v>0.223814371135234</v>
      </c>
      <c r="S19" s="56"/>
      <c r="T19" s="88"/>
      <c r="U19" s="106">
        <v>0.214144031354983</v>
      </c>
      <c r="V19" s="106">
        <v>0.212725807714901</v>
      </c>
      <c r="W19" s="106">
        <v>0.210530029840709</v>
      </c>
      <c r="X19" s="56">
        <f t="shared" si="6"/>
        <v>0.212466622970198</v>
      </c>
      <c r="Y19" s="56"/>
      <c r="Z19" s="88"/>
    </row>
    <row r="20" ht="15.45" spans="1:26">
      <c r="A20" s="57"/>
      <c r="B20" s="86" t="s">
        <v>52</v>
      </c>
      <c r="C20" s="87">
        <v>0.265672540540541</v>
      </c>
      <c r="D20" s="87">
        <v>0.285912073074514</v>
      </c>
      <c r="E20" s="87">
        <v>0.254340408287916</v>
      </c>
      <c r="F20" s="56">
        <f t="shared" si="0"/>
        <v>0.268641673967657</v>
      </c>
      <c r="G20" s="56"/>
      <c r="H20" s="88"/>
      <c r="I20" s="87">
        <v>0.257503027260405</v>
      </c>
      <c r="J20" s="87">
        <v>0.242664689781022</v>
      </c>
      <c r="K20" s="87">
        <v>0.264334794681476</v>
      </c>
      <c r="L20" s="56">
        <f t="shared" si="7"/>
        <v>0.254834170574301</v>
      </c>
      <c r="M20" s="56"/>
      <c r="N20" s="88"/>
      <c r="O20" s="87">
        <v>0.225167046735998</v>
      </c>
      <c r="P20" s="87">
        <v>0.2149631843927</v>
      </c>
      <c r="Q20" s="87">
        <v>0.208006849953402</v>
      </c>
      <c r="R20" s="56">
        <f t="shared" si="5"/>
        <v>0.216045693694033</v>
      </c>
      <c r="S20" s="56"/>
      <c r="T20" s="88"/>
      <c r="U20" s="106">
        <v>0.230619598732841</v>
      </c>
      <c r="V20" s="106">
        <v>0.221068468090783</v>
      </c>
      <c r="W20" s="106">
        <v>0.213694982852963</v>
      </c>
      <c r="X20" s="56">
        <f t="shared" si="6"/>
        <v>0.221794349892196</v>
      </c>
      <c r="Y20" s="56"/>
      <c r="Z20" s="88"/>
    </row>
    <row r="21" ht="15.45" spans="1:26">
      <c r="A21" s="57"/>
      <c r="B21" s="86" t="s">
        <v>147</v>
      </c>
      <c r="C21" s="87">
        <v>0.222346381473142</v>
      </c>
      <c r="D21" s="87">
        <v>0.231063676411694</v>
      </c>
      <c r="E21" s="87">
        <v>0.224506451154866</v>
      </c>
      <c r="F21" s="56">
        <f t="shared" si="0"/>
        <v>0.225972169679901</v>
      </c>
      <c r="G21" s="56"/>
      <c r="H21" s="88"/>
      <c r="I21" s="87">
        <v>0.236835281306715</v>
      </c>
      <c r="J21" s="87">
        <v>0.241576432246998</v>
      </c>
      <c r="K21" s="87">
        <v>0.274379309894132</v>
      </c>
      <c r="L21" s="56">
        <f t="shared" si="7"/>
        <v>0.250930341149282</v>
      </c>
      <c r="M21" s="56">
        <v>0.266533989248545</v>
      </c>
      <c r="N21" s="88">
        <v>0.0244090082613364</v>
      </c>
      <c r="O21" s="108">
        <v>0.186142750338295</v>
      </c>
      <c r="P21" s="108">
        <v>0.195817916666667</v>
      </c>
      <c r="Q21" s="108">
        <v>0.19447580952381</v>
      </c>
      <c r="R21" s="56">
        <f t="shared" si="5"/>
        <v>0.192145492176257</v>
      </c>
      <c r="S21" s="56"/>
      <c r="T21" s="88"/>
      <c r="U21" s="104">
        <v>0.204543040773497</v>
      </c>
      <c r="V21" s="104">
        <v>0.218311859842869</v>
      </c>
      <c r="W21" s="104">
        <v>0.203340202897973</v>
      </c>
      <c r="X21" s="56">
        <f t="shared" si="6"/>
        <v>0.208731701171446</v>
      </c>
      <c r="Y21" s="56"/>
      <c r="Z21" s="88"/>
    </row>
    <row r="22" ht="15.45" spans="1:26">
      <c r="A22" s="57"/>
      <c r="B22" s="86" t="s">
        <v>148</v>
      </c>
      <c r="C22" s="87">
        <v>0.278818316733068</v>
      </c>
      <c r="D22" s="87">
        <v>0.285185159436411</v>
      </c>
      <c r="E22" s="87">
        <v>0.275651578938895</v>
      </c>
      <c r="F22" s="56">
        <f t="shared" si="0"/>
        <v>0.279885018369458</v>
      </c>
      <c r="G22" s="56"/>
      <c r="H22" s="88"/>
      <c r="I22" s="87">
        <v>0.226384497625305</v>
      </c>
      <c r="J22" s="87">
        <v>0.246068337874659</v>
      </c>
      <c r="K22" s="87">
        <v>0.240207620560443</v>
      </c>
      <c r="L22" s="56">
        <f t="shared" si="7"/>
        <v>0.237553485353469</v>
      </c>
      <c r="M22" s="56"/>
      <c r="N22" s="88"/>
      <c r="O22" s="87">
        <v>0.2296355307979</v>
      </c>
      <c r="P22" s="87">
        <v>0.208915535420099</v>
      </c>
      <c r="Q22" s="87">
        <v>0.239965992326474</v>
      </c>
      <c r="R22" s="56">
        <f t="shared" si="5"/>
        <v>0.226172352848158</v>
      </c>
      <c r="S22" s="56"/>
      <c r="T22" s="88"/>
      <c r="U22" s="106">
        <v>0.223694982852963</v>
      </c>
      <c r="V22" s="106">
        <v>0.222125807714901</v>
      </c>
      <c r="W22" s="106">
        <v>0.222068468090783</v>
      </c>
      <c r="X22" s="56">
        <f t="shared" si="6"/>
        <v>0.222629752886216</v>
      </c>
      <c r="Y22" s="56"/>
      <c r="Z22" s="88"/>
    </row>
    <row r="23" ht="15.45" spans="1:26">
      <c r="A23" s="57" t="s">
        <v>59</v>
      </c>
      <c r="B23" s="86" t="s">
        <v>60</v>
      </c>
      <c r="C23" s="57">
        <v>0.231367804390834</v>
      </c>
      <c r="D23" s="57">
        <v>0.252038232400525</v>
      </c>
      <c r="E23" s="57">
        <v>0.238153659867403</v>
      </c>
      <c r="F23" s="56">
        <f t="shared" si="0"/>
        <v>0.240519898886254</v>
      </c>
      <c r="G23" s="56">
        <f>AVERAGE(F23:F27)</f>
        <v>0.255206031145635</v>
      </c>
      <c r="H23" s="88">
        <f>STDEV(F23:F27,G23)</f>
        <v>0.0202868186910495</v>
      </c>
      <c r="I23" s="87">
        <v>0.206097102177554</v>
      </c>
      <c r="J23" s="87">
        <v>0.213209349894292</v>
      </c>
      <c r="K23" s="87">
        <v>0.208646325878594</v>
      </c>
      <c r="L23" s="56">
        <f t="shared" si="7"/>
        <v>0.209317592650147</v>
      </c>
      <c r="M23" s="56"/>
      <c r="N23" s="88"/>
      <c r="O23" s="87">
        <v>0.234455291144572</v>
      </c>
      <c r="P23" s="87">
        <v>0.197469504931159</v>
      </c>
      <c r="Q23" s="87">
        <v>0.192674846021187</v>
      </c>
      <c r="R23" s="56">
        <f t="shared" si="5"/>
        <v>0.208199880698973</v>
      </c>
      <c r="S23" s="56">
        <f>AVERAGE(R23:R27)</f>
        <v>0.20861322015188</v>
      </c>
      <c r="T23" s="88">
        <f>STDEV(R23:R27,S23)</f>
        <v>0.013045626927311</v>
      </c>
      <c r="U23" s="103">
        <v>0.233356028408984</v>
      </c>
      <c r="V23" s="103">
        <v>0.23243201255819</v>
      </c>
      <c r="W23" s="103">
        <v>0.224203885168733</v>
      </c>
      <c r="X23" s="56">
        <f t="shared" si="6"/>
        <v>0.229997308711969</v>
      </c>
      <c r="Y23" s="56">
        <f>AVERAGE(X23:X27)</f>
        <v>0.229546951304762</v>
      </c>
      <c r="Z23" s="88">
        <f>STDEV(X23:X27,Y23)</f>
        <v>0.0149506166822492</v>
      </c>
    </row>
    <row r="24" ht="15.45" spans="1:26">
      <c r="A24" s="57"/>
      <c r="B24" s="86" t="s">
        <v>61</v>
      </c>
      <c r="C24" s="57">
        <v>0.253350275911258</v>
      </c>
      <c r="D24" s="57">
        <v>0.222986900012339</v>
      </c>
      <c r="E24" s="57">
        <v>0.279342625196726</v>
      </c>
      <c r="F24" s="56">
        <f t="shared" si="0"/>
        <v>0.251893267040108</v>
      </c>
      <c r="G24" s="56"/>
      <c r="H24" s="88">
        <v>0.0208459243299023</v>
      </c>
      <c r="I24" s="87">
        <v>0.205052189292543</v>
      </c>
      <c r="J24" s="87">
        <v>0.200227830065359</v>
      </c>
      <c r="K24" s="87">
        <v>0.223771217228464</v>
      </c>
      <c r="L24" s="56">
        <f t="shared" si="7"/>
        <v>0.209683745528789</v>
      </c>
      <c r="M24" s="56"/>
      <c r="N24" s="88"/>
      <c r="O24" s="87">
        <v>0.206070493953082</v>
      </c>
      <c r="P24" s="87">
        <v>0.223209421818949</v>
      </c>
      <c r="Q24" s="87">
        <v>0.207206769881719</v>
      </c>
      <c r="R24" s="56">
        <f t="shared" si="5"/>
        <v>0.21216222855125</v>
      </c>
      <c r="S24" s="56"/>
      <c r="T24" s="88"/>
      <c r="U24" s="103">
        <v>0.210717729065939</v>
      </c>
      <c r="V24" s="103">
        <v>0.210768384005428</v>
      </c>
      <c r="W24" s="103">
        <v>0.213868753380768</v>
      </c>
      <c r="X24" s="56">
        <f t="shared" si="6"/>
        <v>0.211784955484045</v>
      </c>
      <c r="Y24" s="56"/>
      <c r="Z24" s="88"/>
    </row>
    <row r="25" ht="15.45" spans="1:26">
      <c r="A25" s="57"/>
      <c r="B25" s="86" t="s">
        <v>66</v>
      </c>
      <c r="C25" s="57">
        <v>0.278671807507904</v>
      </c>
      <c r="D25" s="57">
        <v>0.256293179180875</v>
      </c>
      <c r="E25" s="57">
        <v>0.284633531005398</v>
      </c>
      <c r="F25" s="56">
        <f t="shared" si="0"/>
        <v>0.273199505898059</v>
      </c>
      <c r="G25" s="56"/>
      <c r="H25" s="88"/>
      <c r="I25" s="87">
        <v>0.33613174185051</v>
      </c>
      <c r="J25" s="87">
        <v>0.325259602054166</v>
      </c>
      <c r="K25" s="87">
        <v>0.349230477271294</v>
      </c>
      <c r="L25" s="56">
        <f t="shared" si="7"/>
        <v>0.33687394039199</v>
      </c>
      <c r="M25" s="56"/>
      <c r="N25" s="88"/>
      <c r="O25" s="87">
        <v>0.199450930406585</v>
      </c>
      <c r="P25" s="87">
        <v>0.197170484330484</v>
      </c>
      <c r="Q25" s="87">
        <v>0.219812738375465</v>
      </c>
      <c r="R25" s="56">
        <f t="shared" si="5"/>
        <v>0.205478051037511</v>
      </c>
      <c r="S25" s="56"/>
      <c r="T25" s="88"/>
      <c r="U25" s="103">
        <v>0.243852453882051</v>
      </c>
      <c r="V25" s="103">
        <v>0.242968497156783</v>
      </c>
      <c r="W25" s="103">
        <v>0.253308130757618</v>
      </c>
      <c r="X25" s="56">
        <f t="shared" si="6"/>
        <v>0.246709693932151</v>
      </c>
      <c r="Y25" s="56"/>
      <c r="Z25" s="88"/>
    </row>
    <row r="26" ht="15.45" spans="1:26">
      <c r="A26" s="57"/>
      <c r="B26" s="86" t="s">
        <v>68</v>
      </c>
      <c r="C26" s="87">
        <v>0.292176601544596</v>
      </c>
      <c r="D26" s="87">
        <v>0.283491738931705</v>
      </c>
      <c r="E26" s="87">
        <v>0.272317393789293</v>
      </c>
      <c r="F26" s="56">
        <f t="shared" si="0"/>
        <v>0.282661911421865</v>
      </c>
      <c r="G26" s="56"/>
      <c r="H26" s="88"/>
      <c r="I26" s="87">
        <v>0.3094051702268</v>
      </c>
      <c r="J26" s="87">
        <v>0.300942478274168</v>
      </c>
      <c r="K26" s="87">
        <v>0.309863927537346</v>
      </c>
      <c r="L26" s="56">
        <f t="shared" si="7"/>
        <v>0.306737192012771</v>
      </c>
      <c r="M26" s="56"/>
      <c r="N26" s="88"/>
      <c r="O26" s="108">
        <v>0.188926337488015</v>
      </c>
      <c r="P26" s="108">
        <v>0.177585763888889</v>
      </c>
      <c r="Q26" s="108">
        <v>0.198273075513196</v>
      </c>
      <c r="R26" s="56">
        <f t="shared" si="5"/>
        <v>0.188261725630033</v>
      </c>
      <c r="S26" s="56"/>
      <c r="T26" s="88"/>
      <c r="U26" s="108">
        <v>0.21669590734579</v>
      </c>
      <c r="V26" s="108">
        <v>0.217498184764992</v>
      </c>
      <c r="W26" s="108">
        <v>0.206888921780987</v>
      </c>
      <c r="X26" s="56">
        <f t="shared" si="6"/>
        <v>0.213694337963923</v>
      </c>
      <c r="Y26" s="56"/>
      <c r="Z26" s="88"/>
    </row>
    <row r="27" ht="15.45" spans="1:26">
      <c r="A27" s="57"/>
      <c r="B27" s="86" t="s">
        <v>149</v>
      </c>
      <c r="C27" s="87">
        <v>0.238776226481449</v>
      </c>
      <c r="D27" s="87">
        <v>0.233224862568716</v>
      </c>
      <c r="E27" s="87">
        <v>0.211265628395509</v>
      </c>
      <c r="F27" s="56">
        <f t="shared" si="0"/>
        <v>0.227755572481891</v>
      </c>
      <c r="G27" s="56"/>
      <c r="H27" s="88"/>
      <c r="I27" s="87">
        <v>0.264781254989622</v>
      </c>
      <c r="J27" s="87">
        <v>0.256118987732769</v>
      </c>
      <c r="K27" s="87">
        <v>0.262285050353412</v>
      </c>
      <c r="L27" s="56">
        <f t="shared" si="7"/>
        <v>0.261061764358601</v>
      </c>
      <c r="M27" s="56"/>
      <c r="N27" s="88"/>
      <c r="O27" s="87">
        <v>0.243209421818949</v>
      </c>
      <c r="P27" s="87">
        <v>0.236512738375465</v>
      </c>
      <c r="Q27" s="87">
        <v>0.207170484330484</v>
      </c>
      <c r="R27" s="56">
        <f t="shared" si="5"/>
        <v>0.228964214841633</v>
      </c>
      <c r="S27" s="56"/>
      <c r="T27" s="88"/>
      <c r="U27" s="103">
        <v>0.242968497156783</v>
      </c>
      <c r="V27" s="103">
        <v>0.242368753380768</v>
      </c>
      <c r="W27" s="103">
        <v>0.251308130757618</v>
      </c>
      <c r="X27" s="56">
        <f t="shared" si="6"/>
        <v>0.245548460431723</v>
      </c>
      <c r="Y27" s="56"/>
      <c r="Z27" s="88"/>
    </row>
    <row r="28" ht="15" spans="1:9">
      <c r="A28" s="89"/>
      <c r="B28" s="90" t="s">
        <v>199</v>
      </c>
      <c r="C28" s="90"/>
      <c r="D28" s="90" t="s">
        <v>200</v>
      </c>
      <c r="E28" s="90"/>
      <c r="F28" s="90" t="s">
        <v>201</v>
      </c>
      <c r="G28" s="90"/>
      <c r="H28" s="90" t="s">
        <v>203</v>
      </c>
      <c r="I28" s="90"/>
    </row>
    <row r="29" spans="1:22">
      <c r="A29" s="57" t="s">
        <v>0</v>
      </c>
      <c r="B29" s="57" t="s">
        <v>204</v>
      </c>
      <c r="C29" s="57" t="s">
        <v>5</v>
      </c>
      <c r="D29" s="57" t="s">
        <v>204</v>
      </c>
      <c r="E29" s="57" t="s">
        <v>5</v>
      </c>
      <c r="F29" s="57" t="s">
        <v>204</v>
      </c>
      <c r="G29" s="57" t="s">
        <v>5</v>
      </c>
      <c r="H29" s="57" t="s">
        <v>204</v>
      </c>
      <c r="I29" s="57" t="s">
        <v>5</v>
      </c>
      <c r="U29" s="109"/>
      <c r="V29" s="109"/>
    </row>
    <row r="30" spans="1:22">
      <c r="A30" s="57" t="s">
        <v>14</v>
      </c>
      <c r="B30" s="57">
        <v>0.266308910861197</v>
      </c>
      <c r="C30" s="57">
        <v>0.016293862702026</v>
      </c>
      <c r="D30" s="57">
        <v>0.299106613442666</v>
      </c>
      <c r="E30" s="57">
        <v>0.0212945255065739</v>
      </c>
      <c r="F30" s="57">
        <v>0.224818924404312</v>
      </c>
      <c r="G30" s="57">
        <v>0.0104250601885467</v>
      </c>
      <c r="H30" s="57">
        <v>0.242692117534317</v>
      </c>
      <c r="I30" s="57">
        <v>0.00924744421313694</v>
      </c>
      <c r="U30" s="109"/>
      <c r="V30" s="109"/>
    </row>
    <row r="31" spans="1:22">
      <c r="A31" s="57" t="s">
        <v>25</v>
      </c>
      <c r="B31" s="57">
        <v>0.23010795080514</v>
      </c>
      <c r="C31" s="57">
        <v>0.0197810447470046</v>
      </c>
      <c r="D31" s="57">
        <v>0.216302455955409</v>
      </c>
      <c r="E31" s="57">
        <v>0.0165637114255978</v>
      </c>
      <c r="F31" s="57">
        <v>0.187404870888934</v>
      </c>
      <c r="G31" s="57">
        <v>0.0082412403349009</v>
      </c>
      <c r="H31" s="57">
        <v>0.200275940427541</v>
      </c>
      <c r="I31" s="57">
        <v>0.0170662609720969</v>
      </c>
      <c r="U31" s="109"/>
      <c r="V31" s="109"/>
    </row>
    <row r="32" spans="1:22">
      <c r="A32" s="57" t="s">
        <v>105</v>
      </c>
      <c r="B32" s="57">
        <v>0.251855400117527</v>
      </c>
      <c r="C32" s="57">
        <v>0.014175236642525</v>
      </c>
      <c r="D32" s="57">
        <v>0.257372547712151</v>
      </c>
      <c r="E32" s="57">
        <v>0.0293779549799458</v>
      </c>
      <c r="F32" s="57">
        <v>0.208910496869547</v>
      </c>
      <c r="G32" s="57">
        <v>0.0157152950324976</v>
      </c>
      <c r="H32" s="57">
        <v>0.218623486093682</v>
      </c>
      <c r="I32" s="57">
        <v>0.0085118330243962</v>
      </c>
      <c r="U32" s="109"/>
      <c r="V32" s="109"/>
    </row>
    <row r="33" spans="1:22">
      <c r="A33" s="57" t="s">
        <v>48</v>
      </c>
      <c r="B33" s="57">
        <v>0.252925105759606</v>
      </c>
      <c r="C33" s="57">
        <v>0.0208840191293056</v>
      </c>
      <c r="D33" s="57">
        <v>0.266533989248545</v>
      </c>
      <c r="E33" s="57">
        <v>0.0244090082613364</v>
      </c>
      <c r="F33" s="57">
        <v>0.209164267153841</v>
      </c>
      <c r="G33" s="57">
        <v>0.0161495502489783</v>
      </c>
      <c r="H33" s="57">
        <v>0.215625068119155</v>
      </c>
      <c r="I33" s="57">
        <v>0.00555639772306593</v>
      </c>
      <c r="U33" s="109"/>
      <c r="V33" s="109"/>
    </row>
    <row r="34" spans="1:22">
      <c r="A34" s="57" t="s">
        <v>59</v>
      </c>
      <c r="B34" s="57">
        <v>0.255206031145635</v>
      </c>
      <c r="C34" s="57">
        <v>0.0202868186910495</v>
      </c>
      <c r="D34" s="57">
        <v>0.26473484698846</v>
      </c>
      <c r="E34" s="57">
        <v>0.0511535593501579</v>
      </c>
      <c r="F34" s="57">
        <v>0.20861322015188</v>
      </c>
      <c r="G34" s="57">
        <v>0.013045626927311</v>
      </c>
      <c r="H34" s="57">
        <v>0.229546951304762</v>
      </c>
      <c r="I34" s="57">
        <v>0.0149506166822492</v>
      </c>
      <c r="U34" s="109"/>
      <c r="V34" s="109"/>
    </row>
    <row r="35" spans="1:22">
      <c r="A35" s="91" t="s">
        <v>75</v>
      </c>
      <c r="B35" s="92"/>
      <c r="C35" s="92"/>
      <c r="D35" s="92"/>
      <c r="E35" s="92"/>
      <c r="F35" s="92"/>
      <c r="U35" s="109"/>
      <c r="V35" s="109"/>
    </row>
    <row r="36" spans="1:22">
      <c r="A36" s="93" t="s">
        <v>199</v>
      </c>
      <c r="B36" s="94"/>
      <c r="C36" s="94"/>
      <c r="D36" s="94"/>
      <c r="E36" s="95"/>
      <c r="U36" s="109"/>
      <c r="V36" s="109"/>
    </row>
    <row r="37" spans="1:22">
      <c r="A37" s="96"/>
      <c r="B37" s="97" t="s">
        <v>76</v>
      </c>
      <c r="C37" s="97" t="s">
        <v>77</v>
      </c>
      <c r="D37" s="97" t="s">
        <v>78</v>
      </c>
      <c r="E37" s="98"/>
      <c r="U37" s="109"/>
      <c r="V37" s="109"/>
    </row>
    <row r="38" spans="1:22">
      <c r="A38" s="96"/>
      <c r="B38" s="99"/>
      <c r="C38" s="99"/>
      <c r="D38" s="99">
        <v>1</v>
      </c>
      <c r="E38" s="100">
        <v>2</v>
      </c>
      <c r="U38" s="109"/>
      <c r="V38" s="109"/>
    </row>
    <row r="39" spans="1:22">
      <c r="A39" s="96" t="s">
        <v>79</v>
      </c>
      <c r="B39" s="99">
        <v>2</v>
      </c>
      <c r="C39" s="99">
        <v>5</v>
      </c>
      <c r="D39" s="99">
        <v>0.2301</v>
      </c>
      <c r="E39" s="100"/>
      <c r="F39" s="101"/>
      <c r="U39" s="109"/>
      <c r="V39" s="109"/>
    </row>
    <row r="40" spans="1:22">
      <c r="A40" s="96"/>
      <c r="B40" s="99">
        <v>3</v>
      </c>
      <c r="C40" s="99">
        <v>5</v>
      </c>
      <c r="D40" s="99">
        <v>0.2519</v>
      </c>
      <c r="E40" s="100">
        <v>0.2519</v>
      </c>
      <c r="U40" s="109"/>
      <c r="V40" s="109"/>
    </row>
    <row r="41" spans="1:22">
      <c r="A41" s="96"/>
      <c r="B41" s="99">
        <v>4</v>
      </c>
      <c r="C41" s="99">
        <v>5</v>
      </c>
      <c r="D41" s="99">
        <v>0.2529</v>
      </c>
      <c r="E41" s="100">
        <v>0.2529</v>
      </c>
      <c r="U41" s="109"/>
      <c r="V41" s="109"/>
    </row>
    <row r="42" spans="1:22">
      <c r="A42" s="96"/>
      <c r="B42" s="99">
        <v>5</v>
      </c>
      <c r="C42" s="99">
        <v>5</v>
      </c>
      <c r="D42" s="99">
        <v>0.2552</v>
      </c>
      <c r="E42" s="100">
        <v>0.2552</v>
      </c>
      <c r="U42" s="109"/>
      <c r="V42" s="109"/>
    </row>
    <row r="43" spans="1:22">
      <c r="A43" s="96"/>
      <c r="B43" s="99">
        <v>1</v>
      </c>
      <c r="C43" s="99">
        <v>5</v>
      </c>
      <c r="D43" s="99"/>
      <c r="E43" s="100">
        <v>0.2663</v>
      </c>
      <c r="U43" s="109"/>
      <c r="V43" s="109"/>
    </row>
    <row r="44" spans="1:22">
      <c r="A44" s="96"/>
      <c r="B44" s="25" t="s">
        <v>83</v>
      </c>
      <c r="C44" s="99"/>
      <c r="D44" s="99">
        <v>0.056</v>
      </c>
      <c r="E44" s="100">
        <v>0.495</v>
      </c>
      <c r="U44" s="109"/>
      <c r="V44" s="109"/>
    </row>
    <row r="45" spans="1:22">
      <c r="A45" s="96" t="s">
        <v>84</v>
      </c>
      <c r="B45" s="99">
        <v>2</v>
      </c>
      <c r="C45" s="99">
        <v>5</v>
      </c>
      <c r="D45" s="99">
        <v>0.2301</v>
      </c>
      <c r="E45" s="100"/>
      <c r="U45" s="109"/>
      <c r="V45" s="109"/>
    </row>
    <row r="46" spans="1:22">
      <c r="A46" s="96"/>
      <c r="B46" s="99">
        <v>3</v>
      </c>
      <c r="C46" s="99">
        <v>5</v>
      </c>
      <c r="D46" s="99"/>
      <c r="E46" s="100">
        <v>0.2519</v>
      </c>
      <c r="U46" s="109"/>
      <c r="V46" s="109"/>
    </row>
    <row r="47" spans="1:22">
      <c r="A47" s="96"/>
      <c r="B47" s="99">
        <v>4</v>
      </c>
      <c r="C47" s="99">
        <v>5</v>
      </c>
      <c r="D47" s="99"/>
      <c r="E47" s="100">
        <v>0.2529</v>
      </c>
      <c r="U47" s="109"/>
      <c r="V47" s="109"/>
    </row>
    <row r="48" spans="1:22">
      <c r="A48" s="96"/>
      <c r="B48" s="99">
        <v>5</v>
      </c>
      <c r="C48" s="99">
        <v>5</v>
      </c>
      <c r="D48" s="99"/>
      <c r="E48" s="100">
        <v>0.2552</v>
      </c>
      <c r="U48" s="109"/>
      <c r="V48" s="109"/>
    </row>
    <row r="49" spans="1:22">
      <c r="A49" s="96"/>
      <c r="B49" s="99">
        <v>1</v>
      </c>
      <c r="C49" s="99">
        <v>5</v>
      </c>
      <c r="D49" s="99"/>
      <c r="E49" s="100">
        <v>0.2663</v>
      </c>
      <c r="U49" s="109"/>
      <c r="V49" s="109"/>
    </row>
    <row r="50" spans="1:22">
      <c r="A50" s="96"/>
      <c r="B50" s="25" t="s">
        <v>83</v>
      </c>
      <c r="C50" s="99"/>
      <c r="D50" s="99">
        <v>1</v>
      </c>
      <c r="E50" s="100">
        <v>0.147</v>
      </c>
      <c r="U50" s="109"/>
      <c r="V50" s="109"/>
    </row>
    <row r="51" spans="1:22">
      <c r="A51" s="93" t="s">
        <v>200</v>
      </c>
      <c r="B51" s="93"/>
      <c r="C51" s="93"/>
      <c r="D51" s="93"/>
      <c r="E51" s="93"/>
      <c r="F51" s="102"/>
      <c r="U51" s="109"/>
      <c r="V51" s="109"/>
    </row>
    <row r="52" spans="1:22">
      <c r="A52" s="96"/>
      <c r="B52" s="97" t="s">
        <v>76</v>
      </c>
      <c r="C52" s="97" t="s">
        <v>77</v>
      </c>
      <c r="D52" s="97" t="s">
        <v>78</v>
      </c>
      <c r="E52" s="97"/>
      <c r="F52" s="98"/>
      <c r="U52" s="109"/>
      <c r="V52" s="109"/>
    </row>
    <row r="53" spans="1:22">
      <c r="A53" s="96"/>
      <c r="B53" s="99"/>
      <c r="C53" s="99"/>
      <c r="D53" s="99">
        <v>1</v>
      </c>
      <c r="E53" s="99">
        <v>2</v>
      </c>
      <c r="F53" s="98">
        <v>3</v>
      </c>
      <c r="U53" s="109"/>
      <c r="V53" s="109"/>
    </row>
    <row r="54" spans="1:22">
      <c r="A54" s="96" t="s">
        <v>79</v>
      </c>
      <c r="B54" s="99">
        <v>2</v>
      </c>
      <c r="C54" s="99">
        <v>5</v>
      </c>
      <c r="D54" s="99">
        <v>0.2163</v>
      </c>
      <c r="E54" s="99"/>
      <c r="F54" s="98"/>
      <c r="U54" s="109"/>
      <c r="V54" s="109"/>
    </row>
    <row r="55" spans="1:22">
      <c r="A55" s="96"/>
      <c r="B55" s="99">
        <v>3</v>
      </c>
      <c r="C55" s="99">
        <v>5</v>
      </c>
      <c r="D55" s="99">
        <v>0.2574</v>
      </c>
      <c r="E55" s="99">
        <v>0.2574</v>
      </c>
      <c r="F55" s="98"/>
      <c r="U55" s="109"/>
      <c r="V55" s="109"/>
    </row>
    <row r="56" spans="1:22">
      <c r="A56" s="96"/>
      <c r="B56" s="99">
        <v>5</v>
      </c>
      <c r="C56" s="99">
        <v>5</v>
      </c>
      <c r="D56" s="99"/>
      <c r="E56" s="99">
        <v>0.2647</v>
      </c>
      <c r="F56" s="98"/>
      <c r="U56" s="109"/>
      <c r="V56" s="109"/>
    </row>
    <row r="57" spans="1:22">
      <c r="A57" s="96"/>
      <c r="B57" s="99">
        <v>4</v>
      </c>
      <c r="C57" s="99">
        <v>5</v>
      </c>
      <c r="D57" s="99"/>
      <c r="E57" s="99">
        <v>0.2665</v>
      </c>
      <c r="F57" s="98"/>
      <c r="U57" s="109"/>
      <c r="V57" s="109"/>
    </row>
    <row r="58" spans="1:22">
      <c r="A58" s="96"/>
      <c r="B58" s="99">
        <v>1</v>
      </c>
      <c r="C58" s="99">
        <v>5</v>
      </c>
      <c r="D58" s="99"/>
      <c r="E58" s="99">
        <v>0.2991</v>
      </c>
      <c r="F58" s="98"/>
      <c r="U58" s="109"/>
      <c r="V58" s="109"/>
    </row>
    <row r="59" spans="1:22">
      <c r="A59" s="96"/>
      <c r="B59" s="25" t="s">
        <v>83</v>
      </c>
      <c r="C59" s="99"/>
      <c r="D59" s="99">
        <v>0.081</v>
      </c>
      <c r="E59" s="99">
        <v>0.072</v>
      </c>
      <c r="F59" s="98"/>
      <c r="U59" s="109"/>
      <c r="V59" s="109"/>
    </row>
    <row r="60" spans="1:22">
      <c r="A60" s="96" t="s">
        <v>84</v>
      </c>
      <c r="B60" s="99">
        <v>2</v>
      </c>
      <c r="C60" s="99">
        <v>5</v>
      </c>
      <c r="D60" s="99">
        <v>0.2163</v>
      </c>
      <c r="E60" s="99"/>
      <c r="F60" s="98"/>
      <c r="U60" s="109"/>
      <c r="V60" s="109"/>
    </row>
    <row r="61" spans="1:22">
      <c r="A61" s="96"/>
      <c r="B61" s="99">
        <v>3</v>
      </c>
      <c r="C61" s="99">
        <v>5</v>
      </c>
      <c r="D61" s="99"/>
      <c r="E61" s="99">
        <v>0.2574</v>
      </c>
      <c r="F61" s="98"/>
      <c r="U61" s="109"/>
      <c r="V61" s="109"/>
    </row>
    <row r="62" spans="1:22">
      <c r="A62" s="96"/>
      <c r="B62" s="99">
        <v>5</v>
      </c>
      <c r="C62" s="99">
        <v>5</v>
      </c>
      <c r="D62" s="99"/>
      <c r="E62" s="99">
        <v>0.2647</v>
      </c>
      <c r="F62" s="98"/>
      <c r="U62" s="109"/>
      <c r="V62" s="109"/>
    </row>
    <row r="63" spans="1:22">
      <c r="A63" s="96"/>
      <c r="B63" s="99">
        <v>4</v>
      </c>
      <c r="C63" s="99">
        <v>5</v>
      </c>
      <c r="D63" s="99"/>
      <c r="E63" s="99">
        <v>0.2665</v>
      </c>
      <c r="F63" s="98"/>
      <c r="U63" s="109"/>
      <c r="V63" s="109"/>
    </row>
    <row r="64" spans="1:22">
      <c r="A64" s="96"/>
      <c r="B64" s="99">
        <v>1</v>
      </c>
      <c r="C64" s="99">
        <v>5</v>
      </c>
      <c r="D64" s="99"/>
      <c r="E64" s="99"/>
      <c r="F64" s="98">
        <v>0.2991</v>
      </c>
      <c r="U64" s="109"/>
      <c r="V64" s="109"/>
    </row>
    <row r="65" spans="1:22">
      <c r="A65" s="96"/>
      <c r="B65" s="25" t="s">
        <v>83</v>
      </c>
      <c r="C65" s="99"/>
      <c r="D65" s="99">
        <v>1</v>
      </c>
      <c r="E65" s="99">
        <v>0.586</v>
      </c>
      <c r="F65" s="98">
        <v>1</v>
      </c>
      <c r="U65" s="109"/>
      <c r="V65" s="109"/>
    </row>
    <row r="66" spans="1:22">
      <c r="A66" s="93" t="s">
        <v>201</v>
      </c>
      <c r="B66" s="93"/>
      <c r="C66" s="93"/>
      <c r="D66" s="93"/>
      <c r="E66" s="93"/>
      <c r="F66" s="102"/>
      <c r="U66" s="109"/>
      <c r="V66" s="109"/>
    </row>
    <row r="67" spans="1:22">
      <c r="A67" s="96"/>
      <c r="B67" s="97" t="s">
        <v>76</v>
      </c>
      <c r="C67" s="97" t="s">
        <v>77</v>
      </c>
      <c r="D67" s="97" t="s">
        <v>78</v>
      </c>
      <c r="E67" s="97"/>
      <c r="F67" s="98"/>
      <c r="U67" s="109"/>
      <c r="V67" s="109"/>
    </row>
    <row r="68" spans="1:22">
      <c r="A68" s="96"/>
      <c r="B68" s="99"/>
      <c r="C68" s="99"/>
      <c r="D68" s="99">
        <v>1</v>
      </c>
      <c r="E68" s="99">
        <v>2</v>
      </c>
      <c r="F68" s="100">
        <v>3</v>
      </c>
      <c r="U68" s="109"/>
      <c r="V68" s="109"/>
    </row>
    <row r="69" spans="1:22">
      <c r="A69" s="96" t="s">
        <v>79</v>
      </c>
      <c r="B69" s="99">
        <v>2</v>
      </c>
      <c r="C69" s="99">
        <v>5</v>
      </c>
      <c r="D69" s="99">
        <v>0.1874</v>
      </c>
      <c r="E69" s="99"/>
      <c r="F69" s="100"/>
      <c r="U69" s="109"/>
      <c r="V69" s="109"/>
    </row>
    <row r="70" spans="1:22">
      <c r="A70" s="96"/>
      <c r="B70" s="99">
        <v>5</v>
      </c>
      <c r="C70" s="99">
        <v>5</v>
      </c>
      <c r="D70" s="99"/>
      <c r="E70" s="99">
        <v>0.2086</v>
      </c>
      <c r="F70" s="100"/>
      <c r="U70" s="109"/>
      <c r="V70" s="109"/>
    </row>
    <row r="71" spans="1:22">
      <c r="A71" s="96"/>
      <c r="B71" s="99">
        <v>3</v>
      </c>
      <c r="C71" s="99">
        <v>5</v>
      </c>
      <c r="D71" s="99"/>
      <c r="E71" s="99">
        <v>0.2089</v>
      </c>
      <c r="F71" s="100"/>
      <c r="U71" s="109"/>
      <c r="V71" s="109"/>
    </row>
    <row r="72" spans="1:22">
      <c r="A72" s="96"/>
      <c r="B72" s="99">
        <v>4</v>
      </c>
      <c r="C72" s="99">
        <v>5</v>
      </c>
      <c r="D72" s="99"/>
      <c r="E72" s="99">
        <v>0.2092</v>
      </c>
      <c r="F72" s="100"/>
      <c r="U72" s="109"/>
      <c r="V72" s="109"/>
    </row>
    <row r="73" spans="1:22">
      <c r="A73" s="96"/>
      <c r="B73" s="99">
        <v>1</v>
      </c>
      <c r="C73" s="99">
        <v>5</v>
      </c>
      <c r="D73" s="99"/>
      <c r="E73" s="99">
        <v>0.2248</v>
      </c>
      <c r="F73" s="100"/>
      <c r="U73" s="109"/>
      <c r="V73" s="109"/>
    </row>
    <row r="74" spans="1:6">
      <c r="A74" s="96"/>
      <c r="B74" s="25" t="s">
        <v>83</v>
      </c>
      <c r="C74" s="99"/>
      <c r="D74" s="99">
        <v>1</v>
      </c>
      <c r="E74" s="99">
        <v>0.103</v>
      </c>
      <c r="F74" s="100"/>
    </row>
    <row r="75" spans="1:6">
      <c r="A75" s="96" t="s">
        <v>84</v>
      </c>
      <c r="B75" s="99">
        <v>2</v>
      </c>
      <c r="C75" s="99">
        <v>5</v>
      </c>
      <c r="D75" s="99">
        <v>0.1874</v>
      </c>
      <c r="E75" s="99"/>
      <c r="F75" s="100"/>
    </row>
    <row r="76" spans="1:6">
      <c r="A76" s="96"/>
      <c r="B76" s="99">
        <v>5</v>
      </c>
      <c r="C76" s="99">
        <v>5</v>
      </c>
      <c r="D76" s="99"/>
      <c r="E76" s="99">
        <v>0.2086</v>
      </c>
      <c r="F76" s="100"/>
    </row>
    <row r="77" spans="1:6">
      <c r="A77" s="96"/>
      <c r="B77" s="99">
        <v>3</v>
      </c>
      <c r="C77" s="99">
        <v>5</v>
      </c>
      <c r="D77" s="99"/>
      <c r="E77" s="99">
        <v>0.2089</v>
      </c>
      <c r="F77" s="100"/>
    </row>
    <row r="78" spans="1:6">
      <c r="A78" s="96"/>
      <c r="B78" s="99">
        <v>4</v>
      </c>
      <c r="C78" s="99">
        <v>5</v>
      </c>
      <c r="D78" s="99"/>
      <c r="E78" s="99">
        <v>0.2092</v>
      </c>
      <c r="F78" s="100"/>
    </row>
    <row r="79" spans="1:6">
      <c r="A79" s="96"/>
      <c r="B79" s="99">
        <v>1</v>
      </c>
      <c r="C79" s="99">
        <v>5</v>
      </c>
      <c r="D79" s="99"/>
      <c r="E79" s="99"/>
      <c r="F79" s="100">
        <v>0.2248</v>
      </c>
    </row>
    <row r="80" spans="1:6">
      <c r="A80" s="96"/>
      <c r="B80" s="25" t="s">
        <v>83</v>
      </c>
      <c r="C80" s="99"/>
      <c r="D80" s="99">
        <v>1</v>
      </c>
      <c r="E80" s="99">
        <v>0.936</v>
      </c>
      <c r="F80" s="100">
        <v>1</v>
      </c>
    </row>
    <row r="81" ht="15" spans="1:7">
      <c r="A81" s="93" t="s">
        <v>202</v>
      </c>
      <c r="B81" s="93"/>
      <c r="C81" s="93"/>
      <c r="D81" s="93"/>
      <c r="E81" s="93"/>
      <c r="F81" s="111"/>
      <c r="G81" s="102"/>
    </row>
    <row r="82" spans="1:7">
      <c r="A82" s="96"/>
      <c r="B82" s="97" t="s">
        <v>76</v>
      </c>
      <c r="C82" s="97" t="s">
        <v>77</v>
      </c>
      <c r="D82" s="97" t="s">
        <v>78</v>
      </c>
      <c r="E82" s="97"/>
      <c r="F82" s="97"/>
      <c r="G82" s="98"/>
    </row>
    <row r="83" spans="1:7">
      <c r="A83" s="96"/>
      <c r="B83" s="99"/>
      <c r="C83" s="99"/>
      <c r="D83" s="99">
        <v>1</v>
      </c>
      <c r="E83" s="99">
        <v>2</v>
      </c>
      <c r="F83" s="99">
        <v>3</v>
      </c>
      <c r="G83" s="100">
        <v>4</v>
      </c>
    </row>
    <row r="84" spans="1:7">
      <c r="A84" s="96" t="s">
        <v>79</v>
      </c>
      <c r="B84" s="99">
        <v>2</v>
      </c>
      <c r="C84" s="99">
        <v>5</v>
      </c>
      <c r="D84" s="99">
        <v>0.2003</v>
      </c>
      <c r="E84" s="99"/>
      <c r="F84" s="99"/>
      <c r="G84" s="100"/>
    </row>
    <row r="85" spans="1:7">
      <c r="A85" s="96"/>
      <c r="B85" s="99">
        <v>4</v>
      </c>
      <c r="C85" s="99">
        <v>5</v>
      </c>
      <c r="D85" s="99">
        <v>0.2156</v>
      </c>
      <c r="E85" s="99">
        <v>0.2156</v>
      </c>
      <c r="F85" s="99"/>
      <c r="G85" s="100"/>
    </row>
    <row r="86" spans="1:7">
      <c r="A86" s="96"/>
      <c r="B86" s="99">
        <v>3</v>
      </c>
      <c r="C86" s="99">
        <v>5</v>
      </c>
      <c r="D86" s="99"/>
      <c r="E86" s="99">
        <v>0.2186</v>
      </c>
      <c r="F86" s="99"/>
      <c r="G86" s="100"/>
    </row>
    <row r="87" spans="1:7">
      <c r="A87" s="96"/>
      <c r="B87" s="99">
        <v>5</v>
      </c>
      <c r="C87" s="99">
        <v>5</v>
      </c>
      <c r="D87" s="99"/>
      <c r="E87" s="99">
        <v>0.2295</v>
      </c>
      <c r="F87" s="99">
        <v>0.2295</v>
      </c>
      <c r="G87" s="100"/>
    </row>
    <row r="88" spans="1:7">
      <c r="A88" s="96"/>
      <c r="B88" s="99">
        <v>1</v>
      </c>
      <c r="C88" s="99">
        <v>5</v>
      </c>
      <c r="D88" s="99"/>
      <c r="E88" s="99"/>
      <c r="F88" s="99">
        <v>0.2427</v>
      </c>
      <c r="G88" s="100"/>
    </row>
    <row r="89" spans="1:7">
      <c r="A89" s="96"/>
      <c r="B89" s="25" t="s">
        <v>83</v>
      </c>
      <c r="C89" s="99"/>
      <c r="D89" s="99">
        <v>0.116</v>
      </c>
      <c r="E89" s="99">
        <v>0.182</v>
      </c>
      <c r="F89" s="99">
        <v>0.226</v>
      </c>
      <c r="G89" s="100"/>
    </row>
    <row r="90" spans="1:7">
      <c r="A90" s="96" t="s">
        <v>84</v>
      </c>
      <c r="B90" s="99">
        <v>2</v>
      </c>
      <c r="C90" s="99">
        <v>5</v>
      </c>
      <c r="D90" s="99">
        <v>0.2003</v>
      </c>
      <c r="E90" s="99"/>
      <c r="F90" s="99"/>
      <c r="G90" s="100"/>
    </row>
    <row r="91" spans="1:7">
      <c r="A91" s="96"/>
      <c r="B91" s="99">
        <v>4</v>
      </c>
      <c r="C91" s="99">
        <v>5</v>
      </c>
      <c r="D91" s="99"/>
      <c r="E91" s="99">
        <v>0.2156</v>
      </c>
      <c r="F91" s="99"/>
      <c r="G91" s="100"/>
    </row>
    <row r="92" spans="1:7">
      <c r="A92" s="96"/>
      <c r="B92" s="99">
        <v>3</v>
      </c>
      <c r="C92" s="99">
        <v>5</v>
      </c>
      <c r="D92" s="99"/>
      <c r="E92" s="99">
        <v>0.2186</v>
      </c>
      <c r="F92" s="99">
        <v>0.2186</v>
      </c>
      <c r="G92" s="100"/>
    </row>
    <row r="93" spans="1:7">
      <c r="A93" s="96"/>
      <c r="B93" s="99">
        <v>5</v>
      </c>
      <c r="C93" s="99">
        <v>5</v>
      </c>
      <c r="D93" s="99"/>
      <c r="E93" s="99"/>
      <c r="F93" s="99">
        <v>0.2295</v>
      </c>
      <c r="G93" s="100"/>
    </row>
    <row r="94" spans="1:7">
      <c r="A94" s="96"/>
      <c r="B94" s="99">
        <v>1</v>
      </c>
      <c r="C94" s="99">
        <v>5</v>
      </c>
      <c r="D94" s="99"/>
      <c r="E94" s="99"/>
      <c r="F94" s="99"/>
      <c r="G94" s="100">
        <v>0.2427</v>
      </c>
    </row>
    <row r="95" spans="1:7">
      <c r="A95" s="96"/>
      <c r="B95" s="25" t="s">
        <v>83</v>
      </c>
      <c r="C95" s="99"/>
      <c r="D95" s="99">
        <v>1</v>
      </c>
      <c r="E95" s="99">
        <v>0.633</v>
      </c>
      <c r="F95" s="99">
        <v>0.084</v>
      </c>
      <c r="G95" s="100">
        <v>1</v>
      </c>
    </row>
  </sheetData>
  <mergeCells count="20">
    <mergeCell ref="C1:H1"/>
    <mergeCell ref="I1:N1"/>
    <mergeCell ref="O1:T1"/>
    <mergeCell ref="U1:Z1"/>
    <mergeCell ref="B28:C28"/>
    <mergeCell ref="D28:E28"/>
    <mergeCell ref="F28:G28"/>
    <mergeCell ref="H28:I28"/>
    <mergeCell ref="A35:F35"/>
    <mergeCell ref="A36:E36"/>
    <mergeCell ref="A51:E51"/>
    <mergeCell ref="A66:E66"/>
    <mergeCell ref="A81:E81"/>
    <mergeCell ref="A1:A2"/>
    <mergeCell ref="A3:A7"/>
    <mergeCell ref="A8:A12"/>
    <mergeCell ref="A13:A17"/>
    <mergeCell ref="A18:A22"/>
    <mergeCell ref="A23:A27"/>
    <mergeCell ref="B1:B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2"/>
  <sheetViews>
    <sheetView topLeftCell="A10" workbookViewId="0">
      <selection activeCell="A24" sqref="A24:E29"/>
    </sheetView>
  </sheetViews>
  <sheetFormatPr defaultColWidth="8.61261261261261" defaultRowHeight="14.1" outlineLevelCol="7"/>
  <cols>
    <col min="3" max="8" width="13.8918918918919"/>
  </cols>
  <sheetData>
    <row r="1" ht="15" spans="1:8">
      <c r="A1" s="48" t="s">
        <v>0</v>
      </c>
      <c r="B1" s="48" t="s">
        <v>140</v>
      </c>
      <c r="C1" s="49" t="s">
        <v>205</v>
      </c>
      <c r="D1" s="49"/>
      <c r="E1" s="49"/>
      <c r="F1" s="49" t="s">
        <v>206</v>
      </c>
      <c r="G1" s="49"/>
      <c r="H1" s="49"/>
    </row>
    <row r="2" ht="15" spans="1:8">
      <c r="A2" s="50"/>
      <c r="B2" s="50"/>
      <c r="C2" s="51" t="s">
        <v>204</v>
      </c>
      <c r="D2" s="52" t="s">
        <v>4</v>
      </c>
      <c r="E2" s="52" t="s">
        <v>5</v>
      </c>
      <c r="F2" s="51" t="s">
        <v>204</v>
      </c>
      <c r="G2" s="52" t="s">
        <v>4</v>
      </c>
      <c r="H2" s="52" t="s">
        <v>5</v>
      </c>
    </row>
    <row r="3" ht="15.45" spans="1:8">
      <c r="A3" s="53" t="s">
        <v>14</v>
      </c>
      <c r="B3" s="54" t="s">
        <v>15</v>
      </c>
      <c r="C3" s="55">
        <v>1</v>
      </c>
      <c r="D3" s="56">
        <f>AVERAGE(C3:C6)</f>
        <v>0.810704098474247</v>
      </c>
      <c r="E3" s="57">
        <f>STDEV(C3:C6,D3)</f>
        <v>0.190793236015948</v>
      </c>
      <c r="F3" s="55">
        <v>1</v>
      </c>
      <c r="G3" s="56">
        <f>AVERAGE(F3:F6)</f>
        <v>1.24581891254521</v>
      </c>
      <c r="H3" s="57">
        <f>STDEV(F3:F6,G3)</f>
        <v>0.27896493742568</v>
      </c>
    </row>
    <row r="4" ht="15.45" spans="1:8">
      <c r="A4" s="58"/>
      <c r="B4" s="54" t="s">
        <v>16</v>
      </c>
      <c r="C4" s="55">
        <v>0.655146026605711</v>
      </c>
      <c r="D4" s="55"/>
      <c r="E4" s="55"/>
      <c r="F4" s="55">
        <v>1.30511973723832</v>
      </c>
      <c r="G4" s="55"/>
      <c r="H4" s="59"/>
    </row>
    <row r="5" ht="15.45" spans="1:8">
      <c r="A5" s="58"/>
      <c r="B5" s="54" t="s">
        <v>17</v>
      </c>
      <c r="C5" s="55">
        <v>1</v>
      </c>
      <c r="D5" s="55"/>
      <c r="E5" s="55"/>
      <c r="F5" s="55">
        <v>1</v>
      </c>
      <c r="G5" s="55"/>
      <c r="H5" s="59"/>
    </row>
    <row r="6" ht="15.45" spans="1:8">
      <c r="A6" s="60"/>
      <c r="B6" s="54" t="s">
        <v>18</v>
      </c>
      <c r="C6" s="61">
        <v>0.587670367291277</v>
      </c>
      <c r="D6" s="61"/>
      <c r="E6" s="61"/>
      <c r="F6" s="61">
        <v>1.67815591294253</v>
      </c>
      <c r="G6" s="61"/>
      <c r="H6" s="59"/>
    </row>
    <row r="7" ht="15.45" spans="1:8">
      <c r="A7" s="53" t="s">
        <v>25</v>
      </c>
      <c r="B7" s="54" t="s">
        <v>30</v>
      </c>
      <c r="C7" s="55">
        <v>9.2493244841895</v>
      </c>
      <c r="D7" s="56">
        <f>AVERAGE(C7:C10)</f>
        <v>7.69663628515031</v>
      </c>
      <c r="E7" s="57">
        <f>STDEV(C7:C10,D7)</f>
        <v>1.00896553464005</v>
      </c>
      <c r="F7" s="55">
        <v>3.5689808517484</v>
      </c>
      <c r="G7" s="56">
        <f>AVERAGE(F7:F10)</f>
        <v>3.3834970892186</v>
      </c>
      <c r="H7" s="57">
        <f>STDEV(F7:F10,G7)</f>
        <v>0.254498413836515</v>
      </c>
    </row>
    <row r="8" ht="15.45" spans="1:8">
      <c r="A8" s="58"/>
      <c r="B8" s="54" t="s">
        <v>32</v>
      </c>
      <c r="C8" s="55">
        <v>7.79347375076745</v>
      </c>
      <c r="D8" s="55"/>
      <c r="E8" s="55"/>
      <c r="F8" s="55">
        <v>3.69784787610686</v>
      </c>
      <c r="G8" s="55"/>
      <c r="H8" s="59"/>
    </row>
    <row r="9" ht="15.45" spans="1:8">
      <c r="A9" s="58"/>
      <c r="B9" s="54" t="s">
        <v>33</v>
      </c>
      <c r="C9" s="55">
        <v>6.49019282520054</v>
      </c>
      <c r="D9" s="55"/>
      <c r="E9" s="55"/>
      <c r="F9" s="55">
        <v>3.1552574389845</v>
      </c>
      <c r="G9" s="55"/>
      <c r="H9" s="59"/>
    </row>
    <row r="10" ht="15.45" spans="1:8">
      <c r="A10" s="60"/>
      <c r="B10" s="54" t="s">
        <v>34</v>
      </c>
      <c r="C10" s="55">
        <v>7.25355408044375</v>
      </c>
      <c r="D10" s="55"/>
      <c r="E10" s="55"/>
      <c r="F10" s="55">
        <v>3.11190219003464</v>
      </c>
      <c r="G10" s="55"/>
      <c r="H10" s="59"/>
    </row>
    <row r="11" ht="15.45" spans="1:8">
      <c r="A11" s="53" t="s">
        <v>36</v>
      </c>
      <c r="B11" s="54" t="s">
        <v>45</v>
      </c>
      <c r="C11" s="61">
        <v>6.13802851347416</v>
      </c>
      <c r="D11" s="56">
        <f>AVERAGE(C11:C14)</f>
        <v>5.70273789812213</v>
      </c>
      <c r="E11" s="57">
        <f>STDEV(C11:C14,D11)</f>
        <v>1.31283113137834</v>
      </c>
      <c r="F11" s="61">
        <v>3.25668293480279</v>
      </c>
      <c r="G11" s="56">
        <f>AVERAGE(F11:F14)</f>
        <v>2.88824388416531</v>
      </c>
      <c r="H11" s="57">
        <f>STDEV(F11:F14,G11)</f>
        <v>0.259145751450427</v>
      </c>
    </row>
    <row r="12" ht="15.45" spans="1:8">
      <c r="A12" s="58"/>
      <c r="B12" s="54" t="s">
        <v>46</v>
      </c>
      <c r="C12" s="61">
        <v>7.45036125484768</v>
      </c>
      <c r="D12" s="61"/>
      <c r="E12" s="61"/>
      <c r="F12" s="61">
        <v>2.59425573800339</v>
      </c>
      <c r="G12" s="61"/>
      <c r="H12" s="59"/>
    </row>
    <row r="13" ht="15.45" spans="1:8">
      <c r="A13" s="58"/>
      <c r="B13" s="54" t="s">
        <v>144</v>
      </c>
      <c r="C13" s="61">
        <v>3.8150773273977</v>
      </c>
      <c r="D13" s="61"/>
      <c r="E13" s="61"/>
      <c r="F13" s="61">
        <v>2.99879909587286</v>
      </c>
      <c r="G13" s="61"/>
      <c r="H13" s="59"/>
    </row>
    <row r="14" ht="15.45" spans="1:8">
      <c r="A14" s="60"/>
      <c r="B14" s="54" t="s">
        <v>145</v>
      </c>
      <c r="C14" s="61">
        <v>5.40748449676897</v>
      </c>
      <c r="D14" s="61"/>
      <c r="E14" s="61"/>
      <c r="F14" s="61">
        <v>2.70323776798221</v>
      </c>
      <c r="G14" s="61"/>
      <c r="H14" s="59"/>
    </row>
    <row r="15" ht="15.45" spans="1:8">
      <c r="A15" s="53" t="s">
        <v>48</v>
      </c>
      <c r="B15" s="54" t="s">
        <v>49</v>
      </c>
      <c r="C15" s="55">
        <v>5.44890591991381</v>
      </c>
      <c r="D15" s="56">
        <f>AVERAGE(C15:C18)</f>
        <v>4.05354247684192</v>
      </c>
      <c r="E15" s="57">
        <f>STDEV(C15:C18,D15)</f>
        <v>1.43434305869323</v>
      </c>
      <c r="F15" s="55">
        <v>2.27955541803207</v>
      </c>
      <c r="G15" s="56">
        <f>AVERAGE(F15:F18)</f>
        <v>2.28573886144948</v>
      </c>
      <c r="H15" s="57">
        <f>STDEV(F15:F18,G15)</f>
        <v>0.117894707822776</v>
      </c>
    </row>
    <row r="16" ht="15.45" spans="1:8">
      <c r="A16" s="58"/>
      <c r="B16" s="54" t="s">
        <v>50</v>
      </c>
      <c r="C16" s="55">
        <v>5.50473904973012</v>
      </c>
      <c r="D16" s="55"/>
      <c r="E16" s="55"/>
      <c r="F16" s="55">
        <v>2.09657367908841</v>
      </c>
      <c r="G16" s="55"/>
      <c r="H16" s="59"/>
    </row>
    <row r="17" ht="15.45" spans="1:8">
      <c r="A17" s="58"/>
      <c r="B17" s="54" t="s">
        <v>52</v>
      </c>
      <c r="C17" s="55">
        <v>2.38036504347445</v>
      </c>
      <c r="D17" s="55"/>
      <c r="E17" s="55"/>
      <c r="F17" s="55">
        <v>2.36477980986109</v>
      </c>
      <c r="G17" s="55"/>
      <c r="H17" s="59"/>
    </row>
    <row r="18" ht="15.45" spans="1:8">
      <c r="A18" s="60"/>
      <c r="B18" s="54" t="s">
        <v>147</v>
      </c>
      <c r="C18" s="61">
        <v>2.88015989424929</v>
      </c>
      <c r="D18" s="61"/>
      <c r="E18" s="61"/>
      <c r="F18" s="61">
        <v>2.40204653881633</v>
      </c>
      <c r="G18" s="61"/>
      <c r="H18" s="59"/>
    </row>
    <row r="19" ht="15.45" spans="1:8">
      <c r="A19" s="53" t="s">
        <v>59</v>
      </c>
      <c r="B19" s="54" t="s">
        <v>60</v>
      </c>
      <c r="C19" s="61">
        <v>1.53145119575356</v>
      </c>
      <c r="D19" s="56">
        <f>AVERAGE(C19:C22)</f>
        <v>1.39386043115637</v>
      </c>
      <c r="E19" s="57">
        <f>STDEV(C19:C22,D19)</f>
        <v>0.317449795150002</v>
      </c>
      <c r="F19" s="61">
        <v>1.15251787215837</v>
      </c>
      <c r="G19" s="56">
        <f>AVERAGE(F19:F22)</f>
        <v>1.68087216062751</v>
      </c>
      <c r="H19" s="57">
        <f>STDEV(F19:F22,G19)</f>
        <v>0.480670481959881</v>
      </c>
    </row>
    <row r="20" ht="15.45" spans="1:8">
      <c r="A20" s="58"/>
      <c r="B20" s="54" t="s">
        <v>61</v>
      </c>
      <c r="C20" s="61">
        <v>1.76213670980776</v>
      </c>
      <c r="D20" s="61"/>
      <c r="E20" s="61"/>
      <c r="F20" s="61">
        <v>1.2622528454049</v>
      </c>
      <c r="G20" s="61"/>
      <c r="H20" s="59"/>
    </row>
    <row r="21" ht="15.45" spans="1:8">
      <c r="A21" s="58"/>
      <c r="B21" s="54" t="s">
        <v>66</v>
      </c>
      <c r="C21" s="61">
        <v>1.38647539875654</v>
      </c>
      <c r="D21" s="61"/>
      <c r="E21" s="61"/>
      <c r="F21" s="61">
        <v>2.05092647085565</v>
      </c>
      <c r="G21" s="61"/>
      <c r="H21" s="59"/>
    </row>
    <row r="22" ht="15.45" spans="1:8">
      <c r="A22" s="60"/>
      <c r="B22" s="54" t="s">
        <v>68</v>
      </c>
      <c r="C22" s="61">
        <v>0.895378420307622</v>
      </c>
      <c r="D22" s="61"/>
      <c r="E22" s="61"/>
      <c r="F22" s="61">
        <v>2.25779145409114</v>
      </c>
      <c r="G22" s="61"/>
      <c r="H22" s="59"/>
    </row>
    <row r="23" ht="15" spans="1:5">
      <c r="A23" s="62"/>
      <c r="B23" s="63" t="s">
        <v>205</v>
      </c>
      <c r="C23" s="63"/>
      <c r="D23" s="63" t="s">
        <v>206</v>
      </c>
      <c r="E23" s="63"/>
    </row>
    <row r="24" ht="15.4" spans="1:5">
      <c r="A24" s="61" t="s">
        <v>0</v>
      </c>
      <c r="B24" s="61" t="s">
        <v>204</v>
      </c>
      <c r="C24" s="61" t="s">
        <v>5</v>
      </c>
      <c r="D24" s="61" t="s">
        <v>204</v>
      </c>
      <c r="E24" s="61" t="s">
        <v>5</v>
      </c>
    </row>
    <row r="25" ht="15.4" spans="1:5">
      <c r="A25" s="61" t="s">
        <v>14</v>
      </c>
      <c r="B25" s="64">
        <v>0.810704098474247</v>
      </c>
      <c r="C25" s="64">
        <v>0.190793236015948</v>
      </c>
      <c r="D25" s="64">
        <v>1.24581891254521</v>
      </c>
      <c r="E25" s="64">
        <v>0.27896493742568</v>
      </c>
    </row>
    <row r="26" ht="15.4" spans="1:5">
      <c r="A26" s="61" t="s">
        <v>25</v>
      </c>
      <c r="B26" s="64">
        <v>7.69663628515031</v>
      </c>
      <c r="C26" s="64">
        <v>1.00896553464005</v>
      </c>
      <c r="D26" s="64">
        <v>3.3834970892186</v>
      </c>
      <c r="E26" s="64">
        <v>0.254498413836515</v>
      </c>
    </row>
    <row r="27" ht="15.4" spans="1:5">
      <c r="A27" s="61" t="s">
        <v>105</v>
      </c>
      <c r="B27" s="64">
        <v>5.70273789812213</v>
      </c>
      <c r="C27" s="64">
        <v>1.31283113137834</v>
      </c>
      <c r="D27" s="64">
        <v>2.88824388416531</v>
      </c>
      <c r="E27" s="64">
        <v>0.259145751450427</v>
      </c>
    </row>
    <row r="28" ht="15.4" spans="1:5">
      <c r="A28" s="61" t="s">
        <v>48</v>
      </c>
      <c r="B28" s="64">
        <v>4.05354247684192</v>
      </c>
      <c r="C28" s="64">
        <v>1.43434305869323</v>
      </c>
      <c r="D28" s="64">
        <v>2.28573886144948</v>
      </c>
      <c r="E28" s="64">
        <v>0.117894707822776</v>
      </c>
    </row>
    <row r="29" ht="15.4" spans="1:5">
      <c r="A29" s="61" t="s">
        <v>59</v>
      </c>
      <c r="B29" s="64">
        <v>1.39386043115637</v>
      </c>
      <c r="C29" s="64">
        <v>0.317449795150002</v>
      </c>
      <c r="D29" s="64">
        <v>1.68087216062751</v>
      </c>
      <c r="E29" s="64">
        <v>0.480670481959881</v>
      </c>
    </row>
    <row r="30" ht="15" spans="1:7">
      <c r="A30" s="65" t="s">
        <v>75</v>
      </c>
      <c r="B30" s="66"/>
      <c r="C30" s="66"/>
      <c r="D30" s="66"/>
      <c r="E30" s="66"/>
      <c r="F30" s="66"/>
      <c r="G30" s="2"/>
    </row>
    <row r="31" spans="1:7">
      <c r="A31" s="67" t="s">
        <v>205</v>
      </c>
      <c r="B31" s="67"/>
      <c r="C31" s="67"/>
      <c r="D31" s="67"/>
      <c r="E31" s="67"/>
      <c r="F31" s="68"/>
      <c r="G31" s="2"/>
    </row>
    <row r="32" spans="1:7">
      <c r="A32" s="69"/>
      <c r="B32" s="70" t="s">
        <v>76</v>
      </c>
      <c r="C32" s="70" t="s">
        <v>77</v>
      </c>
      <c r="D32" s="70" t="s">
        <v>78</v>
      </c>
      <c r="E32" s="70"/>
      <c r="F32" s="71"/>
      <c r="G32" s="2"/>
    </row>
    <row r="33" spans="1:7">
      <c r="A33" s="69"/>
      <c r="B33" s="72"/>
      <c r="C33" s="72"/>
      <c r="D33" s="72">
        <v>1</v>
      </c>
      <c r="E33" s="72">
        <v>2</v>
      </c>
      <c r="F33" s="71">
        <v>3</v>
      </c>
      <c r="G33" s="2"/>
    </row>
    <row r="34" spans="1:7">
      <c r="A34" s="69" t="s">
        <v>79</v>
      </c>
      <c r="B34" s="72">
        <v>1</v>
      </c>
      <c r="C34" s="72">
        <v>4</v>
      </c>
      <c r="D34" s="72">
        <v>0.8107</v>
      </c>
      <c r="E34" s="72"/>
      <c r="F34" s="73"/>
      <c r="G34" s="2"/>
    </row>
    <row r="35" spans="1:7">
      <c r="A35" s="69"/>
      <c r="B35" s="72">
        <v>5</v>
      </c>
      <c r="C35" s="72">
        <v>4</v>
      </c>
      <c r="D35" s="72">
        <v>1.3939</v>
      </c>
      <c r="E35" s="72"/>
      <c r="F35" s="71"/>
      <c r="G35" s="2"/>
    </row>
    <row r="36" spans="1:7">
      <c r="A36" s="69"/>
      <c r="B36" s="72">
        <v>4</v>
      </c>
      <c r="C36" s="72">
        <v>4</v>
      </c>
      <c r="D36" s="72"/>
      <c r="E36" s="72">
        <v>4.0535</v>
      </c>
      <c r="F36" s="71"/>
      <c r="G36" s="2"/>
    </row>
    <row r="37" spans="1:7">
      <c r="A37" s="69"/>
      <c r="B37" s="72">
        <v>3</v>
      </c>
      <c r="C37" s="72">
        <v>4</v>
      </c>
      <c r="D37" s="72"/>
      <c r="E37" s="72">
        <v>5.7027</v>
      </c>
      <c r="F37" s="71">
        <v>5.7027</v>
      </c>
      <c r="G37" s="2"/>
    </row>
    <row r="38" spans="1:7">
      <c r="A38" s="69"/>
      <c r="B38" s="72">
        <v>2</v>
      </c>
      <c r="C38" s="72">
        <v>4</v>
      </c>
      <c r="D38" s="72"/>
      <c r="E38" s="72"/>
      <c r="F38" s="71">
        <v>7.6966</v>
      </c>
      <c r="G38" s="2"/>
    </row>
    <row r="39" ht="15.4" spans="1:7">
      <c r="A39" s="69"/>
      <c r="B39" s="25" t="s">
        <v>83</v>
      </c>
      <c r="C39" s="72"/>
      <c r="D39" s="72">
        <v>0.949</v>
      </c>
      <c r="E39" s="72">
        <v>0.298</v>
      </c>
      <c r="F39" s="71">
        <v>0.153</v>
      </c>
      <c r="G39" s="2"/>
    </row>
    <row r="40" spans="1:7">
      <c r="A40" s="69" t="s">
        <v>84</v>
      </c>
      <c r="B40" s="72">
        <v>1</v>
      </c>
      <c r="C40" s="72">
        <v>4</v>
      </c>
      <c r="D40" s="72">
        <v>0.8107</v>
      </c>
      <c r="E40" s="72"/>
      <c r="F40" s="71"/>
      <c r="G40" s="2"/>
    </row>
    <row r="41" spans="1:7">
      <c r="A41" s="69"/>
      <c r="B41" s="72">
        <v>5</v>
      </c>
      <c r="C41" s="72">
        <v>4</v>
      </c>
      <c r="D41" s="72">
        <v>1.3939</v>
      </c>
      <c r="E41" s="72"/>
      <c r="F41" s="71"/>
      <c r="G41" s="2"/>
    </row>
    <row r="42" spans="1:7">
      <c r="A42" s="69"/>
      <c r="B42" s="72">
        <v>4</v>
      </c>
      <c r="C42" s="72">
        <v>4</v>
      </c>
      <c r="D42" s="72"/>
      <c r="E42" s="72">
        <v>4.0535</v>
      </c>
      <c r="F42" s="71"/>
      <c r="G42" s="2"/>
    </row>
    <row r="43" spans="1:7">
      <c r="A43" s="69"/>
      <c r="B43" s="72">
        <v>3</v>
      </c>
      <c r="C43" s="72">
        <v>4</v>
      </c>
      <c r="D43" s="72"/>
      <c r="E43" s="72">
        <v>5.7027</v>
      </c>
      <c r="F43" s="71"/>
      <c r="G43" s="2"/>
    </row>
    <row r="44" spans="1:7">
      <c r="A44" s="69"/>
      <c r="B44" s="72">
        <v>2</v>
      </c>
      <c r="C44" s="72">
        <v>4</v>
      </c>
      <c r="D44" s="72"/>
      <c r="E44" s="72"/>
      <c r="F44" s="71">
        <v>7.6966</v>
      </c>
      <c r="G44" s="2"/>
    </row>
    <row r="45" ht="15.4" spans="1:7">
      <c r="A45" s="69"/>
      <c r="B45" s="25" t="s">
        <v>83</v>
      </c>
      <c r="C45" s="72"/>
      <c r="D45" s="72">
        <v>0.483</v>
      </c>
      <c r="E45" s="72">
        <v>0.06</v>
      </c>
      <c r="F45" s="71">
        <v>1</v>
      </c>
      <c r="G45" s="2"/>
    </row>
    <row r="46" spans="1:7">
      <c r="A46" s="67" t="s">
        <v>206</v>
      </c>
      <c r="B46" s="67"/>
      <c r="C46" s="67"/>
      <c r="D46" s="67"/>
      <c r="E46" s="67"/>
      <c r="F46" s="74"/>
      <c r="G46" s="68"/>
    </row>
    <row r="47" spans="1:7">
      <c r="A47" s="69"/>
      <c r="B47" s="70" t="s">
        <v>76</v>
      </c>
      <c r="C47" s="70" t="s">
        <v>77</v>
      </c>
      <c r="D47" s="70" t="s">
        <v>78</v>
      </c>
      <c r="E47" s="70"/>
      <c r="F47" s="70"/>
      <c r="G47" s="71"/>
    </row>
    <row r="48" spans="1:7">
      <c r="A48" s="69"/>
      <c r="B48" s="72"/>
      <c r="C48" s="72"/>
      <c r="D48" s="72">
        <v>1</v>
      </c>
      <c r="E48" s="72">
        <v>2</v>
      </c>
      <c r="F48" s="70">
        <v>3</v>
      </c>
      <c r="G48" s="71">
        <v>4</v>
      </c>
    </row>
    <row r="49" spans="1:7">
      <c r="A49" s="69" t="s">
        <v>79</v>
      </c>
      <c r="B49" s="72">
        <v>1</v>
      </c>
      <c r="C49" s="72">
        <v>4</v>
      </c>
      <c r="D49" s="72">
        <v>1.2458</v>
      </c>
      <c r="E49" s="72"/>
      <c r="F49" s="70"/>
      <c r="G49" s="71"/>
    </row>
    <row r="50" spans="1:7">
      <c r="A50" s="69"/>
      <c r="B50" s="72">
        <v>5</v>
      </c>
      <c r="C50" s="72">
        <v>4</v>
      </c>
      <c r="D50" s="72">
        <v>1.6809</v>
      </c>
      <c r="E50" s="72">
        <v>1.6809</v>
      </c>
      <c r="F50" s="70"/>
      <c r="G50" s="71"/>
    </row>
    <row r="51" spans="1:7">
      <c r="A51" s="69"/>
      <c r="B51" s="72">
        <v>4</v>
      </c>
      <c r="C51" s="72">
        <v>4</v>
      </c>
      <c r="D51" s="72"/>
      <c r="E51" s="72">
        <v>2.2857</v>
      </c>
      <c r="F51" s="70">
        <v>2.2857</v>
      </c>
      <c r="G51" s="71"/>
    </row>
    <row r="52" spans="1:7">
      <c r="A52" s="69"/>
      <c r="B52" s="72">
        <v>3</v>
      </c>
      <c r="C52" s="72">
        <v>4</v>
      </c>
      <c r="D52" s="72"/>
      <c r="E52" s="72"/>
      <c r="F52" s="70">
        <v>2.6382</v>
      </c>
      <c r="G52" s="71">
        <v>2.6382</v>
      </c>
    </row>
    <row r="53" spans="1:7">
      <c r="A53" s="69"/>
      <c r="B53" s="72">
        <v>2</v>
      </c>
      <c r="C53" s="72">
        <v>4</v>
      </c>
      <c r="D53" s="72"/>
      <c r="E53" s="72"/>
      <c r="F53" s="70"/>
      <c r="G53" s="71">
        <v>3.3835</v>
      </c>
    </row>
    <row r="54" ht="15.4" spans="1:7">
      <c r="A54" s="69"/>
      <c r="B54" s="25" t="s">
        <v>83</v>
      </c>
      <c r="C54" s="72"/>
      <c r="D54" s="72">
        <v>0.43</v>
      </c>
      <c r="E54" s="72">
        <v>0.156</v>
      </c>
      <c r="F54" s="70">
        <v>0.621</v>
      </c>
      <c r="G54" s="71">
        <v>0.057</v>
      </c>
    </row>
    <row r="55" spans="1:7">
      <c r="A55" s="69" t="s">
        <v>84</v>
      </c>
      <c r="B55" s="72">
        <v>1</v>
      </c>
      <c r="C55" s="72">
        <v>4</v>
      </c>
      <c r="D55" s="72">
        <v>1.2458</v>
      </c>
      <c r="E55" s="72"/>
      <c r="F55" s="70"/>
      <c r="G55" s="71"/>
    </row>
    <row r="56" spans="1:7">
      <c r="A56" s="69"/>
      <c r="B56" s="72">
        <v>5</v>
      </c>
      <c r="C56" s="72">
        <v>4</v>
      </c>
      <c r="D56" s="72">
        <v>1.6809</v>
      </c>
      <c r="E56" s="72"/>
      <c r="F56" s="70"/>
      <c r="G56" s="71"/>
    </row>
    <row r="57" spans="1:7">
      <c r="A57" s="69"/>
      <c r="B57" s="72">
        <v>4</v>
      </c>
      <c r="C57" s="72">
        <v>4</v>
      </c>
      <c r="D57" s="72"/>
      <c r="E57" s="72">
        <v>2.2857</v>
      </c>
      <c r="F57" s="70"/>
      <c r="G57" s="71"/>
    </row>
    <row r="58" spans="1:7">
      <c r="A58" s="69"/>
      <c r="B58" s="72">
        <v>3</v>
      </c>
      <c r="C58" s="72">
        <v>4</v>
      </c>
      <c r="D58" s="72"/>
      <c r="E58" s="72">
        <v>2.6382</v>
      </c>
      <c r="F58" s="70"/>
      <c r="G58" s="71"/>
    </row>
    <row r="59" spans="1:7">
      <c r="A59" s="69"/>
      <c r="B59" s="72">
        <v>2</v>
      </c>
      <c r="C59" s="72">
        <v>4</v>
      </c>
      <c r="D59" s="72"/>
      <c r="E59" s="72"/>
      <c r="F59" s="70">
        <v>3.3835</v>
      </c>
      <c r="G59" s="71"/>
    </row>
    <row r="60" ht="15.4" spans="1:7">
      <c r="A60" s="69"/>
      <c r="B60" s="25" t="s">
        <v>83</v>
      </c>
      <c r="C60" s="72"/>
      <c r="D60" s="72">
        <v>0.099</v>
      </c>
      <c r="E60" s="72">
        <v>0.174</v>
      </c>
      <c r="F60" s="70">
        <v>1</v>
      </c>
      <c r="G60" s="71"/>
    </row>
    <row r="63" ht="20.1" spans="1:1">
      <c r="A63" s="75"/>
    </row>
    <row r="64" ht="19.3" spans="1:1">
      <c r="A64" s="76" t="s">
        <v>207</v>
      </c>
    </row>
    <row r="65" ht="15.4" spans="1:6">
      <c r="A65" s="77" t="s">
        <v>208</v>
      </c>
      <c r="B65" s="78"/>
      <c r="C65" s="78"/>
      <c r="D65" s="78"/>
      <c r="E65" s="78"/>
      <c r="F65" s="78"/>
    </row>
    <row r="66" ht="15.4" spans="1:1">
      <c r="A66" s="79" t="s">
        <v>182</v>
      </c>
    </row>
    <row r="68" ht="28" customHeight="1"/>
    <row r="69" ht="15.4" spans="1:7">
      <c r="A69" s="77" t="s">
        <v>209</v>
      </c>
      <c r="B69" s="77"/>
      <c r="C69" s="77"/>
      <c r="D69" s="77"/>
      <c r="E69" s="77"/>
      <c r="F69" s="77"/>
      <c r="G69" s="78"/>
    </row>
    <row r="70" ht="15.4" spans="1:1">
      <c r="A70" s="79" t="s">
        <v>182</v>
      </c>
    </row>
    <row r="72" ht="33" customHeight="1"/>
    <row r="73" ht="19.3" spans="1:1">
      <c r="A73" s="80" t="s">
        <v>210</v>
      </c>
    </row>
    <row r="74" ht="15.4" spans="1:7">
      <c r="A74" s="81" t="s">
        <v>211</v>
      </c>
      <c r="B74" s="81"/>
      <c r="C74" s="81"/>
      <c r="D74" s="81"/>
      <c r="E74" s="81"/>
      <c r="F74" s="81"/>
      <c r="G74" s="81"/>
    </row>
    <row r="75" ht="15.4" spans="1:1">
      <c r="A75" s="79" t="s">
        <v>182</v>
      </c>
    </row>
    <row r="78" ht="15.45" spans="1:1">
      <c r="A78" s="82" t="s">
        <v>212</v>
      </c>
    </row>
    <row r="79" ht="15.4" spans="1:7">
      <c r="A79" s="81" t="s">
        <v>213</v>
      </c>
      <c r="B79" s="81"/>
      <c r="C79" s="81"/>
      <c r="D79" s="81"/>
      <c r="E79" s="81"/>
      <c r="F79" s="81"/>
      <c r="G79" s="81"/>
    </row>
    <row r="80" ht="15.4" spans="1:1">
      <c r="A80" s="79" t="s">
        <v>182</v>
      </c>
    </row>
    <row r="83" ht="33" customHeight="1" spans="1:1">
      <c r="A83" s="80" t="s">
        <v>214</v>
      </c>
    </row>
    <row r="84" ht="15.4" spans="1:7">
      <c r="A84" s="81" t="s">
        <v>215</v>
      </c>
      <c r="B84" s="81"/>
      <c r="C84" s="81"/>
      <c r="D84" s="81"/>
      <c r="E84" s="81"/>
      <c r="F84" s="81"/>
      <c r="G84" s="81"/>
    </row>
    <row r="85" ht="15.4" spans="1:1">
      <c r="A85" s="79" t="s">
        <v>182</v>
      </c>
    </row>
    <row r="87" ht="21" customHeight="1"/>
    <row r="88" ht="15.4" spans="1:7">
      <c r="A88" s="81" t="s">
        <v>216</v>
      </c>
      <c r="B88" s="81"/>
      <c r="C88" s="81"/>
      <c r="D88" s="81"/>
      <c r="E88" s="81"/>
      <c r="F88" s="81"/>
      <c r="G88" s="81"/>
    </row>
    <row r="89" ht="15.4" spans="1:1">
      <c r="A89" s="79" t="s">
        <v>182</v>
      </c>
    </row>
    <row r="92" ht="15.4" spans="1:1">
      <c r="A92" s="79" t="s">
        <v>182</v>
      </c>
    </row>
  </sheetData>
  <mergeCells count="18">
    <mergeCell ref="C1:E1"/>
    <mergeCell ref="F1:H1"/>
    <mergeCell ref="B23:C23"/>
    <mergeCell ref="D23:E23"/>
    <mergeCell ref="A30:F30"/>
    <mergeCell ref="A31:E31"/>
    <mergeCell ref="A46:E46"/>
    <mergeCell ref="A74:G74"/>
    <mergeCell ref="A79:G79"/>
    <mergeCell ref="A84:G84"/>
    <mergeCell ref="A88:G88"/>
    <mergeCell ref="A1:A2"/>
    <mergeCell ref="A3:A6"/>
    <mergeCell ref="A7:A10"/>
    <mergeCell ref="A11:A14"/>
    <mergeCell ref="A15:A18"/>
    <mergeCell ref="A19:A22"/>
    <mergeCell ref="B1:B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Body weight and colon length</vt:lpstr>
      <vt:lpstr>DAI</vt:lpstr>
      <vt:lpstr>Inflammatory and oxidative rela</vt:lpstr>
      <vt:lpstr>Goblet cell</vt:lpstr>
      <vt:lpstr>HDAC3</vt:lpstr>
      <vt:lpstr>P65</vt:lpstr>
      <vt:lpstr>SCFA</vt:lpstr>
      <vt:lpstr>Immunohistochemical staining</vt:lpstr>
      <vt:lpstr>Western Blot</vt:lpstr>
      <vt:lpstr>SCFAs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xiaojing</dc:creator>
  <cp:lastModifiedBy>xx</cp:lastModifiedBy>
  <dcterms:created xsi:type="dcterms:W3CDTF">2020-11-27T07:10:00Z</dcterms:created>
  <dcterms:modified xsi:type="dcterms:W3CDTF">2022-01-20T17:17:44Z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  <property fmtid="{D5CDD505-2E9C-101B-9397-08002B2CF9AE}" pid="3" name="ICV">
    <vt:lpwstr>3F161852D0444F69AA36C53CA63CAF7B</vt:lpwstr>
  </property>
</Properties>
</file>